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3" r:id="rId2"/>
    <sheet name="13º SALÁRIO" sheetId="2" r:id="rId3"/>
    <sheet name="Plan2" sheetId="9" r:id="rId4"/>
  </sheets>
  <definedNames>
    <definedName name="_xlnm._FilterDatabase" localSheetId="2" hidden="1">'13º SALÁRIO'!$A$4:$G$484</definedName>
    <definedName name="_xlnm._FilterDatabase" localSheetId="0" hidden="1">'FOLHA RESUMIDA'!$B$8:$M$469</definedName>
    <definedName name="_xlnm.Print_Area" localSheetId="0">'FOLHA RESUMIDA'!$B$1:$L$470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461" i="2"/>
  <c r="F461"/>
  <c r="D461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5"/>
  <c r="D10" i="4"/>
  <c r="U7" i="3" s="1"/>
  <c r="D11" i="4"/>
  <c r="U8" i="3" s="1"/>
  <c r="D12" i="4"/>
  <c r="U9" i="3" s="1"/>
  <c r="D13" i="4"/>
  <c r="U10" i="3" s="1"/>
  <c r="D14" i="4"/>
  <c r="U11" i="3" s="1"/>
  <c r="D15" i="4"/>
  <c r="U12" i="3" s="1"/>
  <c r="D16" i="4"/>
  <c r="U13" i="3" s="1"/>
  <c r="D17" i="4"/>
  <c r="U14" i="3" s="1"/>
  <c r="D18" i="4"/>
  <c r="U15" i="3" s="1"/>
  <c r="D19" i="4"/>
  <c r="U16" i="3" s="1"/>
  <c r="D20" i="4"/>
  <c r="U17" i="3" s="1"/>
  <c r="D21" i="4"/>
  <c r="U18" i="3" s="1"/>
  <c r="D22" i="4"/>
  <c r="U19" i="3" s="1"/>
  <c r="D23" i="4"/>
  <c r="U20" i="3" s="1"/>
  <c r="D24" i="4"/>
  <c r="U21" i="3" s="1"/>
  <c r="D25" i="4"/>
  <c r="U22" i="3" s="1"/>
  <c r="D26" i="4"/>
  <c r="U23" i="3" s="1"/>
  <c r="D27" i="4"/>
  <c r="U24" i="3" s="1"/>
  <c r="D28" i="4"/>
  <c r="U25" i="3" s="1"/>
  <c r="D29" i="4"/>
  <c r="U26" i="3" s="1"/>
  <c r="D30" i="4"/>
  <c r="U27" i="3" s="1"/>
  <c r="D31" i="4"/>
  <c r="U28" i="3" s="1"/>
  <c r="D32" i="4"/>
  <c r="U29" i="3" s="1"/>
  <c r="D33" i="4"/>
  <c r="U30" i="3" s="1"/>
  <c r="D34" i="4"/>
  <c r="U31" i="3" s="1"/>
  <c r="D35" i="4"/>
  <c r="U32" i="3" s="1"/>
  <c r="D36" i="4"/>
  <c r="U33" i="3" s="1"/>
  <c r="D37" i="4"/>
  <c r="U34" i="3" s="1"/>
  <c r="D38" i="4"/>
  <c r="U35" i="3" s="1"/>
  <c r="D39" i="4"/>
  <c r="U36" i="3" s="1"/>
  <c r="D40" i="4"/>
  <c r="U37" i="3" s="1"/>
  <c r="D41" i="4"/>
  <c r="U38" i="3" s="1"/>
  <c r="D42" i="4"/>
  <c r="U39" i="3" s="1"/>
  <c r="D43" i="4"/>
  <c r="U40" i="3" s="1"/>
  <c r="D44" i="4"/>
  <c r="U41" i="3" s="1"/>
  <c r="D45" i="4"/>
  <c r="U42" i="3" s="1"/>
  <c r="D46" i="4"/>
  <c r="U43" i="3" s="1"/>
  <c r="D47" i="4"/>
  <c r="U44" i="3" s="1"/>
  <c r="D48" i="4"/>
  <c r="U45" i="3" s="1"/>
  <c r="D49" i="4"/>
  <c r="U46" i="3" s="1"/>
  <c r="D50" i="4"/>
  <c r="U47" i="3" s="1"/>
  <c r="D51" i="4"/>
  <c r="U48" i="3" s="1"/>
  <c r="D52" i="4"/>
  <c r="U49" i="3" s="1"/>
  <c r="D53" i="4"/>
  <c r="U50" i="3" s="1"/>
  <c r="D54" i="4"/>
  <c r="U51" i="3" s="1"/>
  <c r="D55" i="4"/>
  <c r="U52" i="3" s="1"/>
  <c r="D56" i="4"/>
  <c r="U53" i="3" s="1"/>
  <c r="D57" i="4"/>
  <c r="U54" i="3" s="1"/>
  <c r="D58" i="4"/>
  <c r="U55" i="3" s="1"/>
  <c r="D59" i="4"/>
  <c r="U56" i="3" s="1"/>
  <c r="D60" i="4"/>
  <c r="U57" i="3" s="1"/>
  <c r="D61" i="4"/>
  <c r="U58" i="3" s="1"/>
  <c r="D62" i="4"/>
  <c r="U59" i="3" s="1"/>
  <c r="D63" i="4"/>
  <c r="U60" i="3" s="1"/>
  <c r="D64" i="4"/>
  <c r="U61" i="3" s="1"/>
  <c r="D65" i="4"/>
  <c r="U62" i="3" s="1"/>
  <c r="D66" i="4"/>
  <c r="U63" i="3" s="1"/>
  <c r="D67" i="4"/>
  <c r="U64" i="3" s="1"/>
  <c r="D68" i="4"/>
  <c r="U65" i="3" s="1"/>
  <c r="D450" i="4"/>
  <c r="U445" i="3" s="1"/>
  <c r="D69" i="4"/>
  <c r="U66" i="3" s="1"/>
  <c r="D70" i="4"/>
  <c r="U67" i="3" s="1"/>
  <c r="D71" i="4"/>
  <c r="U68" i="3" s="1"/>
  <c r="D72" i="4"/>
  <c r="U69" i="3" s="1"/>
  <c r="D73" i="4"/>
  <c r="U70" i="3" s="1"/>
  <c r="D74" i="4"/>
  <c r="U71" i="3" s="1"/>
  <c r="D75" i="4"/>
  <c r="U72" i="3" s="1"/>
  <c r="D76" i="4"/>
  <c r="U73" i="3" s="1"/>
  <c r="D77" i="4"/>
  <c r="U74" i="3" s="1"/>
  <c r="D78" i="4"/>
  <c r="U75" i="3" s="1"/>
  <c r="D79" i="4"/>
  <c r="U76" i="3" s="1"/>
  <c r="D80" i="4"/>
  <c r="U77" i="3" s="1"/>
  <c r="D81" i="4"/>
  <c r="U78" i="3" s="1"/>
  <c r="D451" i="4"/>
  <c r="U446" i="3" s="1"/>
  <c r="D82" i="4"/>
  <c r="U79" i="3" s="1"/>
  <c r="D83" i="4"/>
  <c r="U80" i="3" s="1"/>
  <c r="D84" i="4"/>
  <c r="U81" i="3" s="1"/>
  <c r="D452" i="4"/>
  <c r="U447" i="3" s="1"/>
  <c r="D85" i="4"/>
  <c r="U82" i="3" s="1"/>
  <c r="D86" i="4"/>
  <c r="U83" i="3" s="1"/>
  <c r="D87" i="4"/>
  <c r="U84" i="3" s="1"/>
  <c r="D88" i="4"/>
  <c r="U85" i="3" s="1"/>
  <c r="D89" i="4"/>
  <c r="U86" i="3" s="1"/>
  <c r="D453" i="4"/>
  <c r="U448" i="3" s="1"/>
  <c r="D454" i="4"/>
  <c r="U449" i="3" s="1"/>
  <c r="D90" i="4"/>
  <c r="U87" i="3" s="1"/>
  <c r="D91" i="4"/>
  <c r="U88" i="3" s="1"/>
  <c r="D455" i="4"/>
  <c r="U450" i="3" s="1"/>
  <c r="D92" i="4"/>
  <c r="U89" i="3" s="1"/>
  <c r="D93" i="4"/>
  <c r="U90" i="3" s="1"/>
  <c r="D94" i="4"/>
  <c r="U91" i="3" s="1"/>
  <c r="D95" i="4"/>
  <c r="U92" i="3" s="1"/>
  <c r="D96" i="4"/>
  <c r="U93" i="3" s="1"/>
  <c r="D97" i="4"/>
  <c r="U94" i="3" s="1"/>
  <c r="D98" i="4"/>
  <c r="U95" i="3" s="1"/>
  <c r="D99" i="4"/>
  <c r="U96" i="3" s="1"/>
  <c r="D456" i="4"/>
  <c r="U451" i="3" s="1"/>
  <c r="D100" i="4"/>
  <c r="U97" i="3" s="1"/>
  <c r="D457" i="4"/>
  <c r="U452" i="3" s="1"/>
  <c r="D101" i="4"/>
  <c r="U98" i="3" s="1"/>
  <c r="D102" i="4"/>
  <c r="U99" i="3" s="1"/>
  <c r="D103" i="4"/>
  <c r="U100" i="3" s="1"/>
  <c r="D104" i="4"/>
  <c r="U101" i="3" s="1"/>
  <c r="D105" i="4"/>
  <c r="U102" i="3" s="1"/>
  <c r="D106" i="4"/>
  <c r="U103" i="3" s="1"/>
  <c r="D107" i="4"/>
  <c r="U104" i="3" s="1"/>
  <c r="D458" i="4"/>
  <c r="U453" i="3" s="1"/>
  <c r="D108" i="4"/>
  <c r="U105" i="3" s="1"/>
  <c r="D109" i="4"/>
  <c r="U106" i="3" s="1"/>
  <c r="D110" i="4"/>
  <c r="U107" i="3" s="1"/>
  <c r="D111" i="4"/>
  <c r="U108" i="3" s="1"/>
  <c r="D112" i="4"/>
  <c r="U109" i="3" s="1"/>
  <c r="D113" i="4"/>
  <c r="U110" i="3" s="1"/>
  <c r="D114" i="4"/>
  <c r="U111" i="3" s="1"/>
  <c r="D115" i="4"/>
  <c r="U112" i="3" s="1"/>
  <c r="D116" i="4"/>
  <c r="U113" i="3" s="1"/>
  <c r="D117" i="4"/>
  <c r="U114" i="3" s="1"/>
  <c r="D118" i="4"/>
  <c r="U115" i="3" s="1"/>
  <c r="D459" i="4"/>
  <c r="U454" i="3" s="1"/>
  <c r="D119" i="4"/>
  <c r="U116" i="3" s="1"/>
  <c r="D120" i="4"/>
  <c r="U117" i="3" s="1"/>
  <c r="D121" i="4"/>
  <c r="U118" i="3" s="1"/>
  <c r="D122" i="4"/>
  <c r="U119" i="3" s="1"/>
  <c r="D123" i="4"/>
  <c r="U120" i="3" s="1"/>
  <c r="D124" i="4"/>
  <c r="U121" i="3" s="1"/>
  <c r="D125" i="4"/>
  <c r="U122" i="3" s="1"/>
  <c r="D126" i="4"/>
  <c r="U123" i="3" s="1"/>
  <c r="D127" i="4"/>
  <c r="U124" i="3" s="1"/>
  <c r="D128" i="4"/>
  <c r="U125" i="3" s="1"/>
  <c r="D133" i="4"/>
  <c r="U130" i="3" s="1"/>
  <c r="D134" i="4"/>
  <c r="U131" i="3" s="1"/>
  <c r="D135" i="4"/>
  <c r="U132" i="3" s="1"/>
  <c r="D136" i="4"/>
  <c r="U133" i="3" s="1"/>
  <c r="D460" i="4"/>
  <c r="U455" i="3" s="1"/>
  <c r="D137" i="4"/>
  <c r="U134" i="3" s="1"/>
  <c r="D138" i="4"/>
  <c r="U135" i="3" s="1"/>
  <c r="D139" i="4"/>
  <c r="U136" i="3" s="1"/>
  <c r="D140" i="4"/>
  <c r="U137" i="3" s="1"/>
  <c r="D141" i="4"/>
  <c r="U138" i="3" s="1"/>
  <c r="D142" i="4"/>
  <c r="U139" i="3" s="1"/>
  <c r="D143" i="4"/>
  <c r="U140" i="3" s="1"/>
  <c r="D144" i="4"/>
  <c r="U141" i="3" s="1"/>
  <c r="D145" i="4"/>
  <c r="U142" i="3" s="1"/>
  <c r="D461" i="4"/>
  <c r="U456" i="3" s="1"/>
  <c r="D146" i="4"/>
  <c r="U143" i="3" s="1"/>
  <c r="D147" i="4"/>
  <c r="U5" i="3" s="1"/>
  <c r="D148" i="4"/>
  <c r="U144" i="3" s="1"/>
  <c r="D149" i="4"/>
  <c r="U145" i="3" s="1"/>
  <c r="D150" i="4"/>
  <c r="U146" i="3" s="1"/>
  <c r="D151" i="4"/>
  <c r="U147" i="3" s="1"/>
  <c r="D152" i="4"/>
  <c r="U148" i="3" s="1"/>
  <c r="D153" i="4"/>
  <c r="U149" i="3" s="1"/>
  <c r="D154" i="4"/>
  <c r="U150" i="3" s="1"/>
  <c r="D155" i="4"/>
  <c r="U151" i="3" s="1"/>
  <c r="D156" i="4"/>
  <c r="U152" i="3" s="1"/>
  <c r="D157" i="4"/>
  <c r="U153" i="3" s="1"/>
  <c r="D158" i="4"/>
  <c r="U154" i="3" s="1"/>
  <c r="D159" i="4"/>
  <c r="U155" i="3" s="1"/>
  <c r="D160" i="4"/>
  <c r="U156" i="3" s="1"/>
  <c r="D462" i="4"/>
  <c r="U457" i="3" s="1"/>
  <c r="D161" i="4"/>
  <c r="U157" i="3" s="1"/>
  <c r="D162" i="4"/>
  <c r="U158" i="3" s="1"/>
  <c r="D163" i="4"/>
  <c r="U159" i="3" s="1"/>
  <c r="D164" i="4"/>
  <c r="U160" i="3" s="1"/>
  <c r="D170" i="4"/>
  <c r="U166" i="3" s="1"/>
  <c r="D171" i="4"/>
  <c r="U167" i="3" s="1"/>
  <c r="D463" i="4"/>
  <c r="U458" i="3" s="1"/>
  <c r="D172" i="4"/>
  <c r="U168" i="3" s="1"/>
  <c r="D173" i="4"/>
  <c r="U169" i="3" s="1"/>
  <c r="D174" i="4"/>
  <c r="U170" i="3" s="1"/>
  <c r="D175" i="4"/>
  <c r="U171" i="3" s="1"/>
  <c r="D176" i="4"/>
  <c r="U172" i="3" s="1"/>
  <c r="D177" i="4"/>
  <c r="U173" i="3" s="1"/>
  <c r="D178" i="4"/>
  <c r="U174" i="3" s="1"/>
  <c r="D179" i="4"/>
  <c r="U175" i="3" s="1"/>
  <c r="D180" i="4"/>
  <c r="U176" i="3" s="1"/>
  <c r="D181" i="4"/>
  <c r="U177" i="3" s="1"/>
  <c r="D182" i="4"/>
  <c r="U178" i="3" s="1"/>
  <c r="D183" i="4"/>
  <c r="U179" i="3" s="1"/>
  <c r="D184" i="4"/>
  <c r="U180" i="3" s="1"/>
  <c r="D185" i="4"/>
  <c r="U181" i="3" s="1"/>
  <c r="D186" i="4"/>
  <c r="U182" i="3" s="1"/>
  <c r="D187" i="4"/>
  <c r="U183" i="3" s="1"/>
  <c r="D188" i="4"/>
  <c r="U184" i="3" s="1"/>
  <c r="D189" i="4"/>
  <c r="U185" i="3" s="1"/>
  <c r="D190" i="4"/>
  <c r="U186" i="3" s="1"/>
  <c r="D191" i="4"/>
  <c r="U187" i="3" s="1"/>
  <c r="D192" i="4"/>
  <c r="U188" i="3" s="1"/>
  <c r="D193" i="4"/>
  <c r="U189" i="3" s="1"/>
  <c r="D194" i="4"/>
  <c r="U190" i="3" s="1"/>
  <c r="D195" i="4"/>
  <c r="U191" i="3" s="1"/>
  <c r="D196" i="4"/>
  <c r="U192" i="3" s="1"/>
  <c r="D197" i="4"/>
  <c r="U193" i="3" s="1"/>
  <c r="D198" i="4"/>
  <c r="U194" i="3" s="1"/>
  <c r="D199" i="4"/>
  <c r="U195" i="3" s="1"/>
  <c r="D200" i="4"/>
  <c r="U196" i="3" s="1"/>
  <c r="D201" i="4"/>
  <c r="U197" i="3" s="1"/>
  <c r="D202" i="4"/>
  <c r="U198" i="3" s="1"/>
  <c r="D203" i="4"/>
  <c r="U199" i="3" s="1"/>
  <c r="D204" i="4"/>
  <c r="U200" i="3" s="1"/>
  <c r="D205" i="4"/>
  <c r="U201" i="3" s="1"/>
  <c r="D464" i="4"/>
  <c r="U459" i="3" s="1"/>
  <c r="D206" i="4"/>
  <c r="U202" i="3" s="1"/>
  <c r="D207" i="4"/>
  <c r="U203" i="3" s="1"/>
  <c r="D208" i="4"/>
  <c r="U204" i="3" s="1"/>
  <c r="D209" i="4"/>
  <c r="U205" i="3" s="1"/>
  <c r="D210" i="4"/>
  <c r="U206" i="3" s="1"/>
  <c r="D211" i="4"/>
  <c r="U207" i="3" s="1"/>
  <c r="D212" i="4"/>
  <c r="U208" i="3" s="1"/>
  <c r="D213" i="4"/>
  <c r="U209" i="3" s="1"/>
  <c r="D214" i="4"/>
  <c r="U210" i="3" s="1"/>
  <c r="D215" i="4"/>
  <c r="U211" i="3" s="1"/>
  <c r="D216" i="4"/>
  <c r="U212" i="3" s="1"/>
  <c r="D217" i="4"/>
  <c r="U213" i="3" s="1"/>
  <c r="D218" i="4"/>
  <c r="U214" i="3" s="1"/>
  <c r="D219" i="4"/>
  <c r="U215" i="3" s="1"/>
  <c r="D220" i="4"/>
  <c r="U216" i="3" s="1"/>
  <c r="D221" i="4"/>
  <c r="U217" i="3" s="1"/>
  <c r="D222" i="4"/>
  <c r="U218" i="3" s="1"/>
  <c r="D223" i="4"/>
  <c r="U219" i="3" s="1"/>
  <c r="D224" i="4"/>
  <c r="U220" i="3" s="1"/>
  <c r="D225" i="4"/>
  <c r="U221" i="3" s="1"/>
  <c r="D226" i="4"/>
  <c r="U222" i="3" s="1"/>
  <c r="D227" i="4"/>
  <c r="U223" i="3" s="1"/>
  <c r="D228" i="4"/>
  <c r="U224" i="3" s="1"/>
  <c r="D229" i="4"/>
  <c r="U225" i="3" s="1"/>
  <c r="D230" i="4"/>
  <c r="U226" i="3" s="1"/>
  <c r="D231" i="4"/>
  <c r="U227" i="3" s="1"/>
  <c r="D232" i="4"/>
  <c r="U228" i="3" s="1"/>
  <c r="D233" i="4"/>
  <c r="U229" i="3" s="1"/>
  <c r="D234" i="4"/>
  <c r="U230" i="3" s="1"/>
  <c r="D235" i="4"/>
  <c r="U231" i="3" s="1"/>
  <c r="D236" i="4"/>
  <c r="U232" i="3" s="1"/>
  <c r="D237" i="4"/>
  <c r="U233" i="3" s="1"/>
  <c r="D238" i="4"/>
  <c r="U234" i="3" s="1"/>
  <c r="D239" i="4"/>
  <c r="U235" i="3" s="1"/>
  <c r="D240" i="4"/>
  <c r="U236" i="3" s="1"/>
  <c r="D241" i="4"/>
  <c r="U237" i="3" s="1"/>
  <c r="D242" i="4"/>
  <c r="U238" i="3" s="1"/>
  <c r="D243" i="4"/>
  <c r="U239" i="3" s="1"/>
  <c r="D244" i="4"/>
  <c r="U240" i="3" s="1"/>
  <c r="D245" i="4"/>
  <c r="U241" i="3" s="1"/>
  <c r="D246" i="4"/>
  <c r="U242" i="3" s="1"/>
  <c r="D247" i="4"/>
  <c r="U243" i="3" s="1"/>
  <c r="D248" i="4"/>
  <c r="U244" i="3" s="1"/>
  <c r="D249" i="4"/>
  <c r="U245" i="3" s="1"/>
  <c r="D250" i="4"/>
  <c r="U246" i="3" s="1"/>
  <c r="D251" i="4"/>
  <c r="U247" i="3" s="1"/>
  <c r="D252" i="4"/>
  <c r="U248" i="3" s="1"/>
  <c r="D253" i="4"/>
  <c r="U249" i="3" s="1"/>
  <c r="D254" i="4"/>
  <c r="U250" i="3" s="1"/>
  <c r="D255" i="4"/>
  <c r="U251" i="3" s="1"/>
  <c r="D256" i="4"/>
  <c r="U252" i="3" s="1"/>
  <c r="D257" i="4"/>
  <c r="U253" i="3" s="1"/>
  <c r="D258" i="4"/>
  <c r="U254" i="3" s="1"/>
  <c r="D259" i="4"/>
  <c r="U255" i="3" s="1"/>
  <c r="D260" i="4"/>
  <c r="U256" i="3" s="1"/>
  <c r="D261" i="4"/>
  <c r="U257" i="3" s="1"/>
  <c r="D262" i="4"/>
  <c r="U258" i="3" s="1"/>
  <c r="D263" i="4"/>
  <c r="U259" i="3" s="1"/>
  <c r="D264" i="4"/>
  <c r="U260" i="3" s="1"/>
  <c r="D265" i="4"/>
  <c r="U261" i="3" s="1"/>
  <c r="D266" i="4"/>
  <c r="U262" i="3" s="1"/>
  <c r="D267" i="4"/>
  <c r="U263" i="3" s="1"/>
  <c r="D268" i="4"/>
  <c r="U264" i="3" s="1"/>
  <c r="D269" i="4"/>
  <c r="U265" i="3" s="1"/>
  <c r="D270" i="4"/>
  <c r="U266" i="3" s="1"/>
  <c r="D271" i="4"/>
  <c r="U267" i="3" s="1"/>
  <c r="D272" i="4"/>
  <c r="U268" i="3" s="1"/>
  <c r="D273" i="4"/>
  <c r="U269" i="3" s="1"/>
  <c r="D274" i="4"/>
  <c r="U270" i="3" s="1"/>
  <c r="D275" i="4"/>
  <c r="U271" i="3" s="1"/>
  <c r="D276" i="4"/>
  <c r="U272" i="3" s="1"/>
  <c r="D277" i="4"/>
  <c r="U273" i="3" s="1"/>
  <c r="D278" i="4"/>
  <c r="U274" i="3" s="1"/>
  <c r="D279" i="4"/>
  <c r="U275" i="3" s="1"/>
  <c r="D465" i="4"/>
  <c r="U460" i="3" s="1"/>
  <c r="D280" i="4"/>
  <c r="U276" i="3" s="1"/>
  <c r="D281" i="4"/>
  <c r="U277" i="3" s="1"/>
  <c r="D282" i="4"/>
  <c r="U278" i="3" s="1"/>
  <c r="D283" i="4"/>
  <c r="U279" i="3" s="1"/>
  <c r="D284" i="4"/>
  <c r="U280" i="3" s="1"/>
  <c r="D285" i="4"/>
  <c r="U281" i="3" s="1"/>
  <c r="D286" i="4"/>
  <c r="U282" i="3" s="1"/>
  <c r="D287" i="4"/>
  <c r="U283" i="3" s="1"/>
  <c r="D288" i="4"/>
  <c r="U284" i="3" s="1"/>
  <c r="D289" i="4"/>
  <c r="U285" i="3" s="1"/>
  <c r="D290" i="4"/>
  <c r="U286" i="3" s="1"/>
  <c r="D291" i="4"/>
  <c r="U287" i="3" s="1"/>
  <c r="D292" i="4"/>
  <c r="U288" i="3" s="1"/>
  <c r="D293" i="4"/>
  <c r="U289" i="3" s="1"/>
  <c r="D294" i="4"/>
  <c r="U290" i="3" s="1"/>
  <c r="D295" i="4"/>
  <c r="U291" i="3" s="1"/>
  <c r="D296" i="4"/>
  <c r="U292" i="3" s="1"/>
  <c r="D466" i="4"/>
  <c r="U461" i="3" s="1"/>
  <c r="D297" i="4"/>
  <c r="U293" i="3" s="1"/>
  <c r="D298" i="4"/>
  <c r="U294" i="3" s="1"/>
  <c r="D299" i="4"/>
  <c r="U295" i="3" s="1"/>
  <c r="D300" i="4"/>
  <c r="U296" i="3" s="1"/>
  <c r="D301" i="4"/>
  <c r="U297" i="3" s="1"/>
  <c r="D467" i="4"/>
  <c r="U462" i="3" s="1"/>
  <c r="D302" i="4"/>
  <c r="U298" i="3" s="1"/>
  <c r="D303" i="4"/>
  <c r="U299" i="3" s="1"/>
  <c r="D304" i="4"/>
  <c r="U300" i="3" s="1"/>
  <c r="D305" i="4"/>
  <c r="U301" i="3" s="1"/>
  <c r="D306" i="4"/>
  <c r="U302" i="3" s="1"/>
  <c r="D307" i="4"/>
  <c r="U303" i="3" s="1"/>
  <c r="D308" i="4"/>
  <c r="U304" i="3" s="1"/>
  <c r="D309" i="4"/>
  <c r="U305" i="3" s="1"/>
  <c r="D310" i="4"/>
  <c r="U306" i="3" s="1"/>
  <c r="D311" i="4"/>
  <c r="U307" i="3" s="1"/>
  <c r="D312" i="4"/>
  <c r="U308" i="3" s="1"/>
  <c r="D313" i="4"/>
  <c r="U309" i="3" s="1"/>
  <c r="D314" i="4"/>
  <c r="U310" i="3" s="1"/>
  <c r="D315" i="4"/>
  <c r="U311" i="3" s="1"/>
  <c r="D316" i="4"/>
  <c r="U312" i="3" s="1"/>
  <c r="D317" i="4"/>
  <c r="U313" i="3" s="1"/>
  <c r="D318" i="4"/>
  <c r="U314" i="3" s="1"/>
  <c r="D319" i="4"/>
  <c r="U315" i="3" s="1"/>
  <c r="D320" i="4"/>
  <c r="U316" i="3" s="1"/>
  <c r="D321" i="4"/>
  <c r="U317" i="3" s="1"/>
  <c r="D322" i="4"/>
  <c r="U318" i="3" s="1"/>
  <c r="D323" i="4"/>
  <c r="U4" i="3" s="1"/>
  <c r="D324" i="4"/>
  <c r="U319" i="3" s="1"/>
  <c r="D325" i="4"/>
  <c r="U320" i="3" s="1"/>
  <c r="D326" i="4"/>
  <c r="U321" i="3" s="1"/>
  <c r="D327" i="4"/>
  <c r="U322" i="3" s="1"/>
  <c r="D328" i="4"/>
  <c r="U323" i="3" s="1"/>
  <c r="D329" i="4"/>
  <c r="U324" i="3" s="1"/>
  <c r="D330" i="4"/>
  <c r="U325" i="3" s="1"/>
  <c r="D331" i="4"/>
  <c r="U326" i="3" s="1"/>
  <c r="D332" i="4"/>
  <c r="U327" i="3" s="1"/>
  <c r="D333" i="4"/>
  <c r="U328" i="3" s="1"/>
  <c r="D334" i="4"/>
  <c r="U329" i="3" s="1"/>
  <c r="D335" i="4"/>
  <c r="U330" i="3" s="1"/>
  <c r="D336" i="4"/>
  <c r="U331" i="3" s="1"/>
  <c r="D337" i="4"/>
  <c r="U332" i="3" s="1"/>
  <c r="D338" i="4"/>
  <c r="U333" i="3" s="1"/>
  <c r="D339" i="4"/>
  <c r="U334" i="3" s="1"/>
  <c r="D340" i="4"/>
  <c r="U335" i="3" s="1"/>
  <c r="D341" i="4"/>
  <c r="U336" i="3" s="1"/>
  <c r="D342" i="4"/>
  <c r="U337" i="3" s="1"/>
  <c r="D343" i="4"/>
  <c r="U338" i="3" s="1"/>
  <c r="D344" i="4"/>
  <c r="U339" i="3" s="1"/>
  <c r="D345" i="4"/>
  <c r="U340" i="3" s="1"/>
  <c r="D346" i="4"/>
  <c r="U341" i="3" s="1"/>
  <c r="D347" i="4"/>
  <c r="U342" i="3" s="1"/>
  <c r="D348" i="4"/>
  <c r="U343" i="3" s="1"/>
  <c r="D349" i="4"/>
  <c r="U344" i="3" s="1"/>
  <c r="D350" i="4"/>
  <c r="U345" i="3" s="1"/>
  <c r="D352" i="4"/>
  <c r="U347" i="3" s="1"/>
  <c r="D354" i="4"/>
  <c r="U349" i="3" s="1"/>
  <c r="D355" i="4"/>
  <c r="U350" i="3" s="1"/>
  <c r="D356" i="4"/>
  <c r="U351" i="3" s="1"/>
  <c r="D357" i="4"/>
  <c r="U352" i="3" s="1"/>
  <c r="D358" i="4"/>
  <c r="U353" i="3" s="1"/>
  <c r="D359" i="4"/>
  <c r="U354" i="3" s="1"/>
  <c r="D360" i="4"/>
  <c r="U355" i="3" s="1"/>
  <c r="D361" i="4"/>
  <c r="U356" i="3" s="1"/>
  <c r="D362" i="4"/>
  <c r="U357" i="3" s="1"/>
  <c r="D363" i="4"/>
  <c r="U358" i="3" s="1"/>
  <c r="D364" i="4"/>
  <c r="U359" i="3" s="1"/>
  <c r="D365" i="4"/>
  <c r="U360" i="3" s="1"/>
  <c r="D366" i="4"/>
  <c r="U361" i="3" s="1"/>
  <c r="D367" i="4"/>
  <c r="U362" i="3" s="1"/>
  <c r="D368" i="4"/>
  <c r="U363" i="3" s="1"/>
  <c r="D369" i="4"/>
  <c r="U364" i="3" s="1"/>
  <c r="D370" i="4"/>
  <c r="U365" i="3" s="1"/>
  <c r="D371" i="4"/>
  <c r="U366" i="3" s="1"/>
  <c r="D372" i="4"/>
  <c r="U367" i="3" s="1"/>
  <c r="D373" i="4"/>
  <c r="U368" i="3" s="1"/>
  <c r="D374" i="4"/>
  <c r="U369" i="3" s="1"/>
  <c r="D375" i="4"/>
  <c r="U370" i="3" s="1"/>
  <c r="D376" i="4"/>
  <c r="U371" i="3" s="1"/>
  <c r="D377" i="4"/>
  <c r="U372" i="3" s="1"/>
  <c r="D382" i="4"/>
  <c r="U377" i="3" s="1"/>
  <c r="D383" i="4"/>
  <c r="U378" i="3" s="1"/>
  <c r="D384" i="4"/>
  <c r="U379" i="3" s="1"/>
  <c r="D385" i="4"/>
  <c r="U380" i="3" s="1"/>
  <c r="D386" i="4"/>
  <c r="U381" i="3" s="1"/>
  <c r="D387" i="4"/>
  <c r="U382" i="3" s="1"/>
  <c r="D388" i="4"/>
  <c r="U383" i="3" s="1"/>
  <c r="D393" i="4"/>
  <c r="U388" i="3" s="1"/>
  <c r="D399" i="4"/>
  <c r="U394" i="3" s="1"/>
  <c r="D400" i="4"/>
  <c r="U395" i="3" s="1"/>
  <c r="D404" i="4"/>
  <c r="U399" i="3" s="1"/>
  <c r="D405" i="4"/>
  <c r="U400" i="3" s="1"/>
  <c r="D407" i="4"/>
  <c r="U402" i="3" s="1"/>
  <c r="D411" i="4"/>
  <c r="U406" i="3" s="1"/>
  <c r="D412" i="4"/>
  <c r="U407" i="3" s="1"/>
  <c r="D413" i="4"/>
  <c r="U408" i="3" s="1"/>
  <c r="D414" i="4"/>
  <c r="U409" i="3" s="1"/>
  <c r="D415" i="4"/>
  <c r="U410" i="3" s="1"/>
  <c r="D416" i="4"/>
  <c r="U411" i="3" s="1"/>
  <c r="D417" i="4"/>
  <c r="U412" i="3" s="1"/>
  <c r="D418" i="4"/>
  <c r="U413" i="3" s="1"/>
  <c r="D419" i="4"/>
  <c r="U414" i="3" s="1"/>
  <c r="D420" i="4"/>
  <c r="U415" i="3" s="1"/>
  <c r="D425" i="4"/>
  <c r="U420" i="3" s="1"/>
  <c r="D428" i="4"/>
  <c r="U423" i="3" s="1"/>
  <c r="D438" i="4"/>
  <c r="U433" i="3" s="1"/>
  <c r="D447" i="4"/>
  <c r="U442" i="3" s="1"/>
  <c r="D129" i="4"/>
  <c r="U126" i="3" s="1"/>
  <c r="D130" i="4"/>
  <c r="U127" i="3" s="1"/>
  <c r="D131" i="4"/>
  <c r="U128" i="3" s="1"/>
  <c r="D132" i="4"/>
  <c r="U129" i="3" s="1"/>
  <c r="D165" i="4"/>
  <c r="U161" i="3" s="1"/>
  <c r="D166" i="4"/>
  <c r="U162" i="3" s="1"/>
  <c r="D167" i="4"/>
  <c r="U163" i="3" s="1"/>
  <c r="D168" i="4"/>
  <c r="U164" i="3" s="1"/>
  <c r="D169" i="4"/>
  <c r="U165" i="3" s="1"/>
  <c r="D351" i="4"/>
  <c r="U346" i="3" s="1"/>
  <c r="D353" i="4"/>
  <c r="U348" i="3" s="1"/>
  <c r="D378" i="4"/>
  <c r="U373" i="3" s="1"/>
  <c r="D379" i="4"/>
  <c r="U374" i="3" s="1"/>
  <c r="D380" i="4"/>
  <c r="U375" i="3" s="1"/>
  <c r="D381" i="4"/>
  <c r="U376" i="3" s="1"/>
  <c r="D389" i="4"/>
  <c r="U384" i="3" s="1"/>
  <c r="D390" i="4"/>
  <c r="U385" i="3" s="1"/>
  <c r="D391" i="4"/>
  <c r="U386" i="3" s="1"/>
  <c r="D392" i="4"/>
  <c r="U387" i="3" s="1"/>
  <c r="D394" i="4"/>
  <c r="U389" i="3" s="1"/>
  <c r="D395" i="4"/>
  <c r="U390" i="3" s="1"/>
  <c r="D396" i="4"/>
  <c r="U391" i="3" s="1"/>
  <c r="D397" i="4"/>
  <c r="U392" i="3" s="1"/>
  <c r="D398" i="4"/>
  <c r="U393" i="3" s="1"/>
  <c r="D401" i="4"/>
  <c r="U396" i="3" s="1"/>
  <c r="D402" i="4"/>
  <c r="U397" i="3" s="1"/>
  <c r="D403" i="4"/>
  <c r="U398" i="3" s="1"/>
  <c r="D406" i="4"/>
  <c r="U401" i="3" s="1"/>
  <c r="D408" i="4"/>
  <c r="U403" i="3" s="1"/>
  <c r="D409" i="4"/>
  <c r="U404" i="3" s="1"/>
  <c r="D410" i="4"/>
  <c r="U405" i="3" s="1"/>
  <c r="D421" i="4"/>
  <c r="U416" i="3" s="1"/>
  <c r="D422" i="4"/>
  <c r="U417" i="3" s="1"/>
  <c r="D423" i="4"/>
  <c r="U418" i="3" s="1"/>
  <c r="D424" i="4"/>
  <c r="U419" i="3" s="1"/>
  <c r="D426" i="4"/>
  <c r="U421" i="3" s="1"/>
  <c r="D427" i="4"/>
  <c r="U422" i="3" s="1"/>
  <c r="D429" i="4"/>
  <c r="U424" i="3" s="1"/>
  <c r="D430" i="4"/>
  <c r="U425" i="3" s="1"/>
  <c r="D431" i="4"/>
  <c r="U426" i="3" s="1"/>
  <c r="D432" i="4"/>
  <c r="U427" i="3" s="1"/>
  <c r="D433" i="4"/>
  <c r="U428" i="3" s="1"/>
  <c r="D434" i="4"/>
  <c r="U429" i="3" s="1"/>
  <c r="D435" i="4"/>
  <c r="U430" i="3" s="1"/>
  <c r="D436" i="4"/>
  <c r="U431" i="3" s="1"/>
  <c r="D437" i="4"/>
  <c r="U432" i="3" s="1"/>
  <c r="D439" i="4"/>
  <c r="U434" i="3" s="1"/>
  <c r="D440" i="4"/>
  <c r="U435" i="3" s="1"/>
  <c r="D441" i="4"/>
  <c r="U436" i="3" s="1"/>
  <c r="D442" i="4"/>
  <c r="U437" i="3" s="1"/>
  <c r="D443" i="4"/>
  <c r="U438" i="3" s="1"/>
  <c r="D444" i="4"/>
  <c r="U439" i="3" s="1"/>
  <c r="D445" i="4"/>
  <c r="U440" i="3" s="1"/>
  <c r="D446" i="4"/>
  <c r="U441" i="3" s="1"/>
  <c r="D448" i="4"/>
  <c r="U443" i="3" s="1"/>
  <c r="D449" i="4"/>
  <c r="U444" i="3" s="1"/>
  <c r="D468" i="4"/>
  <c r="U463" i="3" s="1"/>
  <c r="D9" i="4"/>
  <c r="U6" i="3" s="1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6"/>
  <c r="T415"/>
  <c r="S415"/>
  <c r="T414"/>
  <c r="S414"/>
  <c r="T413"/>
  <c r="S413"/>
  <c r="T412"/>
  <c r="S412"/>
  <c r="T411"/>
  <c r="S411"/>
  <c r="T410"/>
  <c r="S410"/>
  <c r="T409"/>
  <c r="S409"/>
  <c r="T408"/>
  <c r="S408"/>
  <c r="T407"/>
  <c r="S407"/>
  <c r="T406"/>
  <c r="S406"/>
  <c r="T405"/>
  <c r="S405"/>
  <c r="T404"/>
  <c r="S404"/>
  <c r="T403"/>
  <c r="S403"/>
  <c r="T402"/>
  <c r="S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3"/>
  <c r="S383"/>
  <c r="T382"/>
  <c r="S382"/>
  <c r="T381"/>
  <c r="S381"/>
  <c r="T380"/>
  <c r="S380"/>
  <c r="T379"/>
  <c r="S379"/>
  <c r="T378"/>
  <c r="S378"/>
  <c r="T377"/>
  <c r="S377"/>
  <c r="T376"/>
  <c r="S376"/>
  <c r="T375"/>
  <c r="S375"/>
  <c r="T374"/>
  <c r="S374"/>
  <c r="T373"/>
  <c r="S373"/>
  <c r="T372"/>
  <c r="S372"/>
  <c r="T371"/>
  <c r="S371"/>
  <c r="T370"/>
  <c r="S370"/>
  <c r="T369"/>
  <c r="S369"/>
  <c r="T368"/>
  <c r="S368"/>
  <c r="T367"/>
  <c r="S367"/>
  <c r="T366"/>
  <c r="S366"/>
  <c r="T365"/>
  <c r="S365"/>
  <c r="T364"/>
  <c r="S364"/>
  <c r="T363"/>
  <c r="S363"/>
  <c r="T362"/>
  <c r="S362"/>
  <c r="T361"/>
  <c r="S361"/>
  <c r="T360"/>
  <c r="S360"/>
  <c r="T359"/>
  <c r="S359"/>
  <c r="T358"/>
  <c r="S358"/>
  <c r="T357"/>
  <c r="S357"/>
  <c r="T356"/>
  <c r="S356"/>
  <c r="T355"/>
  <c r="S355"/>
  <c r="T354"/>
  <c r="S354"/>
  <c r="T353"/>
  <c r="S353"/>
  <c r="T352"/>
  <c r="S352"/>
  <c r="T351"/>
  <c r="S351"/>
  <c r="T350"/>
  <c r="S350"/>
  <c r="T349"/>
  <c r="S349"/>
  <c r="T348"/>
  <c r="S348"/>
  <c r="T347"/>
  <c r="S347"/>
  <c r="T346"/>
  <c r="S346"/>
  <c r="T345"/>
  <c r="S345"/>
  <c r="T344"/>
  <c r="S344"/>
  <c r="T343"/>
  <c r="S343"/>
  <c r="T342"/>
  <c r="S342"/>
  <c r="T341"/>
  <c r="S341"/>
  <c r="T340"/>
  <c r="S340"/>
  <c r="T339"/>
  <c r="S339"/>
  <c r="T338"/>
  <c r="S338"/>
  <c r="T337"/>
  <c r="S337"/>
  <c r="T336"/>
  <c r="S336"/>
  <c r="T335"/>
  <c r="S335"/>
  <c r="T334"/>
  <c r="S334"/>
  <c r="T333"/>
  <c r="S333"/>
  <c r="T332"/>
  <c r="S332"/>
  <c r="T331"/>
  <c r="S331"/>
  <c r="T330"/>
  <c r="S330"/>
  <c r="T329"/>
  <c r="S329"/>
  <c r="T328"/>
  <c r="S328"/>
  <c r="T327"/>
  <c r="S327"/>
  <c r="T326"/>
  <c r="S326"/>
  <c r="T325"/>
  <c r="S325"/>
  <c r="T324"/>
  <c r="S324"/>
  <c r="T323"/>
  <c r="S323"/>
  <c r="T322"/>
  <c r="S322"/>
  <c r="T321"/>
  <c r="S321"/>
  <c r="T320"/>
  <c r="S320"/>
  <c r="T319"/>
  <c r="S319"/>
  <c r="T318"/>
  <c r="S318"/>
  <c r="T317"/>
  <c r="S317"/>
  <c r="T316"/>
  <c r="S316"/>
  <c r="T315"/>
  <c r="S315"/>
  <c r="T314"/>
  <c r="S314"/>
  <c r="T313"/>
  <c r="S313"/>
  <c r="T312"/>
  <c r="S312"/>
  <c r="T311"/>
  <c r="S311"/>
  <c r="T310"/>
  <c r="S310"/>
  <c r="T309"/>
  <c r="S309"/>
  <c r="T308"/>
  <c r="S308"/>
  <c r="T307"/>
  <c r="S307"/>
  <c r="T306"/>
  <c r="S306"/>
  <c r="T305"/>
  <c r="S305"/>
  <c r="T304"/>
  <c r="S304"/>
  <c r="T303"/>
  <c r="S303"/>
  <c r="T302"/>
  <c r="S302"/>
  <c r="T301"/>
  <c r="S301"/>
  <c r="T300"/>
  <c r="S300"/>
  <c r="T299"/>
  <c r="S299"/>
  <c r="T298"/>
  <c r="S298"/>
  <c r="T297"/>
  <c r="S297"/>
  <c r="T296"/>
  <c r="S296"/>
  <c r="T295"/>
  <c r="S295"/>
  <c r="T294"/>
  <c r="S294"/>
  <c r="T293"/>
  <c r="S293"/>
  <c r="T292"/>
  <c r="S292"/>
  <c r="T291"/>
  <c r="S291"/>
  <c r="T290"/>
  <c r="S290"/>
  <c r="T289"/>
  <c r="S289"/>
  <c r="T288"/>
  <c r="S288"/>
  <c r="T287"/>
  <c r="S287"/>
  <c r="T286"/>
  <c r="S286"/>
  <c r="T285"/>
  <c r="S285"/>
  <c r="T284"/>
  <c r="S284"/>
  <c r="T283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S270"/>
  <c r="T269"/>
  <c r="S269"/>
  <c r="T268"/>
  <c r="S268"/>
  <c r="T267"/>
  <c r="S267"/>
  <c r="T266"/>
  <c r="S266"/>
  <c r="T265"/>
  <c r="S265"/>
  <c r="T264"/>
  <c r="S264"/>
  <c r="T263"/>
  <c r="S263"/>
  <c r="T262"/>
  <c r="S262"/>
  <c r="T261"/>
  <c r="S261"/>
  <c r="T260"/>
  <c r="S260"/>
  <c r="T259"/>
  <c r="S259"/>
  <c r="T258"/>
  <c r="S258"/>
  <c r="T257"/>
  <c r="S257"/>
  <c r="T256"/>
  <c r="S256"/>
  <c r="T255"/>
  <c r="S255"/>
  <c r="T254"/>
  <c r="S254"/>
  <c r="T253"/>
  <c r="S253"/>
  <c r="T252"/>
  <c r="S252"/>
  <c r="T251"/>
  <c r="S251"/>
  <c r="T250"/>
  <c r="S250"/>
  <c r="T249"/>
  <c r="S249"/>
  <c r="T248"/>
  <c r="S248"/>
  <c r="T247"/>
  <c r="S247"/>
  <c r="T246"/>
  <c r="S246"/>
  <c r="T245"/>
  <c r="S245"/>
  <c r="T244"/>
  <c r="S244"/>
  <c r="T243"/>
  <c r="S243"/>
  <c r="T242"/>
  <c r="S242"/>
  <c r="T241"/>
  <c r="S241"/>
  <c r="T240"/>
  <c r="S240"/>
  <c r="T239"/>
  <c r="S239"/>
  <c r="T238"/>
  <c r="S238"/>
  <c r="T237"/>
  <c r="S237"/>
  <c r="T236"/>
  <c r="S236"/>
  <c r="T235"/>
  <c r="S235"/>
  <c r="T234"/>
  <c r="S234"/>
  <c r="T233"/>
  <c r="S233"/>
  <c r="T232"/>
  <c r="S232"/>
  <c r="T231"/>
  <c r="S231"/>
  <c r="T230"/>
  <c r="S230"/>
  <c r="T229"/>
  <c r="S229"/>
  <c r="T228"/>
  <c r="S228"/>
  <c r="T227"/>
  <c r="S227"/>
  <c r="T226"/>
  <c r="S226"/>
  <c r="T225"/>
  <c r="S225"/>
  <c r="T224"/>
  <c r="S224"/>
  <c r="T223"/>
  <c r="S223"/>
  <c r="T222"/>
  <c r="S222"/>
  <c r="T221"/>
  <c r="S221"/>
  <c r="T220"/>
  <c r="S220"/>
  <c r="T219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S198"/>
  <c r="T197"/>
  <c r="S197"/>
  <c r="T196"/>
  <c r="S196"/>
  <c r="T195"/>
  <c r="S195"/>
  <c r="T194"/>
  <c r="S194"/>
  <c r="T193"/>
  <c r="S193"/>
  <c r="T192"/>
  <c r="S192"/>
  <c r="T191"/>
  <c r="S191"/>
  <c r="T190"/>
  <c r="S190"/>
  <c r="T189"/>
  <c r="S189"/>
  <c r="T188"/>
  <c r="S188"/>
  <c r="T187"/>
  <c r="S187"/>
  <c r="T186"/>
  <c r="S186"/>
  <c r="T185"/>
  <c r="S185"/>
  <c r="T184"/>
  <c r="S184"/>
  <c r="T183"/>
  <c r="S183"/>
  <c r="T182"/>
  <c r="S182"/>
  <c r="T181"/>
  <c r="S181"/>
  <c r="T180"/>
  <c r="S180"/>
  <c r="T179"/>
  <c r="S179"/>
  <c r="T178"/>
  <c r="S178"/>
  <c r="T177"/>
  <c r="S177"/>
  <c r="T176"/>
  <c r="S176"/>
  <c r="T175"/>
  <c r="S175"/>
  <c r="T174"/>
  <c r="S174"/>
  <c r="T173"/>
  <c r="S173"/>
  <c r="T172"/>
  <c r="S172"/>
  <c r="T171"/>
  <c r="S171"/>
  <c r="T170"/>
  <c r="S170"/>
  <c r="T169"/>
  <c r="S169"/>
  <c r="T168"/>
  <c r="S168"/>
  <c r="T167"/>
  <c r="S167"/>
  <c r="T166"/>
  <c r="S166"/>
  <c r="T165"/>
  <c r="S165"/>
  <c r="T164"/>
  <c r="S164"/>
  <c r="T163"/>
  <c r="S163"/>
  <c r="T162"/>
  <c r="S162"/>
  <c r="T161"/>
  <c r="S161"/>
  <c r="T160"/>
  <c r="S160"/>
  <c r="T159"/>
  <c r="S159"/>
  <c r="T158"/>
  <c r="S158"/>
  <c r="T157"/>
  <c r="S157"/>
  <c r="T156"/>
  <c r="S156"/>
  <c r="T155"/>
  <c r="S155"/>
  <c r="T154"/>
  <c r="S154"/>
  <c r="T153"/>
  <c r="S153"/>
  <c r="T152"/>
  <c r="S152"/>
  <c r="T151"/>
  <c r="S151"/>
  <c r="T150"/>
  <c r="S150"/>
  <c r="T149"/>
  <c r="S149"/>
  <c r="T148"/>
  <c r="S148"/>
  <c r="T147"/>
  <c r="S147"/>
  <c r="T146"/>
  <c r="S146"/>
  <c r="T145"/>
  <c r="S145"/>
  <c r="T144"/>
  <c r="S144"/>
  <c r="T143"/>
  <c r="S143"/>
  <c r="T142"/>
  <c r="S142"/>
  <c r="T141"/>
  <c r="S141"/>
  <c r="T140"/>
  <c r="S140"/>
  <c r="T139"/>
  <c r="S139"/>
  <c r="T138"/>
  <c r="S138"/>
  <c r="T137"/>
  <c r="S137"/>
  <c r="T136"/>
  <c r="S136"/>
  <c r="T135"/>
  <c r="S135"/>
  <c r="T134"/>
  <c r="S134"/>
  <c r="T133"/>
  <c r="S133"/>
  <c r="T132"/>
  <c r="S132"/>
  <c r="T131"/>
  <c r="S131"/>
  <c r="T130"/>
  <c r="S130"/>
  <c r="T129"/>
  <c r="S129"/>
  <c r="T128"/>
  <c r="S128"/>
  <c r="T127"/>
  <c r="S127"/>
  <c r="T126"/>
  <c r="S126"/>
  <c r="T125"/>
  <c r="S125"/>
  <c r="T124"/>
  <c r="S124"/>
  <c r="T123"/>
  <c r="S123"/>
  <c r="T122"/>
  <c r="S122"/>
  <c r="T121"/>
  <c r="S121"/>
  <c r="T120"/>
  <c r="S120"/>
  <c r="T119"/>
  <c r="S119"/>
  <c r="T118"/>
  <c r="S118"/>
  <c r="T117"/>
  <c r="S117"/>
  <c r="T116"/>
  <c r="S116"/>
  <c r="T115"/>
  <c r="S115"/>
  <c r="T114"/>
  <c r="S114"/>
  <c r="T113"/>
  <c r="S113"/>
  <c r="T112"/>
  <c r="S112"/>
  <c r="T111"/>
  <c r="S111"/>
  <c r="T110"/>
  <c r="S110"/>
  <c r="T109"/>
  <c r="S109"/>
  <c r="T108"/>
  <c r="S108"/>
  <c r="T107"/>
  <c r="S107"/>
  <c r="T106"/>
  <c r="S106"/>
  <c r="T105"/>
  <c r="S105"/>
  <c r="T104"/>
  <c r="S104"/>
  <c r="T103"/>
  <c r="S103"/>
  <c r="T102"/>
  <c r="S102"/>
  <c r="T101"/>
  <c r="S101"/>
  <c r="T100"/>
  <c r="S100"/>
  <c r="T99"/>
  <c r="S99"/>
  <c r="T98"/>
  <c r="S98"/>
  <c r="T97"/>
  <c r="S97"/>
  <c r="T96"/>
  <c r="S96"/>
  <c r="T95"/>
  <c r="S95"/>
  <c r="T94"/>
  <c r="S94"/>
  <c r="T93"/>
  <c r="S93"/>
  <c r="T92"/>
  <c r="S92"/>
  <c r="T91"/>
  <c r="S91"/>
  <c r="T90"/>
  <c r="S90"/>
  <c r="T89"/>
  <c r="S89"/>
  <c r="T88"/>
  <c r="S88"/>
  <c r="T87"/>
  <c r="S87"/>
  <c r="T86"/>
  <c r="S86"/>
  <c r="T85"/>
  <c r="S85"/>
  <c r="T84"/>
  <c r="S84"/>
  <c r="T83"/>
  <c r="S83"/>
  <c r="T82"/>
  <c r="S82"/>
  <c r="T81"/>
  <c r="S81"/>
  <c r="T80"/>
  <c r="S80"/>
  <c r="T79"/>
  <c r="S79"/>
  <c r="T78"/>
  <c r="S78"/>
  <c r="T77"/>
  <c r="S77"/>
  <c r="T76"/>
  <c r="S76"/>
  <c r="T75"/>
  <c r="S75"/>
  <c r="T74"/>
  <c r="S74"/>
  <c r="T73"/>
  <c r="S73"/>
  <c r="T72"/>
  <c r="S72"/>
  <c r="T71"/>
  <c r="S71"/>
  <c r="T70"/>
  <c r="S70"/>
  <c r="T69"/>
  <c r="S69"/>
  <c r="T68"/>
  <c r="S68"/>
  <c r="T67"/>
  <c r="S67"/>
  <c r="T66"/>
  <c r="S66"/>
  <c r="T65"/>
  <c r="S65"/>
  <c r="T64"/>
  <c r="S64"/>
  <c r="T63"/>
  <c r="S63"/>
  <c r="T62"/>
  <c r="S62"/>
  <c r="T61"/>
  <c r="S61"/>
  <c r="T60"/>
  <c r="S60"/>
  <c r="T59"/>
  <c r="S59"/>
  <c r="T58"/>
  <c r="S58"/>
  <c r="T57"/>
  <c r="S57"/>
  <c r="T56"/>
  <c r="S56"/>
  <c r="T55"/>
  <c r="S55"/>
  <c r="T54"/>
  <c r="S54"/>
  <c r="T53"/>
  <c r="S53"/>
  <c r="T52"/>
  <c r="S52"/>
  <c r="T51"/>
  <c r="S51"/>
  <c r="T50"/>
  <c r="S50"/>
  <c r="T49"/>
  <c r="S49"/>
  <c r="T48"/>
  <c r="S48"/>
  <c r="T47"/>
  <c r="S47"/>
  <c r="T46"/>
  <c r="S46"/>
  <c r="T45"/>
  <c r="S45"/>
  <c r="T44"/>
  <c r="S44"/>
  <c r="T43"/>
  <c r="S43"/>
  <c r="T42"/>
  <c r="S42"/>
  <c r="T41"/>
  <c r="S41"/>
  <c r="T40"/>
  <c r="S40"/>
  <c r="T39"/>
  <c r="S39"/>
  <c r="T38"/>
  <c r="S38"/>
  <c r="T37"/>
  <c r="S37"/>
  <c r="T36"/>
  <c r="S36"/>
  <c r="T35"/>
  <c r="S35"/>
  <c r="T34"/>
  <c r="S34"/>
  <c r="T33"/>
  <c r="S33"/>
  <c r="T32"/>
  <c r="S32"/>
  <c r="T31"/>
  <c r="S31"/>
  <c r="T30"/>
  <c r="S30"/>
  <c r="T29"/>
  <c r="S29"/>
  <c r="T28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L9" i="4" l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450"/>
  <c r="L69"/>
  <c r="L70"/>
  <c r="L71"/>
  <c r="L72"/>
  <c r="L73"/>
  <c r="L74"/>
  <c r="L75"/>
  <c r="L76"/>
  <c r="L77"/>
  <c r="L78"/>
  <c r="L79"/>
  <c r="L80"/>
  <c r="L81"/>
  <c r="L451"/>
  <c r="L82"/>
  <c r="L83"/>
  <c r="L84"/>
  <c r="L452"/>
  <c r="L85"/>
  <c r="L86"/>
  <c r="L87"/>
  <c r="L88"/>
  <c r="L89"/>
  <c r="L453"/>
  <c r="L454"/>
  <c r="L90"/>
  <c r="L91"/>
  <c r="L455"/>
  <c r="L92"/>
  <c r="L93"/>
  <c r="L94"/>
  <c r="L95"/>
  <c r="L96"/>
  <c r="L97"/>
  <c r="L98"/>
  <c r="L99"/>
  <c r="L100"/>
  <c r="L457"/>
  <c r="L101"/>
  <c r="L102"/>
  <c r="L103"/>
  <c r="L104"/>
  <c r="L105"/>
  <c r="L106"/>
  <c r="L107"/>
  <c r="L458"/>
  <c r="L108"/>
  <c r="L109"/>
  <c r="L110"/>
  <c r="L111"/>
  <c r="L112"/>
  <c r="L113"/>
  <c r="L114"/>
  <c r="L115"/>
  <c r="L116"/>
  <c r="L117"/>
  <c r="L118"/>
  <c r="L459"/>
  <c r="L119"/>
  <c r="L120"/>
  <c r="L121"/>
  <c r="L122"/>
  <c r="L123"/>
  <c r="L124"/>
  <c r="L125"/>
  <c r="L126"/>
  <c r="L127"/>
  <c r="L128"/>
  <c r="L133"/>
  <c r="L134"/>
  <c r="L135"/>
  <c r="L136"/>
  <c r="L460"/>
  <c r="L137"/>
  <c r="L138"/>
  <c r="L139"/>
  <c r="L140"/>
  <c r="L141"/>
  <c r="L142"/>
  <c r="L143"/>
  <c r="L144"/>
  <c r="L145"/>
  <c r="L461"/>
  <c r="L146"/>
  <c r="L147"/>
  <c r="L148"/>
  <c r="L149"/>
  <c r="L150"/>
  <c r="L151"/>
  <c r="L152"/>
  <c r="L153"/>
  <c r="L154"/>
  <c r="L155"/>
  <c r="L156"/>
  <c r="L157"/>
  <c r="L158"/>
  <c r="L159"/>
  <c r="L160"/>
  <c r="L462"/>
  <c r="L161"/>
  <c r="L162"/>
  <c r="L163"/>
  <c r="L164"/>
  <c r="L170"/>
  <c r="L171"/>
  <c r="L463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464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465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466"/>
  <c r="L297"/>
  <c r="L298"/>
  <c r="L299"/>
  <c r="L300"/>
  <c r="L301"/>
  <c r="L467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2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82"/>
  <c r="L383"/>
  <c r="L384"/>
  <c r="L385"/>
  <c r="L386"/>
  <c r="L387"/>
  <c r="L388"/>
  <c r="L393"/>
  <c r="L399"/>
  <c r="L400"/>
  <c r="L404"/>
  <c r="L405"/>
  <c r="L407"/>
  <c r="L411"/>
  <c r="L412"/>
  <c r="L413"/>
  <c r="L414"/>
  <c r="L415"/>
  <c r="L416"/>
  <c r="L417"/>
  <c r="L418"/>
  <c r="L419"/>
  <c r="L420"/>
  <c r="L425"/>
  <c r="L428"/>
  <c r="L438"/>
  <c r="L447"/>
  <c r="L129"/>
  <c r="L130"/>
  <c r="L131"/>
  <c r="L132"/>
  <c r="L165"/>
  <c r="L166"/>
  <c r="L167"/>
  <c r="L168"/>
  <c r="L169"/>
  <c r="L351"/>
  <c r="L353"/>
  <c r="L378"/>
  <c r="L379"/>
  <c r="L380"/>
  <c r="L381"/>
  <c r="L389"/>
  <c r="L390"/>
  <c r="L391"/>
  <c r="L392"/>
  <c r="L394"/>
  <c r="L395"/>
  <c r="L396"/>
  <c r="L397"/>
  <c r="L398"/>
  <c r="L401"/>
  <c r="L402"/>
  <c r="L403"/>
  <c r="L406"/>
  <c r="L408"/>
  <c r="L409"/>
  <c r="L410"/>
  <c r="L421"/>
  <c r="L422"/>
  <c r="L423"/>
  <c r="L424"/>
  <c r="L426"/>
  <c r="L427"/>
  <c r="L429"/>
  <c r="L430"/>
  <c r="L431"/>
  <c r="L432"/>
  <c r="L433"/>
  <c r="L434"/>
  <c r="L435"/>
  <c r="L436"/>
  <c r="L437"/>
  <c r="L439"/>
  <c r="L440"/>
  <c r="L441"/>
  <c r="L442"/>
  <c r="L443"/>
  <c r="L444"/>
  <c r="L445"/>
  <c r="L446"/>
  <c r="L448"/>
  <c r="L449"/>
  <c r="L468"/>
  <c r="J468"/>
  <c r="J9"/>
  <c r="J10"/>
  <c r="J11"/>
  <c r="J12"/>
  <c r="J13"/>
  <c r="J14"/>
  <c r="K14" s="1"/>
  <c r="J15"/>
  <c r="K15" s="1"/>
  <c r="J16"/>
  <c r="K16" s="1"/>
  <c r="J17"/>
  <c r="J18"/>
  <c r="J19"/>
  <c r="J20"/>
  <c r="J21"/>
  <c r="J22"/>
  <c r="K22" s="1"/>
  <c r="J23"/>
  <c r="K23" s="1"/>
  <c r="J24"/>
  <c r="K24" s="1"/>
  <c r="J25"/>
  <c r="J26"/>
  <c r="J27"/>
  <c r="J28"/>
  <c r="J29"/>
  <c r="J30"/>
  <c r="K30" s="1"/>
  <c r="J31"/>
  <c r="K31" s="1"/>
  <c r="J32"/>
  <c r="K32" s="1"/>
  <c r="J33"/>
  <c r="J34"/>
  <c r="J35"/>
  <c r="J36"/>
  <c r="J37"/>
  <c r="J38"/>
  <c r="K38" s="1"/>
  <c r="J39"/>
  <c r="K39" s="1"/>
  <c r="J40"/>
  <c r="K40" s="1"/>
  <c r="J41"/>
  <c r="J42"/>
  <c r="J43"/>
  <c r="J44"/>
  <c r="J45"/>
  <c r="J46"/>
  <c r="K46" s="1"/>
  <c r="J47"/>
  <c r="K47" s="1"/>
  <c r="J48"/>
  <c r="K48" s="1"/>
  <c r="J49"/>
  <c r="J50"/>
  <c r="J51"/>
  <c r="J52"/>
  <c r="J53"/>
  <c r="J54"/>
  <c r="K54" s="1"/>
  <c r="J55"/>
  <c r="K55" s="1"/>
  <c r="J56"/>
  <c r="K56" s="1"/>
  <c r="J57"/>
  <c r="J58"/>
  <c r="J59"/>
  <c r="J60"/>
  <c r="J61"/>
  <c r="J62"/>
  <c r="K62" s="1"/>
  <c r="J63"/>
  <c r="K63" s="1"/>
  <c r="J64"/>
  <c r="K64" s="1"/>
  <c r="J65"/>
  <c r="J66"/>
  <c r="J67"/>
  <c r="J68"/>
  <c r="J450"/>
  <c r="J69"/>
  <c r="K69" s="1"/>
  <c r="J70"/>
  <c r="K70" s="1"/>
  <c r="J71"/>
  <c r="K71" s="1"/>
  <c r="J72"/>
  <c r="J73"/>
  <c r="J74"/>
  <c r="J75"/>
  <c r="J76"/>
  <c r="J77"/>
  <c r="K77" s="1"/>
  <c r="J78"/>
  <c r="K78" s="1"/>
  <c r="J79"/>
  <c r="K79" s="1"/>
  <c r="J80"/>
  <c r="J81"/>
  <c r="J451"/>
  <c r="J82"/>
  <c r="J83"/>
  <c r="J84"/>
  <c r="K84" s="1"/>
  <c r="J452"/>
  <c r="K452" s="1"/>
  <c r="J85"/>
  <c r="K85" s="1"/>
  <c r="J86"/>
  <c r="J87"/>
  <c r="J88"/>
  <c r="J89"/>
  <c r="J453"/>
  <c r="J454"/>
  <c r="K454" s="1"/>
  <c r="J90"/>
  <c r="K90" s="1"/>
  <c r="J91"/>
  <c r="K91" s="1"/>
  <c r="J455"/>
  <c r="J92"/>
  <c r="J93"/>
  <c r="J94"/>
  <c r="J95"/>
  <c r="J96"/>
  <c r="K96" s="1"/>
  <c r="J97"/>
  <c r="K97" s="1"/>
  <c r="J98"/>
  <c r="K98" s="1"/>
  <c r="J99"/>
  <c r="J456"/>
  <c r="K456" s="1"/>
  <c r="J100"/>
  <c r="J457"/>
  <c r="J101"/>
  <c r="J102"/>
  <c r="J103"/>
  <c r="K103" s="1"/>
  <c r="J104"/>
  <c r="K104" s="1"/>
  <c r="J105"/>
  <c r="K105" s="1"/>
  <c r="J106"/>
  <c r="J107"/>
  <c r="J458"/>
  <c r="J108"/>
  <c r="J109"/>
  <c r="J110"/>
  <c r="K110" s="1"/>
  <c r="J111"/>
  <c r="K111" s="1"/>
  <c r="J112"/>
  <c r="K112" s="1"/>
  <c r="J113"/>
  <c r="J114"/>
  <c r="J115"/>
  <c r="J116"/>
  <c r="J117"/>
  <c r="J118"/>
  <c r="K118" s="1"/>
  <c r="J459"/>
  <c r="K459" s="1"/>
  <c r="J119"/>
  <c r="K119" s="1"/>
  <c r="J120"/>
  <c r="J121"/>
  <c r="J122"/>
  <c r="J123"/>
  <c r="J124"/>
  <c r="J125"/>
  <c r="K125" s="1"/>
  <c r="J126"/>
  <c r="K126" s="1"/>
  <c r="J127"/>
  <c r="K127" s="1"/>
  <c r="J128"/>
  <c r="J133"/>
  <c r="J134"/>
  <c r="J135"/>
  <c r="J136"/>
  <c r="J460"/>
  <c r="K460" s="1"/>
  <c r="J137"/>
  <c r="K137" s="1"/>
  <c r="J138"/>
  <c r="K138" s="1"/>
  <c r="J139"/>
  <c r="J140"/>
  <c r="J141"/>
  <c r="J142"/>
  <c r="J143"/>
  <c r="J144"/>
  <c r="K144" s="1"/>
  <c r="J145"/>
  <c r="K145" s="1"/>
  <c r="J461"/>
  <c r="K461" s="1"/>
  <c r="J146"/>
  <c r="J147"/>
  <c r="J148"/>
  <c r="J149"/>
  <c r="J150"/>
  <c r="J151"/>
  <c r="K151" s="1"/>
  <c r="J152"/>
  <c r="K152" s="1"/>
  <c r="J153"/>
  <c r="K153" s="1"/>
  <c r="J154"/>
  <c r="J155"/>
  <c r="J156"/>
  <c r="J157"/>
  <c r="J158"/>
  <c r="J159"/>
  <c r="K159" s="1"/>
  <c r="J160"/>
  <c r="K160" s="1"/>
  <c r="J462"/>
  <c r="K462" s="1"/>
  <c r="J161"/>
  <c r="J162"/>
  <c r="J163"/>
  <c r="J164"/>
  <c r="J170"/>
  <c r="J171"/>
  <c r="K171" s="1"/>
  <c r="J463"/>
  <c r="K463" s="1"/>
  <c r="J172"/>
  <c r="K172" s="1"/>
  <c r="J173"/>
  <c r="J174"/>
  <c r="J175"/>
  <c r="J176"/>
  <c r="J177"/>
  <c r="J178"/>
  <c r="K178" s="1"/>
  <c r="J179"/>
  <c r="K179" s="1"/>
  <c r="J180"/>
  <c r="K180" s="1"/>
  <c r="J181"/>
  <c r="J182"/>
  <c r="J183"/>
  <c r="J184"/>
  <c r="J185"/>
  <c r="J186"/>
  <c r="K186" s="1"/>
  <c r="J187"/>
  <c r="K187" s="1"/>
  <c r="J188"/>
  <c r="K188" s="1"/>
  <c r="J189"/>
  <c r="J190"/>
  <c r="J191"/>
  <c r="J192"/>
  <c r="J193"/>
  <c r="J194"/>
  <c r="K194" s="1"/>
  <c r="J195"/>
  <c r="K195" s="1"/>
  <c r="J196"/>
  <c r="K196" s="1"/>
  <c r="J197"/>
  <c r="J198"/>
  <c r="J199"/>
  <c r="J200"/>
  <c r="J201"/>
  <c r="J202"/>
  <c r="K202" s="1"/>
  <c r="J203"/>
  <c r="K203" s="1"/>
  <c r="J204"/>
  <c r="K204" s="1"/>
  <c r="J205"/>
  <c r="J464"/>
  <c r="J206"/>
  <c r="J207"/>
  <c r="J208"/>
  <c r="J209"/>
  <c r="K209" s="1"/>
  <c r="J210"/>
  <c r="K210" s="1"/>
  <c r="J211"/>
  <c r="K211" s="1"/>
  <c r="J212"/>
  <c r="J213"/>
  <c r="J214"/>
  <c r="J215"/>
  <c r="J216"/>
  <c r="J217"/>
  <c r="K217" s="1"/>
  <c r="J218"/>
  <c r="K218" s="1"/>
  <c r="J219"/>
  <c r="K219" s="1"/>
  <c r="J220"/>
  <c r="J221"/>
  <c r="J222"/>
  <c r="J223"/>
  <c r="J224"/>
  <c r="J225"/>
  <c r="K225" s="1"/>
  <c r="J226"/>
  <c r="K226" s="1"/>
  <c r="J227"/>
  <c r="K227" s="1"/>
  <c r="J228"/>
  <c r="J229"/>
  <c r="J230"/>
  <c r="J231"/>
  <c r="J232"/>
  <c r="J233"/>
  <c r="K233" s="1"/>
  <c r="J234"/>
  <c r="K234" s="1"/>
  <c r="J235"/>
  <c r="K235" s="1"/>
  <c r="J236"/>
  <c r="J237"/>
  <c r="J238"/>
  <c r="J239"/>
  <c r="J240"/>
  <c r="J241"/>
  <c r="K241" s="1"/>
  <c r="J242"/>
  <c r="K242" s="1"/>
  <c r="J243"/>
  <c r="K243" s="1"/>
  <c r="J244"/>
  <c r="J245"/>
  <c r="J246"/>
  <c r="J247"/>
  <c r="J248"/>
  <c r="J249"/>
  <c r="K249" s="1"/>
  <c r="J250"/>
  <c r="K250" s="1"/>
  <c r="J251"/>
  <c r="K251" s="1"/>
  <c r="J252"/>
  <c r="J253"/>
  <c r="J254"/>
  <c r="J255"/>
  <c r="J256"/>
  <c r="J257"/>
  <c r="K257" s="1"/>
  <c r="J258"/>
  <c r="K258" s="1"/>
  <c r="J259"/>
  <c r="K259" s="1"/>
  <c r="J260"/>
  <c r="J261"/>
  <c r="J262"/>
  <c r="J263"/>
  <c r="J264"/>
  <c r="J265"/>
  <c r="K265" s="1"/>
  <c r="J266"/>
  <c r="K266" s="1"/>
  <c r="J267"/>
  <c r="K267" s="1"/>
  <c r="J268"/>
  <c r="J269"/>
  <c r="J270"/>
  <c r="J271"/>
  <c r="J272"/>
  <c r="J273"/>
  <c r="K273" s="1"/>
  <c r="J274"/>
  <c r="K274" s="1"/>
  <c r="J275"/>
  <c r="K275" s="1"/>
  <c r="J276"/>
  <c r="J277"/>
  <c r="J278"/>
  <c r="J279"/>
  <c r="J465"/>
  <c r="J280"/>
  <c r="K280" s="1"/>
  <c r="J281"/>
  <c r="K281" s="1"/>
  <c r="J282"/>
  <c r="K282" s="1"/>
  <c r="J283"/>
  <c r="J284"/>
  <c r="J285"/>
  <c r="J286"/>
  <c r="J287"/>
  <c r="J288"/>
  <c r="K288" s="1"/>
  <c r="J289"/>
  <c r="K289" s="1"/>
  <c r="J290"/>
  <c r="K290" s="1"/>
  <c r="J291"/>
  <c r="J292"/>
  <c r="J293"/>
  <c r="J294"/>
  <c r="J295"/>
  <c r="J296"/>
  <c r="K296" s="1"/>
  <c r="J466"/>
  <c r="K466" s="1"/>
  <c r="J297"/>
  <c r="K297" s="1"/>
  <c r="J298"/>
  <c r="J299"/>
  <c r="J300"/>
  <c r="J301"/>
  <c r="J467"/>
  <c r="J302"/>
  <c r="K302" s="1"/>
  <c r="J303"/>
  <c r="K303" s="1"/>
  <c r="J304"/>
  <c r="K304" s="1"/>
  <c r="J305"/>
  <c r="J306"/>
  <c r="J307"/>
  <c r="J308"/>
  <c r="J309"/>
  <c r="J310"/>
  <c r="K310" s="1"/>
  <c r="J311"/>
  <c r="K311" s="1"/>
  <c r="J312"/>
  <c r="K312" s="1"/>
  <c r="J313"/>
  <c r="J314"/>
  <c r="J315"/>
  <c r="J316"/>
  <c r="J317"/>
  <c r="J318"/>
  <c r="K318" s="1"/>
  <c r="J319"/>
  <c r="K319" s="1"/>
  <c r="J320"/>
  <c r="K320" s="1"/>
  <c r="J321"/>
  <c r="J322"/>
  <c r="J323"/>
  <c r="J324"/>
  <c r="J325"/>
  <c r="J326"/>
  <c r="K326" s="1"/>
  <c r="J327"/>
  <c r="K327" s="1"/>
  <c r="J328"/>
  <c r="K328" s="1"/>
  <c r="J329"/>
  <c r="J330"/>
  <c r="J331"/>
  <c r="J332"/>
  <c r="J333"/>
  <c r="J334"/>
  <c r="K334" s="1"/>
  <c r="J335"/>
  <c r="K335" s="1"/>
  <c r="J336"/>
  <c r="J337"/>
  <c r="J338"/>
  <c r="J339"/>
  <c r="J340"/>
  <c r="J341"/>
  <c r="J342"/>
  <c r="K342" s="1"/>
  <c r="J343"/>
  <c r="K343" s="1"/>
  <c r="J344"/>
  <c r="J345"/>
  <c r="J346"/>
  <c r="J347"/>
  <c r="J348"/>
  <c r="J349"/>
  <c r="J350"/>
  <c r="K350" s="1"/>
  <c r="J352"/>
  <c r="J354"/>
  <c r="J355"/>
  <c r="J356"/>
  <c r="J357"/>
  <c r="J358"/>
  <c r="J359"/>
  <c r="J360"/>
  <c r="J361"/>
  <c r="J362"/>
  <c r="K362" s="1"/>
  <c r="J363"/>
  <c r="J364"/>
  <c r="J365"/>
  <c r="J366"/>
  <c r="J367"/>
  <c r="J368"/>
  <c r="J369"/>
  <c r="K369" s="1"/>
  <c r="J370"/>
  <c r="K370" s="1"/>
  <c r="J371"/>
  <c r="J372"/>
  <c r="J373"/>
  <c r="J374"/>
  <c r="J375"/>
  <c r="J376"/>
  <c r="K376" s="1"/>
  <c r="J377"/>
  <c r="K377" s="1"/>
  <c r="J382"/>
  <c r="K382" s="1"/>
  <c r="J383"/>
  <c r="J384"/>
  <c r="J385"/>
  <c r="J386"/>
  <c r="J387"/>
  <c r="J388"/>
  <c r="K388" s="1"/>
  <c r="J393"/>
  <c r="K393" s="1"/>
  <c r="J399"/>
  <c r="K399" s="1"/>
  <c r="J400"/>
  <c r="J404"/>
  <c r="J405"/>
  <c r="J407"/>
  <c r="J411"/>
  <c r="J412"/>
  <c r="K412" s="1"/>
  <c r="J413"/>
  <c r="K413" s="1"/>
  <c r="J414"/>
  <c r="K414" s="1"/>
  <c r="J415"/>
  <c r="J416"/>
  <c r="J417"/>
  <c r="J418"/>
  <c r="J419"/>
  <c r="J420"/>
  <c r="K420" s="1"/>
  <c r="J425"/>
  <c r="K425" s="1"/>
  <c r="J428"/>
  <c r="J438"/>
  <c r="J447"/>
  <c r="J129"/>
  <c r="J130"/>
  <c r="J131"/>
  <c r="J132"/>
  <c r="K132" s="1"/>
  <c r="J165"/>
  <c r="J166"/>
  <c r="J167"/>
  <c r="J168"/>
  <c r="J169"/>
  <c r="J351"/>
  <c r="J353"/>
  <c r="J378"/>
  <c r="K378" s="1"/>
  <c r="J379"/>
  <c r="J380"/>
  <c r="J381"/>
  <c r="J389"/>
  <c r="J390"/>
  <c r="J391"/>
  <c r="J392"/>
  <c r="J394"/>
  <c r="J395"/>
  <c r="J396"/>
  <c r="K396" s="1"/>
  <c r="J397"/>
  <c r="J398"/>
  <c r="J401"/>
  <c r="J402"/>
  <c r="J403"/>
  <c r="J406"/>
  <c r="K406" s="1"/>
  <c r="J408"/>
  <c r="K408" s="1"/>
  <c r="J409"/>
  <c r="K409" s="1"/>
  <c r="J410"/>
  <c r="J421"/>
  <c r="J422"/>
  <c r="J423"/>
  <c r="J424"/>
  <c r="J426"/>
  <c r="K426" s="1"/>
  <c r="J427"/>
  <c r="K427" s="1"/>
  <c r="J429"/>
  <c r="J430"/>
  <c r="J431"/>
  <c r="J432"/>
  <c r="J433"/>
  <c r="J434"/>
  <c r="J435"/>
  <c r="J436"/>
  <c r="J437"/>
  <c r="J439"/>
  <c r="J440"/>
  <c r="J441"/>
  <c r="J442"/>
  <c r="J443"/>
  <c r="J444"/>
  <c r="J445"/>
  <c r="J446"/>
  <c r="J448"/>
  <c r="J449"/>
  <c r="G262" i="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K441" i="4" l="1"/>
  <c r="K390"/>
  <c r="K95"/>
  <c r="K83"/>
  <c r="K76"/>
  <c r="K61"/>
  <c r="K53"/>
  <c r="K45"/>
  <c r="K37"/>
  <c r="K29"/>
  <c r="K21"/>
  <c r="K13"/>
  <c r="K432"/>
  <c r="K169"/>
  <c r="K357"/>
  <c r="K131"/>
  <c r="K411"/>
  <c r="K349"/>
  <c r="K325"/>
  <c r="K467"/>
  <c r="K287"/>
  <c r="K264"/>
  <c r="K248"/>
  <c r="K224"/>
  <c r="K208"/>
  <c r="K185"/>
  <c r="K170"/>
  <c r="K143"/>
  <c r="K124"/>
  <c r="K109"/>
  <c r="K102"/>
  <c r="K434"/>
  <c r="K353"/>
  <c r="K419"/>
  <c r="K387"/>
  <c r="K341"/>
  <c r="K333"/>
  <c r="K317"/>
  <c r="K309"/>
  <c r="K295"/>
  <c r="K465"/>
  <c r="K272"/>
  <c r="K256"/>
  <c r="K240"/>
  <c r="K232"/>
  <c r="K216"/>
  <c r="K201"/>
  <c r="K193"/>
  <c r="K177"/>
  <c r="K158"/>
  <c r="K150"/>
  <c r="K136"/>
  <c r="K117"/>
  <c r="K442"/>
  <c r="K348"/>
  <c r="K332"/>
  <c r="K433"/>
  <c r="K351"/>
  <c r="K130"/>
  <c r="K358"/>
  <c r="K340"/>
  <c r="K448"/>
  <c r="K410"/>
  <c r="K397"/>
  <c r="K383"/>
  <c r="K371"/>
  <c r="K363"/>
  <c r="K355"/>
  <c r="K440"/>
  <c r="K431"/>
  <c r="K398"/>
  <c r="K389"/>
  <c r="K364"/>
  <c r="K356"/>
  <c r="K453"/>
  <c r="K450"/>
  <c r="K80"/>
  <c r="K449"/>
  <c r="K444"/>
  <c r="K435"/>
  <c r="K421"/>
  <c r="K391"/>
  <c r="K165"/>
  <c r="K428"/>
  <c r="K415"/>
  <c r="K400"/>
  <c r="K384"/>
  <c r="K372"/>
  <c r="K365"/>
  <c r="K359"/>
  <c r="K344"/>
  <c r="K336"/>
  <c r="K329"/>
  <c r="K321"/>
  <c r="K313"/>
  <c r="K305"/>
  <c r="K298"/>
  <c r="K291"/>
  <c r="K283"/>
  <c r="K276"/>
  <c r="K268"/>
  <c r="K260"/>
  <c r="K252"/>
  <c r="K244"/>
  <c r="K236"/>
  <c r="K228"/>
  <c r="K220"/>
  <c r="K212"/>
  <c r="K205"/>
  <c r="K197"/>
  <c r="K189"/>
  <c r="K181"/>
  <c r="K173"/>
  <c r="K161"/>
  <c r="K154"/>
  <c r="K146"/>
  <c r="K139"/>
  <c r="K128"/>
  <c r="K120"/>
  <c r="K113"/>
  <c r="K106"/>
  <c r="K92"/>
  <c r="K87"/>
  <c r="K81"/>
  <c r="K73"/>
  <c r="K66"/>
  <c r="K58"/>
  <c r="K50"/>
  <c r="K42"/>
  <c r="K34"/>
  <c r="K26"/>
  <c r="K18"/>
  <c r="K10"/>
  <c r="K99"/>
  <c r="K72"/>
  <c r="K445"/>
  <c r="K436"/>
  <c r="K429"/>
  <c r="K422"/>
  <c r="K401"/>
  <c r="K392"/>
  <c r="K379"/>
  <c r="K166"/>
  <c r="K438"/>
  <c r="K416"/>
  <c r="K404"/>
  <c r="K385"/>
  <c r="K373"/>
  <c r="K366"/>
  <c r="K360"/>
  <c r="K352"/>
  <c r="K345"/>
  <c r="K337"/>
  <c r="K330"/>
  <c r="K322"/>
  <c r="K314"/>
  <c r="K306"/>
  <c r="K299"/>
  <c r="K292"/>
  <c r="K284"/>
  <c r="K277"/>
  <c r="K269"/>
  <c r="K261"/>
  <c r="K253"/>
  <c r="K245"/>
  <c r="K237"/>
  <c r="K229"/>
  <c r="K221"/>
  <c r="K213"/>
  <c r="K464"/>
  <c r="K198"/>
  <c r="K190"/>
  <c r="K182"/>
  <c r="K174"/>
  <c r="K162"/>
  <c r="K155"/>
  <c r="K147"/>
  <c r="K140"/>
  <c r="K133"/>
  <c r="K121"/>
  <c r="K114"/>
  <c r="K107"/>
  <c r="K100"/>
  <c r="K93"/>
  <c r="K88"/>
  <c r="K451"/>
  <c r="K74"/>
  <c r="K67"/>
  <c r="K59"/>
  <c r="K51"/>
  <c r="K43"/>
  <c r="K35"/>
  <c r="K27"/>
  <c r="K19"/>
  <c r="K11"/>
  <c r="K455"/>
  <c r="K65"/>
  <c r="K49"/>
  <c r="K437"/>
  <c r="K423"/>
  <c r="K402"/>
  <c r="K394"/>
  <c r="K380"/>
  <c r="K167"/>
  <c r="K447"/>
  <c r="K417"/>
  <c r="K405"/>
  <c r="K374"/>
  <c r="K367"/>
  <c r="K354"/>
  <c r="K346"/>
  <c r="K338"/>
  <c r="K323"/>
  <c r="K315"/>
  <c r="K307"/>
  <c r="K300"/>
  <c r="K293"/>
  <c r="K285"/>
  <c r="K278"/>
  <c r="K270"/>
  <c r="K262"/>
  <c r="K254"/>
  <c r="K246"/>
  <c r="K238"/>
  <c r="K230"/>
  <c r="K222"/>
  <c r="K214"/>
  <c r="K206"/>
  <c r="K199"/>
  <c r="K191"/>
  <c r="K183"/>
  <c r="K175"/>
  <c r="K163"/>
  <c r="K156"/>
  <c r="K148"/>
  <c r="K141"/>
  <c r="K134"/>
  <c r="K122"/>
  <c r="K115"/>
  <c r="K458"/>
  <c r="K457"/>
  <c r="K94"/>
  <c r="K89"/>
  <c r="K82"/>
  <c r="K75"/>
  <c r="K68"/>
  <c r="K60"/>
  <c r="K52"/>
  <c r="K44"/>
  <c r="K36"/>
  <c r="K28"/>
  <c r="K20"/>
  <c r="K12"/>
  <c r="K86"/>
  <c r="K57"/>
  <c r="K41"/>
  <c r="K33"/>
  <c r="K25"/>
  <c r="K17"/>
  <c r="K9"/>
  <c r="K430"/>
  <c r="K424"/>
  <c r="K403"/>
  <c r="K395"/>
  <c r="K381"/>
  <c r="K168"/>
  <c r="K129"/>
  <c r="K418"/>
  <c r="K407"/>
  <c r="K386"/>
  <c r="K375"/>
  <c r="K368"/>
  <c r="K361"/>
  <c r="K347"/>
  <c r="K339"/>
  <c r="K331"/>
  <c r="K324"/>
  <c r="K316"/>
  <c r="K308"/>
  <c r="K301"/>
  <c r="K294"/>
  <c r="K286"/>
  <c r="K279"/>
  <c r="K271"/>
  <c r="K263"/>
  <c r="K255"/>
  <c r="K247"/>
  <c r="K239"/>
  <c r="K231"/>
  <c r="K223"/>
  <c r="K215"/>
  <c r="K207"/>
  <c r="K200"/>
  <c r="K192"/>
  <c r="K184"/>
  <c r="K176"/>
  <c r="K164"/>
  <c r="K157"/>
  <c r="K149"/>
  <c r="K142"/>
  <c r="K135"/>
  <c r="K123"/>
  <c r="K116"/>
  <c r="K108"/>
  <c r="K101"/>
  <c r="L469"/>
  <c r="J469"/>
  <c r="K468"/>
  <c r="K446"/>
  <c r="K443"/>
  <c r="K439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450"/>
  <c r="I69"/>
  <c r="I70"/>
  <c r="I71"/>
  <c r="I72"/>
  <c r="I73"/>
  <c r="I74"/>
  <c r="I75"/>
  <c r="I76"/>
  <c r="I77"/>
  <c r="I78"/>
  <c r="I79"/>
  <c r="I80"/>
  <c r="I81"/>
  <c r="I451"/>
  <c r="I82"/>
  <c r="I83"/>
  <c r="I84"/>
  <c r="I452"/>
  <c r="I85"/>
  <c r="I86"/>
  <c r="I87"/>
  <c r="I88"/>
  <c r="I89"/>
  <c r="I453"/>
  <c r="I454"/>
  <c r="I90"/>
  <c r="I91"/>
  <c r="I455"/>
  <c r="I92"/>
  <c r="I93"/>
  <c r="I94"/>
  <c r="I95"/>
  <c r="I96"/>
  <c r="I97"/>
  <c r="I98"/>
  <c r="I99"/>
  <c r="I456"/>
  <c r="I100"/>
  <c r="I457"/>
  <c r="I101"/>
  <c r="I102"/>
  <c r="I103"/>
  <c r="I104"/>
  <c r="I105"/>
  <c r="I106"/>
  <c r="I107"/>
  <c r="I458"/>
  <c r="I108"/>
  <c r="I109"/>
  <c r="I110"/>
  <c r="I111"/>
  <c r="I112"/>
  <c r="I113"/>
  <c r="I114"/>
  <c r="I115"/>
  <c r="I116"/>
  <c r="I117"/>
  <c r="I118"/>
  <c r="I459"/>
  <c r="I119"/>
  <c r="I120"/>
  <c r="I121"/>
  <c r="I122"/>
  <c r="I123"/>
  <c r="I124"/>
  <c r="I125"/>
  <c r="I126"/>
  <c r="I127"/>
  <c r="I128"/>
  <c r="I133"/>
  <c r="I134"/>
  <c r="I135"/>
  <c r="I136"/>
  <c r="I460"/>
  <c r="I137"/>
  <c r="I138"/>
  <c r="I139"/>
  <c r="I140"/>
  <c r="I141"/>
  <c r="I142"/>
  <c r="I143"/>
  <c r="I144"/>
  <c r="I145"/>
  <c r="I461"/>
  <c r="I146"/>
  <c r="I147"/>
  <c r="I148"/>
  <c r="I149"/>
  <c r="I150"/>
  <c r="I151"/>
  <c r="I152"/>
  <c r="I153"/>
  <c r="I154"/>
  <c r="I155"/>
  <c r="I156"/>
  <c r="I157"/>
  <c r="I158"/>
  <c r="I159"/>
  <c r="I160"/>
  <c r="I462"/>
  <c r="I161"/>
  <c r="I162"/>
  <c r="I163"/>
  <c r="I164"/>
  <c r="I170"/>
  <c r="I171"/>
  <c r="I463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464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465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466"/>
  <c r="I297"/>
  <c r="I298"/>
  <c r="I299"/>
  <c r="I300"/>
  <c r="I301"/>
  <c r="I467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2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82"/>
  <c r="I383"/>
  <c r="I384"/>
  <c r="I385"/>
  <c r="I386"/>
  <c r="I387"/>
  <c r="I388"/>
  <c r="I393"/>
  <c r="I399"/>
  <c r="I400"/>
  <c r="I404"/>
  <c r="I405"/>
  <c r="I407"/>
  <c r="I411"/>
  <c r="I412"/>
  <c r="I413"/>
  <c r="I414"/>
  <c r="I415"/>
  <c r="I416"/>
  <c r="I417"/>
  <c r="I418"/>
  <c r="I419"/>
  <c r="I420"/>
  <c r="I425"/>
  <c r="I428"/>
  <c r="I438"/>
  <c r="I447"/>
  <c r="I129"/>
  <c r="I130"/>
  <c r="I131"/>
  <c r="I132"/>
  <c r="I165"/>
  <c r="I166"/>
  <c r="I167"/>
  <c r="I168"/>
  <c r="I169"/>
  <c r="I351"/>
  <c r="I353"/>
  <c r="I378"/>
  <c r="I379"/>
  <c r="I380"/>
  <c r="I381"/>
  <c r="I389"/>
  <c r="I390"/>
  <c r="I391"/>
  <c r="I392"/>
  <c r="I394"/>
  <c r="I395"/>
  <c r="I396"/>
  <c r="I397"/>
  <c r="I398"/>
  <c r="I401"/>
  <c r="I402"/>
  <c r="I403"/>
  <c r="I406"/>
  <c r="I408"/>
  <c r="I409"/>
  <c r="I410"/>
  <c r="I421"/>
  <c r="I422"/>
  <c r="I423"/>
  <c r="I424"/>
  <c r="I426"/>
  <c r="I427"/>
  <c r="I429"/>
  <c r="I430"/>
  <c r="I431"/>
  <c r="I432"/>
  <c r="I433"/>
  <c r="I434"/>
  <c r="I435"/>
  <c r="I436"/>
  <c r="I437"/>
  <c r="I439"/>
  <c r="I440"/>
  <c r="I441"/>
  <c r="I442"/>
  <c r="I443"/>
  <c r="I444"/>
  <c r="I445"/>
  <c r="I446"/>
  <c r="I448"/>
  <c r="I449"/>
  <c r="I46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450"/>
  <c r="H69"/>
  <c r="H70"/>
  <c r="H71"/>
  <c r="H72"/>
  <c r="H73"/>
  <c r="H74"/>
  <c r="H75"/>
  <c r="H76"/>
  <c r="H77"/>
  <c r="H78"/>
  <c r="H79"/>
  <c r="H80"/>
  <c r="H81"/>
  <c r="H451"/>
  <c r="H82"/>
  <c r="H83"/>
  <c r="H84"/>
  <c r="H452"/>
  <c r="H85"/>
  <c r="H86"/>
  <c r="H87"/>
  <c r="H88"/>
  <c r="H89"/>
  <c r="H453"/>
  <c r="H454"/>
  <c r="H90"/>
  <c r="H91"/>
  <c r="H455"/>
  <c r="H92"/>
  <c r="H93"/>
  <c r="H94"/>
  <c r="H95"/>
  <c r="H96"/>
  <c r="H97"/>
  <c r="H98"/>
  <c r="H99"/>
  <c r="H456"/>
  <c r="H100"/>
  <c r="H457"/>
  <c r="H101"/>
  <c r="H102"/>
  <c r="H103"/>
  <c r="H104"/>
  <c r="H105"/>
  <c r="H106"/>
  <c r="H107"/>
  <c r="H458"/>
  <c r="H108"/>
  <c r="H109"/>
  <c r="H110"/>
  <c r="H111"/>
  <c r="H112"/>
  <c r="H113"/>
  <c r="H114"/>
  <c r="H115"/>
  <c r="H116"/>
  <c r="H117"/>
  <c r="H118"/>
  <c r="H459"/>
  <c r="H119"/>
  <c r="H120"/>
  <c r="H121"/>
  <c r="H122"/>
  <c r="H123"/>
  <c r="H124"/>
  <c r="H125"/>
  <c r="H126"/>
  <c r="H127"/>
  <c r="H128"/>
  <c r="H133"/>
  <c r="H134"/>
  <c r="H135"/>
  <c r="H136"/>
  <c r="H460"/>
  <c r="H137"/>
  <c r="H138"/>
  <c r="H139"/>
  <c r="H140"/>
  <c r="H141"/>
  <c r="H142"/>
  <c r="H143"/>
  <c r="H144"/>
  <c r="H145"/>
  <c r="H461"/>
  <c r="H146"/>
  <c r="H147"/>
  <c r="H148"/>
  <c r="H149"/>
  <c r="H150"/>
  <c r="H151"/>
  <c r="H152"/>
  <c r="H153"/>
  <c r="H154"/>
  <c r="H155"/>
  <c r="H156"/>
  <c r="H157"/>
  <c r="H158"/>
  <c r="H159"/>
  <c r="H160"/>
  <c r="H462"/>
  <c r="H161"/>
  <c r="H162"/>
  <c r="H163"/>
  <c r="H164"/>
  <c r="H170"/>
  <c r="H171"/>
  <c r="H463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464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465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466"/>
  <c r="H297"/>
  <c r="H298"/>
  <c r="H299"/>
  <c r="H300"/>
  <c r="H301"/>
  <c r="H467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2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82"/>
  <c r="H383"/>
  <c r="H384"/>
  <c r="H385"/>
  <c r="H386"/>
  <c r="H387"/>
  <c r="H388"/>
  <c r="H393"/>
  <c r="H399"/>
  <c r="H400"/>
  <c r="H404"/>
  <c r="H405"/>
  <c r="H407"/>
  <c r="H411"/>
  <c r="H412"/>
  <c r="H413"/>
  <c r="H414"/>
  <c r="H415"/>
  <c r="H416"/>
  <c r="H417"/>
  <c r="H418"/>
  <c r="H419"/>
  <c r="H420"/>
  <c r="H425"/>
  <c r="H428"/>
  <c r="H438"/>
  <c r="H447"/>
  <c r="H129"/>
  <c r="H130"/>
  <c r="H131"/>
  <c r="H132"/>
  <c r="H165"/>
  <c r="H166"/>
  <c r="H167"/>
  <c r="H168"/>
  <c r="H169"/>
  <c r="H351"/>
  <c r="H353"/>
  <c r="H378"/>
  <c r="H379"/>
  <c r="H380"/>
  <c r="H381"/>
  <c r="H389"/>
  <c r="H390"/>
  <c r="H391"/>
  <c r="H392"/>
  <c r="H394"/>
  <c r="H395"/>
  <c r="H396"/>
  <c r="H397"/>
  <c r="H398"/>
  <c r="H401"/>
  <c r="H402"/>
  <c r="H403"/>
  <c r="H406"/>
  <c r="H408"/>
  <c r="H409"/>
  <c r="H410"/>
  <c r="H421"/>
  <c r="H422"/>
  <c r="H423"/>
  <c r="H424"/>
  <c r="H426"/>
  <c r="H427"/>
  <c r="H429"/>
  <c r="H430"/>
  <c r="H431"/>
  <c r="H432"/>
  <c r="H433"/>
  <c r="H434"/>
  <c r="H435"/>
  <c r="H436"/>
  <c r="H437"/>
  <c r="H439"/>
  <c r="H440"/>
  <c r="H441"/>
  <c r="H442"/>
  <c r="H443"/>
  <c r="H444"/>
  <c r="H445"/>
  <c r="H446"/>
  <c r="H448"/>
  <c r="H449"/>
  <c r="H46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450"/>
  <c r="G69"/>
  <c r="G70"/>
  <c r="G71"/>
  <c r="G72"/>
  <c r="G73"/>
  <c r="G74"/>
  <c r="G75"/>
  <c r="G76"/>
  <c r="G77"/>
  <c r="G78"/>
  <c r="G79"/>
  <c r="G80"/>
  <c r="G81"/>
  <c r="G451"/>
  <c r="G82"/>
  <c r="G83"/>
  <c r="G84"/>
  <c r="G452"/>
  <c r="G85"/>
  <c r="G86"/>
  <c r="G87"/>
  <c r="G88"/>
  <c r="G89"/>
  <c r="G453"/>
  <c r="G454"/>
  <c r="G90"/>
  <c r="G91"/>
  <c r="G455"/>
  <c r="G92"/>
  <c r="G93"/>
  <c r="G94"/>
  <c r="G95"/>
  <c r="G96"/>
  <c r="G97"/>
  <c r="G98"/>
  <c r="G99"/>
  <c r="G456"/>
  <c r="G100"/>
  <c r="G457"/>
  <c r="G101"/>
  <c r="G102"/>
  <c r="G103"/>
  <c r="G104"/>
  <c r="G105"/>
  <c r="G106"/>
  <c r="G107"/>
  <c r="G458"/>
  <c r="G108"/>
  <c r="G109"/>
  <c r="G110"/>
  <c r="G111"/>
  <c r="G112"/>
  <c r="G113"/>
  <c r="G114"/>
  <c r="G115"/>
  <c r="G116"/>
  <c r="G117"/>
  <c r="G118"/>
  <c r="G459"/>
  <c r="G119"/>
  <c r="G120"/>
  <c r="G121"/>
  <c r="G122"/>
  <c r="G123"/>
  <c r="G124"/>
  <c r="G125"/>
  <c r="G126"/>
  <c r="G127"/>
  <c r="G128"/>
  <c r="G133"/>
  <c r="G134"/>
  <c r="G135"/>
  <c r="G136"/>
  <c r="G460"/>
  <c r="G137"/>
  <c r="G138"/>
  <c r="G139"/>
  <c r="G140"/>
  <c r="G141"/>
  <c r="G142"/>
  <c r="G143"/>
  <c r="G144"/>
  <c r="G145"/>
  <c r="G461"/>
  <c r="G146"/>
  <c r="G147"/>
  <c r="G148"/>
  <c r="G149"/>
  <c r="G150"/>
  <c r="G151"/>
  <c r="G152"/>
  <c r="G153"/>
  <c r="G154"/>
  <c r="G155"/>
  <c r="G156"/>
  <c r="G157"/>
  <c r="G158"/>
  <c r="G159"/>
  <c r="G160"/>
  <c r="G462"/>
  <c r="G161"/>
  <c r="G162"/>
  <c r="G163"/>
  <c r="G164"/>
  <c r="G170"/>
  <c r="G171"/>
  <c r="G463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464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465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466"/>
  <c r="G297"/>
  <c r="G298"/>
  <c r="G299"/>
  <c r="G300"/>
  <c r="G301"/>
  <c r="G467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2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82"/>
  <c r="G383"/>
  <c r="G384"/>
  <c r="G385"/>
  <c r="G386"/>
  <c r="G387"/>
  <c r="G388"/>
  <c r="G393"/>
  <c r="G399"/>
  <c r="G400"/>
  <c r="G404"/>
  <c r="G405"/>
  <c r="G407"/>
  <c r="G411"/>
  <c r="G412"/>
  <c r="G413"/>
  <c r="G414"/>
  <c r="G415"/>
  <c r="G416"/>
  <c r="G417"/>
  <c r="G418"/>
  <c r="G419"/>
  <c r="G420"/>
  <c r="G425"/>
  <c r="G428"/>
  <c r="G438"/>
  <c r="G447"/>
  <c r="G129"/>
  <c r="G130"/>
  <c r="G131"/>
  <c r="G132"/>
  <c r="G165"/>
  <c r="G166"/>
  <c r="G167"/>
  <c r="G168"/>
  <c r="G169"/>
  <c r="G351"/>
  <c r="G353"/>
  <c r="G378"/>
  <c r="G379"/>
  <c r="G380"/>
  <c r="G381"/>
  <c r="G389"/>
  <c r="G390"/>
  <c r="G391"/>
  <c r="G392"/>
  <c r="G394"/>
  <c r="G395"/>
  <c r="G396"/>
  <c r="G397"/>
  <c r="G398"/>
  <c r="G401"/>
  <c r="G402"/>
  <c r="G403"/>
  <c r="G406"/>
  <c r="G408"/>
  <c r="G409"/>
  <c r="G410"/>
  <c r="G421"/>
  <c r="G422"/>
  <c r="G423"/>
  <c r="G424"/>
  <c r="G426"/>
  <c r="G427"/>
  <c r="G429"/>
  <c r="G430"/>
  <c r="G431"/>
  <c r="G432"/>
  <c r="G433"/>
  <c r="G434"/>
  <c r="G435"/>
  <c r="G436"/>
  <c r="G437"/>
  <c r="G439"/>
  <c r="G440"/>
  <c r="G441"/>
  <c r="G442"/>
  <c r="G443"/>
  <c r="G444"/>
  <c r="G445"/>
  <c r="G446"/>
  <c r="G448"/>
  <c r="G449"/>
  <c r="G468"/>
  <c r="E46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450"/>
  <c r="E69"/>
  <c r="E70"/>
  <c r="E71"/>
  <c r="E72"/>
  <c r="E73"/>
  <c r="E74"/>
  <c r="E75"/>
  <c r="E76"/>
  <c r="E77"/>
  <c r="E78"/>
  <c r="E79"/>
  <c r="E80"/>
  <c r="E81"/>
  <c r="E451"/>
  <c r="E82"/>
  <c r="E83"/>
  <c r="E84"/>
  <c r="E452"/>
  <c r="E85"/>
  <c r="E86"/>
  <c r="E87"/>
  <c r="E88"/>
  <c r="E89"/>
  <c r="E453"/>
  <c r="E454"/>
  <c r="E90"/>
  <c r="E91"/>
  <c r="E455"/>
  <c r="E92"/>
  <c r="E93"/>
  <c r="E94"/>
  <c r="E95"/>
  <c r="E96"/>
  <c r="E97"/>
  <c r="E98"/>
  <c r="E99"/>
  <c r="E456"/>
  <c r="E100"/>
  <c r="E457"/>
  <c r="E101"/>
  <c r="E102"/>
  <c r="E103"/>
  <c r="E104"/>
  <c r="E105"/>
  <c r="E106"/>
  <c r="E107"/>
  <c r="E458"/>
  <c r="E108"/>
  <c r="E109"/>
  <c r="E110"/>
  <c r="E111"/>
  <c r="E112"/>
  <c r="E113"/>
  <c r="E114"/>
  <c r="E115"/>
  <c r="E116"/>
  <c r="E117"/>
  <c r="E118"/>
  <c r="E459"/>
  <c r="E119"/>
  <c r="E120"/>
  <c r="E121"/>
  <c r="E122"/>
  <c r="E123"/>
  <c r="E124"/>
  <c r="E125"/>
  <c r="E126"/>
  <c r="E127"/>
  <c r="E128"/>
  <c r="E133"/>
  <c r="E134"/>
  <c r="E135"/>
  <c r="E136"/>
  <c r="E460"/>
  <c r="E137"/>
  <c r="E138"/>
  <c r="E139"/>
  <c r="E140"/>
  <c r="E141"/>
  <c r="E142"/>
  <c r="E143"/>
  <c r="E144"/>
  <c r="E145"/>
  <c r="E461"/>
  <c r="E146"/>
  <c r="E147"/>
  <c r="E148"/>
  <c r="E149"/>
  <c r="E150"/>
  <c r="E151"/>
  <c r="E152"/>
  <c r="E153"/>
  <c r="E154"/>
  <c r="E155"/>
  <c r="E156"/>
  <c r="E157"/>
  <c r="E158"/>
  <c r="E159"/>
  <c r="E160"/>
  <c r="E462"/>
  <c r="E161"/>
  <c r="E162"/>
  <c r="E163"/>
  <c r="E164"/>
  <c r="E170"/>
  <c r="E171"/>
  <c r="E463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464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465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466"/>
  <c r="E297"/>
  <c r="E298"/>
  <c r="E299"/>
  <c r="E300"/>
  <c r="E301"/>
  <c r="E467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2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82"/>
  <c r="E383"/>
  <c r="E384"/>
  <c r="E385"/>
  <c r="E386"/>
  <c r="E387"/>
  <c r="E388"/>
  <c r="E393"/>
  <c r="E399"/>
  <c r="E400"/>
  <c r="E404"/>
  <c r="E405"/>
  <c r="E407"/>
  <c r="E411"/>
  <c r="E412"/>
  <c r="E413"/>
  <c r="E414"/>
  <c r="E415"/>
  <c r="E416"/>
  <c r="E417"/>
  <c r="E418"/>
  <c r="E419"/>
  <c r="E420"/>
  <c r="E425"/>
  <c r="E428"/>
  <c r="E438"/>
  <c r="E447"/>
  <c r="E129"/>
  <c r="E130"/>
  <c r="E131"/>
  <c r="E132"/>
  <c r="E165"/>
  <c r="E166"/>
  <c r="E167"/>
  <c r="E168"/>
  <c r="E169"/>
  <c r="E351"/>
  <c r="E353"/>
  <c r="E378"/>
  <c r="E379"/>
  <c r="E380"/>
  <c r="E381"/>
  <c r="E389"/>
  <c r="E390"/>
  <c r="E391"/>
  <c r="E392"/>
  <c r="E394"/>
  <c r="E395"/>
  <c r="E396"/>
  <c r="E397"/>
  <c r="E398"/>
  <c r="E401"/>
  <c r="E402"/>
  <c r="E403"/>
  <c r="E406"/>
  <c r="E408"/>
  <c r="E409"/>
  <c r="E410"/>
  <c r="E421"/>
  <c r="E422"/>
  <c r="E423"/>
  <c r="E424"/>
  <c r="E426"/>
  <c r="E427"/>
  <c r="E429"/>
  <c r="E430"/>
  <c r="E431"/>
  <c r="E432"/>
  <c r="E433"/>
  <c r="E434"/>
  <c r="E435"/>
  <c r="E436"/>
  <c r="E437"/>
  <c r="E439"/>
  <c r="E440"/>
  <c r="E441"/>
  <c r="E442"/>
  <c r="E443"/>
  <c r="E444"/>
  <c r="E445"/>
  <c r="E446"/>
  <c r="E448"/>
  <c r="E449"/>
  <c r="K469" l="1"/>
  <c r="I469"/>
  <c r="M314"/>
  <c r="M307"/>
  <c r="M393"/>
  <c r="M154"/>
  <c r="M42"/>
  <c r="M188"/>
  <c r="M68"/>
  <c r="M217"/>
  <c r="M324"/>
  <c r="M140"/>
  <c r="M150"/>
  <c r="M333"/>
  <c r="M93"/>
  <c r="M159"/>
  <c r="M435"/>
  <c r="M322"/>
  <c r="M432"/>
  <c r="M433"/>
  <c r="M28"/>
  <c r="M52"/>
  <c r="M438"/>
  <c r="M422"/>
  <c r="M315"/>
  <c r="M400"/>
  <c r="M220"/>
  <c r="M183"/>
  <c r="M317"/>
  <c r="M12"/>
  <c r="M301"/>
  <c r="M431"/>
  <c r="M266"/>
  <c r="M185"/>
  <c r="M213"/>
  <c r="M385"/>
  <c r="M219"/>
  <c r="M121"/>
  <c r="M285"/>
  <c r="M257"/>
  <c r="M128"/>
  <c r="M41"/>
  <c r="M223"/>
  <c r="M335"/>
  <c r="M334"/>
  <c r="M363"/>
  <c r="M425"/>
  <c r="M306"/>
  <c r="M175"/>
  <c r="M226"/>
  <c r="M313"/>
  <c r="M412"/>
  <c r="M48"/>
  <c r="M308"/>
  <c r="M406"/>
  <c r="M182"/>
  <c r="M105"/>
  <c r="M161"/>
  <c r="M206"/>
  <c r="M198"/>
  <c r="M379"/>
  <c r="M283"/>
  <c r="M451"/>
  <c r="M321"/>
  <c r="M341"/>
  <c r="M11"/>
  <c r="M221"/>
  <c r="M302"/>
  <c r="M287"/>
  <c r="M152"/>
  <c r="M276"/>
  <c r="M346"/>
  <c r="M225"/>
  <c r="M72"/>
  <c r="M165"/>
  <c r="M189"/>
  <c r="M452"/>
  <c r="M269"/>
  <c r="M184"/>
  <c r="M145"/>
  <c r="M453"/>
  <c r="M71"/>
  <c r="M372"/>
  <c r="M386"/>
  <c r="M369"/>
  <c r="M288"/>
  <c r="M454"/>
  <c r="M455"/>
  <c r="M123"/>
  <c r="M34"/>
  <c r="M456"/>
  <c r="M326"/>
  <c r="M305"/>
  <c r="M179"/>
  <c r="M207"/>
  <c r="M222"/>
  <c r="M209"/>
  <c r="M309"/>
  <c r="M401"/>
  <c r="M457"/>
  <c r="M18"/>
  <c r="M458"/>
  <c r="M164"/>
  <c r="M297"/>
  <c r="M227"/>
  <c r="M407"/>
  <c r="M446"/>
  <c r="M54"/>
  <c r="M392"/>
  <c r="M459"/>
  <c r="M216"/>
  <c r="M166"/>
  <c r="M193"/>
  <c r="M214"/>
  <c r="M368"/>
  <c r="M173"/>
  <c r="M25"/>
  <c r="M388"/>
  <c r="M162"/>
  <c r="M153"/>
  <c r="M277"/>
  <c r="M460"/>
  <c r="M389"/>
  <c r="M141"/>
  <c r="M376"/>
  <c r="M69"/>
  <c r="M245"/>
  <c r="M405"/>
  <c r="M112"/>
  <c r="M155"/>
  <c r="M447"/>
  <c r="M116"/>
  <c r="M136"/>
  <c r="M151"/>
  <c r="M96"/>
  <c r="M303"/>
  <c r="M461"/>
  <c r="M33"/>
  <c r="M79"/>
  <c r="M339"/>
  <c r="M358"/>
  <c r="M416"/>
  <c r="M17"/>
  <c r="M251"/>
  <c r="M254"/>
  <c r="M101"/>
  <c r="M462"/>
  <c r="M409"/>
  <c r="M450"/>
  <c r="M423"/>
  <c r="M39"/>
  <c r="M80"/>
  <c r="M122"/>
  <c r="M163"/>
  <c r="M244"/>
  <c r="M291"/>
  <c r="M441"/>
  <c r="M40"/>
  <c r="M325"/>
  <c r="M377"/>
  <c r="M362"/>
  <c r="M56"/>
  <c r="M463"/>
  <c r="M84"/>
  <c r="M424"/>
  <c r="M354"/>
  <c r="M419"/>
  <c r="M237"/>
  <c r="M241"/>
  <c r="M464"/>
  <c r="M399"/>
  <c r="M199"/>
  <c r="M143"/>
  <c r="M201"/>
  <c r="M55"/>
  <c r="M132"/>
  <c r="M236"/>
  <c r="M293"/>
  <c r="M85"/>
  <c r="M120"/>
  <c r="M264"/>
  <c r="M395"/>
  <c r="M137"/>
  <c r="M75"/>
  <c r="M46"/>
  <c r="M66"/>
  <c r="M171"/>
  <c r="M172"/>
  <c r="M200"/>
  <c r="M229"/>
  <c r="M444"/>
  <c r="M103"/>
  <c r="M196"/>
  <c r="M114"/>
  <c r="M310"/>
  <c r="M391"/>
  <c r="M262"/>
  <c r="M10"/>
  <c r="M247"/>
  <c r="M427"/>
  <c r="M147"/>
  <c r="M352"/>
  <c r="M361"/>
  <c r="M428"/>
  <c r="M465"/>
  <c r="M294"/>
  <c r="M375"/>
  <c r="M65"/>
  <c r="M248"/>
  <c r="M186"/>
  <c r="M390"/>
  <c r="M204"/>
  <c r="M110"/>
  <c r="M343"/>
  <c r="M178"/>
  <c r="M119"/>
  <c r="M355"/>
  <c r="M92"/>
  <c r="M240"/>
  <c r="M32"/>
  <c r="M378"/>
  <c r="M250"/>
  <c r="M350"/>
  <c r="M58"/>
  <c r="M298"/>
  <c r="M351"/>
  <c r="M90"/>
  <c r="M212"/>
  <c r="M82"/>
  <c r="M320"/>
  <c r="M263"/>
  <c r="M268"/>
  <c r="M259"/>
  <c r="M99"/>
  <c r="M382"/>
  <c r="M78"/>
  <c r="M130"/>
  <c r="M190"/>
  <c r="M231"/>
  <c r="M73"/>
  <c r="M443"/>
  <c r="M292"/>
  <c r="M426"/>
  <c r="M127"/>
  <c r="M149"/>
  <c r="M203"/>
  <c r="M383"/>
  <c r="M381"/>
  <c r="M239"/>
  <c r="M243"/>
  <c r="M300"/>
  <c r="M29"/>
  <c r="M434"/>
  <c r="M35"/>
  <c r="M156"/>
  <c r="M340"/>
  <c r="M360"/>
  <c r="M384"/>
  <c r="M174"/>
  <c r="M14"/>
  <c r="M43"/>
  <c r="M144"/>
  <c r="M31"/>
  <c r="M195"/>
  <c r="M282"/>
  <c r="M228"/>
  <c r="M342"/>
  <c r="M61"/>
  <c r="M64"/>
  <c r="M50"/>
  <c r="M242"/>
  <c r="M194"/>
  <c r="M21"/>
  <c r="M49"/>
  <c r="M26"/>
  <c r="M74"/>
  <c r="M15"/>
  <c r="M109"/>
  <c r="M274"/>
  <c r="M466"/>
  <c r="M367"/>
  <c r="M415"/>
  <c r="M417"/>
  <c r="M59"/>
  <c r="M197"/>
  <c r="M318"/>
  <c r="M115"/>
  <c r="M83"/>
  <c r="M135"/>
  <c r="M211"/>
  <c r="M253"/>
  <c r="M53"/>
  <c r="M57"/>
  <c r="M210"/>
  <c r="M374"/>
  <c r="M234"/>
  <c r="M23"/>
  <c r="M467"/>
  <c r="M170"/>
  <c r="M275"/>
  <c r="M312"/>
  <c r="M430"/>
  <c r="M448"/>
  <c r="M468"/>
  <c r="M51"/>
  <c r="M102"/>
  <c r="M218"/>
  <c r="M238"/>
  <c r="M280"/>
  <c r="M387"/>
  <c r="M394"/>
  <c r="M89"/>
  <c r="M124"/>
  <c r="M323"/>
  <c r="M169"/>
  <c r="M261"/>
  <c r="M94"/>
  <c r="M260"/>
  <c r="M117"/>
  <c r="M295"/>
  <c r="M437"/>
  <c r="M70"/>
  <c r="M77"/>
  <c r="M134"/>
  <c r="M160"/>
  <c r="M331"/>
  <c r="M273"/>
  <c r="M338"/>
  <c r="M62"/>
  <c r="M181"/>
  <c r="M138"/>
  <c r="M311"/>
  <c r="M330"/>
  <c r="M402"/>
  <c r="M329"/>
  <c r="M332"/>
  <c r="M371"/>
  <c r="M98"/>
  <c r="M252"/>
  <c r="M76"/>
  <c r="M192"/>
  <c r="M267"/>
  <c r="M429"/>
  <c r="M380"/>
  <c r="M418"/>
  <c r="M95"/>
  <c r="M44"/>
  <c r="M449"/>
  <c r="M168"/>
  <c r="M100"/>
  <c r="M158"/>
  <c r="M133"/>
  <c r="M47"/>
  <c r="M106"/>
  <c r="M104"/>
  <c r="M420"/>
  <c r="M139"/>
  <c r="M359"/>
  <c r="M24"/>
  <c r="M290"/>
  <c r="M208"/>
  <c r="M30"/>
  <c r="M87"/>
  <c r="M88"/>
  <c r="M167"/>
  <c r="M271"/>
  <c r="M344"/>
  <c r="M349"/>
  <c r="M357"/>
  <c r="M364"/>
  <c r="M397"/>
  <c r="M442"/>
  <c r="M97"/>
  <c r="M176"/>
  <c r="M63"/>
  <c r="M436"/>
  <c r="M86"/>
  <c r="M348"/>
  <c r="M366"/>
  <c r="M445"/>
  <c r="M304"/>
  <c r="M328"/>
  <c r="M265"/>
  <c r="M113"/>
  <c r="M81"/>
  <c r="M353"/>
  <c r="M249"/>
  <c r="M235"/>
  <c r="M224"/>
  <c r="M337"/>
  <c r="M36"/>
  <c r="M202"/>
  <c r="M126"/>
  <c r="M131"/>
  <c r="M246"/>
  <c r="M347"/>
  <c r="M410"/>
  <c r="M67"/>
  <c r="M279"/>
  <c r="M37"/>
  <c r="M319"/>
  <c r="M16"/>
  <c r="M408"/>
  <c r="M125"/>
  <c r="M421"/>
  <c r="M108"/>
  <c r="M191"/>
  <c r="M439"/>
  <c r="M9"/>
  <c r="M373"/>
  <c r="M187"/>
  <c r="M45"/>
  <c r="M215"/>
  <c r="M22"/>
  <c r="M284"/>
  <c r="M60"/>
  <c r="M278"/>
  <c r="M146"/>
  <c r="M365"/>
  <c r="M316"/>
  <c r="M258"/>
  <c r="M270"/>
  <c r="M205"/>
  <c r="M38"/>
  <c r="M289"/>
  <c r="M230"/>
  <c r="M107"/>
  <c r="M281"/>
  <c r="M336"/>
  <c r="M286"/>
  <c r="M345"/>
  <c r="M440"/>
  <c r="M177"/>
  <c r="M396"/>
  <c r="M233"/>
  <c r="M296"/>
  <c r="M404"/>
  <c r="M27"/>
  <c r="M91"/>
  <c r="M255"/>
  <c r="M232"/>
  <c r="M256"/>
  <c r="M111"/>
  <c r="M327"/>
  <c r="M148"/>
  <c r="M356"/>
  <c r="M13"/>
  <c r="M142"/>
  <c r="M118"/>
  <c r="M398"/>
  <c r="G17" i="2"/>
  <c r="G18"/>
  <c r="G19"/>
  <c r="G20"/>
  <c r="G21"/>
  <c r="M469" i="4" l="1"/>
  <c r="G22" i="2"/>
  <c r="G23"/>
  <c r="G24"/>
  <c r="G25" l="1"/>
  <c r="G26"/>
  <c r="G27"/>
  <c r="G28"/>
  <c r="G29"/>
  <c r="G30"/>
  <c r="G6" l="1"/>
  <c r="G7"/>
  <c r="G8"/>
  <c r="G9"/>
  <c r="G10"/>
  <c r="G11"/>
  <c r="G12"/>
  <c r="G13"/>
  <c r="G14"/>
  <c r="G15"/>
  <c r="G16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5"/>
  <c r="H469" i="4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</calcChain>
</file>

<file path=xl/sharedStrings.xml><?xml version="1.0" encoding="utf-8"?>
<sst xmlns="http://schemas.openxmlformats.org/spreadsheetml/2006/main" count="2817" uniqueCount="588">
  <si>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</si>
  <si>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</si>
  <si>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</si>
  <si>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</si>
  <si>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</si>
  <si>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</si>
  <si>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</si>
  <si>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</si>
  <si>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</si>
  <si>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</si>
  <si>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</si>
  <si>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</si>
  <si>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</si>
  <si>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</si>
  <si>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</si>
  <si>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</si>
  <si>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</si>
  <si>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</si>
  <si>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</si>
  <si>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</si>
  <si>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</si>
  <si>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</si>
  <si>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</si>
  <si>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</si>
  <si>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</si>
  <si>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</si>
  <si>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</si>
  <si>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</si>
  <si>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</si>
  <si>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</si>
  <si>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</si>
  <si>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</si>
  <si>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</si>
  <si>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</si>
  <si>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</si>
  <si>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</si>
  <si>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</si>
  <si>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</si>
  <si>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</si>
  <si>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</si>
  <si>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</si>
  <si>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</si>
  <si>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</si>
  <si>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</si>
  <si>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</si>
  <si>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</si>
  <si>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</si>
  <si>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</si>
  <si>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</si>
  <si>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</si>
  <si>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</si>
  <si>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</si>
  <si>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</si>
  <si>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</si>
  <si>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</si>
  <si>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</si>
  <si>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</si>
  <si>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</si>
  <si>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</si>
  <si>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</si>
  <si>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</si>
  <si>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</si>
  <si>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</si>
  <si>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</si>
  <si>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</si>
  <si>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</si>
  <si>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</si>
  <si>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</si>
  <si>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</si>
  <si>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</si>
  <si>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</si>
  <si>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</si>
  <si>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</si>
  <si>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</si>
  <si>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</si>
  <si>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</si>
  <si>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</si>
  <si>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</si>
  <si>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</si>
  <si>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</si>
  <si>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</si>
  <si>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</si>
  <si>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</si>
  <si>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</si>
  <si>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</si>
  <si>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</si>
  <si>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</si>
  <si>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</si>
  <si>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</si>
  <si>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</si>
  <si>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</si>
  <si>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</si>
  <si>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</si>
  <si>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</si>
  <si>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</si>
  <si>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</si>
  <si>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</si>
  <si>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</si>
  <si>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</si>
  <si>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</si>
  <si>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</si>
  <si>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</si>
  <si>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</si>
  <si>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</si>
  <si>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</si>
  <si>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</si>
  <si>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</si>
  <si>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</si>
  <si>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</si>
  <si>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</si>
  <si>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</si>
  <si>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</si>
  <si>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</si>
  <si>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</si>
  <si>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</si>
  <si>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</si>
  <si>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</si>
  <si>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</si>
  <si>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</si>
  <si>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</si>
  <si>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</si>
  <si>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</si>
  <si>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</si>
  <si>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</si>
  <si>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</si>
  <si>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</si>
  <si>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</si>
  <si>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</si>
  <si>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</si>
  <si>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</si>
  <si>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</si>
  <si>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</si>
  <si>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</si>
  <si>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</si>
  <si>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</si>
  <si>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</si>
  <si>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</si>
  <si>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</si>
  <si>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</si>
  <si>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</si>
  <si>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</si>
  <si>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</si>
  <si>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</si>
  <si>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</si>
  <si>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</si>
  <si>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</si>
  <si>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</si>
  <si>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</si>
  <si>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</si>
  <si>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</si>
  <si>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</si>
  <si>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</si>
  <si>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</si>
  <si>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</si>
  <si>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</si>
  <si>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</si>
  <si>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</si>
  <si>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</si>
  <si>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</si>
  <si>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</si>
  <si>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</si>
  <si>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</si>
  <si>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</si>
  <si>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</si>
  <si>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</si>
  <si>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</si>
  <si>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</si>
  <si>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</si>
  <si>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</si>
  <si>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</si>
  <si>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</si>
  <si>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</si>
  <si>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</si>
  <si>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</si>
  <si>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</si>
  <si>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</si>
  <si>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</si>
  <si>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</si>
  <si>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</si>
  <si>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</si>
  <si>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</si>
  <si>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</si>
  <si>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</si>
  <si>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</si>
  <si>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</si>
  <si>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</si>
  <si>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</si>
  <si>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</si>
  <si>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</si>
  <si>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</si>
  <si>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</si>
  <si>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</si>
  <si>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</si>
  <si>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</si>
  <si>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</si>
  <si>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</si>
  <si>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</si>
  <si>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</si>
  <si>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</si>
  <si>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</si>
  <si>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</si>
  <si>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</si>
  <si>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</si>
  <si>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</si>
  <si>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</si>
  <si>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</si>
  <si>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</si>
  <si>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</si>
  <si>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</si>
  <si>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</si>
  <si>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</si>
  <si>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</si>
  <si>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</si>
  <si>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</si>
  <si>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</si>
  <si>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</si>
  <si>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</si>
  <si>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</si>
  <si>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</si>
  <si>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</si>
  <si>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</si>
  <si>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</si>
  <si>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</si>
  <si>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</si>
  <si>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</si>
  <si>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</si>
  <si>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</si>
  <si>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</si>
  <si>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</si>
  <si>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</si>
  <si>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</si>
  <si>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</si>
  <si>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</si>
  <si>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</si>
  <si>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</si>
  <si>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</si>
  <si>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</si>
  <si>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</si>
  <si>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</si>
  <si>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</si>
  <si>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</si>
  <si>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</si>
  <si>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</si>
  <si>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</si>
  <si>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</si>
  <si>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</si>
  <si>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</si>
  <si>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</si>
  <si>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</si>
  <si>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</si>
  <si>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</si>
  <si>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</si>
  <si>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</si>
  <si>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</si>
  <si>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</si>
  <si>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</si>
  <si>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</si>
  <si>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</si>
  <si>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</si>
  <si>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</si>
  <si>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</si>
  <si>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</si>
  <si>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</si>
  <si>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</si>
  <si>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</si>
  <si>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</si>
  <si>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</si>
  <si>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</si>
  <si>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</si>
  <si>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</si>
  <si>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</si>
  <si>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</si>
  <si>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</si>
  <si>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</si>
  <si>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</si>
  <si>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</si>
  <si>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</si>
  <si>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</si>
  <si>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</si>
  <si>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</si>
  <si>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</si>
  <si>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</si>
  <si>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</si>
  <si>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</si>
  <si>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</si>
  <si>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</si>
  <si>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</si>
  <si>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</si>
  <si>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</si>
  <si>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</si>
  <si>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</si>
  <si>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</si>
  <si>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</si>
  <si>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</si>
  <si>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</si>
  <si>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</si>
  <si>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</si>
  <si>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</si>
  <si>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</si>
  <si>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</si>
  <si>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</si>
  <si>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</si>
  <si>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</si>
  <si>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</si>
  <si>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</si>
  <si>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</si>
  <si>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</si>
  <si>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</si>
  <si>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</si>
  <si>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</si>
  <si>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</si>
  <si>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</si>
  <si>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</si>
  <si>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</si>
  <si>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</si>
  <si>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</si>
  <si>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</si>
  <si>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</si>
  <si>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</si>
  <si>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</si>
  <si>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</si>
  <si>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</si>
  <si>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</si>
  <si>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</si>
  <si>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</si>
  <si>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</si>
  <si>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</si>
  <si>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</si>
  <si>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</si>
  <si>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</si>
  <si>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</si>
  <si>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</si>
  <si>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</si>
  <si>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</si>
  <si>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</si>
  <si>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</si>
  <si>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</si>
  <si>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</si>
  <si>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</si>
  <si>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</si>
  <si>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</si>
  <si>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</si>
  <si>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</si>
  <si>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</si>
  <si>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</si>
  <si>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</si>
  <si>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</si>
  <si>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</si>
  <si>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</si>
  <si>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</si>
  <si>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</si>
  <si>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</si>
  <si>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</si>
  <si>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</si>
  <si>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</si>
  <si>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</si>
  <si>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</si>
  <si>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</si>
  <si>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</si>
  <si>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</si>
  <si>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</si>
  <si>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</si>
  <si>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</si>
  <si>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</si>
  <si>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</si>
  <si>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</si>
  <si>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</si>
  <si>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</si>
  <si>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</si>
  <si>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</si>
  <si>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</si>
  <si>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</si>
  <si>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</si>
  <si>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</si>
  <si>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</si>
  <si>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</si>
  <si>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</si>
  <si>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</si>
  <si>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</si>
  <si>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</si>
  <si>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</si>
  <si>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</si>
  <si>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</si>
  <si>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</si>
  <si>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</si>
  <si>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</si>
  <si>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</si>
  <si>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</si>
  <si>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</si>
  <si>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</si>
  <si>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</si>
  <si>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</si>
  <si>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</si>
  <si>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</si>
  <si>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</si>
  <si>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</si>
  <si>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</si>
  <si>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</si>
  <si>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</si>
  <si>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</si>
  <si>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</si>
  <si>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</si>
  <si>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</si>
  <si>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</si>
  <si>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</si>
  <si>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</si>
  <si>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</si>
  <si>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</si>
  <si>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</si>
  <si>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</si>
  <si>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</si>
  <si>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</si>
  <si>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</si>
  <si>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</si>
  <si>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</si>
  <si>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</si>
  <si>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</si>
  <si>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</si>
  <si>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</si>
  <si>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</si>
  <si>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</si>
  <si>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</si>
  <si>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Vinculo</t>
  </si>
  <si>
    <t>COM</t>
  </si>
  <si>
    <t>CLT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</si>
  <si>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</si>
  <si>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</si>
  <si>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</si>
  <si>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</si>
  <si>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</si>
  <si>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</si>
  <si>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</si>
  <si>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</si>
  <si>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</si>
  <si>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</si>
  <si>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</si>
  <si>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</si>
  <si>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</si>
  <si>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</si>
  <si>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</si>
  <si>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</si>
  <si>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</si>
  <si>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</si>
  <si>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</si>
  <si>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</si>
  <si>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</si>
  <si>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</si>
  <si>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</si>
  <si>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</si>
  <si>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</si>
  <si>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</si>
  <si>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</si>
  <si>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</si>
  <si>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</si>
  <si>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</si>
  <si>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</si>
  <si>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</si>
  <si>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</si>
  <si>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</si>
  <si>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</si>
  <si>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</si>
  <si>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</si>
  <si>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</si>
  <si>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</si>
  <si>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DESCONTOS</t>
  </si>
  <si>
    <t>LEANDRO RAMOS M DE ANDRADE</t>
  </si>
  <si>
    <t>COORD. DE VENDAS</t>
  </si>
  <si>
    <t>GERENTE ADM.</t>
  </si>
  <si>
    <t>SILVIA LUIZA DE SOUZA E SILVA</t>
  </si>
  <si>
    <t>EDIVALDO MANOEL DA SILVA FILHO</t>
  </si>
  <si>
    <t>MARIA VITORIA ALVES VILA NOVA</t>
  </si>
  <si>
    <t>FERNANDA DA SILVA P DE ANDRADE</t>
  </si>
  <si>
    <t>CORHU/DIVAP</t>
  </si>
  <si>
    <t>PLINIO ANTONIO L P FILHO</t>
  </si>
  <si>
    <t>ADRIANA LOPES NOBREGA F BARROS</t>
  </si>
  <si>
    <t>EWERTON RODRIGO PAZ DE SANTANA</t>
  </si>
  <si>
    <t>ELHO WENIO DA SILVA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</si>
  <si>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</si>
  <si>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</si>
  <si>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</si>
  <si>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</si>
  <si>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</si>
  <si>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</si>
  <si>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</si>
  <si>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</si>
  <si>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</si>
  <si>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</si>
  <si>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</si>
  <si>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</si>
  <si>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</si>
  <si>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</si>
  <si>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</si>
  <si>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</si>
  <si>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</si>
  <si>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</si>
  <si>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</si>
  <si>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</si>
  <si>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</si>
  <si>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</si>
  <si>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</si>
  <si>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</si>
  <si>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</si>
  <si>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</si>
  <si>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</si>
  <si>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</si>
  <si>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</si>
  <si>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</si>
  <si>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</si>
  <si>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</si>
  <si>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</si>
  <si>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</si>
  <si>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</si>
  <si>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</si>
  <si>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</si>
  <si>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</si>
  <si>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</si>
  <si>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</si>
  <si>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</si>
  <si>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</si>
  <si>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</si>
  <si>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</si>
  <si>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</si>
  <si>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</si>
  <si>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</si>
  <si>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</si>
  <si>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</si>
  <si>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</si>
  <si>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</si>
  <si>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</si>
  <si>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</si>
  <si>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</si>
  <si>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</si>
  <si>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</si>
  <si>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</si>
  <si>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</si>
  <si>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</si>
  <si>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</si>
  <si>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</si>
  <si>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</si>
  <si>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Sal rio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</si>
  <si>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</si>
  <si>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</si>
  <si>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</si>
  <si>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</si>
  <si>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</si>
  <si>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 xml:space="preserve">  /  /    </t>
  </si>
  <si>
    <t>GENIMAR TAVARES GANDOLFO</t>
  </si>
  <si>
    <t>Desc.Funcao</t>
  </si>
  <si>
    <t>ILMA DE ALBUQUERQUE P MAIA</t>
  </si>
  <si>
    <t>ANALISTA COMERC. L</t>
  </si>
  <si>
    <t>TATIANE RAPHAELLA S DA SILVA N</t>
  </si>
  <si>
    <t>RINALDO SOARES DE BARROS</t>
  </si>
  <si>
    <t>LUCIANO ALVES DE S JUNIOR</t>
  </si>
  <si>
    <t>VICTOR ALEXANDER A VIEIRA</t>
  </si>
  <si>
    <t>ITAMAR MARIA SILVA DE MELO</t>
  </si>
  <si>
    <t>SIMONE CARLA ALVES PEREIRA</t>
  </si>
  <si>
    <t>GRAT.</t>
  </si>
  <si>
    <t>709-LIQUIDO</t>
  </si>
  <si>
    <t>BETY ANNE DE A SENNA</t>
  </si>
  <si>
    <t>COORD.DE REC.HUM.</t>
  </si>
  <si>
    <t>SARA MEDEIROS C CABRAL</t>
  </si>
  <si>
    <t>THALES ETELVAN CABRAL OLIVEIRA</t>
  </si>
  <si>
    <t>CARLOS EDUARDO MIRANDA D SOUSA</t>
  </si>
  <si>
    <t>SUPERINTENDENTE TECN</t>
  </si>
  <si>
    <t>RONALDO FRANCISCO DOS SANTOS</t>
  </si>
  <si>
    <t>FERNANDA DE LOURDES M G ALONZO</t>
  </si>
  <si>
    <t>COORD. SEG. TRABALHO</t>
  </si>
  <si>
    <t>MARIA DO SOCORRO SILVA VIEIRA</t>
  </si>
  <si>
    <t>DAYVSON ALVES VANDERLEI</t>
  </si>
  <si>
    <t>BRUNO RAFAELL SILVA DOS SANTOS</t>
  </si>
  <si>
    <t>DOMINGOS SAVIO F C DA S JUNIOR</t>
  </si>
  <si>
    <t>COORD. COMPLIANCE/GR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</si>
  <si>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</si>
  <si>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</si>
  <si>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</si>
  <si>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</si>
  <si>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</si>
  <si>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</si>
  <si>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ISMAR HENRIQUE RAMOS BARBOSA</t>
  </si>
  <si>
    <t>ENG CIVIL</t>
  </si>
  <si>
    <t>EXQ</t>
  </si>
  <si>
    <t>ANTONIO LUIZ DOLIVEIRA AZEVEDO</t>
  </si>
  <si>
    <t>RESUMO DA FOLHA DO 13º SALÁRIO - DEZEMBRO/2023</t>
  </si>
  <si>
    <t>02.01.2024</t>
  </si>
  <si>
    <t>AFASTADO</t>
  </si>
  <si>
    <t>723 + 724</t>
  </si>
  <si>
    <t>LÍQUIDO</t>
  </si>
  <si>
    <t>Processo : 00001 - CELETISTA/ESTAGIARIO     Período : 202312     Pagamento : 01     Roteiro : 132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</si>
</sst>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;@"/>
  </numFmts>
  <fonts count="6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9"/>
      <color theme="1"/>
      <name val="Courier New"/>
      <family val="3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321">
    <xf numFmtId="0" fontId="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7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10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52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4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8" fillId="0" borderId="0" applyNumberFormat="0" applyFill="0" applyBorder="0" applyAlignment="0" applyProtection="0"/>
    <xf numFmtId="0" fontId="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0" fillId="0" borderId="0" xfId="0" applyFont="1"/>
    <xf numFmtId="0" fontId="50" fillId="0" borderId="0" xfId="0" applyFont="1" applyAlignment="1">
      <alignment horizontal="center" vertical="center" wrapText="1"/>
    </xf>
    <xf numFmtId="0" fontId="50" fillId="33" borderId="10" xfId="0" applyFont="1" applyFill="1" applyBorder="1" applyAlignment="1">
      <alignment horizontal="center" vertical="center" wrapText="1"/>
    </xf>
    <xf numFmtId="43" fontId="50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8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Border="1"/>
    <xf numFmtId="0" fontId="48" fillId="0" borderId="0" xfId="0" applyFont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>
      <alignment horizontal="right"/>
    </xf>
    <xf numFmtId="0" fontId="48" fillId="0" borderId="0" xfId="0" applyFont="1" applyFill="1" applyAlignment="1">
      <alignment horizontal="center"/>
    </xf>
    <xf numFmtId="43" fontId="48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Border="1" applyAlignment="1"/>
    <xf numFmtId="0" fontId="53" fillId="0" borderId="0" xfId="0" applyFont="1"/>
    <xf numFmtId="43" fontId="56" fillId="0" borderId="10" xfId="0" applyNumberFormat="1" applyFont="1" applyBorder="1"/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7" fillId="0" borderId="10" xfId="50302" applyFont="1" applyBorder="1" applyAlignment="1">
      <alignment horizontal="center"/>
    </xf>
    <xf numFmtId="0" fontId="57" fillId="0" borderId="10" xfId="50302" applyFont="1" applyBorder="1"/>
    <xf numFmtId="0" fontId="58" fillId="0" borderId="0" xfId="0" applyFont="1" applyBorder="1" applyAlignment="1">
      <alignment horizontal="center"/>
    </xf>
    <xf numFmtId="0" fontId="58" fillId="0" borderId="0" xfId="0" applyFont="1" applyBorder="1"/>
    <xf numFmtId="43" fontId="58" fillId="0" borderId="0" xfId="0" applyNumberFormat="1" applyFont="1" applyBorder="1"/>
    <xf numFmtId="43" fontId="57" fillId="0" borderId="0" xfId="0" applyNumberFormat="1" applyFont="1" applyBorder="1"/>
    <xf numFmtId="0" fontId="57" fillId="0" borderId="0" xfId="0" applyFont="1" applyBorder="1"/>
    <xf numFmtId="0" fontId="48" fillId="0" borderId="0" xfId="50304" applyBorder="1"/>
    <xf numFmtId="0" fontId="48" fillId="0" borderId="0" xfId="50304"/>
    <xf numFmtId="43" fontId="48" fillId="0" borderId="0" xfId="50305" applyNumberFormat="1" applyFont="1" applyBorder="1"/>
    <xf numFmtId="43" fontId="48" fillId="0" borderId="0" xfId="50304" applyNumberFormat="1" applyBorder="1"/>
    <xf numFmtId="43" fontId="48" fillId="0" borderId="0" xfId="50306" applyNumberFormat="1" applyFont="1" applyBorder="1" applyAlignment="1">
      <alignment horizontal="center"/>
    </xf>
    <xf numFmtId="43" fontId="48" fillId="0" borderId="0" xfId="50304" applyNumberFormat="1" applyFont="1" applyBorder="1" applyAlignment="1">
      <alignment horizontal="right"/>
    </xf>
    <xf numFmtId="43" fontId="48" fillId="0" borderId="0" xfId="50305" applyNumberFormat="1" applyFont="1" applyFill="1" applyBorder="1" applyAlignment="1">
      <alignment horizontal="right"/>
    </xf>
    <xf numFmtId="43" fontId="57" fillId="0" borderId="0" xfId="0" applyNumberFormat="1" applyFont="1" applyFill="1" applyBorder="1"/>
    <xf numFmtId="0" fontId="48" fillId="0" borderId="0" xfId="50304" applyBorder="1" applyAlignment="1"/>
    <xf numFmtId="43" fontId="48" fillId="0" borderId="0" xfId="50304" applyNumberFormat="1" applyBorder="1" applyAlignment="1">
      <alignment horizontal="right"/>
    </xf>
    <xf numFmtId="0" fontId="48" fillId="0" borderId="0" xfId="50306" applyNumberFormat="1" applyFont="1" applyBorder="1" applyAlignment="1">
      <alignment horizontal="center"/>
    </xf>
    <xf numFmtId="0" fontId="48" fillId="0" borderId="0" xfId="50306" applyNumberFormat="1" applyFont="1" applyBorder="1" applyAlignment="1">
      <alignment horizontal="left"/>
    </xf>
    <xf numFmtId="0" fontId="48" fillId="0" borderId="0" xfId="50306" applyFont="1" applyBorder="1" applyAlignment="1">
      <alignment horizontal="left"/>
    </xf>
    <xf numFmtId="43" fontId="48" fillId="0" borderId="0" xfId="50306" applyNumberFormat="1" applyFont="1" applyBorder="1" applyAlignment="1">
      <alignment horizontal="right"/>
    </xf>
    <xf numFmtId="0" fontId="48" fillId="0" borderId="0" xfId="50306" applyBorder="1" applyAlignment="1">
      <alignment horizontal="center"/>
    </xf>
    <xf numFmtId="0" fontId="48" fillId="0" borderId="0" xfId="50306" applyBorder="1" applyAlignment="1"/>
    <xf numFmtId="43" fontId="48" fillId="0" borderId="0" xfId="50306" applyNumberFormat="1" applyBorder="1" applyAlignment="1"/>
    <xf numFmtId="0" fontId="48" fillId="0" borderId="0" xfId="50306" applyAlignment="1">
      <alignment horizontal="center"/>
    </xf>
    <xf numFmtId="0" fontId="48" fillId="0" borderId="0" xfId="50306"/>
    <xf numFmtId="43" fontId="48" fillId="0" borderId="0" xfId="50306" applyNumberFormat="1" applyBorder="1" applyAlignment="1">
      <alignment horizontal="right"/>
    </xf>
    <xf numFmtId="0" fontId="50" fillId="0" borderId="1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0" fontId="59" fillId="0" borderId="0" xfId="0" applyFont="1" applyAlignment="1">
      <alignment horizontal="center"/>
    </xf>
    <xf numFmtId="0" fontId="59" fillId="0" borderId="0" xfId="0" applyFont="1"/>
    <xf numFmtId="164" fontId="59" fillId="0" borderId="0" xfId="0" applyNumberFormat="1" applyFont="1" applyAlignment="1">
      <alignment horizontal="center"/>
    </xf>
    <xf numFmtId="43" fontId="59" fillId="0" borderId="0" xfId="0" applyNumberFormat="1" applyFont="1"/>
    <xf numFmtId="43" fontId="59" fillId="0" borderId="0" xfId="0" applyNumberFormat="1" applyFont="1" applyAlignment="1">
      <alignment horizontal="center"/>
    </xf>
    <xf numFmtId="0" fontId="59" fillId="0" borderId="0" xfId="0" applyNumberFormat="1" applyFont="1"/>
    <xf numFmtId="43" fontId="59" fillId="0" borderId="0" xfId="50281" applyNumberFormat="1" applyFont="1" applyAlignment="1">
      <alignment horizontal="center"/>
    </xf>
    <xf numFmtId="0" fontId="51" fillId="0" borderId="0" xfId="12561" applyBorder="1" applyAlignment="1">
      <alignment horizontal="center"/>
    </xf>
    <xf numFmtId="0" fontId="51" fillId="0" borderId="0" xfId="12561" applyBorder="1"/>
    <xf numFmtId="0" fontId="51" fillId="0" borderId="0" xfId="12561" applyNumberFormat="1" applyFont="1" applyBorder="1" applyAlignment="1">
      <alignment horizontal="center"/>
    </xf>
    <xf numFmtId="0" fontId="51" fillId="0" borderId="0" xfId="12561" applyFont="1" applyBorder="1" applyAlignment="1">
      <alignment horizontal="left"/>
    </xf>
    <xf numFmtId="0" fontId="51" fillId="0" borderId="0" xfId="12561"/>
    <xf numFmtId="0" fontId="51" fillId="0" borderId="0" xfId="12561" applyBorder="1" applyAlignment="1"/>
    <xf numFmtId="0" fontId="59" fillId="0" borderId="10" xfId="0" applyFont="1" applyBorder="1" applyAlignment="1">
      <alignment horizontal="center"/>
    </xf>
    <xf numFmtId="0" fontId="60" fillId="0" borderId="0" xfId="50307" applyFont="1" applyBorder="1" applyAlignment="1">
      <alignment horizontal="left"/>
    </xf>
    <xf numFmtId="0" fontId="60" fillId="0" borderId="0" xfId="50307" applyNumberFormat="1" applyFont="1" applyBorder="1" applyAlignment="1">
      <alignment horizontal="left"/>
    </xf>
    <xf numFmtId="43" fontId="60" fillId="0" borderId="0" xfId="50307" applyNumberFormat="1" applyFont="1" applyBorder="1" applyAlignment="1">
      <alignment horizontal="right"/>
    </xf>
    <xf numFmtId="43" fontId="60" fillId="0" borderId="0" xfId="50307" applyNumberFormat="1" applyFont="1" applyBorder="1" applyAlignment="1">
      <alignment horizontal="right"/>
    </xf>
  </cellXfs>
  <cellStyles count="50321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9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7"/>
    <cellStyle name="20% - Ênfase2 36" xfId="50311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0"/>
    <cellStyle name="20% - Ênfase3 36" xfId="50313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3"/>
    <cellStyle name="20% - Ênfase4 36" xfId="5031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6"/>
    <cellStyle name="20% - Ênfase5 36" xfId="50317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299"/>
    <cellStyle name="20% - Ênfase6 36" xfId="50319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10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8"/>
    <cellStyle name="40% - Ênfase2 36" xfId="50312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1"/>
    <cellStyle name="40% - Ênfase3 36" xfId="50314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4"/>
    <cellStyle name="40% - Ênfase4 36" xfId="5031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7"/>
    <cellStyle name="40% - Ênfase5 36" xfId="50318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0"/>
    <cellStyle name="40% - Ênfase6 36" xfId="50320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2" xfId="25" builtinId="36" customBuiltin="1"/>
    <cellStyle name="60% - Ênfase2 2" xfId="50268"/>
    <cellStyle name="60% - Ênfase2 3" xfId="50289"/>
    <cellStyle name="60% - Ênfase3" xfId="29" builtinId="40" customBuiltin="1"/>
    <cellStyle name="60% - Ênfase3 2" xfId="50271"/>
    <cellStyle name="60% - Ênfase3 3" xfId="50292"/>
    <cellStyle name="60% - Ênfase4" xfId="33" builtinId="44" customBuiltin="1"/>
    <cellStyle name="60% - Ênfase4 2" xfId="50274"/>
    <cellStyle name="60% - Ênfase4 3" xfId="50295"/>
    <cellStyle name="60% - Ênfase5" xfId="37" builtinId="48" customBuiltin="1"/>
    <cellStyle name="60% - Ênfase5 2" xfId="50277"/>
    <cellStyle name="60% - Ênfase5 3" xfId="50298"/>
    <cellStyle name="60% - Ênfase6" xfId="41" builtinId="52" customBuiltin="1"/>
    <cellStyle name="60% - Ênfase6 2" xfId="50280"/>
    <cellStyle name="60% - Ênfase6 3" xfId="5030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00" xfId="50305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69" xfId="50306"/>
    <cellStyle name="Normal 17" xfId="12561"/>
    <cellStyle name="Normal 171" xfId="50304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307"/>
    <cellStyle name="Normal 3" xfId="82"/>
    <cellStyle name="Normal 33" xfId="50303"/>
    <cellStyle name="Normal 38" xfId="5030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8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2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1095375</xdr:colOff>
      <xdr:row>0</xdr:row>
      <xdr:rowOff>66675</xdr:rowOff>
    </xdr:from>
    <xdr:to>
      <xdr:col>11</xdr:col>
      <xdr:colOff>1066800</xdr:colOff>
      <xdr:row>4</xdr:row>
      <xdr:rowOff>133350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82200" y="66675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72"/>
  <sheetViews>
    <sheetView tabSelected="1" zoomScaleNormal="100" workbookViewId="0">
      <pane ySplit="8" topLeftCell="A9" activePane="bottomLeft" state="frozen"/>
      <selection pane="bottomLeft" activeCell="F325" sqref="F325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2" customWidth="1"/>
    <col min="9" max="9" width="16.85546875" style="2" customWidth="1"/>
    <col min="10" max="11" width="17.28515625" style="33" customWidth="1"/>
    <col min="12" max="12" width="17.7109375" style="33" customWidth="1"/>
    <col min="13" max="13" width="31.7109375" hidden="1" customWidth="1"/>
    <col min="14" max="14" width="11" bestFit="1" customWidth="1"/>
  </cols>
  <sheetData>
    <row r="2" spans="2:13" ht="12" customHeight="1">
      <c r="E2" s="63" t="s">
        <v>582</v>
      </c>
      <c r="F2" s="63"/>
      <c r="G2" s="63"/>
      <c r="H2" s="63"/>
      <c r="I2" s="63"/>
      <c r="K2" s="34"/>
    </row>
    <row r="3" spans="2:13" ht="12" customHeight="1">
      <c r="E3" s="63"/>
      <c r="F3" s="63"/>
      <c r="G3" s="63"/>
      <c r="H3" s="63"/>
      <c r="I3" s="63"/>
    </row>
    <row r="4" spans="2:13" ht="12" customHeight="1">
      <c r="E4" s="63"/>
      <c r="F4" s="63"/>
      <c r="G4" s="63"/>
      <c r="H4" s="63"/>
      <c r="I4" s="63"/>
    </row>
    <row r="7" spans="2:13">
      <c r="B7" s="15" t="s">
        <v>472</v>
      </c>
      <c r="L7" s="27" t="s">
        <v>583</v>
      </c>
    </row>
    <row r="8" spans="2:13" s="4" customFormat="1" ht="27">
      <c r="B8" s="5" t="s">
        <v>455</v>
      </c>
      <c r="C8" s="5" t="s">
        <v>428</v>
      </c>
      <c r="D8" s="5" t="s">
        <v>429</v>
      </c>
      <c r="E8" s="5" t="s">
        <v>430</v>
      </c>
      <c r="F8" s="5" t="s">
        <v>461</v>
      </c>
      <c r="G8" s="5" t="s">
        <v>431</v>
      </c>
      <c r="H8" s="6" t="s">
        <v>456</v>
      </c>
      <c r="I8" s="6" t="s">
        <v>457</v>
      </c>
      <c r="J8" s="6" t="s">
        <v>458</v>
      </c>
      <c r="K8" s="6" t="s">
        <v>459</v>
      </c>
      <c r="L8" s="6" t="s">
        <v>460</v>
      </c>
    </row>
    <row r="9" spans="2:13" s="22" customFormat="1">
      <c r="B9" s="16">
        <v>1</v>
      </c>
      <c r="C9" s="35">
        <v>200</v>
      </c>
      <c r="D9" s="36" t="str">
        <f>VLOOKUP(C9,SRA!B:C,2,0)</f>
        <v>MARIA DO CARMO DE SOUSA</v>
      </c>
      <c r="E9" s="16" t="str">
        <f>IFERROR(VLOOKUP(C9,SRA!B:I,8,0),"")</f>
        <v>CLT</v>
      </c>
      <c r="F9" s="21" t="s">
        <v>462</v>
      </c>
      <c r="G9" s="16" t="str">
        <f>IFERROR(VLOOKUP(C9,SRA!B:F,5,0),"")</f>
        <v>OP. DE PROD. IND.</v>
      </c>
      <c r="H9" s="12">
        <f>IFERROR(VLOOKUP(C9,SRA!B:T,18,0),"")</f>
        <v>4804.1099999999997</v>
      </c>
      <c r="I9" s="12">
        <f>IFERROR(VLOOKUP(C9,SRA!B:T,19,0),"")</f>
        <v>0</v>
      </c>
      <c r="J9" s="32">
        <f>IFERROR(VLOOKUP(C9,'13º SALÁRIO'!B:F,3,0),"0,00")</f>
        <v>4804.1099999999997</v>
      </c>
      <c r="K9" s="32">
        <f>J9-L9</f>
        <v>3210.9299999999994</v>
      </c>
      <c r="L9" s="32">
        <f>IFERROR(VLOOKUP(C9,'13º SALÁRIO'!B:F,5,0),"0,00")</f>
        <v>1593.18</v>
      </c>
      <c r="M9" s="22" t="str">
        <f>IFERROR(VLOOKUP(C9,Plan2!B:C,2,0),"")</f>
        <v/>
      </c>
    </row>
    <row r="10" spans="2:13" s="22" customFormat="1">
      <c r="B10" s="16">
        <f>B9+1</f>
        <v>2</v>
      </c>
      <c r="C10" s="35">
        <v>397</v>
      </c>
      <c r="D10" s="36" t="str">
        <f>VLOOKUP(C10,SRA!B:C,2,0)</f>
        <v>MARIA AMARA MEDEIROS</v>
      </c>
      <c r="E10" s="16" t="str">
        <f>IFERROR(VLOOKUP(C10,SRA!B:I,8,0),"")</f>
        <v>CLT</v>
      </c>
      <c r="F10" s="21" t="s">
        <v>462</v>
      </c>
      <c r="G10" s="16" t="str">
        <f>IFERROR(VLOOKUP(C10,SRA!B:F,5,0),"")</f>
        <v>TEC. EM ADM. E FIN.</v>
      </c>
      <c r="H10" s="12">
        <f>IFERROR(VLOOKUP(C10,SRA!B:T,18,0),"")</f>
        <v>5000.8</v>
      </c>
      <c r="I10" s="12">
        <f>IFERROR(VLOOKUP(C10,SRA!B:T,19,0),"")</f>
        <v>0</v>
      </c>
      <c r="J10" s="32">
        <f>IFERROR(VLOOKUP(C10,'13º SALÁRIO'!B:F,3,0),"0,00")</f>
        <v>5000.8</v>
      </c>
      <c r="K10" s="32">
        <f>J10-L10</f>
        <v>3866.15</v>
      </c>
      <c r="L10" s="32">
        <f>IFERROR(VLOOKUP(C10,'13º SALÁRIO'!B:F,5,0),"0,00")</f>
        <v>1134.6500000000001</v>
      </c>
      <c r="M10" s="22" t="str">
        <f>IFERROR(VLOOKUP(C10,Plan2!B:C,2,0),"")</f>
        <v/>
      </c>
    </row>
    <row r="11" spans="2:13" s="22" customFormat="1">
      <c r="B11" s="16">
        <f t="shared" ref="B11:B74" si="0">B10+1</f>
        <v>3</v>
      </c>
      <c r="C11" s="35">
        <v>508</v>
      </c>
      <c r="D11" s="36" t="str">
        <f>VLOOKUP(C11,SRA!B:C,2,0)</f>
        <v>SANDRA EMIDIO PEREIRA</v>
      </c>
      <c r="E11" s="16" t="str">
        <f>IFERROR(VLOOKUP(C11,SRA!B:I,8,0),"")</f>
        <v>CLT</v>
      </c>
      <c r="F11" s="21" t="s">
        <v>462</v>
      </c>
      <c r="G11" s="16" t="str">
        <f>IFERROR(VLOOKUP(C11,SRA!B:F,5,0),"")</f>
        <v>TEC. EM ADM. E FIN.</v>
      </c>
      <c r="H11" s="12">
        <f>IFERROR(VLOOKUP(C11,SRA!B:T,18,0),"")</f>
        <v>5082.5599999999995</v>
      </c>
      <c r="I11" s="12">
        <f>IFERROR(VLOOKUP(C11,SRA!B:T,19,0),"")</f>
        <v>0</v>
      </c>
      <c r="J11" s="32">
        <f>IFERROR(VLOOKUP(C11,'13º SALÁRIO'!B:F,3,0),"0,00")</f>
        <v>5082.5600000000004</v>
      </c>
      <c r="K11" s="32">
        <f>J11-L11</f>
        <v>3406.9900000000007</v>
      </c>
      <c r="L11" s="32">
        <f>IFERROR(VLOOKUP(C11,'13º SALÁRIO'!B:F,5,0),"0,00")</f>
        <v>1675.57</v>
      </c>
      <c r="M11" s="22" t="str">
        <f>IFERROR(VLOOKUP(C11,Plan2!B:C,2,0),"")</f>
        <v/>
      </c>
    </row>
    <row r="12" spans="2:13" s="22" customFormat="1">
      <c r="B12" s="16">
        <f t="shared" si="0"/>
        <v>4</v>
      </c>
      <c r="C12" s="35">
        <v>510</v>
      </c>
      <c r="D12" s="36" t="str">
        <f>VLOOKUP(C12,SRA!B:C,2,0)</f>
        <v>FRANCISCO FERREIRA DE SOUSA</v>
      </c>
      <c r="E12" s="16" t="str">
        <f>IFERROR(VLOOKUP(C12,SRA!B:I,8,0),"")</f>
        <v>CLT</v>
      </c>
      <c r="F12" s="21" t="s">
        <v>462</v>
      </c>
      <c r="G12" s="16" t="str">
        <f>IFERROR(VLOOKUP(C12,SRA!B:F,5,0),"")</f>
        <v>TEC. EM ADM. E FIN.</v>
      </c>
      <c r="H12" s="12">
        <f>IFERROR(VLOOKUP(C12,SRA!B:T,18,0),"")</f>
        <v>4118.83</v>
      </c>
      <c r="I12" s="12">
        <f>IFERROR(VLOOKUP(C12,SRA!B:T,19,0),"")</f>
        <v>0</v>
      </c>
      <c r="J12" s="32">
        <f>IFERROR(VLOOKUP(C12,'13º SALÁRIO'!B:F,3,0),"0,00")</f>
        <v>4164.5200000000004</v>
      </c>
      <c r="K12" s="32">
        <f>J12-L12</f>
        <v>2632.8500000000004</v>
      </c>
      <c r="L12" s="32">
        <f>IFERROR(VLOOKUP(C12,'13º SALÁRIO'!B:F,5,0),"0,00")</f>
        <v>1531.67</v>
      </c>
      <c r="M12" s="22" t="str">
        <f>IFERROR(VLOOKUP(C12,Plan2!B:C,2,0),"")</f>
        <v/>
      </c>
    </row>
    <row r="13" spans="2:13" s="22" customFormat="1">
      <c r="B13" s="16">
        <f t="shared" si="0"/>
        <v>5</v>
      </c>
      <c r="C13" s="35">
        <v>542</v>
      </c>
      <c r="D13" s="36" t="str">
        <f>VLOOKUP(C13,SRA!B:C,2,0)</f>
        <v>ANA MARTA MARCELINO DA SILVA</v>
      </c>
      <c r="E13" s="16" t="str">
        <f>IFERROR(VLOOKUP(C13,SRA!B:I,8,0),"")</f>
        <v>CLT</v>
      </c>
      <c r="F13" s="21" t="s">
        <v>462</v>
      </c>
      <c r="G13" s="16" t="str">
        <f>IFERROR(VLOOKUP(C13,SRA!B:F,5,0),"")</f>
        <v>TEC.EM QUALIDADE IND</v>
      </c>
      <c r="H13" s="12">
        <f>IFERROR(VLOOKUP(C13,SRA!B:T,18,0),"")</f>
        <v>1981.2</v>
      </c>
      <c r="I13" s="12">
        <f>IFERROR(VLOOKUP(C13,SRA!B:T,19,0),"")</f>
        <v>0</v>
      </c>
      <c r="J13" s="32">
        <f>IFERROR(VLOOKUP(C13,'13º SALÁRIO'!B:F,3,0),"0,00")</f>
        <v>2535.71</v>
      </c>
      <c r="K13" s="32">
        <f>J13-L13</f>
        <v>1540.15</v>
      </c>
      <c r="L13" s="32">
        <f>IFERROR(VLOOKUP(C13,'13º SALÁRIO'!B:F,5,0),"0,00")</f>
        <v>995.56</v>
      </c>
      <c r="M13" s="22" t="str">
        <f>IFERROR(VLOOKUP(C13,Plan2!B:C,2,0),"")</f>
        <v/>
      </c>
    </row>
    <row r="14" spans="2:13" s="22" customFormat="1">
      <c r="B14" s="16">
        <f t="shared" si="0"/>
        <v>6</v>
      </c>
      <c r="C14" s="35">
        <v>788</v>
      </c>
      <c r="D14" s="36" t="str">
        <f>VLOOKUP(C14,SRA!B:C,2,0)</f>
        <v>IVONEIDE FRANCISCA S ALMEIDA</v>
      </c>
      <c r="E14" s="16" t="str">
        <f>IFERROR(VLOOKUP(C14,SRA!B:I,8,0),"")</f>
        <v>CLT</v>
      </c>
      <c r="F14" s="21" t="s">
        <v>462</v>
      </c>
      <c r="G14" s="16" t="str">
        <f>IFERROR(VLOOKUP(C14,SRA!B:F,5,0),"")</f>
        <v>OP. DE PROD. IND.</v>
      </c>
      <c r="H14" s="12">
        <f>IFERROR(VLOOKUP(C14,SRA!B:T,18,0),"")</f>
        <v>3353.92</v>
      </c>
      <c r="I14" s="12">
        <f>IFERROR(VLOOKUP(C14,SRA!B:T,19,0),"")</f>
        <v>0</v>
      </c>
      <c r="J14" s="32">
        <f>IFERROR(VLOOKUP(C14,'13º SALÁRIO'!B:F,3,0),"0,00")</f>
        <v>3353.92</v>
      </c>
      <c r="K14" s="32">
        <f>J14-L14</f>
        <v>2361.35</v>
      </c>
      <c r="L14" s="32">
        <f>IFERROR(VLOOKUP(C14,'13º SALÁRIO'!B:F,5,0),"0,00")</f>
        <v>992.57</v>
      </c>
      <c r="M14" s="22" t="str">
        <f>IFERROR(VLOOKUP(C14,Plan2!B:C,2,0),"")</f>
        <v/>
      </c>
    </row>
    <row r="15" spans="2:13" s="22" customFormat="1">
      <c r="B15" s="16">
        <f t="shared" si="0"/>
        <v>7</v>
      </c>
      <c r="C15" s="35">
        <v>830</v>
      </c>
      <c r="D15" s="36" t="str">
        <f>VLOOKUP(C15,SRA!B:C,2,0)</f>
        <v>CARLOS ANTONIO DA SILVA</v>
      </c>
      <c r="E15" s="16" t="str">
        <f>IFERROR(VLOOKUP(C15,SRA!B:I,8,0),"")</f>
        <v>CLT</v>
      </c>
      <c r="F15" s="21" t="s">
        <v>462</v>
      </c>
      <c r="G15" s="16" t="str">
        <f>IFERROR(VLOOKUP(C15,SRA!B:F,5,0),"")</f>
        <v>TEC. EM ADM. E FIN.</v>
      </c>
      <c r="H15" s="12">
        <f>IFERROR(VLOOKUP(C15,SRA!B:T,18,0),"")</f>
        <v>5006.45</v>
      </c>
      <c r="I15" s="12">
        <f>IFERROR(VLOOKUP(C15,SRA!B:T,19,0),"")</f>
        <v>0</v>
      </c>
      <c r="J15" s="32">
        <f>IFERROR(VLOOKUP(C15,'13º SALÁRIO'!B:F,3,0),"0,00")</f>
        <v>5006.45</v>
      </c>
      <c r="K15" s="32">
        <f>J15-L15</f>
        <v>3156.95</v>
      </c>
      <c r="L15" s="32">
        <f>IFERROR(VLOOKUP(C15,'13º SALÁRIO'!B:F,5,0),"0,00")</f>
        <v>1849.5</v>
      </c>
      <c r="M15" s="22" t="str">
        <f>IFERROR(VLOOKUP(C15,Plan2!B:C,2,0),"")</f>
        <v/>
      </c>
    </row>
    <row r="16" spans="2:13" s="22" customFormat="1">
      <c r="B16" s="16">
        <f t="shared" si="0"/>
        <v>8</v>
      </c>
      <c r="C16" s="35">
        <v>863</v>
      </c>
      <c r="D16" s="36" t="str">
        <f>VLOOKUP(C16,SRA!B:C,2,0)</f>
        <v>JOSE AMARO DOS SANTOS</v>
      </c>
      <c r="E16" s="16" t="str">
        <f>IFERROR(VLOOKUP(C16,SRA!B:I,8,0),"")</f>
        <v>CLT</v>
      </c>
      <c r="F16" s="21" t="s">
        <v>462</v>
      </c>
      <c r="G16" s="16" t="str">
        <f>IFERROR(VLOOKUP(C16,SRA!B:F,5,0),"")</f>
        <v>ASS. DE SERVICOS</v>
      </c>
      <c r="H16" s="12">
        <f>IFERROR(VLOOKUP(C16,SRA!B:T,18,0),"")</f>
        <v>2539.21</v>
      </c>
      <c r="I16" s="12">
        <f>IFERROR(VLOOKUP(C16,SRA!B:T,19,0),"")</f>
        <v>0</v>
      </c>
      <c r="J16" s="32">
        <f>IFERROR(VLOOKUP(C16,'13º SALÁRIO'!B:F,3,0),"0,00")</f>
        <v>2539.21</v>
      </c>
      <c r="K16" s="32">
        <f>J16-L16</f>
        <v>1362.18</v>
      </c>
      <c r="L16" s="32">
        <f>IFERROR(VLOOKUP(C16,'13º SALÁRIO'!B:F,5,0),"0,00")</f>
        <v>1177.03</v>
      </c>
      <c r="M16" s="22" t="str">
        <f>IFERROR(VLOOKUP(C16,Plan2!B:C,2,0),"")</f>
        <v/>
      </c>
    </row>
    <row r="17" spans="2:13" s="22" customFormat="1">
      <c r="B17" s="16">
        <f t="shared" si="0"/>
        <v>9</v>
      </c>
      <c r="C17" s="35">
        <v>871</v>
      </c>
      <c r="D17" s="36" t="str">
        <f>VLOOKUP(C17,SRA!B:C,2,0)</f>
        <v>MARIA LUISA P DE LEMOS</v>
      </c>
      <c r="E17" s="16" t="str">
        <f>IFERROR(VLOOKUP(C17,SRA!B:I,8,0),"")</f>
        <v>CLT</v>
      </c>
      <c r="F17" s="21" t="s">
        <v>462</v>
      </c>
      <c r="G17" s="16" t="str">
        <f>IFERROR(VLOOKUP(C17,SRA!B:F,5,0),"")</f>
        <v>TEC. EM ADM. E FIN.</v>
      </c>
      <c r="H17" s="12">
        <f>IFERROR(VLOOKUP(C17,SRA!B:T,18,0),"")</f>
        <v>5383.74</v>
      </c>
      <c r="I17" s="12">
        <f>IFERROR(VLOOKUP(C17,SRA!B:T,19,0),"")</f>
        <v>0</v>
      </c>
      <c r="J17" s="32">
        <f>IFERROR(VLOOKUP(C17,'13º SALÁRIO'!B:F,3,0),"0,00")</f>
        <v>5383.74</v>
      </c>
      <c r="K17" s="32">
        <f>J17-L17</f>
        <v>3707.67</v>
      </c>
      <c r="L17" s="32">
        <f>IFERROR(VLOOKUP(C17,'13º SALÁRIO'!B:F,5,0),"0,00")</f>
        <v>1676.07</v>
      </c>
      <c r="M17" s="22" t="str">
        <f>IFERROR(VLOOKUP(C17,Plan2!B:C,2,0),"")</f>
        <v/>
      </c>
    </row>
    <row r="18" spans="2:13" s="22" customFormat="1">
      <c r="B18" s="16">
        <f t="shared" si="0"/>
        <v>10</v>
      </c>
      <c r="C18" s="35">
        <v>897</v>
      </c>
      <c r="D18" s="36" t="str">
        <f>VLOOKUP(C18,SRA!B:C,2,0)</f>
        <v>EUNICE DE ASSIS CALIXTO</v>
      </c>
      <c r="E18" s="16" t="str">
        <f>IFERROR(VLOOKUP(C18,SRA!B:I,8,0),"")</f>
        <v>CLT</v>
      </c>
      <c r="F18" s="21" t="s">
        <v>462</v>
      </c>
      <c r="G18" s="16" t="str">
        <f>IFERROR(VLOOKUP(C18,SRA!B:F,5,0),"")</f>
        <v>ASS. DE SERVICOS</v>
      </c>
      <c r="H18" s="12">
        <f>IFERROR(VLOOKUP(C18,SRA!B:T,18,0),"")</f>
        <v>1894.8</v>
      </c>
      <c r="I18" s="12">
        <f>IFERROR(VLOOKUP(C18,SRA!B:T,19,0),"")</f>
        <v>0</v>
      </c>
      <c r="J18" s="32">
        <f>IFERROR(VLOOKUP(C18,'13º SALÁRIO'!B:F,3,0),"0,00")</f>
        <v>1894.8</v>
      </c>
      <c r="K18" s="32">
        <f>J18-L18</f>
        <v>1098.1300000000001</v>
      </c>
      <c r="L18" s="32">
        <f>IFERROR(VLOOKUP(C18,'13º SALÁRIO'!B:F,5,0),"0,00")</f>
        <v>796.67</v>
      </c>
      <c r="M18" s="22" t="str">
        <f>IFERROR(VLOOKUP(C18,Plan2!B:C,2,0),"")</f>
        <v/>
      </c>
    </row>
    <row r="19" spans="2:13" s="22" customFormat="1">
      <c r="B19" s="16">
        <f t="shared" si="0"/>
        <v>11</v>
      </c>
      <c r="C19" s="35">
        <v>996</v>
      </c>
      <c r="D19" s="36" t="str">
        <f>VLOOKUP(C19,SRA!B:C,2,0)</f>
        <v>FIRMINO SIQUEIRA DA SILVA</v>
      </c>
      <c r="E19" s="16" t="str">
        <f>IFERROR(VLOOKUP(C19,SRA!B:I,8,0),"")</f>
        <v>CLT</v>
      </c>
      <c r="F19" s="21" t="s">
        <v>462</v>
      </c>
      <c r="G19" s="16" t="str">
        <f>IFERROR(VLOOKUP(C19,SRA!B:F,5,0),"")</f>
        <v>OP. DE PROD. IND.</v>
      </c>
      <c r="H19" s="12">
        <f>IFERROR(VLOOKUP(C19,SRA!B:T,18,0),"")</f>
        <v>3939.17</v>
      </c>
      <c r="I19" s="12">
        <f>IFERROR(VLOOKUP(C19,SRA!B:T,19,0),"")</f>
        <v>0</v>
      </c>
      <c r="J19" s="32">
        <f>IFERROR(VLOOKUP(C19,'13º SALÁRIO'!B:F,3,0),"0,00")</f>
        <v>4175.87</v>
      </c>
      <c r="K19" s="32">
        <f>J19-L19</f>
        <v>2546.08</v>
      </c>
      <c r="L19" s="32">
        <f>IFERROR(VLOOKUP(C19,'13º SALÁRIO'!B:F,5,0),"0,00")</f>
        <v>1629.79</v>
      </c>
    </row>
    <row r="20" spans="2:13" s="22" customFormat="1">
      <c r="B20" s="16">
        <f t="shared" si="0"/>
        <v>12</v>
      </c>
      <c r="C20" s="35">
        <v>1008</v>
      </c>
      <c r="D20" s="36" t="str">
        <f>VLOOKUP(C20,SRA!B:C,2,0)</f>
        <v>MARIO JOSE DO NASCIMENTO</v>
      </c>
      <c r="E20" s="16" t="str">
        <f>IFERROR(VLOOKUP(C20,SRA!B:I,8,0),"")</f>
        <v>CLT</v>
      </c>
      <c r="F20" s="21" t="s">
        <v>462</v>
      </c>
      <c r="G20" s="16" t="str">
        <f>IFERROR(VLOOKUP(C20,SRA!B:F,5,0),"")</f>
        <v>ASS. DE SERVICOS</v>
      </c>
      <c r="H20" s="12">
        <f>IFERROR(VLOOKUP(C20,SRA!B:T,18,0),"")</f>
        <v>2193.44</v>
      </c>
      <c r="I20" s="12">
        <f>IFERROR(VLOOKUP(C20,SRA!B:T,19,0),"")</f>
        <v>0</v>
      </c>
      <c r="J20" s="32">
        <f>IFERROR(VLOOKUP(C20,'13º SALÁRIO'!B:F,3,0),"0,00")</f>
        <v>2193.44</v>
      </c>
      <c r="K20" s="32">
        <f>J20-L20</f>
        <v>1274.3200000000002</v>
      </c>
      <c r="L20" s="32">
        <f>IFERROR(VLOOKUP(C20,'13º SALÁRIO'!B:F,5,0),"0,00")</f>
        <v>919.12</v>
      </c>
    </row>
    <row r="21" spans="2:13" s="22" customFormat="1">
      <c r="B21" s="16">
        <f t="shared" si="0"/>
        <v>13</v>
      </c>
      <c r="C21" s="35">
        <v>1037</v>
      </c>
      <c r="D21" s="36" t="str">
        <f>VLOOKUP(C21,SRA!B:C,2,0)</f>
        <v>DAVI INACIO FILHO</v>
      </c>
      <c r="E21" s="16" t="str">
        <f>IFERROR(VLOOKUP(C21,SRA!B:I,8,0),"")</f>
        <v>CLT</v>
      </c>
      <c r="F21" s="21" t="s">
        <v>462</v>
      </c>
      <c r="G21" s="16" t="str">
        <f>IFERROR(VLOOKUP(C21,SRA!B:F,5,0),"")</f>
        <v>OP. DE PROD. IND.</v>
      </c>
      <c r="H21" s="12">
        <f>IFERROR(VLOOKUP(C21,SRA!B:T,18,0),"")</f>
        <v>3751.6</v>
      </c>
      <c r="I21" s="12">
        <f>IFERROR(VLOOKUP(C21,SRA!B:T,19,0),"")</f>
        <v>0</v>
      </c>
      <c r="J21" s="32">
        <f>IFERROR(VLOOKUP(C21,'13º SALÁRIO'!B:F,3,0),"0,00")</f>
        <v>3777.36</v>
      </c>
      <c r="K21" s="32">
        <f>J21-L21</f>
        <v>2689.1000000000004</v>
      </c>
      <c r="L21" s="32">
        <f>IFERROR(VLOOKUP(C21,'13º SALÁRIO'!B:F,5,0),"0,00")</f>
        <v>1088.26</v>
      </c>
      <c r="M21" s="22" t="str">
        <f>IFERROR(VLOOKUP(C21,Plan2!B:C,2,0),"")</f>
        <v/>
      </c>
    </row>
    <row r="22" spans="2:13" s="22" customFormat="1">
      <c r="B22" s="16">
        <f t="shared" si="0"/>
        <v>14</v>
      </c>
      <c r="C22" s="35">
        <v>1051</v>
      </c>
      <c r="D22" s="36" t="str">
        <f>VLOOKUP(C22,SRA!B:C,2,0)</f>
        <v>GEORGE HAROLD DE B  WALMSLEY</v>
      </c>
      <c r="E22" s="16" t="str">
        <f>IFERROR(VLOOKUP(C22,SRA!B:I,8,0),"")</f>
        <v>CLT</v>
      </c>
      <c r="F22" s="21" t="s">
        <v>462</v>
      </c>
      <c r="G22" s="16" t="str">
        <f>IFERROR(VLOOKUP(C22,SRA!B:F,5,0),"")</f>
        <v>ANALISTA EM PCP</v>
      </c>
      <c r="H22" s="12">
        <f>IFERROR(VLOOKUP(C22,SRA!B:T,18,0),"")</f>
        <v>20171.89</v>
      </c>
      <c r="I22" s="12">
        <f>IFERROR(VLOOKUP(C22,SRA!B:T,19,0),"")</f>
        <v>0</v>
      </c>
      <c r="J22" s="32">
        <f>IFERROR(VLOOKUP(C22,'13º SALÁRIO'!B:F,3,0),"0,00")</f>
        <v>20171.89</v>
      </c>
      <c r="K22" s="32">
        <f>J22-L22</f>
        <v>14461.3</v>
      </c>
      <c r="L22" s="32">
        <f>IFERROR(VLOOKUP(C22,'13º SALÁRIO'!B:F,5,0),"0,00")</f>
        <v>5710.59</v>
      </c>
      <c r="M22" s="22" t="str">
        <f>IFERROR(VLOOKUP(C22,Plan2!B:C,2,0),"")</f>
        <v/>
      </c>
    </row>
    <row r="23" spans="2:13" s="22" customFormat="1">
      <c r="B23" s="16">
        <f t="shared" si="0"/>
        <v>15</v>
      </c>
      <c r="C23" s="35">
        <v>1056</v>
      </c>
      <c r="D23" s="36" t="str">
        <f>VLOOKUP(C23,SRA!B:C,2,0)</f>
        <v>VALERIA MARIA DA SILVA</v>
      </c>
      <c r="E23" s="16" t="str">
        <f>IFERROR(VLOOKUP(C23,SRA!B:I,8,0),"")</f>
        <v>CLT</v>
      </c>
      <c r="F23" s="21" t="s">
        <v>462</v>
      </c>
      <c r="G23" s="16" t="str">
        <f>IFERROR(VLOOKUP(C23,SRA!B:F,5,0),"")</f>
        <v>TEC.EM QUALIDADE IND</v>
      </c>
      <c r="H23" s="12">
        <f>IFERROR(VLOOKUP(C23,SRA!B:T,18,0),"")</f>
        <v>4540.99</v>
      </c>
      <c r="I23" s="12">
        <f>IFERROR(VLOOKUP(C23,SRA!B:T,19,0),"")</f>
        <v>0</v>
      </c>
      <c r="J23" s="32">
        <f>IFERROR(VLOOKUP(C23,'13º SALÁRIO'!B:F,3,0),"0,00")</f>
        <v>5194.05</v>
      </c>
      <c r="K23" s="32">
        <f>J23-L23</f>
        <v>3357.33</v>
      </c>
      <c r="L23" s="32">
        <f>IFERROR(VLOOKUP(C23,'13º SALÁRIO'!B:F,5,0),"0,00")</f>
        <v>1836.72</v>
      </c>
      <c r="M23" s="22" t="str">
        <f>IFERROR(VLOOKUP(C23,Plan2!B:C,2,0),"")</f>
        <v/>
      </c>
    </row>
    <row r="24" spans="2:13" s="22" customFormat="1">
      <c r="B24" s="16">
        <f t="shared" si="0"/>
        <v>16</v>
      </c>
      <c r="C24" s="35">
        <v>1071</v>
      </c>
      <c r="D24" s="36" t="str">
        <f>VLOOKUP(C24,SRA!B:C,2,0)</f>
        <v>MARIA JOSE DA HORA</v>
      </c>
      <c r="E24" s="16" t="str">
        <f>IFERROR(VLOOKUP(C24,SRA!B:I,8,0),"")</f>
        <v>CLT</v>
      </c>
      <c r="F24" s="21" t="s">
        <v>462</v>
      </c>
      <c r="G24" s="16" t="str">
        <f>IFERROR(VLOOKUP(C24,SRA!B:F,5,0),"")</f>
        <v>OP. DE PROD. IND.</v>
      </c>
      <c r="H24" s="12">
        <f>IFERROR(VLOOKUP(C24,SRA!B:T,18,0),"")</f>
        <v>2089.0100000000002</v>
      </c>
      <c r="I24" s="12">
        <f>IFERROR(VLOOKUP(C24,SRA!B:T,19,0),"")</f>
        <v>0</v>
      </c>
      <c r="J24" s="32">
        <f>IFERROR(VLOOKUP(C24,'13º SALÁRIO'!B:F,3,0),"0,00")</f>
        <v>2089.0100000000002</v>
      </c>
      <c r="K24" s="32">
        <f>J24-L24</f>
        <v>1342.2400000000002</v>
      </c>
      <c r="L24" s="32">
        <f>IFERROR(VLOOKUP(C24,'13º SALÁRIO'!B:F,5,0),"0,00")</f>
        <v>746.77</v>
      </c>
      <c r="M24" s="22" t="str">
        <f>IFERROR(VLOOKUP(C24,Plan2!B:C,2,0),"")</f>
        <v/>
      </c>
    </row>
    <row r="25" spans="2:13" s="22" customFormat="1">
      <c r="B25" s="16">
        <f t="shared" si="0"/>
        <v>17</v>
      </c>
      <c r="C25" s="35">
        <v>1080</v>
      </c>
      <c r="D25" s="36" t="str">
        <f>VLOOKUP(C25,SRA!B:C,2,0)</f>
        <v>VALDIRENE ANDRE PEREIRA</v>
      </c>
      <c r="E25" s="16" t="str">
        <f>IFERROR(VLOOKUP(C25,SRA!B:I,8,0),"")</f>
        <v>CLT</v>
      </c>
      <c r="F25" s="21" t="s">
        <v>462</v>
      </c>
      <c r="G25" s="16" t="str">
        <f>IFERROR(VLOOKUP(C25,SRA!B:F,5,0),"")</f>
        <v>TEC. EM ADM. E FIN.</v>
      </c>
      <c r="H25" s="12">
        <f>IFERROR(VLOOKUP(C25,SRA!B:T,18,0),"")</f>
        <v>4118.83</v>
      </c>
      <c r="I25" s="12">
        <f>IFERROR(VLOOKUP(C25,SRA!B:T,19,0),"")</f>
        <v>0</v>
      </c>
      <c r="J25" s="32">
        <f>IFERROR(VLOOKUP(C25,'13º SALÁRIO'!B:F,3,0),"0,00")</f>
        <v>4164.5200000000004</v>
      </c>
      <c r="K25" s="32">
        <f>J25-L25</f>
        <v>2643.4300000000003</v>
      </c>
      <c r="L25" s="32">
        <f>IFERROR(VLOOKUP(C25,'13º SALÁRIO'!B:F,5,0),"0,00")</f>
        <v>1521.09</v>
      </c>
      <c r="M25" s="22" t="str">
        <f>IFERROR(VLOOKUP(C25,Plan2!B:C,2,0),"")</f>
        <v/>
      </c>
    </row>
    <row r="26" spans="2:13" s="22" customFormat="1">
      <c r="B26" s="16">
        <f t="shared" si="0"/>
        <v>18</v>
      </c>
      <c r="C26" s="35">
        <v>1099</v>
      </c>
      <c r="D26" s="36" t="str">
        <f>VLOOKUP(C26,SRA!B:C,2,0)</f>
        <v>VALERIA DA SILVA SOUZA</v>
      </c>
      <c r="E26" s="16" t="str">
        <f>IFERROR(VLOOKUP(C26,SRA!B:I,8,0),"")</f>
        <v>CLT</v>
      </c>
      <c r="F26" s="21" t="s">
        <v>462</v>
      </c>
      <c r="G26" s="16" t="str">
        <f>IFERROR(VLOOKUP(C26,SRA!B:F,5,0),"")</f>
        <v>OP. DE PROD. IND.</v>
      </c>
      <c r="H26" s="12">
        <f>IFERROR(VLOOKUP(C26,SRA!B:T,18,0),"")</f>
        <v>3751.6</v>
      </c>
      <c r="I26" s="12">
        <f>IFERROR(VLOOKUP(C26,SRA!B:T,19,0),"")</f>
        <v>0</v>
      </c>
      <c r="J26" s="32">
        <f>IFERROR(VLOOKUP(C26,'13º SALÁRIO'!B:F,3,0),"0,00")</f>
        <v>3751.6</v>
      </c>
      <c r="K26" s="32">
        <f>J26-L26</f>
        <v>2342.1799999999998</v>
      </c>
      <c r="L26" s="32">
        <f>IFERROR(VLOOKUP(C26,'13º SALÁRIO'!B:F,5,0),"0,00")</f>
        <v>1409.42</v>
      </c>
      <c r="M26" s="22" t="str">
        <f>IFERROR(VLOOKUP(C26,Plan2!B:C,2,0),"")</f>
        <v/>
      </c>
    </row>
    <row r="27" spans="2:13" s="22" customFormat="1">
      <c r="B27" s="16">
        <f t="shared" si="0"/>
        <v>19</v>
      </c>
      <c r="C27" s="35">
        <v>1126</v>
      </c>
      <c r="D27" s="36" t="str">
        <f>VLOOKUP(C27,SRA!B:C,2,0)</f>
        <v>ALUISIO GOMES FERREIRA FILHO</v>
      </c>
      <c r="E27" s="16" t="str">
        <f>IFERROR(VLOOKUP(C27,SRA!B:I,8,0),"")</f>
        <v>CLT</v>
      </c>
      <c r="F27" s="21" t="s">
        <v>462</v>
      </c>
      <c r="G27" s="16" t="str">
        <f>IFERROR(VLOOKUP(C27,SRA!B:F,5,0),"")</f>
        <v>TEC. EM ADM. E FIN.</v>
      </c>
      <c r="H27" s="12">
        <f>IFERROR(VLOOKUP(C27,SRA!B:T,18,0),"")</f>
        <v>6439.54</v>
      </c>
      <c r="I27" s="12">
        <f>IFERROR(VLOOKUP(C27,SRA!B:T,19,0),"")</f>
        <v>0</v>
      </c>
      <c r="J27" s="32">
        <f>IFERROR(VLOOKUP(C27,'13º SALÁRIO'!B:F,3,0),"0,00")</f>
        <v>6441.82</v>
      </c>
      <c r="K27" s="32">
        <f>J27-L27</f>
        <v>5258.78</v>
      </c>
      <c r="L27" s="32">
        <f>IFERROR(VLOOKUP(C27,'13º SALÁRIO'!B:F,5,0),"0,00")</f>
        <v>1183.04</v>
      </c>
      <c r="M27" s="22" t="str">
        <f>IFERROR(VLOOKUP(C27,Plan2!B:C,2,0),"")</f>
        <v/>
      </c>
    </row>
    <row r="28" spans="2:13" s="22" customFormat="1">
      <c r="B28" s="16">
        <f t="shared" si="0"/>
        <v>20</v>
      </c>
      <c r="C28" s="35">
        <v>1135</v>
      </c>
      <c r="D28" s="36" t="str">
        <f>VLOOKUP(C28,SRA!B:C,2,0)</f>
        <v>ANTONIO LUIZ DOS SANTOS</v>
      </c>
      <c r="E28" s="16" t="str">
        <f>IFERROR(VLOOKUP(C28,SRA!B:I,8,0),"")</f>
        <v>CLT</v>
      </c>
      <c r="F28" s="21" t="s">
        <v>462</v>
      </c>
      <c r="G28" s="16" t="str">
        <f>IFERROR(VLOOKUP(C28,SRA!B:F,5,0),"")</f>
        <v>TEC. EM ADM. E FIN.</v>
      </c>
      <c r="H28" s="12">
        <f>IFERROR(VLOOKUP(C28,SRA!B:T,18,0),"")</f>
        <v>3388.55</v>
      </c>
      <c r="I28" s="12">
        <f>IFERROR(VLOOKUP(C28,SRA!B:T,19,0),"")</f>
        <v>0</v>
      </c>
      <c r="J28" s="32">
        <f>IFERROR(VLOOKUP(C28,'13º SALÁRIO'!B:F,3,0),"0,00")</f>
        <v>3388.55</v>
      </c>
      <c r="K28" s="32">
        <f>J28-L28</f>
        <v>2062.6400000000003</v>
      </c>
      <c r="L28" s="32">
        <f>IFERROR(VLOOKUP(C28,'13º SALÁRIO'!B:F,5,0),"0,00")</f>
        <v>1325.91</v>
      </c>
      <c r="M28" s="22" t="str">
        <f>IFERROR(VLOOKUP(C28,Plan2!B:C,2,0),"")</f>
        <v/>
      </c>
    </row>
    <row r="29" spans="2:13" s="22" customFormat="1">
      <c r="B29" s="16">
        <f t="shared" si="0"/>
        <v>21</v>
      </c>
      <c r="C29" s="35">
        <v>1159</v>
      </c>
      <c r="D29" s="36" t="str">
        <f>VLOOKUP(C29,SRA!B:C,2,0)</f>
        <v>VERA LUCIA MARIA C  DA SILVA</v>
      </c>
      <c r="E29" s="16" t="str">
        <f>IFERROR(VLOOKUP(C29,SRA!B:I,8,0),"")</f>
        <v>CLT</v>
      </c>
      <c r="F29" s="21" t="s">
        <v>462</v>
      </c>
      <c r="G29" s="16" t="str">
        <f>IFERROR(VLOOKUP(C29,SRA!B:F,5,0),"")</f>
        <v>OP. DE PROD. IND.</v>
      </c>
      <c r="H29" s="12">
        <f>IFERROR(VLOOKUP(C29,SRA!B:T,18,0),"")</f>
        <v>1894.8</v>
      </c>
      <c r="I29" s="12">
        <f>IFERROR(VLOOKUP(C29,SRA!B:T,19,0),"")</f>
        <v>0</v>
      </c>
      <c r="J29" s="32">
        <f>IFERROR(VLOOKUP(C29,'13º SALÁRIO'!B:F,3,0),"0,00")</f>
        <v>1894.8</v>
      </c>
      <c r="K29" s="32">
        <f>J29-L29</f>
        <v>1011.4599999999999</v>
      </c>
      <c r="L29" s="32">
        <f>IFERROR(VLOOKUP(C29,'13º SALÁRIO'!B:F,5,0),"0,00")</f>
        <v>883.34</v>
      </c>
      <c r="M29" s="22" t="str">
        <f>IFERROR(VLOOKUP(C29,Plan2!B:C,2,0),"")</f>
        <v/>
      </c>
    </row>
    <row r="30" spans="2:13" s="22" customFormat="1">
      <c r="B30" s="16">
        <f t="shared" si="0"/>
        <v>22</v>
      </c>
      <c r="C30" s="35">
        <v>1164</v>
      </c>
      <c r="D30" s="36" t="str">
        <f>VLOOKUP(C30,SRA!B:C,2,0)</f>
        <v>TERESINHA MARIA DE F  FELIX</v>
      </c>
      <c r="E30" s="16" t="str">
        <f>IFERROR(VLOOKUP(C30,SRA!B:I,8,0),"")</f>
        <v>CLT</v>
      </c>
      <c r="F30" s="21" t="s">
        <v>462</v>
      </c>
      <c r="G30" s="16" t="str">
        <f>IFERROR(VLOOKUP(C30,SRA!B:F,5,0),"")</f>
        <v>TEC. EM ADM. E FIN.</v>
      </c>
      <c r="H30" s="12">
        <f>IFERROR(VLOOKUP(C30,SRA!B:T,18,0),"")</f>
        <v>5256.75</v>
      </c>
      <c r="I30" s="12">
        <f>IFERROR(VLOOKUP(C30,SRA!B:T,19,0),"")</f>
        <v>0</v>
      </c>
      <c r="J30" s="32">
        <f>IFERROR(VLOOKUP(C30,'13º SALÁRIO'!B:F,3,0),"0,00")</f>
        <v>5256.75</v>
      </c>
      <c r="K30" s="32">
        <f>J30-L30</f>
        <v>3596.3599999999997</v>
      </c>
      <c r="L30" s="32">
        <f>IFERROR(VLOOKUP(C30,'13º SALÁRIO'!B:F,5,0),"0,00")</f>
        <v>1660.39</v>
      </c>
      <c r="M30" s="22" t="str">
        <f>IFERROR(VLOOKUP(C30,Plan2!B:C,2,0),"")</f>
        <v/>
      </c>
    </row>
    <row r="31" spans="2:13" s="22" customFormat="1">
      <c r="B31" s="16">
        <f t="shared" si="0"/>
        <v>23</v>
      </c>
      <c r="C31" s="35">
        <v>1169</v>
      </c>
      <c r="D31" s="36" t="str">
        <f>VLOOKUP(C31,SRA!B:C,2,0)</f>
        <v>MARIA DO CARMO SANTOS</v>
      </c>
      <c r="E31" s="16" t="str">
        <f>IFERROR(VLOOKUP(C31,SRA!B:I,8,0),"")</f>
        <v>CLT</v>
      </c>
      <c r="F31" s="21" t="s">
        <v>462</v>
      </c>
      <c r="G31" s="16" t="str">
        <f>IFERROR(VLOOKUP(C31,SRA!B:F,5,0),"")</f>
        <v>OP. DE PROD. IND.</v>
      </c>
      <c r="H31" s="12">
        <f>IFERROR(VLOOKUP(C31,SRA!B:T,18,0),"")</f>
        <v>3240.74</v>
      </c>
      <c r="I31" s="12">
        <f>IFERROR(VLOOKUP(C31,SRA!B:T,19,0),"")</f>
        <v>0</v>
      </c>
      <c r="J31" s="32">
        <f>IFERROR(VLOOKUP(C31,'13º SALÁRIO'!B:F,3,0),"0,00")</f>
        <v>3476.84</v>
      </c>
      <c r="K31" s="32">
        <f>J31-L31</f>
        <v>2012.5600000000002</v>
      </c>
      <c r="L31" s="32">
        <f>IFERROR(VLOOKUP(C31,'13º SALÁRIO'!B:F,5,0),"0,00")</f>
        <v>1464.28</v>
      </c>
      <c r="M31" s="22" t="str">
        <f>IFERROR(VLOOKUP(C31,Plan2!B:C,2,0),"")</f>
        <v/>
      </c>
    </row>
    <row r="32" spans="2:13" s="22" customFormat="1">
      <c r="B32" s="16">
        <f t="shared" si="0"/>
        <v>24</v>
      </c>
      <c r="C32" s="35">
        <v>1177</v>
      </c>
      <c r="D32" s="36" t="str">
        <f>VLOOKUP(C32,SRA!B:C,2,0)</f>
        <v>SELMA MARIA P DO NASCIMENTO</v>
      </c>
      <c r="E32" s="16" t="str">
        <f>IFERROR(VLOOKUP(C32,SRA!B:I,8,0),"")</f>
        <v>CLT</v>
      </c>
      <c r="F32" s="21" t="s">
        <v>462</v>
      </c>
      <c r="G32" s="16" t="str">
        <f>IFERROR(VLOOKUP(C32,SRA!B:F,5,0),"")</f>
        <v>TEC. EM ADM. E FIN.</v>
      </c>
      <c r="H32" s="12">
        <f>IFERROR(VLOOKUP(C32,SRA!B:T,18,0),"")</f>
        <v>3735.89</v>
      </c>
      <c r="I32" s="12">
        <f>IFERROR(VLOOKUP(C32,SRA!B:T,19,0),"")</f>
        <v>0</v>
      </c>
      <c r="J32" s="32">
        <f>IFERROR(VLOOKUP(C32,'13º SALÁRIO'!B:F,3,0),"0,00")</f>
        <v>3735.89</v>
      </c>
      <c r="K32" s="32">
        <f>J32-L32</f>
        <v>2159.1999999999998</v>
      </c>
      <c r="L32" s="32">
        <f>IFERROR(VLOOKUP(C32,'13º SALÁRIO'!B:F,5,0),"0,00")</f>
        <v>1576.69</v>
      </c>
      <c r="M32" s="22" t="str">
        <f>IFERROR(VLOOKUP(C32,Plan2!B:C,2,0),"")</f>
        <v/>
      </c>
    </row>
    <row r="33" spans="2:13" s="22" customFormat="1">
      <c r="B33" s="16">
        <f t="shared" si="0"/>
        <v>25</v>
      </c>
      <c r="C33" s="35">
        <v>1221</v>
      </c>
      <c r="D33" s="36" t="str">
        <f>VLOOKUP(C33,SRA!B:C,2,0)</f>
        <v>JOSE CARLOS TENORIO DE MELO</v>
      </c>
      <c r="E33" s="16" t="str">
        <f>IFERROR(VLOOKUP(C33,SRA!B:I,8,0),"")</f>
        <v>CLT</v>
      </c>
      <c r="F33" s="21" t="s">
        <v>462</v>
      </c>
      <c r="G33" s="16" t="str">
        <f>IFERROR(VLOOKUP(C33,SRA!B:F,5,0),"")</f>
        <v>ANALISTA EM PCP</v>
      </c>
      <c r="H33" s="12">
        <f>IFERROR(VLOOKUP(C33,SRA!B:T,18,0),"")</f>
        <v>9551.73</v>
      </c>
      <c r="I33" s="12">
        <f>IFERROR(VLOOKUP(C33,SRA!B:T,19,0),"")</f>
        <v>0</v>
      </c>
      <c r="J33" s="32">
        <f>IFERROR(VLOOKUP(C33,'13º SALÁRIO'!B:F,3,0),"0,00")</f>
        <v>9551.73</v>
      </c>
      <c r="K33" s="32">
        <f>J33-L33</f>
        <v>7101.28</v>
      </c>
      <c r="L33" s="32">
        <f>IFERROR(VLOOKUP(C33,'13º SALÁRIO'!B:F,5,0),"0,00")</f>
        <v>2450.4499999999998</v>
      </c>
      <c r="M33" s="22" t="str">
        <f>IFERROR(VLOOKUP(C33,Plan2!B:C,2,0),"")</f>
        <v/>
      </c>
    </row>
    <row r="34" spans="2:13" s="22" customFormat="1">
      <c r="B34" s="16">
        <f t="shared" si="0"/>
        <v>26</v>
      </c>
      <c r="C34" s="35">
        <v>1229</v>
      </c>
      <c r="D34" s="36" t="str">
        <f>VLOOKUP(C34,SRA!B:C,2,0)</f>
        <v>IVANETE RODRIGUES DOS SANTOS</v>
      </c>
      <c r="E34" s="16" t="str">
        <f>IFERROR(VLOOKUP(C34,SRA!B:I,8,0),"")</f>
        <v>CLT</v>
      </c>
      <c r="F34" s="21" t="s">
        <v>462</v>
      </c>
      <c r="G34" s="16" t="str">
        <f>IFERROR(VLOOKUP(C34,SRA!B:F,5,0),"")</f>
        <v>OP. DE PROD. IND.</v>
      </c>
      <c r="H34" s="12">
        <f>IFERROR(VLOOKUP(C34,SRA!B:T,18,0),"")</f>
        <v>3939.17</v>
      </c>
      <c r="I34" s="12">
        <f>IFERROR(VLOOKUP(C34,SRA!B:T,19,0),"")</f>
        <v>0</v>
      </c>
      <c r="J34" s="32">
        <f>IFERROR(VLOOKUP(C34,'13º SALÁRIO'!B:F,3,0),"0,00")</f>
        <v>4217.62</v>
      </c>
      <c r="K34" s="32">
        <f>J34-L34</f>
        <v>2569</v>
      </c>
      <c r="L34" s="32">
        <f>IFERROR(VLOOKUP(C34,'13º SALÁRIO'!B:F,5,0),"0,00")</f>
        <v>1648.62</v>
      </c>
      <c r="M34" s="22" t="str">
        <f>IFERROR(VLOOKUP(C34,Plan2!B:C,2,0),"")</f>
        <v/>
      </c>
    </row>
    <row r="35" spans="2:13" s="22" customFormat="1">
      <c r="B35" s="16">
        <f t="shared" si="0"/>
        <v>27</v>
      </c>
      <c r="C35" s="35">
        <v>1243</v>
      </c>
      <c r="D35" s="36" t="str">
        <f>VLOOKUP(C35,SRA!B:C,2,0)</f>
        <v>MARIA EUGENIA VILARIM LIMA</v>
      </c>
      <c r="E35" s="16" t="str">
        <f>IFERROR(VLOOKUP(C35,SRA!B:I,8,0),"")</f>
        <v>CLT</v>
      </c>
      <c r="F35" s="21" t="s">
        <v>462</v>
      </c>
      <c r="G35" s="16" t="str">
        <f>IFERROR(VLOOKUP(C35,SRA!B:F,5,0),"")</f>
        <v>OP. DE PROD. IND.</v>
      </c>
      <c r="H35" s="12">
        <f>IFERROR(VLOOKUP(C35,SRA!B:T,18,0),"")</f>
        <v>2539.21</v>
      </c>
      <c r="I35" s="12">
        <f>IFERROR(VLOOKUP(C35,SRA!B:T,19,0),"")</f>
        <v>0</v>
      </c>
      <c r="J35" s="32">
        <f>IFERROR(VLOOKUP(C35,'13º SALÁRIO'!B:F,3,0),"0,00")</f>
        <v>2539.21</v>
      </c>
      <c r="K35" s="32">
        <f>J35-L35</f>
        <v>1478.33</v>
      </c>
      <c r="L35" s="32">
        <f>IFERROR(VLOOKUP(C35,'13º SALÁRIO'!B:F,5,0),"0,00")</f>
        <v>1060.8800000000001</v>
      </c>
      <c r="M35" s="22" t="str">
        <f>IFERROR(VLOOKUP(C35,Plan2!B:C,2,0),"")</f>
        <v/>
      </c>
    </row>
    <row r="36" spans="2:13" s="22" customFormat="1">
      <c r="B36" s="16">
        <f t="shared" si="0"/>
        <v>28</v>
      </c>
      <c r="C36" s="35">
        <v>1258</v>
      </c>
      <c r="D36" s="36" t="str">
        <f>VLOOKUP(C36,SRA!B:C,2,0)</f>
        <v>ADIGALENE RODRIGUES DA SILVA</v>
      </c>
      <c r="E36" s="16" t="str">
        <f>IFERROR(VLOOKUP(C36,SRA!B:I,8,0),"")</f>
        <v>CLT</v>
      </c>
      <c r="F36" s="21" t="s">
        <v>462</v>
      </c>
      <c r="G36" s="16" t="str">
        <f>IFERROR(VLOOKUP(C36,SRA!B:F,5,0),"")</f>
        <v>TEC. EM ADM. E FIN.</v>
      </c>
      <c r="H36" s="12">
        <f>IFERROR(VLOOKUP(C36,SRA!B:T,18,0),"")</f>
        <v>6086.25</v>
      </c>
      <c r="I36" s="12">
        <f>IFERROR(VLOOKUP(C36,SRA!B:T,19,0),"")</f>
        <v>0</v>
      </c>
      <c r="J36" s="32">
        <f>IFERROR(VLOOKUP(C36,'13º SALÁRIO'!B:F,3,0),"0,00")</f>
        <v>6086.25</v>
      </c>
      <c r="K36" s="32">
        <f>J36-L36</f>
        <v>4323.42</v>
      </c>
      <c r="L36" s="32">
        <f>IFERROR(VLOOKUP(C36,'13º SALÁRIO'!B:F,5,0),"0,00")</f>
        <v>1762.83</v>
      </c>
      <c r="M36" s="22" t="str">
        <f>IFERROR(VLOOKUP(C36,Plan2!B:C,2,0),"")</f>
        <v/>
      </c>
    </row>
    <row r="37" spans="2:13" s="26" customFormat="1">
      <c r="B37" s="16">
        <f t="shared" si="0"/>
        <v>29</v>
      </c>
      <c r="C37" s="35">
        <v>1267</v>
      </c>
      <c r="D37" s="36" t="str">
        <f>VLOOKUP(C37,SRA!B:C,2,0)</f>
        <v>MARCO AURELIO O DE OLIVEIRA</v>
      </c>
      <c r="E37" s="16" t="str">
        <f>IFERROR(VLOOKUP(C37,SRA!B:I,8,0),"")</f>
        <v>CLT</v>
      </c>
      <c r="F37" s="21" t="s">
        <v>462</v>
      </c>
      <c r="G37" s="16" t="str">
        <f>IFERROR(VLOOKUP(C37,SRA!B:F,5,0),"")</f>
        <v>FARMACEUTICO IND</v>
      </c>
      <c r="H37" s="12">
        <f>IFERROR(VLOOKUP(C37,SRA!B:T,18,0),"")</f>
        <v>20600.89</v>
      </c>
      <c r="I37" s="12">
        <f>IFERROR(VLOOKUP(C37,SRA!B:T,19,0),"")</f>
        <v>0</v>
      </c>
      <c r="J37" s="32">
        <f>IFERROR(VLOOKUP(C37,'13º SALÁRIO'!B:F,3,0),"0,00")</f>
        <v>20600.89</v>
      </c>
      <c r="K37" s="32">
        <f>J37-L37</f>
        <v>15716.52</v>
      </c>
      <c r="L37" s="32">
        <f>IFERROR(VLOOKUP(C37,'13º SALÁRIO'!B:F,5,0),"0,00")</f>
        <v>4884.37</v>
      </c>
      <c r="M37" s="22" t="str">
        <f>IFERROR(VLOOKUP(C37,Plan2!B:C,2,0),"")</f>
        <v/>
      </c>
    </row>
    <row r="38" spans="2:13" s="26" customFormat="1">
      <c r="B38" s="16">
        <f t="shared" si="0"/>
        <v>30</v>
      </c>
      <c r="C38" s="35">
        <v>1269</v>
      </c>
      <c r="D38" s="36" t="str">
        <f>VLOOKUP(C38,SRA!B:C,2,0)</f>
        <v>VALDECY FERREIRA DA COSTA</v>
      </c>
      <c r="E38" s="16" t="str">
        <f>IFERROR(VLOOKUP(C38,SRA!B:I,8,0),"")</f>
        <v>CLT</v>
      </c>
      <c r="F38" s="21" t="s">
        <v>462</v>
      </c>
      <c r="G38" s="16" t="str">
        <f>IFERROR(VLOOKUP(C38,SRA!B:F,5,0),"")</f>
        <v>ASS. DE SERVICOS</v>
      </c>
      <c r="H38" s="12">
        <f>IFERROR(VLOOKUP(C38,SRA!B:T,18,0),"")</f>
        <v>1894.8</v>
      </c>
      <c r="I38" s="12">
        <f>IFERROR(VLOOKUP(C38,SRA!B:T,19,0),"")</f>
        <v>0</v>
      </c>
      <c r="J38" s="32">
        <f>IFERROR(VLOOKUP(C38,'13º SALÁRIO'!B:F,3,0),"0,00")</f>
        <v>1894.8</v>
      </c>
      <c r="K38" s="32">
        <f>J38-L38</f>
        <v>1281.9299999999998</v>
      </c>
      <c r="L38" s="32">
        <f>IFERROR(VLOOKUP(C38,'13º SALÁRIO'!B:F,5,0),"0,00")</f>
        <v>612.87</v>
      </c>
      <c r="M38" s="22" t="str">
        <f>IFERROR(VLOOKUP(C38,Plan2!B:C,2,0),"")</f>
        <v/>
      </c>
    </row>
    <row r="39" spans="2:13" s="26" customFormat="1">
      <c r="B39" s="16">
        <f t="shared" si="0"/>
        <v>31</v>
      </c>
      <c r="C39" s="35">
        <v>1328</v>
      </c>
      <c r="D39" s="36" t="str">
        <f>VLOOKUP(C39,SRA!B:C,2,0)</f>
        <v>LIZETE ALFREDINA DA SILVA</v>
      </c>
      <c r="E39" s="16" t="str">
        <f>IFERROR(VLOOKUP(C39,SRA!B:I,8,0),"")</f>
        <v>CLT</v>
      </c>
      <c r="F39" s="21" t="s">
        <v>462</v>
      </c>
      <c r="G39" s="16" t="str">
        <f>IFERROR(VLOOKUP(C39,SRA!B:F,5,0),"")</f>
        <v>TEC. EM ADM. E FIN.</v>
      </c>
      <c r="H39" s="12">
        <f>IFERROR(VLOOKUP(C39,SRA!B:T,18,0),"")</f>
        <v>3735.89</v>
      </c>
      <c r="I39" s="12">
        <f>IFERROR(VLOOKUP(C39,SRA!B:T,19,0),"")</f>
        <v>0</v>
      </c>
      <c r="J39" s="32">
        <f>IFERROR(VLOOKUP(C39,'13º SALÁRIO'!B:F,3,0),"0,00")</f>
        <v>3735.89</v>
      </c>
      <c r="K39" s="32">
        <f>J39-L39</f>
        <v>2330.09</v>
      </c>
      <c r="L39" s="32">
        <f>IFERROR(VLOOKUP(C39,'13º SALÁRIO'!B:F,5,0),"0,00")</f>
        <v>1405.8</v>
      </c>
      <c r="M39" s="22" t="str">
        <f>IFERROR(VLOOKUP(C39,Plan2!B:C,2,0),"")</f>
        <v/>
      </c>
    </row>
    <row r="40" spans="2:13" s="22" customFormat="1">
      <c r="B40" s="16">
        <f t="shared" si="0"/>
        <v>32</v>
      </c>
      <c r="C40" s="35">
        <v>1330</v>
      </c>
      <c r="D40" s="36" t="str">
        <f>VLOOKUP(C40,SRA!B:C,2,0)</f>
        <v>IVANISE MARIA DA LUZ SANTOS</v>
      </c>
      <c r="E40" s="16" t="str">
        <f>IFERROR(VLOOKUP(C40,SRA!B:I,8,0),"")</f>
        <v>CLT</v>
      </c>
      <c r="F40" s="21" t="s">
        <v>462</v>
      </c>
      <c r="G40" s="16" t="str">
        <f>IFERROR(VLOOKUP(C40,SRA!B:F,5,0),"")</f>
        <v>OP. DE PROD. IND.</v>
      </c>
      <c r="H40" s="12">
        <f>IFERROR(VLOOKUP(C40,SRA!B:T,18,0),"")</f>
        <v>3402.8</v>
      </c>
      <c r="I40" s="12">
        <f>IFERROR(VLOOKUP(C40,SRA!B:T,19,0),"")</f>
        <v>0</v>
      </c>
      <c r="J40" s="32">
        <f>IFERROR(VLOOKUP(C40,'13º SALÁRIO'!B:F,3,0),"0,00")</f>
        <v>3610.02</v>
      </c>
      <c r="K40" s="32">
        <f>J40-L40</f>
        <v>2129.5500000000002</v>
      </c>
      <c r="L40" s="32">
        <f>IFERROR(VLOOKUP(C40,'13º SALÁRIO'!B:F,5,0),"0,00")</f>
        <v>1480.47</v>
      </c>
      <c r="M40" s="22" t="str">
        <f>IFERROR(VLOOKUP(C40,Plan2!B:C,2,0),"")</f>
        <v/>
      </c>
    </row>
    <row r="41" spans="2:13" s="22" customFormat="1">
      <c r="B41" s="16">
        <f t="shared" si="0"/>
        <v>33</v>
      </c>
      <c r="C41" s="35">
        <v>1333</v>
      </c>
      <c r="D41" s="36" t="str">
        <f>VLOOKUP(C41,SRA!B:C,2,0)</f>
        <v>JORGE CUNHA OLIVEIRA</v>
      </c>
      <c r="E41" s="16" t="str">
        <f>IFERROR(VLOOKUP(C41,SRA!B:I,8,0),"")</f>
        <v>CLT</v>
      </c>
      <c r="F41" s="21" t="s">
        <v>462</v>
      </c>
      <c r="G41" s="16" t="str">
        <f>IFERROR(VLOOKUP(C41,SRA!B:F,5,0),"")</f>
        <v>OP. DE PROD. IND.</v>
      </c>
      <c r="H41" s="12">
        <f>IFERROR(VLOOKUP(C41,SRA!B:T,18,0),"")</f>
        <v>3751.6</v>
      </c>
      <c r="I41" s="12">
        <f>IFERROR(VLOOKUP(C41,SRA!B:T,19,0),"")</f>
        <v>0</v>
      </c>
      <c r="J41" s="32">
        <f>IFERROR(VLOOKUP(C41,'13º SALÁRIO'!B:F,3,0),"0,00")</f>
        <v>3751.6</v>
      </c>
      <c r="K41" s="32">
        <f>J41-L41</f>
        <v>2342.1799999999998</v>
      </c>
      <c r="L41" s="32">
        <f>IFERROR(VLOOKUP(C41,'13º SALÁRIO'!B:F,5,0),"0,00")</f>
        <v>1409.42</v>
      </c>
      <c r="M41" s="22" t="str">
        <f>IFERROR(VLOOKUP(C41,Plan2!B:C,2,0),"")</f>
        <v/>
      </c>
    </row>
    <row r="42" spans="2:13" s="22" customFormat="1">
      <c r="B42" s="16">
        <f t="shared" si="0"/>
        <v>34</v>
      </c>
      <c r="C42" s="35">
        <v>1337</v>
      </c>
      <c r="D42" s="36" t="str">
        <f>VLOOKUP(C42,SRA!B:C,2,0)</f>
        <v>ROSILDA BARBOSA DOS SANTOS</v>
      </c>
      <c r="E42" s="16" t="str">
        <f>IFERROR(VLOOKUP(C42,SRA!B:I,8,0),"")</f>
        <v>CLT</v>
      </c>
      <c r="F42" s="21" t="s">
        <v>462</v>
      </c>
      <c r="G42" s="16" t="str">
        <f>IFERROR(VLOOKUP(C42,SRA!B:F,5,0),"")</f>
        <v>TEC. EM ADM. E FIN.</v>
      </c>
      <c r="H42" s="12">
        <f>IFERROR(VLOOKUP(C42,SRA!B:T,18,0),"")</f>
        <v>4653.46</v>
      </c>
      <c r="I42" s="12">
        <f>IFERROR(VLOOKUP(C42,SRA!B:T,19,0),"")</f>
        <v>0</v>
      </c>
      <c r="J42" s="32">
        <f>IFERROR(VLOOKUP(C42,'13º SALÁRIO'!B:F,3,0),"0,00")</f>
        <v>4653.46</v>
      </c>
      <c r="K42" s="32">
        <f>J42-L42</f>
        <v>2867.75</v>
      </c>
      <c r="L42" s="32">
        <f>IFERROR(VLOOKUP(C42,'13º SALÁRIO'!B:F,5,0),"0,00")</f>
        <v>1785.71</v>
      </c>
      <c r="M42" s="22" t="str">
        <f>IFERROR(VLOOKUP(C42,Plan2!B:C,2,0),"")</f>
        <v/>
      </c>
    </row>
    <row r="43" spans="2:13" s="22" customFormat="1">
      <c r="B43" s="16">
        <f t="shared" si="0"/>
        <v>35</v>
      </c>
      <c r="C43" s="35">
        <v>1363</v>
      </c>
      <c r="D43" s="36" t="str">
        <f>VLOOKUP(C43,SRA!B:C,2,0)</f>
        <v>JOSE CARLOS FERREIRA DE ARRUDA</v>
      </c>
      <c r="E43" s="16" t="str">
        <f>IFERROR(VLOOKUP(C43,SRA!B:I,8,0),"")</f>
        <v>CLT</v>
      </c>
      <c r="F43" s="21" t="s">
        <v>462</v>
      </c>
      <c r="G43" s="16" t="str">
        <f>IFERROR(VLOOKUP(C43,SRA!B:F,5,0),"")</f>
        <v>TEC. EM ADM. E FIN.</v>
      </c>
      <c r="H43" s="12">
        <f>IFERROR(VLOOKUP(C43,SRA!B:T,18,0),"")</f>
        <v>4118.83</v>
      </c>
      <c r="I43" s="12">
        <f>IFERROR(VLOOKUP(C43,SRA!B:T,19,0),"")</f>
        <v>822.38</v>
      </c>
      <c r="J43" s="32">
        <f>IFERROR(VLOOKUP(C43,'13º SALÁRIO'!B:F,3,0),"0,00")</f>
        <v>4941.21</v>
      </c>
      <c r="K43" s="32">
        <f>J43-L43</f>
        <v>3289.1800000000003</v>
      </c>
      <c r="L43" s="32">
        <f>IFERROR(VLOOKUP(C43,'13º SALÁRIO'!B:F,5,0),"0,00")</f>
        <v>1652.03</v>
      </c>
      <c r="M43" s="22" t="str">
        <f>IFERROR(VLOOKUP(C43,Plan2!B:C,2,0),"")</f>
        <v/>
      </c>
    </row>
    <row r="44" spans="2:13" s="22" customFormat="1">
      <c r="B44" s="16">
        <f t="shared" si="0"/>
        <v>36</v>
      </c>
      <c r="C44" s="35">
        <v>1369</v>
      </c>
      <c r="D44" s="36" t="str">
        <f>VLOOKUP(C44,SRA!B:C,2,0)</f>
        <v>ELIANE BATISTA DE CASTILHO</v>
      </c>
      <c r="E44" s="16" t="str">
        <f>IFERROR(VLOOKUP(C44,SRA!B:I,8,0),"")</f>
        <v>CLT</v>
      </c>
      <c r="F44" s="21" t="s">
        <v>462</v>
      </c>
      <c r="G44" s="16" t="str">
        <f>IFERROR(VLOOKUP(C44,SRA!B:F,5,0),"")</f>
        <v>TEC.EM QUALIDADE IND</v>
      </c>
      <c r="H44" s="12">
        <f>IFERROR(VLOOKUP(C44,SRA!B:T,18,0),"")</f>
        <v>2528.58</v>
      </c>
      <c r="I44" s="12">
        <f>IFERROR(VLOOKUP(C44,SRA!B:T,19,0),"")</f>
        <v>0</v>
      </c>
      <c r="J44" s="32">
        <f>IFERROR(VLOOKUP(C44,'13º SALÁRIO'!B:F,3,0),"0,00")</f>
        <v>2965.28</v>
      </c>
      <c r="K44" s="32">
        <f>J44-L44</f>
        <v>1731.4900000000002</v>
      </c>
      <c r="L44" s="32">
        <f>IFERROR(VLOOKUP(C44,'13º SALÁRIO'!B:F,5,0),"0,00")</f>
        <v>1233.79</v>
      </c>
      <c r="M44" s="22" t="str">
        <f>IFERROR(VLOOKUP(C44,Plan2!B:C,2,0),"")</f>
        <v/>
      </c>
    </row>
    <row r="45" spans="2:13" s="22" customFormat="1">
      <c r="B45" s="16">
        <f t="shared" si="0"/>
        <v>37</v>
      </c>
      <c r="C45" s="35">
        <v>1393</v>
      </c>
      <c r="D45" s="36" t="str">
        <f>VLOOKUP(C45,SRA!B:C,2,0)</f>
        <v>MANOEL CORREIA DOS SANTOS</v>
      </c>
      <c r="E45" s="16" t="str">
        <f>IFERROR(VLOOKUP(C45,SRA!B:I,8,0),"")</f>
        <v>CLT</v>
      </c>
      <c r="F45" s="21" t="s">
        <v>462</v>
      </c>
      <c r="G45" s="16" t="str">
        <f>IFERROR(VLOOKUP(C45,SRA!B:F,5,0),"")</f>
        <v>TEC UTI TRA EFLUENTE</v>
      </c>
      <c r="H45" s="12">
        <f>IFERROR(VLOOKUP(C45,SRA!B:T,18,0),"")</f>
        <v>3735.89</v>
      </c>
      <c r="I45" s="12">
        <f>IFERROR(VLOOKUP(C45,SRA!B:T,19,0),"")</f>
        <v>0</v>
      </c>
      <c r="J45" s="32">
        <f>IFERROR(VLOOKUP(C45,'13º SALÁRIO'!B:F,3,0),"0,00")</f>
        <v>4066.03</v>
      </c>
      <c r="K45" s="32">
        <f>J45-L45</f>
        <v>2423.4</v>
      </c>
      <c r="L45" s="32">
        <f>IFERROR(VLOOKUP(C45,'13º SALÁRIO'!B:F,5,0),"0,00")</f>
        <v>1642.63</v>
      </c>
      <c r="M45" s="22" t="str">
        <f>IFERROR(VLOOKUP(C45,Plan2!B:C,2,0),"")</f>
        <v/>
      </c>
    </row>
    <row r="46" spans="2:13" s="22" customFormat="1">
      <c r="B46" s="16">
        <f t="shared" si="0"/>
        <v>38</v>
      </c>
      <c r="C46" s="35">
        <v>1413</v>
      </c>
      <c r="D46" s="36" t="str">
        <f>VLOOKUP(C46,SRA!B:C,2,0)</f>
        <v>LEDUAR GUEDES DE LIMA</v>
      </c>
      <c r="E46" s="16" t="str">
        <f>IFERROR(VLOOKUP(C46,SRA!B:I,8,0),"")</f>
        <v>CLT</v>
      </c>
      <c r="F46" s="21" t="s">
        <v>462</v>
      </c>
      <c r="G46" s="16" t="str">
        <f>IFERROR(VLOOKUP(C46,SRA!B:F,5,0),"")</f>
        <v>FARMACEUTICO IND</v>
      </c>
      <c r="H46" s="12">
        <f>IFERROR(VLOOKUP(C46,SRA!B:T,18,0),"")</f>
        <v>25121.260000000002</v>
      </c>
      <c r="I46" s="12">
        <f>IFERROR(VLOOKUP(C46,SRA!B:T,19,0),"")</f>
        <v>0</v>
      </c>
      <c r="J46" s="32">
        <f>IFERROR(VLOOKUP(C46,'13º SALÁRIO'!B:F,3,0),"0,00")</f>
        <v>25121.260000000002</v>
      </c>
      <c r="K46" s="32">
        <f>J46-L46</f>
        <v>19219.800000000003</v>
      </c>
      <c r="L46" s="32">
        <f>IFERROR(VLOOKUP(C46,'13º SALÁRIO'!B:F,5,0),"0,00")</f>
        <v>5901.46</v>
      </c>
      <c r="M46" s="22" t="str">
        <f>IFERROR(VLOOKUP(C46,Plan2!B:C,2,0),"")</f>
        <v/>
      </c>
    </row>
    <row r="47" spans="2:13" s="22" customFormat="1">
      <c r="B47" s="16">
        <f t="shared" si="0"/>
        <v>39</v>
      </c>
      <c r="C47" s="35">
        <v>1418</v>
      </c>
      <c r="D47" s="36" t="str">
        <f>VLOOKUP(C47,SRA!B:C,2,0)</f>
        <v>ELVIS GOMES PEREIRA</v>
      </c>
      <c r="E47" s="16" t="str">
        <f>IFERROR(VLOOKUP(C47,SRA!B:I,8,0),"")</f>
        <v>CLT</v>
      </c>
      <c r="F47" s="21" t="s">
        <v>462</v>
      </c>
      <c r="G47" s="16" t="str">
        <f>IFERROR(VLOOKUP(C47,SRA!B:F,5,0),"")</f>
        <v>TEC. COMERCIAL</v>
      </c>
      <c r="H47" s="12">
        <f>IFERROR(VLOOKUP(C47,SRA!B:T,18,0),"")</f>
        <v>4540.99</v>
      </c>
      <c r="I47" s="12">
        <f>IFERROR(VLOOKUP(C47,SRA!B:T,19,0),"")</f>
        <v>1450</v>
      </c>
      <c r="J47" s="32">
        <f>IFERROR(VLOOKUP(C47,'13º SALÁRIO'!B:F,3,0),"0,00")</f>
        <v>5990.99</v>
      </c>
      <c r="K47" s="32">
        <f>J47-L47</f>
        <v>4239.92</v>
      </c>
      <c r="L47" s="32">
        <f>IFERROR(VLOOKUP(C47,'13º SALÁRIO'!B:F,5,0),"0,00")</f>
        <v>1751.07</v>
      </c>
      <c r="M47" s="22" t="str">
        <f>IFERROR(VLOOKUP(C47,Plan2!B:C,2,0),"")</f>
        <v/>
      </c>
    </row>
    <row r="48" spans="2:13" s="22" customFormat="1">
      <c r="B48" s="16">
        <f t="shared" si="0"/>
        <v>40</v>
      </c>
      <c r="C48" s="35">
        <v>1427</v>
      </c>
      <c r="D48" s="36" t="str">
        <f>VLOOKUP(C48,SRA!B:C,2,0)</f>
        <v>ANA MARIA ELOI DA H  DA SILVA</v>
      </c>
      <c r="E48" s="16" t="str">
        <f>IFERROR(VLOOKUP(C48,SRA!B:I,8,0),"")</f>
        <v>CLT</v>
      </c>
      <c r="F48" s="21" t="s">
        <v>462</v>
      </c>
      <c r="G48" s="16" t="str">
        <f>IFERROR(VLOOKUP(C48,SRA!B:F,5,0),"")</f>
        <v>FARMACEUTICO IND</v>
      </c>
      <c r="H48" s="12">
        <f>IFERROR(VLOOKUP(C48,SRA!B:T,18,0),"")</f>
        <v>13395.16</v>
      </c>
      <c r="I48" s="12">
        <f>IFERROR(VLOOKUP(C48,SRA!B:T,19,0),"")</f>
        <v>0</v>
      </c>
      <c r="J48" s="32">
        <f>IFERROR(VLOOKUP(C48,'13º SALÁRIO'!B:F,3,0),"0,00")</f>
        <v>13395.16</v>
      </c>
      <c r="K48" s="32">
        <f>J48-L48</f>
        <v>10132.07</v>
      </c>
      <c r="L48" s="32">
        <f>IFERROR(VLOOKUP(C48,'13º SALÁRIO'!B:F,5,0),"0,00")</f>
        <v>3263.09</v>
      </c>
      <c r="M48" s="22" t="str">
        <f>IFERROR(VLOOKUP(C48,Plan2!B:C,2,0),"")</f>
        <v/>
      </c>
    </row>
    <row r="49" spans="2:13" s="22" customFormat="1">
      <c r="B49" s="16">
        <f t="shared" si="0"/>
        <v>41</v>
      </c>
      <c r="C49" s="35">
        <v>1429</v>
      </c>
      <c r="D49" s="36" t="str">
        <f>VLOOKUP(C49,SRA!B:C,2,0)</f>
        <v>JOSE HENRIQUE DA PAZ</v>
      </c>
      <c r="E49" s="16" t="str">
        <f>IFERROR(VLOOKUP(C49,SRA!B:I,8,0),"")</f>
        <v>CLT</v>
      </c>
      <c r="F49" s="21" t="s">
        <v>462</v>
      </c>
      <c r="G49" s="16" t="str">
        <f>IFERROR(VLOOKUP(C49,SRA!B:F,5,0),"")</f>
        <v>OP. PROD. IND. (D)</v>
      </c>
      <c r="H49" s="12">
        <f>IFERROR(VLOOKUP(C49,SRA!B:T,18,0),"")</f>
        <v>4886.07</v>
      </c>
      <c r="I49" s="12">
        <f>IFERROR(VLOOKUP(C49,SRA!B:T,19,0),"")</f>
        <v>0</v>
      </c>
      <c r="J49" s="32">
        <f>IFERROR(VLOOKUP(C49,'13º SALÁRIO'!B:F,3,0),"0,00")</f>
        <v>4943.29</v>
      </c>
      <c r="K49" s="32">
        <f>J49-L49</f>
        <v>3262.31</v>
      </c>
      <c r="L49" s="32">
        <f>IFERROR(VLOOKUP(C49,'13º SALÁRIO'!B:F,5,0),"0,00")</f>
        <v>1680.98</v>
      </c>
      <c r="M49" s="22" t="str">
        <f>IFERROR(VLOOKUP(C49,Plan2!B:C,2,0),"")</f>
        <v/>
      </c>
    </row>
    <row r="50" spans="2:13" s="22" customFormat="1">
      <c r="B50" s="16">
        <f t="shared" si="0"/>
        <v>42</v>
      </c>
      <c r="C50" s="35">
        <v>1454</v>
      </c>
      <c r="D50" s="36" t="str">
        <f>VLOOKUP(C50,SRA!B:C,2,0)</f>
        <v>MAURICIO LOPES DA SILVA</v>
      </c>
      <c r="E50" s="16" t="str">
        <f>IFERROR(VLOOKUP(C50,SRA!B:I,8,0),"")</f>
        <v>CLT</v>
      </c>
      <c r="F50" s="21" t="s">
        <v>462</v>
      </c>
      <c r="G50" s="16" t="str">
        <f>IFERROR(VLOOKUP(C50,SRA!B:F,5,0),"")</f>
        <v>OP. PROD. IND. (D)</v>
      </c>
      <c r="H50" s="12">
        <f>IFERROR(VLOOKUP(C50,SRA!B:T,18,0),"")</f>
        <v>4473.6100000000006</v>
      </c>
      <c r="I50" s="12">
        <f>IFERROR(VLOOKUP(C50,SRA!B:T,19,0),"")</f>
        <v>0</v>
      </c>
      <c r="J50" s="32">
        <f>IFERROR(VLOOKUP(C50,'13º SALÁRIO'!B:F,3,0),"0,00")</f>
        <v>5004.3500000000004</v>
      </c>
      <c r="K50" s="32">
        <f>J50-L50</f>
        <v>3076.4400000000005</v>
      </c>
      <c r="L50" s="32">
        <f>IFERROR(VLOOKUP(C50,'13º SALÁRIO'!B:F,5,0),"0,00")</f>
        <v>1927.91</v>
      </c>
      <c r="M50" s="22" t="str">
        <f>IFERROR(VLOOKUP(C50,Plan2!B:C,2,0),"")</f>
        <v/>
      </c>
    </row>
    <row r="51" spans="2:13" s="22" customFormat="1">
      <c r="B51" s="16">
        <f t="shared" si="0"/>
        <v>43</v>
      </c>
      <c r="C51" s="35">
        <v>1475</v>
      </c>
      <c r="D51" s="36" t="str">
        <f>VLOOKUP(C51,SRA!B:C,2,0)</f>
        <v>MARTA ARAUJO DA F  SANTANA</v>
      </c>
      <c r="E51" s="16" t="str">
        <f>IFERROR(VLOOKUP(C51,SRA!B:I,8,0),"")</f>
        <v>CLT</v>
      </c>
      <c r="F51" s="21" t="s">
        <v>462</v>
      </c>
      <c r="G51" s="16" t="str">
        <f>IFERROR(VLOOKUP(C51,SRA!B:F,5,0),"")</f>
        <v>TEC. CONTABIL</v>
      </c>
      <c r="H51" s="12">
        <f>IFERROR(VLOOKUP(C51,SRA!B:T,18,0),"")</f>
        <v>3735.89</v>
      </c>
      <c r="I51" s="12">
        <f>IFERROR(VLOOKUP(C51,SRA!B:T,19,0),"")</f>
        <v>0</v>
      </c>
      <c r="J51" s="32">
        <f>IFERROR(VLOOKUP(C51,'13º SALÁRIO'!B:F,3,0),"0,00")</f>
        <v>3735.89</v>
      </c>
      <c r="K51" s="32">
        <f>J51-L51</f>
        <v>2330.09</v>
      </c>
      <c r="L51" s="32">
        <f>IFERROR(VLOOKUP(C51,'13º SALÁRIO'!B:F,5,0),"0,00")</f>
        <v>1405.8</v>
      </c>
      <c r="M51" s="22" t="str">
        <f>IFERROR(VLOOKUP(C51,Plan2!B:C,2,0),"")</f>
        <v/>
      </c>
    </row>
    <row r="52" spans="2:13" s="22" customFormat="1">
      <c r="B52" s="16">
        <f t="shared" si="0"/>
        <v>44</v>
      </c>
      <c r="C52" s="35">
        <v>1483</v>
      </c>
      <c r="D52" s="36" t="str">
        <f>VLOOKUP(C52,SRA!B:C,2,0)</f>
        <v>REGINA LEANDRO SANTOS DE LIMA</v>
      </c>
      <c r="E52" s="16" t="str">
        <f>IFERROR(VLOOKUP(C52,SRA!B:I,8,0),"")</f>
        <v>CLT</v>
      </c>
      <c r="F52" s="21" t="s">
        <v>462</v>
      </c>
      <c r="G52" s="16" t="str">
        <f>IFERROR(VLOOKUP(C52,SRA!B:F,5,0),"")</f>
        <v>OP. DE PROD. IND.</v>
      </c>
      <c r="H52" s="12">
        <f>IFERROR(VLOOKUP(C52,SRA!B:T,18,0),"")</f>
        <v>2089.0100000000002</v>
      </c>
      <c r="I52" s="12">
        <f>IFERROR(VLOOKUP(C52,SRA!B:T,19,0),"")</f>
        <v>0</v>
      </c>
      <c r="J52" s="32">
        <f>IFERROR(VLOOKUP(C52,'13º SALÁRIO'!B:F,3,0),"0,00")</f>
        <v>2089.0100000000002</v>
      </c>
      <c r="K52" s="32">
        <f>J52-L52</f>
        <v>1212.7200000000003</v>
      </c>
      <c r="L52" s="32">
        <f>IFERROR(VLOOKUP(C52,'13º SALÁRIO'!B:F,5,0),"0,00")</f>
        <v>876.29</v>
      </c>
      <c r="M52" s="22" t="str">
        <f>IFERROR(VLOOKUP(C52,Plan2!B:C,2,0),"")</f>
        <v/>
      </c>
    </row>
    <row r="53" spans="2:13" s="22" customFormat="1">
      <c r="B53" s="16">
        <f t="shared" si="0"/>
        <v>45</v>
      </c>
      <c r="C53" s="35">
        <v>1522</v>
      </c>
      <c r="D53" s="36" t="str">
        <f>VLOOKUP(C53,SRA!B:C,2,0)</f>
        <v>TEREZINHA P  DA SILVA CORREIA</v>
      </c>
      <c r="E53" s="16" t="str">
        <f>IFERROR(VLOOKUP(C53,SRA!B:I,8,0),"")</f>
        <v>CLT</v>
      </c>
      <c r="F53" s="21" t="s">
        <v>462</v>
      </c>
      <c r="G53" s="16" t="str">
        <f>IFERROR(VLOOKUP(C53,SRA!B:F,5,0),"")</f>
        <v>OP. DE PROD. IND.</v>
      </c>
      <c r="H53" s="12">
        <f>IFERROR(VLOOKUP(C53,SRA!B:T,18,0),"")</f>
        <v>1804.58</v>
      </c>
      <c r="I53" s="12">
        <f>IFERROR(VLOOKUP(C53,SRA!B:T,19,0),"")</f>
        <v>0</v>
      </c>
      <c r="J53" s="32">
        <f>IFERROR(VLOOKUP(C53,'13º SALÁRIO'!B:F,3,0),"0,00")</f>
        <v>1816.7</v>
      </c>
      <c r="K53" s="32">
        <f>J53-L53</f>
        <v>1222.21</v>
      </c>
      <c r="L53" s="32">
        <f>IFERROR(VLOOKUP(C53,'13º SALÁRIO'!B:F,5,0),"0,00")</f>
        <v>594.49</v>
      </c>
      <c r="M53" s="22" t="str">
        <f>IFERROR(VLOOKUP(C53,Plan2!B:C,2,0),"")</f>
        <v/>
      </c>
    </row>
    <row r="54" spans="2:13" s="22" customFormat="1">
      <c r="B54" s="16">
        <f t="shared" si="0"/>
        <v>46</v>
      </c>
      <c r="C54" s="35">
        <v>1536</v>
      </c>
      <c r="D54" s="36" t="str">
        <f>VLOOKUP(C54,SRA!B:C,2,0)</f>
        <v>MARIA ADRIAO DA SILVA</v>
      </c>
      <c r="E54" s="16" t="str">
        <f>IFERROR(VLOOKUP(C54,SRA!B:I,8,0),"")</f>
        <v>CLT</v>
      </c>
      <c r="F54" s="21" t="s">
        <v>462</v>
      </c>
      <c r="G54" s="16" t="str">
        <f>IFERROR(VLOOKUP(C54,SRA!B:F,5,0),"")</f>
        <v>TEC. EM ADM. E FIN.</v>
      </c>
      <c r="H54" s="12">
        <f>IFERROR(VLOOKUP(C54,SRA!B:T,18,0),"")</f>
        <v>3388.55</v>
      </c>
      <c r="I54" s="12">
        <f>IFERROR(VLOOKUP(C54,SRA!B:T,19,0),"")</f>
        <v>0</v>
      </c>
      <c r="J54" s="32">
        <f>IFERROR(VLOOKUP(C54,'13º SALÁRIO'!B:F,3,0),"0,00")</f>
        <v>3388.55</v>
      </c>
      <c r="K54" s="32">
        <f>J54-L54</f>
        <v>2062.6400000000003</v>
      </c>
      <c r="L54" s="32">
        <f>IFERROR(VLOOKUP(C54,'13º SALÁRIO'!B:F,5,0),"0,00")</f>
        <v>1325.91</v>
      </c>
      <c r="M54" s="22" t="str">
        <f>IFERROR(VLOOKUP(C54,Plan2!B:C,2,0),"")</f>
        <v/>
      </c>
    </row>
    <row r="55" spans="2:13" s="22" customFormat="1">
      <c r="B55" s="16">
        <f t="shared" si="0"/>
        <v>47</v>
      </c>
      <c r="C55" s="35">
        <v>1545</v>
      </c>
      <c r="D55" s="36" t="str">
        <f>VLOOKUP(C55,SRA!B:C,2,0)</f>
        <v>HERON VILAR DE ANDRADE</v>
      </c>
      <c r="E55" s="16" t="str">
        <f>IFERROR(VLOOKUP(C55,SRA!B:I,8,0),"")</f>
        <v>CLT</v>
      </c>
      <c r="F55" s="21" t="s">
        <v>462</v>
      </c>
      <c r="G55" s="16" t="str">
        <f>IFERROR(VLOOKUP(C55,SRA!B:F,5,0),"")</f>
        <v>ASS. DE SERVICOS</v>
      </c>
      <c r="H55" s="12">
        <f>IFERROR(VLOOKUP(C55,SRA!B:T,18,0),"")</f>
        <v>4050.18</v>
      </c>
      <c r="I55" s="12">
        <f>IFERROR(VLOOKUP(C55,SRA!B:T,19,0),"")</f>
        <v>0</v>
      </c>
      <c r="J55" s="32">
        <f>IFERROR(VLOOKUP(C55,'13º SALÁRIO'!B:F,3,0),"0,00")</f>
        <v>4050.18</v>
      </c>
      <c r="K55" s="32">
        <f>J55-L55</f>
        <v>2567.7599999999998</v>
      </c>
      <c r="L55" s="32">
        <f>IFERROR(VLOOKUP(C55,'13º SALÁRIO'!B:F,5,0),"0,00")</f>
        <v>1482.42</v>
      </c>
      <c r="M55" s="22" t="str">
        <f>IFERROR(VLOOKUP(C55,Plan2!B:C,2,0),"")</f>
        <v/>
      </c>
    </row>
    <row r="56" spans="2:13" s="22" customFormat="1">
      <c r="B56" s="16">
        <f t="shared" si="0"/>
        <v>48</v>
      </c>
      <c r="C56" s="35">
        <v>1549</v>
      </c>
      <c r="D56" s="36" t="str">
        <f>VLOOKUP(C56,SRA!B:C,2,0)</f>
        <v>JOSE JOAQUIM DA SILVA FILHO</v>
      </c>
      <c r="E56" s="16" t="str">
        <f>IFERROR(VLOOKUP(C56,SRA!B:I,8,0),"")</f>
        <v>CLT</v>
      </c>
      <c r="F56" s="21" t="s">
        <v>462</v>
      </c>
      <c r="G56" s="16" t="str">
        <f>IFERROR(VLOOKUP(C56,SRA!B:F,5,0),"")</f>
        <v>TEC. EM ADM. E FIN.</v>
      </c>
      <c r="H56" s="12">
        <f>IFERROR(VLOOKUP(C56,SRA!B:T,18,0),"")</f>
        <v>3922.69</v>
      </c>
      <c r="I56" s="12">
        <f>IFERROR(VLOOKUP(C56,SRA!B:T,19,0),"")</f>
        <v>0</v>
      </c>
      <c r="J56" s="32">
        <f>IFERROR(VLOOKUP(C56,'13º SALÁRIO'!B:F,3,0),"0,00")</f>
        <v>3922.69</v>
      </c>
      <c r="K56" s="32">
        <f>J56-L56</f>
        <v>2475.23</v>
      </c>
      <c r="L56" s="32">
        <f>IFERROR(VLOOKUP(C56,'13º SALÁRIO'!B:F,5,0),"0,00")</f>
        <v>1447.46</v>
      </c>
      <c r="M56" s="22" t="str">
        <f>IFERROR(VLOOKUP(C56,Plan2!B:C,2,0),"")</f>
        <v/>
      </c>
    </row>
    <row r="57" spans="2:13" s="22" customFormat="1">
      <c r="B57" s="16">
        <f t="shared" si="0"/>
        <v>49</v>
      </c>
      <c r="C57" s="35">
        <v>1553</v>
      </c>
      <c r="D57" s="36" t="str">
        <f>VLOOKUP(C57,SRA!B:C,2,0)</f>
        <v>MARIA DO CARMO A DOS SANTOS</v>
      </c>
      <c r="E57" s="16" t="str">
        <f>IFERROR(VLOOKUP(C57,SRA!B:I,8,0),"")</f>
        <v>CLT</v>
      </c>
      <c r="F57" s="21" t="s">
        <v>462</v>
      </c>
      <c r="G57" s="16" t="str">
        <f>IFERROR(VLOOKUP(C57,SRA!B:F,5,0),"")</f>
        <v>OP. DE PROD. IND.</v>
      </c>
      <c r="H57" s="12">
        <f>IFERROR(VLOOKUP(C57,SRA!B:T,18,0),"")</f>
        <v>3751.6</v>
      </c>
      <c r="I57" s="12">
        <f>IFERROR(VLOOKUP(C57,SRA!B:T,19,0),"")</f>
        <v>0</v>
      </c>
      <c r="J57" s="32">
        <f>IFERROR(VLOOKUP(C57,'13º SALÁRIO'!B:F,3,0),"0,00")</f>
        <v>3831.99</v>
      </c>
      <c r="K57" s="32">
        <f>J57-L57</f>
        <v>2363.88</v>
      </c>
      <c r="L57" s="32">
        <f>IFERROR(VLOOKUP(C57,'13º SALÁRIO'!B:F,5,0),"0,00")</f>
        <v>1468.11</v>
      </c>
      <c r="M57" s="22" t="str">
        <f>IFERROR(VLOOKUP(C57,Plan2!B:C,2,0),"")</f>
        <v/>
      </c>
    </row>
    <row r="58" spans="2:13" s="22" customFormat="1">
      <c r="B58" s="16">
        <f t="shared" si="0"/>
        <v>50</v>
      </c>
      <c r="C58" s="35">
        <v>1554</v>
      </c>
      <c r="D58" s="36" t="str">
        <f>VLOOKUP(C58,SRA!B:C,2,0)</f>
        <v>SONEIDE P DO NASCIMENTO CORREA</v>
      </c>
      <c r="E58" s="16" t="str">
        <f>IFERROR(VLOOKUP(C58,SRA!B:I,8,0),"")</f>
        <v>CLT</v>
      </c>
      <c r="F58" s="21" t="s">
        <v>462</v>
      </c>
      <c r="G58" s="16" t="str">
        <f>IFERROR(VLOOKUP(C58,SRA!B:F,5,0),"")</f>
        <v>TEC. EM ADM. E FIN.</v>
      </c>
      <c r="H58" s="12">
        <f>IFERROR(VLOOKUP(C58,SRA!B:T,18,0),"")</f>
        <v>5795.59</v>
      </c>
      <c r="I58" s="12">
        <f>IFERROR(VLOOKUP(C58,SRA!B:T,19,0),"")</f>
        <v>0</v>
      </c>
      <c r="J58" s="32">
        <f>IFERROR(VLOOKUP(C58,'13º SALÁRIO'!B:F,3,0),"0,00")</f>
        <v>5795.59</v>
      </c>
      <c r="K58" s="32">
        <f>J58-L58</f>
        <v>4068.66</v>
      </c>
      <c r="L58" s="32">
        <f>IFERROR(VLOOKUP(C58,'13º SALÁRIO'!B:F,5,0),"0,00")</f>
        <v>1726.93</v>
      </c>
      <c r="M58" s="22" t="str">
        <f>IFERROR(VLOOKUP(C58,Plan2!B:C,2,0),"")</f>
        <v/>
      </c>
    </row>
    <row r="59" spans="2:13" s="22" customFormat="1">
      <c r="B59" s="16">
        <f t="shared" si="0"/>
        <v>51</v>
      </c>
      <c r="C59" s="35">
        <v>1561</v>
      </c>
      <c r="D59" s="36" t="str">
        <f>VLOOKUP(C59,SRA!B:C,2,0)</f>
        <v>ANDRE LUIZ MACIEL FERREIRA</v>
      </c>
      <c r="E59" s="16" t="str">
        <f>IFERROR(VLOOKUP(C59,SRA!B:I,8,0),"")</f>
        <v>CLT</v>
      </c>
      <c r="F59" s="21" t="s">
        <v>462</v>
      </c>
      <c r="G59" s="16" t="str">
        <f>IFERROR(VLOOKUP(C59,SRA!B:F,5,0),"")</f>
        <v>OP. DE PROD. IND.</v>
      </c>
      <c r="H59" s="12">
        <f>IFERROR(VLOOKUP(C59,SRA!B:T,18,0),"")</f>
        <v>1804.58</v>
      </c>
      <c r="I59" s="12">
        <f>IFERROR(VLOOKUP(C59,SRA!B:T,19,0),"")</f>
        <v>0</v>
      </c>
      <c r="J59" s="32">
        <f>IFERROR(VLOOKUP(C59,'13º SALÁRIO'!B:F,3,0),"0,00")</f>
        <v>1804.58</v>
      </c>
      <c r="K59" s="32">
        <f>J59-L59</f>
        <v>1044.9000000000001</v>
      </c>
      <c r="L59" s="32">
        <f>IFERROR(VLOOKUP(C59,'13º SALÁRIO'!B:F,5,0),"0,00")</f>
        <v>759.68</v>
      </c>
      <c r="M59" s="22" t="str">
        <f>IFERROR(VLOOKUP(C59,Plan2!B:C,2,0),"")</f>
        <v/>
      </c>
    </row>
    <row r="60" spans="2:13" s="22" customFormat="1">
      <c r="B60" s="16">
        <f t="shared" si="0"/>
        <v>52</v>
      </c>
      <c r="C60" s="35">
        <v>1588</v>
      </c>
      <c r="D60" s="36" t="str">
        <f>VLOOKUP(C60,SRA!B:C,2,0)</f>
        <v>MARIA ANDREA DOS SANTOS</v>
      </c>
      <c r="E60" s="16" t="str">
        <f>IFERROR(VLOOKUP(C60,SRA!B:I,8,0),"")</f>
        <v>CLT</v>
      </c>
      <c r="F60" s="21" t="s">
        <v>462</v>
      </c>
      <c r="G60" s="16" t="str">
        <f>IFERROR(VLOOKUP(C60,SRA!B:F,5,0),"")</f>
        <v>OP. DE PROD. IND.</v>
      </c>
      <c r="H60" s="12">
        <f>IFERROR(VLOOKUP(C60,SRA!B:T,18,0),"")</f>
        <v>1894.8</v>
      </c>
      <c r="I60" s="12">
        <f>IFERROR(VLOOKUP(C60,SRA!B:T,19,0),"")</f>
        <v>0</v>
      </c>
      <c r="J60" s="32">
        <f>IFERROR(VLOOKUP(C60,'13º SALÁRIO'!B:F,3,0),"0,00")</f>
        <v>2259.96</v>
      </c>
      <c r="K60" s="32">
        <f>J60-L60</f>
        <v>1130.99</v>
      </c>
      <c r="L60" s="32">
        <f>IFERROR(VLOOKUP(C60,'13º SALÁRIO'!B:F,5,0),"0,00")</f>
        <v>1128.97</v>
      </c>
      <c r="M60" s="22" t="str">
        <f>IFERROR(VLOOKUP(C60,Plan2!B:C,2,0),"")</f>
        <v/>
      </c>
    </row>
    <row r="61" spans="2:13" s="22" customFormat="1">
      <c r="B61" s="16">
        <f t="shared" si="0"/>
        <v>53</v>
      </c>
      <c r="C61" s="35">
        <v>1589</v>
      </c>
      <c r="D61" s="36" t="str">
        <f>VLOOKUP(C61,SRA!B:C,2,0)</f>
        <v>SEVERINA DE SANTANA NEVES</v>
      </c>
      <c r="E61" s="16" t="str">
        <f>IFERROR(VLOOKUP(C61,SRA!B:I,8,0),"")</f>
        <v>CLT</v>
      </c>
      <c r="F61" s="21" t="s">
        <v>462</v>
      </c>
      <c r="G61" s="16" t="str">
        <f>IFERROR(VLOOKUP(C61,SRA!B:F,5,0),"")</f>
        <v>OP. DE PROD. IND.</v>
      </c>
      <c r="H61" s="12">
        <f>IFERROR(VLOOKUP(C61,SRA!B:T,18,0),"")</f>
        <v>1804.58</v>
      </c>
      <c r="I61" s="12">
        <f>IFERROR(VLOOKUP(C61,SRA!B:T,19,0),"")</f>
        <v>0</v>
      </c>
      <c r="J61" s="32">
        <f>IFERROR(VLOOKUP(C61,'13º SALÁRIO'!B:F,3,0),"0,00")</f>
        <v>1804.58</v>
      </c>
      <c r="K61" s="32">
        <f>J61-L61</f>
        <v>1044.9000000000001</v>
      </c>
      <c r="L61" s="32">
        <f>IFERROR(VLOOKUP(C61,'13º SALÁRIO'!B:F,5,0),"0,00")</f>
        <v>759.68</v>
      </c>
      <c r="M61" s="22" t="str">
        <f>IFERROR(VLOOKUP(C61,Plan2!B:C,2,0),"")</f>
        <v/>
      </c>
    </row>
    <row r="62" spans="2:13" s="22" customFormat="1">
      <c r="B62" s="16">
        <f t="shared" si="0"/>
        <v>54</v>
      </c>
      <c r="C62" s="35">
        <v>1596</v>
      </c>
      <c r="D62" s="36" t="str">
        <f>VLOOKUP(C62,SRA!B:C,2,0)</f>
        <v>IVANE FRANCISCO DE AZEVEDO</v>
      </c>
      <c r="E62" s="16" t="str">
        <f>IFERROR(VLOOKUP(C62,SRA!B:I,8,0),"")</f>
        <v>CLT</v>
      </c>
      <c r="F62" s="21" t="s">
        <v>462</v>
      </c>
      <c r="G62" s="16" t="str">
        <f>IFERROR(VLOOKUP(C62,SRA!B:F,5,0),"")</f>
        <v>TELEFONISTA</v>
      </c>
      <c r="H62" s="12">
        <f>IFERROR(VLOOKUP(C62,SRA!B:T,18,0),"")</f>
        <v>2539.21</v>
      </c>
      <c r="I62" s="12">
        <f>IFERROR(VLOOKUP(C62,SRA!B:T,19,0),"")</f>
        <v>0</v>
      </c>
      <c r="J62" s="32">
        <f>IFERROR(VLOOKUP(C62,'13º SALÁRIO'!B:F,3,0),"0,00")</f>
        <v>2539.21</v>
      </c>
      <c r="K62" s="32">
        <f>J62-L62</f>
        <v>1478.33</v>
      </c>
      <c r="L62" s="32">
        <f>IFERROR(VLOOKUP(C62,'13º SALÁRIO'!B:F,5,0),"0,00")</f>
        <v>1060.8800000000001</v>
      </c>
      <c r="M62" s="22" t="str">
        <f>IFERROR(VLOOKUP(C62,Plan2!B:C,2,0),"")</f>
        <v/>
      </c>
    </row>
    <row r="63" spans="2:13" s="22" customFormat="1">
      <c r="B63" s="16">
        <f t="shared" si="0"/>
        <v>55</v>
      </c>
      <c r="C63" s="35">
        <v>1597</v>
      </c>
      <c r="D63" s="36" t="str">
        <f>VLOOKUP(C63,SRA!B:C,2,0)</f>
        <v>DILMA NEUZA DAS MERCES</v>
      </c>
      <c r="E63" s="16" t="str">
        <f>IFERROR(VLOOKUP(C63,SRA!B:I,8,0),"")</f>
        <v>CLT</v>
      </c>
      <c r="F63" s="21" t="s">
        <v>462</v>
      </c>
      <c r="G63" s="16" t="str">
        <f>IFERROR(VLOOKUP(C63,SRA!B:F,5,0),"")</f>
        <v>TEC. EM ADM. E FIN.</v>
      </c>
      <c r="H63" s="12">
        <f>IFERROR(VLOOKUP(C63,SRA!B:T,18,0),"")</f>
        <v>3735.89</v>
      </c>
      <c r="I63" s="12">
        <f>IFERROR(VLOOKUP(C63,SRA!B:T,19,0),"")</f>
        <v>0</v>
      </c>
      <c r="J63" s="32">
        <f>IFERROR(VLOOKUP(C63,'13º SALÁRIO'!B:F,3,0),"0,00")</f>
        <v>3864.39</v>
      </c>
      <c r="K63" s="32">
        <f>J63-L63</f>
        <v>2189.7599999999998</v>
      </c>
      <c r="L63" s="32">
        <f>IFERROR(VLOOKUP(C63,'13º SALÁRIO'!B:F,5,0),"0,00")</f>
        <v>1674.63</v>
      </c>
      <c r="M63" s="22" t="str">
        <f>IFERROR(VLOOKUP(C63,Plan2!B:C,2,0),"")</f>
        <v/>
      </c>
    </row>
    <row r="64" spans="2:13" s="22" customFormat="1">
      <c r="B64" s="16">
        <f t="shared" si="0"/>
        <v>56</v>
      </c>
      <c r="C64" s="35">
        <v>1631</v>
      </c>
      <c r="D64" s="36" t="str">
        <f>VLOOKUP(C64,SRA!B:C,2,0)</f>
        <v>GERSON MARTINS DA SILVA</v>
      </c>
      <c r="E64" s="16" t="str">
        <f>IFERROR(VLOOKUP(C64,SRA!B:I,8,0),"")</f>
        <v>CLT</v>
      </c>
      <c r="F64" s="21" t="s">
        <v>462</v>
      </c>
      <c r="G64" s="16" t="str">
        <f>IFERROR(VLOOKUP(C64,SRA!B:F,5,0),"")</f>
        <v>ASS. DE SERVICOS</v>
      </c>
      <c r="H64" s="12">
        <f>IFERROR(VLOOKUP(C64,SRA!B:T,18,0),"")</f>
        <v>2303.15</v>
      </c>
      <c r="I64" s="12">
        <f>IFERROR(VLOOKUP(C64,SRA!B:T,19,0),"")</f>
        <v>0</v>
      </c>
      <c r="J64" s="32">
        <f>IFERROR(VLOOKUP(C64,'13º SALÁRIO'!B:F,3,0),"0,00")</f>
        <v>2303.15</v>
      </c>
      <c r="K64" s="32">
        <f>J64-L64</f>
        <v>1339.06</v>
      </c>
      <c r="L64" s="32">
        <f>IFERROR(VLOOKUP(C64,'13º SALÁRIO'!B:F,5,0),"0,00")</f>
        <v>964.09</v>
      </c>
      <c r="M64" s="22" t="str">
        <f>IFERROR(VLOOKUP(C64,Plan2!B:C,2,0),"")</f>
        <v/>
      </c>
    </row>
    <row r="65" spans="2:13" s="22" customFormat="1">
      <c r="B65" s="16">
        <f t="shared" si="0"/>
        <v>57</v>
      </c>
      <c r="C65" s="35">
        <v>1641</v>
      </c>
      <c r="D65" s="36" t="str">
        <f>VLOOKUP(C65,SRA!B:C,2,0)</f>
        <v>JOAO FELICIANO ALVES</v>
      </c>
      <c r="E65" s="16" t="str">
        <f>IFERROR(VLOOKUP(C65,SRA!B:I,8,0),"")</f>
        <v>CLT</v>
      </c>
      <c r="F65" s="21" t="s">
        <v>462</v>
      </c>
      <c r="G65" s="16" t="str">
        <f>IFERROR(VLOOKUP(C65,SRA!B:F,5,0),"")</f>
        <v>OP. DE PROD. IND.</v>
      </c>
      <c r="H65" s="12">
        <f>IFERROR(VLOOKUP(C65,SRA!B:T,18,0),"")</f>
        <v>2303.15</v>
      </c>
      <c r="I65" s="12">
        <f>IFERROR(VLOOKUP(C65,SRA!B:T,19,0),"")</f>
        <v>0</v>
      </c>
      <c r="J65" s="32">
        <f>IFERROR(VLOOKUP(C65,'13º SALÁRIO'!B:F,3,0),"0,00")</f>
        <v>2573.13</v>
      </c>
      <c r="K65" s="32">
        <f>J65-L65</f>
        <v>1363.41</v>
      </c>
      <c r="L65" s="32">
        <f>IFERROR(VLOOKUP(C65,'13º SALÁRIO'!B:F,5,0),"0,00")</f>
        <v>1209.72</v>
      </c>
      <c r="M65" s="22" t="str">
        <f>IFERROR(VLOOKUP(C65,Plan2!B:C,2,0),"")</f>
        <v/>
      </c>
    </row>
    <row r="66" spans="2:13" s="22" customFormat="1">
      <c r="B66" s="16">
        <f t="shared" si="0"/>
        <v>58</v>
      </c>
      <c r="C66" s="35">
        <v>1650</v>
      </c>
      <c r="D66" s="36" t="str">
        <f>VLOOKUP(C66,SRA!B:C,2,0)</f>
        <v>JANETE MARIA DA SILVA</v>
      </c>
      <c r="E66" s="16" t="str">
        <f>IFERROR(VLOOKUP(C66,SRA!B:I,8,0),"")</f>
        <v>CLT</v>
      </c>
      <c r="F66" s="21" t="s">
        <v>462</v>
      </c>
      <c r="G66" s="16" t="str">
        <f>IFERROR(VLOOKUP(C66,SRA!B:F,5,0),"")</f>
        <v>OP. DE PROD. IND.</v>
      </c>
      <c r="H66" s="12">
        <f>IFERROR(VLOOKUP(C66,SRA!B:T,18,0),"")</f>
        <v>2089.0100000000002</v>
      </c>
      <c r="I66" s="12">
        <f>IFERROR(VLOOKUP(C66,SRA!B:T,19,0),"")</f>
        <v>0</v>
      </c>
      <c r="J66" s="32">
        <f>IFERROR(VLOOKUP(C66,'13º SALÁRIO'!B:F,3,0),"0,00")</f>
        <v>2089.0100000000002</v>
      </c>
      <c r="K66" s="32">
        <f>J66-L66</f>
        <v>1212.7200000000003</v>
      </c>
      <c r="L66" s="32">
        <f>IFERROR(VLOOKUP(C66,'13º SALÁRIO'!B:F,5,0),"0,00")</f>
        <v>876.29</v>
      </c>
      <c r="M66" s="22" t="str">
        <f>IFERROR(VLOOKUP(C66,Plan2!B:C,2,0),"")</f>
        <v/>
      </c>
    </row>
    <row r="67" spans="2:13" s="22" customFormat="1">
      <c r="B67" s="16">
        <f t="shared" si="0"/>
        <v>59</v>
      </c>
      <c r="C67" s="35">
        <v>1652</v>
      </c>
      <c r="D67" s="36" t="str">
        <f>VLOOKUP(C67,SRA!B:C,2,0)</f>
        <v>ROMILDO NUNES DIAS</v>
      </c>
      <c r="E67" s="16" t="str">
        <f>IFERROR(VLOOKUP(C67,SRA!B:I,8,0),"")</f>
        <v>CLT</v>
      </c>
      <c r="F67" s="21" t="s">
        <v>462</v>
      </c>
      <c r="G67" s="16" t="str">
        <f>IFERROR(VLOOKUP(C67,SRA!B:F,5,0),"")</f>
        <v>OP. DE PROD. IND.</v>
      </c>
      <c r="H67" s="12">
        <f>IFERROR(VLOOKUP(C67,SRA!B:T,18,0),"")</f>
        <v>2089.0100000000002</v>
      </c>
      <c r="I67" s="12">
        <f>IFERROR(VLOOKUP(C67,SRA!B:T,19,0),"")</f>
        <v>0</v>
      </c>
      <c r="J67" s="32">
        <f>IFERROR(VLOOKUP(C67,'13º SALÁRIO'!B:F,3,0),"0,00")</f>
        <v>2340.1</v>
      </c>
      <c r="K67" s="32">
        <f>J67-L67</f>
        <v>1235.31</v>
      </c>
      <c r="L67" s="32">
        <f>IFERROR(VLOOKUP(C67,'13º SALÁRIO'!B:F,5,0),"0,00")</f>
        <v>1104.79</v>
      </c>
      <c r="M67" s="22" t="str">
        <f>IFERROR(VLOOKUP(C67,Plan2!B:C,2,0),"")</f>
        <v/>
      </c>
    </row>
    <row r="68" spans="2:13" s="22" customFormat="1">
      <c r="B68" s="16">
        <f t="shared" si="0"/>
        <v>60</v>
      </c>
      <c r="C68" s="35">
        <v>1665</v>
      </c>
      <c r="D68" s="36" t="str">
        <f>VLOOKUP(C68,SRA!B:C,2,0)</f>
        <v>LUZIA BERNARDO DE SOUSA</v>
      </c>
      <c r="E68" s="16" t="str">
        <f>IFERROR(VLOOKUP(C68,SRA!B:I,8,0),"")</f>
        <v>CLT</v>
      </c>
      <c r="F68" s="21" t="s">
        <v>462</v>
      </c>
      <c r="G68" s="16" t="str">
        <f>IFERROR(VLOOKUP(C68,SRA!B:F,5,0),"")</f>
        <v>TELEFONISTA</v>
      </c>
      <c r="H68" s="12">
        <f>IFERROR(VLOOKUP(C68,SRA!B:T,18,0),"")</f>
        <v>2303.15</v>
      </c>
      <c r="I68" s="12">
        <f>IFERROR(VLOOKUP(C68,SRA!B:T,19,0),"")</f>
        <v>0</v>
      </c>
      <c r="J68" s="32">
        <f>IFERROR(VLOOKUP(C68,'13º SALÁRIO'!B:F,3,0),"0,00")</f>
        <v>2303.15</v>
      </c>
      <c r="K68" s="32">
        <f>J68-L68</f>
        <v>1339.06</v>
      </c>
      <c r="L68" s="32">
        <f>IFERROR(VLOOKUP(C68,'13º SALÁRIO'!B:F,5,0),"0,00")</f>
        <v>964.09</v>
      </c>
      <c r="M68" s="22" t="str">
        <f>IFERROR(VLOOKUP(C68,Plan2!B:C,2,0),"")</f>
        <v/>
      </c>
    </row>
    <row r="69" spans="2:13" s="22" customFormat="1">
      <c r="B69" s="16">
        <f t="shared" si="0"/>
        <v>61</v>
      </c>
      <c r="C69" s="35">
        <v>1674</v>
      </c>
      <c r="D69" s="36" t="str">
        <f>VLOOKUP(C69,SRA!B:C,2,0)</f>
        <v>MARIA HELENA FERREIRA DA SILVA</v>
      </c>
      <c r="E69" s="16" t="str">
        <f>IFERROR(VLOOKUP(C69,SRA!B:I,8,0),"")</f>
        <v>CLT</v>
      </c>
      <c r="F69" s="21" t="s">
        <v>462</v>
      </c>
      <c r="G69" s="16" t="str">
        <f>IFERROR(VLOOKUP(C69,SRA!B:F,5,0),"")</f>
        <v>OP. DE PROD. IND.</v>
      </c>
      <c r="H69" s="12">
        <f>IFERROR(VLOOKUP(C69,SRA!B:T,18,0),"")</f>
        <v>1894.8</v>
      </c>
      <c r="I69" s="12">
        <f>IFERROR(VLOOKUP(C69,SRA!B:T,19,0),"")</f>
        <v>0</v>
      </c>
      <c r="J69" s="32">
        <f>IFERROR(VLOOKUP(C69,'13º SALÁRIO'!B:F,3,0),"0,00")</f>
        <v>1894.8</v>
      </c>
      <c r="K69" s="32">
        <f>J69-L69</f>
        <v>1098.1300000000001</v>
      </c>
      <c r="L69" s="32">
        <f>IFERROR(VLOOKUP(C69,'13º SALÁRIO'!B:F,5,0),"0,00")</f>
        <v>796.67</v>
      </c>
      <c r="M69" s="22" t="str">
        <f>IFERROR(VLOOKUP(C69,Plan2!B:C,2,0),"")</f>
        <v/>
      </c>
    </row>
    <row r="70" spans="2:13" s="22" customFormat="1">
      <c r="B70" s="16">
        <f t="shared" si="0"/>
        <v>62</v>
      </c>
      <c r="C70" s="35">
        <v>1682</v>
      </c>
      <c r="D70" s="36" t="str">
        <f>VLOOKUP(C70,SRA!B:C,2,0)</f>
        <v>MOISES MARTINS DE MELO NETO</v>
      </c>
      <c r="E70" s="16" t="str">
        <f>IFERROR(VLOOKUP(C70,SRA!B:I,8,0),"")</f>
        <v>CLT</v>
      </c>
      <c r="F70" s="21" t="s">
        <v>462</v>
      </c>
      <c r="G70" s="16" t="str">
        <f>IFERROR(VLOOKUP(C70,SRA!B:F,5,0),"")</f>
        <v>VIGILANTE 2</v>
      </c>
      <c r="H70" s="12">
        <f>IFERROR(VLOOKUP(C70,SRA!B:T,18,0),"")</f>
        <v>3086.45</v>
      </c>
      <c r="I70" s="12">
        <f>IFERROR(VLOOKUP(C70,SRA!B:T,19,0),"")</f>
        <v>0</v>
      </c>
      <c r="J70" s="32">
        <f>IFERROR(VLOOKUP(C70,'13º SALÁRIO'!B:F,3,0),"0,00")</f>
        <v>4012.39</v>
      </c>
      <c r="K70" s="32">
        <f>J70-L70</f>
        <v>2546.09</v>
      </c>
      <c r="L70" s="32">
        <f>IFERROR(VLOOKUP(C70,'13º SALÁRIO'!B:F,5,0),"0,00")</f>
        <v>1466.3</v>
      </c>
      <c r="M70" s="22" t="str">
        <f>IFERROR(VLOOKUP(C70,Plan2!B:C,2,0),"")</f>
        <v/>
      </c>
    </row>
    <row r="71" spans="2:13" s="22" customFormat="1">
      <c r="B71" s="16">
        <f t="shared" si="0"/>
        <v>63</v>
      </c>
      <c r="C71" s="35">
        <v>1683</v>
      </c>
      <c r="D71" s="36" t="str">
        <f>VLOOKUP(C71,SRA!B:C,2,0)</f>
        <v>ADEMIR LOPES DA SILVA</v>
      </c>
      <c r="E71" s="16" t="str">
        <f>IFERROR(VLOOKUP(C71,SRA!B:I,8,0),"")</f>
        <v>CLT</v>
      </c>
      <c r="F71" s="21" t="s">
        <v>462</v>
      </c>
      <c r="G71" s="16" t="str">
        <f>IFERROR(VLOOKUP(C71,SRA!B:F,5,0),"")</f>
        <v>VIGILANTE 2</v>
      </c>
      <c r="H71" s="12">
        <f>IFERROR(VLOOKUP(C71,SRA!B:T,18,0),"")</f>
        <v>3086.45</v>
      </c>
      <c r="I71" s="12">
        <f>IFERROR(VLOOKUP(C71,SRA!B:T,19,0),"")</f>
        <v>0</v>
      </c>
      <c r="J71" s="32">
        <f>IFERROR(VLOOKUP(C71,'13º SALÁRIO'!B:F,3,0),"0,00")</f>
        <v>4012.39</v>
      </c>
      <c r="K71" s="32">
        <f>J71-L71</f>
        <v>3170.4399999999996</v>
      </c>
      <c r="L71" s="32">
        <f>IFERROR(VLOOKUP(C71,'13º SALÁRIO'!B:F,5,0),"0,00")</f>
        <v>841.95</v>
      </c>
      <c r="M71" s="22" t="str">
        <f>IFERROR(VLOOKUP(C71,Plan2!B:C,2,0),"")</f>
        <v/>
      </c>
    </row>
    <row r="72" spans="2:13" s="22" customFormat="1">
      <c r="B72" s="16">
        <f t="shared" si="0"/>
        <v>64</v>
      </c>
      <c r="C72" s="35">
        <v>1726</v>
      </c>
      <c r="D72" s="36" t="str">
        <f>VLOOKUP(C72,SRA!B:C,2,0)</f>
        <v>JOSE CARLOS VIEIRA</v>
      </c>
      <c r="E72" s="16" t="str">
        <f>IFERROR(VLOOKUP(C72,SRA!B:I,8,0),"")</f>
        <v>CLT</v>
      </c>
      <c r="F72" s="21" t="s">
        <v>462</v>
      </c>
      <c r="G72" s="16" t="str">
        <f>IFERROR(VLOOKUP(C72,SRA!B:F,5,0),"")</f>
        <v>VIGILANTE 2</v>
      </c>
      <c r="H72" s="12">
        <f>IFERROR(VLOOKUP(C72,SRA!B:T,18,0),"")</f>
        <v>3086.45</v>
      </c>
      <c r="I72" s="12">
        <f>IFERROR(VLOOKUP(C72,SRA!B:T,19,0),"")</f>
        <v>0</v>
      </c>
      <c r="J72" s="32">
        <f>IFERROR(VLOOKUP(C72,'13º SALÁRIO'!B:F,3,0),"0,00")</f>
        <v>4012.39</v>
      </c>
      <c r="K72" s="32">
        <f>J72-L72</f>
        <v>2546.09</v>
      </c>
      <c r="L72" s="32">
        <f>IFERROR(VLOOKUP(C72,'13º SALÁRIO'!B:F,5,0),"0,00")</f>
        <v>1466.3</v>
      </c>
      <c r="M72" s="22" t="str">
        <f>IFERROR(VLOOKUP(C72,Plan2!B:C,2,0),"")</f>
        <v/>
      </c>
    </row>
    <row r="73" spans="2:13" s="22" customFormat="1">
      <c r="B73" s="16">
        <f t="shared" si="0"/>
        <v>65</v>
      </c>
      <c r="C73" s="35">
        <v>1741</v>
      </c>
      <c r="D73" s="36" t="str">
        <f>VLOOKUP(C73,SRA!B:C,2,0)</f>
        <v>MARCONDES C  DE OLIVEIRA</v>
      </c>
      <c r="E73" s="16" t="str">
        <f>IFERROR(VLOOKUP(C73,SRA!B:I,8,0),"")</f>
        <v>CLT</v>
      </c>
      <c r="F73" s="21" t="s">
        <v>462</v>
      </c>
      <c r="G73" s="16" t="str">
        <f>IFERROR(VLOOKUP(C73,SRA!B:F,5,0),"")</f>
        <v>OP. DE PROD. IND.</v>
      </c>
      <c r="H73" s="12">
        <f>IFERROR(VLOOKUP(C73,SRA!B:T,18,0),"")</f>
        <v>3240.74</v>
      </c>
      <c r="I73" s="12">
        <f>IFERROR(VLOOKUP(C73,SRA!B:T,19,0),"")</f>
        <v>0</v>
      </c>
      <c r="J73" s="32">
        <f>IFERROR(VLOOKUP(C73,'13º SALÁRIO'!B:F,3,0),"0,00")</f>
        <v>3240.74</v>
      </c>
      <c r="K73" s="32">
        <f>J73-L73</f>
        <v>1957.3599999999997</v>
      </c>
      <c r="L73" s="32">
        <f>IFERROR(VLOOKUP(C73,'13º SALÁRIO'!B:F,5,0),"0,00")</f>
        <v>1283.3800000000001</v>
      </c>
      <c r="M73" s="22" t="str">
        <f>IFERROR(VLOOKUP(C73,Plan2!B:C,2,0),"")</f>
        <v/>
      </c>
    </row>
    <row r="74" spans="2:13" s="22" customFormat="1">
      <c r="B74" s="16">
        <f t="shared" si="0"/>
        <v>66</v>
      </c>
      <c r="C74" s="35">
        <v>1749</v>
      </c>
      <c r="D74" s="36" t="str">
        <f>VLOOKUP(C74,SRA!B:C,2,0)</f>
        <v>MANOEL MARTINS LEITE NETO</v>
      </c>
      <c r="E74" s="16" t="str">
        <f>IFERROR(VLOOKUP(C74,SRA!B:I,8,0),"")</f>
        <v>CLT</v>
      </c>
      <c r="F74" s="21" t="s">
        <v>462</v>
      </c>
      <c r="G74" s="16" t="str">
        <f>IFERROR(VLOOKUP(C74,SRA!B:F,5,0),"")</f>
        <v>TEC. EM ADM. E FIN.</v>
      </c>
      <c r="H74" s="12">
        <f>IFERROR(VLOOKUP(C74,SRA!B:T,18,0),"")</f>
        <v>2293.4899999999998</v>
      </c>
      <c r="I74" s="12">
        <f>IFERROR(VLOOKUP(C74,SRA!B:T,19,0),"")</f>
        <v>0</v>
      </c>
      <c r="J74" s="32">
        <f>IFERROR(VLOOKUP(C74,'13º SALÁRIO'!B:F,3,0),"0,00")</f>
        <v>2293.4899999999998</v>
      </c>
      <c r="K74" s="32">
        <f>J74-L74</f>
        <v>1333.3599999999997</v>
      </c>
      <c r="L74" s="32">
        <f>IFERROR(VLOOKUP(C74,'13º SALÁRIO'!B:F,5,0),"0,00")</f>
        <v>960.13</v>
      </c>
      <c r="M74" s="22" t="str">
        <f>IFERROR(VLOOKUP(C74,Plan2!B:C,2,0),"")</f>
        <v/>
      </c>
    </row>
    <row r="75" spans="2:13" s="22" customFormat="1">
      <c r="B75" s="16">
        <f t="shared" ref="B75:B138" si="1">B74+1</f>
        <v>67</v>
      </c>
      <c r="C75" s="35">
        <v>1774</v>
      </c>
      <c r="D75" s="36" t="str">
        <f>VLOOKUP(C75,SRA!B:C,2,0)</f>
        <v>FRANCISCO DE ASSIS BEZERRA</v>
      </c>
      <c r="E75" s="16" t="str">
        <f>IFERROR(VLOOKUP(C75,SRA!B:I,8,0),"")</f>
        <v>CLT</v>
      </c>
      <c r="F75" s="21" t="s">
        <v>462</v>
      </c>
      <c r="G75" s="16" t="str">
        <f>IFERROR(VLOOKUP(C75,SRA!B:F,5,0),"")</f>
        <v>OP. DE PROD. IND.</v>
      </c>
      <c r="H75" s="12">
        <f>IFERROR(VLOOKUP(C75,SRA!B:T,18,0),"")</f>
        <v>2418.31</v>
      </c>
      <c r="I75" s="12">
        <f>IFERROR(VLOOKUP(C75,SRA!B:T,19,0),"")</f>
        <v>0</v>
      </c>
      <c r="J75" s="32">
        <f>IFERROR(VLOOKUP(C75,'13º SALÁRIO'!B:F,3,0),"0,00")</f>
        <v>2572.9</v>
      </c>
      <c r="K75" s="32">
        <f>J75-L75</f>
        <v>1688.54</v>
      </c>
      <c r="L75" s="32">
        <f>IFERROR(VLOOKUP(C75,'13º SALÁRIO'!B:F,5,0),"0,00")</f>
        <v>884.36</v>
      </c>
      <c r="M75" s="22" t="str">
        <f>IFERROR(VLOOKUP(C75,Plan2!B:C,2,0),"")</f>
        <v/>
      </c>
    </row>
    <row r="76" spans="2:13" s="22" customFormat="1">
      <c r="B76" s="16">
        <f t="shared" si="1"/>
        <v>68</v>
      </c>
      <c r="C76" s="35">
        <v>1794</v>
      </c>
      <c r="D76" s="36" t="str">
        <f>VLOOKUP(C76,SRA!B:C,2,0)</f>
        <v>LUCIENE MARIA DE ANDRADE</v>
      </c>
      <c r="E76" s="16" t="str">
        <f>IFERROR(VLOOKUP(C76,SRA!B:I,8,0),"")</f>
        <v>CLT</v>
      </c>
      <c r="F76" s="21" t="s">
        <v>462</v>
      </c>
      <c r="G76" s="16" t="str">
        <f>IFERROR(VLOOKUP(C76,SRA!B:F,5,0),"")</f>
        <v>TEC.EM QUALIDADE IND</v>
      </c>
      <c r="H76" s="12">
        <f>IFERROR(VLOOKUP(C76,SRA!B:T,18,0),"")</f>
        <v>4324.78</v>
      </c>
      <c r="I76" s="12">
        <f>IFERROR(VLOOKUP(C76,SRA!B:T,19,0),"")</f>
        <v>0</v>
      </c>
      <c r="J76" s="32">
        <f>IFERROR(VLOOKUP(C76,'13º SALÁRIO'!B:F,3,0),"0,00")</f>
        <v>4932.1499999999996</v>
      </c>
      <c r="K76" s="32">
        <f>J76-L76</f>
        <v>2820.16</v>
      </c>
      <c r="L76" s="32">
        <f>IFERROR(VLOOKUP(C76,'13º SALÁRIO'!B:F,5,0),"0,00")</f>
        <v>2111.9899999999998</v>
      </c>
      <c r="M76" s="22" t="str">
        <f>IFERROR(VLOOKUP(C76,Plan2!B:C,2,0),"")</f>
        <v/>
      </c>
    </row>
    <row r="77" spans="2:13" s="22" customFormat="1">
      <c r="B77" s="16">
        <f t="shared" si="1"/>
        <v>69</v>
      </c>
      <c r="C77" s="35">
        <v>1796</v>
      </c>
      <c r="D77" s="36" t="str">
        <f>VLOOKUP(C77,SRA!B:C,2,0)</f>
        <v>NEUZA ANUNCIACAO COELHO</v>
      </c>
      <c r="E77" s="16" t="str">
        <f>IFERROR(VLOOKUP(C77,SRA!B:I,8,0),"")</f>
        <v>CLT</v>
      </c>
      <c r="F77" s="21" t="s">
        <v>462</v>
      </c>
      <c r="G77" s="16" t="str">
        <f>IFERROR(VLOOKUP(C77,SRA!B:F,5,0),"")</f>
        <v>OP. DE PROD. IND.</v>
      </c>
      <c r="H77" s="12">
        <f>IFERROR(VLOOKUP(C77,SRA!B:T,18,0),"")</f>
        <v>1894.8</v>
      </c>
      <c r="I77" s="12">
        <f>IFERROR(VLOOKUP(C77,SRA!B:T,19,0),"")</f>
        <v>0</v>
      </c>
      <c r="J77" s="32">
        <f>IFERROR(VLOOKUP(C77,'13º SALÁRIO'!B:F,3,0),"0,00")</f>
        <v>1894.8</v>
      </c>
      <c r="K77" s="32">
        <f>J77-L77</f>
        <v>1249.7199999999998</v>
      </c>
      <c r="L77" s="32">
        <f>IFERROR(VLOOKUP(C77,'13º SALÁRIO'!B:F,5,0),"0,00")</f>
        <v>645.08000000000004</v>
      </c>
      <c r="M77" s="22" t="str">
        <f>IFERROR(VLOOKUP(C77,Plan2!B:C,2,0),"")</f>
        <v/>
      </c>
    </row>
    <row r="78" spans="2:13" s="22" customFormat="1">
      <c r="B78" s="16">
        <f t="shared" si="1"/>
        <v>70</v>
      </c>
      <c r="C78" s="35">
        <v>1809</v>
      </c>
      <c r="D78" s="36" t="str">
        <f>VLOOKUP(C78,SRA!B:C,2,0)</f>
        <v>JOSE IRANILDO DE ANDRADE SILVA</v>
      </c>
      <c r="E78" s="16" t="str">
        <f>IFERROR(VLOOKUP(C78,SRA!B:I,8,0),"")</f>
        <v>CLT</v>
      </c>
      <c r="F78" s="21" t="s">
        <v>462</v>
      </c>
      <c r="G78" s="16" t="str">
        <f>IFERROR(VLOOKUP(C78,SRA!B:F,5,0),"")</f>
        <v>TEC.EM MAN. MEC. IND</v>
      </c>
      <c r="H78" s="12">
        <f>IFERROR(VLOOKUP(C78,SRA!B:T,18,0),"")</f>
        <v>3227.19</v>
      </c>
      <c r="I78" s="12">
        <f>IFERROR(VLOOKUP(C78,SRA!B:T,19,0),"")</f>
        <v>0</v>
      </c>
      <c r="J78" s="32">
        <f>IFERROR(VLOOKUP(C78,'13º SALÁRIO'!B:F,3,0),"0,00")</f>
        <v>3725.24</v>
      </c>
      <c r="K78" s="32">
        <f>J78-L78</f>
        <v>2072.8599999999997</v>
      </c>
      <c r="L78" s="32">
        <f>IFERROR(VLOOKUP(C78,'13º SALÁRIO'!B:F,5,0),"0,00")</f>
        <v>1652.38</v>
      </c>
      <c r="M78" s="22" t="str">
        <f>IFERROR(VLOOKUP(C78,Plan2!B:C,2,0),"")</f>
        <v/>
      </c>
    </row>
    <row r="79" spans="2:13" s="22" customFormat="1">
      <c r="B79" s="16">
        <f t="shared" si="1"/>
        <v>71</v>
      </c>
      <c r="C79" s="35">
        <v>1821</v>
      </c>
      <c r="D79" s="36" t="str">
        <f>VLOOKUP(C79,SRA!B:C,2,0)</f>
        <v>CARLOS STENIO DE DEUS</v>
      </c>
      <c r="E79" s="16" t="str">
        <f>IFERROR(VLOOKUP(C79,SRA!B:I,8,0),"")</f>
        <v>CLT</v>
      </c>
      <c r="F79" s="21" t="s">
        <v>462</v>
      </c>
      <c r="G79" s="16" t="str">
        <f>IFERROR(VLOOKUP(C79,SRA!B:F,5,0),"")</f>
        <v>MOTORISTA 2</v>
      </c>
      <c r="H79" s="12">
        <f>IFERROR(VLOOKUP(C79,SRA!B:T,18,0),"")</f>
        <v>4100.2700000000004</v>
      </c>
      <c r="I79" s="12">
        <f>IFERROR(VLOOKUP(C79,SRA!B:T,19,0),"")</f>
        <v>0</v>
      </c>
      <c r="J79" s="32">
        <f>IFERROR(VLOOKUP(C79,'13º SALÁRIO'!B:F,3,0),"0,00")</f>
        <v>4100.2700000000004</v>
      </c>
      <c r="K79" s="32">
        <f>J79-L79</f>
        <v>2615.5200000000004</v>
      </c>
      <c r="L79" s="32">
        <f>IFERROR(VLOOKUP(C79,'13º SALÁRIO'!B:F,5,0),"0,00")</f>
        <v>1484.75</v>
      </c>
      <c r="M79" s="22" t="str">
        <f>IFERROR(VLOOKUP(C79,Plan2!B:C,2,0),"")</f>
        <v/>
      </c>
    </row>
    <row r="80" spans="2:13" s="22" customFormat="1">
      <c r="B80" s="16">
        <f t="shared" si="1"/>
        <v>72</v>
      </c>
      <c r="C80" s="35">
        <v>1822</v>
      </c>
      <c r="D80" s="36" t="str">
        <f>VLOOKUP(C80,SRA!B:C,2,0)</f>
        <v>GILMAR BEZERRA DE OLIVEIRA</v>
      </c>
      <c r="E80" s="16" t="str">
        <f>IFERROR(VLOOKUP(C80,SRA!B:I,8,0),"")</f>
        <v>CLT</v>
      </c>
      <c r="F80" s="21" t="s">
        <v>462</v>
      </c>
      <c r="G80" s="16" t="str">
        <f>IFERROR(VLOOKUP(C80,SRA!B:F,5,0),"")</f>
        <v>ASS. DE SERVICOS</v>
      </c>
      <c r="H80" s="12">
        <f>IFERROR(VLOOKUP(C80,SRA!B:T,18,0),"")</f>
        <v>1718.63</v>
      </c>
      <c r="I80" s="12">
        <f>IFERROR(VLOOKUP(C80,SRA!B:T,19,0),"")</f>
        <v>0</v>
      </c>
      <c r="J80" s="32">
        <f>IFERROR(VLOOKUP(C80,'13º SALÁRIO'!B:F,3,0),"0,00")</f>
        <v>1718.63</v>
      </c>
      <c r="K80" s="32">
        <f>J80-L80</f>
        <v>994.19</v>
      </c>
      <c r="L80" s="32">
        <f>IFERROR(VLOOKUP(C80,'13º SALÁRIO'!B:F,5,0),"0,00")</f>
        <v>724.44</v>
      </c>
      <c r="M80" s="22" t="str">
        <f>IFERROR(VLOOKUP(C80,Plan2!B:C,2,0),"")</f>
        <v/>
      </c>
    </row>
    <row r="81" spans="2:13" s="22" customFormat="1">
      <c r="B81" s="16">
        <f t="shared" si="1"/>
        <v>73</v>
      </c>
      <c r="C81" s="35">
        <v>1906</v>
      </c>
      <c r="D81" s="36" t="str">
        <f>VLOOKUP(C81,SRA!B:C,2,0)</f>
        <v>IZABEL CRISTINA F DE ARRUDA</v>
      </c>
      <c r="E81" s="16" t="str">
        <f>IFERROR(VLOOKUP(C81,SRA!B:I,8,0),"")</f>
        <v>CLT</v>
      </c>
      <c r="F81" s="21" t="s">
        <v>462</v>
      </c>
      <c r="G81" s="16" t="str">
        <f>IFERROR(VLOOKUP(C81,SRA!B:F,5,0),"")</f>
        <v>TEC. EM ADM. E FIN.</v>
      </c>
      <c r="H81" s="12">
        <f>IFERROR(VLOOKUP(C81,SRA!B:T,18,0),"")</f>
        <v>3558</v>
      </c>
      <c r="I81" s="12">
        <f>IFERROR(VLOOKUP(C81,SRA!B:T,19,0),"")</f>
        <v>0</v>
      </c>
      <c r="J81" s="32">
        <f>IFERROR(VLOOKUP(C81,'13º SALÁRIO'!B:F,3,0),"0,00")</f>
        <v>3558</v>
      </c>
      <c r="K81" s="32">
        <f>J81-L81</f>
        <v>2193.1099999999997</v>
      </c>
      <c r="L81" s="32">
        <f>IFERROR(VLOOKUP(C81,'13º SALÁRIO'!B:F,5,0),"0,00")</f>
        <v>1364.89</v>
      </c>
      <c r="M81" s="22" t="str">
        <f>IFERROR(VLOOKUP(C81,Plan2!B:C,2,0),"")</f>
        <v/>
      </c>
    </row>
    <row r="82" spans="2:13" s="22" customFormat="1">
      <c r="B82" s="16">
        <f t="shared" si="1"/>
        <v>74</v>
      </c>
      <c r="C82" s="35">
        <v>1908</v>
      </c>
      <c r="D82" s="36" t="str">
        <f>VLOOKUP(C82,SRA!B:C,2,0)</f>
        <v>LUCIA MARIA ARAUJO LAVOR</v>
      </c>
      <c r="E82" s="16" t="str">
        <f>IFERROR(VLOOKUP(C82,SRA!B:I,8,0),"")</f>
        <v>CLT</v>
      </c>
      <c r="F82" s="21" t="s">
        <v>462</v>
      </c>
      <c r="G82" s="16" t="str">
        <f>IFERROR(VLOOKUP(C82,SRA!B:F,5,0),"")</f>
        <v>TEC. EM ADM. E FIN.</v>
      </c>
      <c r="H82" s="12">
        <f>IFERROR(VLOOKUP(C82,SRA!B:T,18,0),"")</f>
        <v>3922.69</v>
      </c>
      <c r="I82" s="12">
        <f>IFERROR(VLOOKUP(C82,SRA!B:T,19,0),"")</f>
        <v>3480</v>
      </c>
      <c r="J82" s="32">
        <f>IFERROR(VLOOKUP(C82,'13º SALÁRIO'!B:F,3,0),"0,00")</f>
        <v>7499.06</v>
      </c>
      <c r="K82" s="32">
        <f>J82-L82</f>
        <v>5334.1200000000008</v>
      </c>
      <c r="L82" s="32">
        <f>IFERROR(VLOOKUP(C82,'13º SALÁRIO'!B:F,5,0),"0,00")</f>
        <v>2164.94</v>
      </c>
      <c r="M82" s="22" t="str">
        <f>IFERROR(VLOOKUP(C82,Plan2!B:C,2,0),"")</f>
        <v/>
      </c>
    </row>
    <row r="83" spans="2:13" s="22" customFormat="1">
      <c r="B83" s="16">
        <f t="shared" si="1"/>
        <v>75</v>
      </c>
      <c r="C83" s="35">
        <v>1909</v>
      </c>
      <c r="D83" s="36" t="str">
        <f>VLOOKUP(C83,SRA!B:C,2,0)</f>
        <v>IVANILDO BATISTA DA SILVA</v>
      </c>
      <c r="E83" s="16" t="str">
        <f>IFERROR(VLOOKUP(C83,SRA!B:I,8,0),"")</f>
        <v>CLT</v>
      </c>
      <c r="F83" s="21" t="s">
        <v>462</v>
      </c>
      <c r="G83" s="16" t="str">
        <f>IFERROR(VLOOKUP(C83,SRA!B:F,5,0),"")</f>
        <v>OP. DE PROD. IND.</v>
      </c>
      <c r="H83" s="12">
        <f>IFERROR(VLOOKUP(C83,SRA!B:T,18,0),"")</f>
        <v>3086.45</v>
      </c>
      <c r="I83" s="12">
        <f>IFERROR(VLOOKUP(C83,SRA!B:T,19,0),"")</f>
        <v>0</v>
      </c>
      <c r="J83" s="32">
        <f>IFERROR(VLOOKUP(C83,'13º SALÁRIO'!B:F,3,0),"0,00")</f>
        <v>3130.16</v>
      </c>
      <c r="K83" s="32">
        <f>J83-L83</f>
        <v>1858.6599999999999</v>
      </c>
      <c r="L83" s="32">
        <f>IFERROR(VLOOKUP(C83,'13º SALÁRIO'!B:F,5,0),"0,00")</f>
        <v>1271.5</v>
      </c>
      <c r="M83" s="22" t="str">
        <f>IFERROR(VLOOKUP(C83,Plan2!B:C,2,0),"")</f>
        <v/>
      </c>
    </row>
    <row r="84" spans="2:13" s="22" customFormat="1">
      <c r="B84" s="16">
        <f t="shared" si="1"/>
        <v>76</v>
      </c>
      <c r="C84" s="35">
        <v>1916</v>
      </c>
      <c r="D84" s="36" t="str">
        <f>VLOOKUP(C84,SRA!B:C,2,0)</f>
        <v>FABIOLA ALBUQUERQUE PINHEIRO</v>
      </c>
      <c r="E84" s="16" t="str">
        <f>IFERROR(VLOOKUP(C84,SRA!B:I,8,0),"")</f>
        <v>CLT</v>
      </c>
      <c r="F84" s="21" t="s">
        <v>462</v>
      </c>
      <c r="G84" s="16" t="str">
        <f>IFERROR(VLOOKUP(C84,SRA!B:F,5,0),"")</f>
        <v>TEC.ADM.FINANCAS II</v>
      </c>
      <c r="H84" s="12">
        <f>IFERROR(VLOOKUP(C84,SRA!B:T,18,0),"")</f>
        <v>2835.42</v>
      </c>
      <c r="I84" s="12">
        <f>IFERROR(VLOOKUP(C84,SRA!B:T,19,0),"")</f>
        <v>0</v>
      </c>
      <c r="J84" s="32">
        <f>IFERROR(VLOOKUP(C84,'13º SALÁRIO'!B:F,3,0),"0,00")</f>
        <v>2835.42</v>
      </c>
      <c r="K84" s="32">
        <f>J84-L84</f>
        <v>1675.66</v>
      </c>
      <c r="L84" s="32">
        <f>IFERROR(VLOOKUP(C84,'13º SALÁRIO'!B:F,5,0),"0,00")</f>
        <v>1159.76</v>
      </c>
      <c r="M84" s="22" t="str">
        <f>IFERROR(VLOOKUP(C84,Plan2!B:C,2,0),"")</f>
        <v/>
      </c>
    </row>
    <row r="85" spans="2:13" s="22" customFormat="1">
      <c r="B85" s="16">
        <f t="shared" si="1"/>
        <v>77</v>
      </c>
      <c r="C85" s="35">
        <v>1924</v>
      </c>
      <c r="D85" s="36" t="str">
        <f>VLOOKUP(C85,SRA!B:C,2,0)</f>
        <v>CARLOS HENRIQUE LIMA DE MELO</v>
      </c>
      <c r="E85" s="16" t="str">
        <f>IFERROR(VLOOKUP(C85,SRA!B:I,8,0),"")</f>
        <v>CLT</v>
      </c>
      <c r="F85" s="21" t="s">
        <v>462</v>
      </c>
      <c r="G85" s="16" t="str">
        <f>IFERROR(VLOOKUP(C85,SRA!B:F,5,0),"")</f>
        <v>TEC. EM ADM. E FIN.</v>
      </c>
      <c r="H85" s="12">
        <f>IFERROR(VLOOKUP(C85,SRA!B:T,18,0),"")</f>
        <v>7247.41</v>
      </c>
      <c r="I85" s="12">
        <f>IFERROR(VLOOKUP(C85,SRA!B:T,19,0),"")</f>
        <v>0</v>
      </c>
      <c r="J85" s="32">
        <f>IFERROR(VLOOKUP(C85,'13º SALÁRIO'!B:F,3,0),"0,00")</f>
        <v>7351.16</v>
      </c>
      <c r="K85" s="32">
        <f>J85-L85</f>
        <v>5328.1</v>
      </c>
      <c r="L85" s="32">
        <f>IFERROR(VLOOKUP(C85,'13º SALÁRIO'!B:F,5,0),"0,00")</f>
        <v>2023.06</v>
      </c>
      <c r="M85" s="22" t="str">
        <f>IFERROR(VLOOKUP(C85,Plan2!B:C,2,0),"")</f>
        <v/>
      </c>
    </row>
    <row r="86" spans="2:13" s="22" customFormat="1">
      <c r="B86" s="16">
        <f t="shared" si="1"/>
        <v>78</v>
      </c>
      <c r="C86" s="35">
        <v>1927</v>
      </c>
      <c r="D86" s="36" t="str">
        <f>VLOOKUP(C86,SRA!B:C,2,0)</f>
        <v>RITA DE CASSIA CHAGAS</v>
      </c>
      <c r="E86" s="16" t="str">
        <f>IFERROR(VLOOKUP(C86,SRA!B:I,8,0),"")</f>
        <v>CLT</v>
      </c>
      <c r="F86" s="21" t="s">
        <v>462</v>
      </c>
      <c r="G86" s="16" t="str">
        <f>IFERROR(VLOOKUP(C86,SRA!B:F,5,0),"")</f>
        <v>OP. DE PROD. IND.</v>
      </c>
      <c r="H86" s="12">
        <f>IFERROR(VLOOKUP(C86,SRA!B:T,18,0),"")</f>
        <v>5388.92</v>
      </c>
      <c r="I86" s="12">
        <f>IFERROR(VLOOKUP(C86,SRA!B:T,19,0),"")</f>
        <v>0</v>
      </c>
      <c r="J86" s="32">
        <f>IFERROR(VLOOKUP(C86,'13º SALÁRIO'!B:F,3,0),"0,00")</f>
        <v>5388.92</v>
      </c>
      <c r="K86" s="32">
        <f>J86-L86</f>
        <v>3662.3500000000004</v>
      </c>
      <c r="L86" s="32">
        <f>IFERROR(VLOOKUP(C86,'13º SALÁRIO'!B:F,5,0),"0,00")</f>
        <v>1726.57</v>
      </c>
      <c r="M86" s="22" t="str">
        <f>IFERROR(VLOOKUP(C86,Plan2!B:C,2,0),"")</f>
        <v/>
      </c>
    </row>
    <row r="87" spans="2:13" s="22" customFormat="1">
      <c r="B87" s="16">
        <f t="shared" si="1"/>
        <v>79</v>
      </c>
      <c r="C87" s="35">
        <v>1932</v>
      </c>
      <c r="D87" s="36" t="str">
        <f>VLOOKUP(C87,SRA!B:C,2,0)</f>
        <v>ROSILENE MARIA ANACLETO</v>
      </c>
      <c r="E87" s="16" t="str">
        <f>IFERROR(VLOOKUP(C87,SRA!B:I,8,0),"")</f>
        <v>CLT</v>
      </c>
      <c r="F87" s="21" t="s">
        <v>462</v>
      </c>
      <c r="G87" s="16" t="str">
        <f>IFERROR(VLOOKUP(C87,SRA!B:F,5,0),"")</f>
        <v>TEC. EM ADM. E FIN.</v>
      </c>
      <c r="H87" s="12">
        <f>IFERROR(VLOOKUP(C87,SRA!B:T,18,0),"")</f>
        <v>6861.55</v>
      </c>
      <c r="I87" s="12">
        <f>IFERROR(VLOOKUP(C87,SRA!B:T,19,0),"")</f>
        <v>0</v>
      </c>
      <c r="J87" s="32">
        <f>IFERROR(VLOOKUP(C87,'13º SALÁRIO'!B:F,3,0),"0,00")</f>
        <v>7237.5</v>
      </c>
      <c r="K87" s="32">
        <f>J87-L87</f>
        <v>5144.51</v>
      </c>
      <c r="L87" s="32">
        <f>IFERROR(VLOOKUP(C87,'13º SALÁRIO'!B:F,5,0),"0,00")</f>
        <v>2092.9899999999998</v>
      </c>
      <c r="M87" s="22" t="str">
        <f>IFERROR(VLOOKUP(C87,Plan2!B:C,2,0),"")</f>
        <v/>
      </c>
    </row>
    <row r="88" spans="2:13" s="22" customFormat="1">
      <c r="B88" s="16">
        <f t="shared" si="1"/>
        <v>80</v>
      </c>
      <c r="C88" s="35">
        <v>1937</v>
      </c>
      <c r="D88" s="36" t="str">
        <f>VLOOKUP(C88,SRA!B:C,2,0)</f>
        <v>RILDA MARIA DA SILVA</v>
      </c>
      <c r="E88" s="16" t="str">
        <f>IFERROR(VLOOKUP(C88,SRA!B:I,8,0),"")</f>
        <v>CLT</v>
      </c>
      <c r="F88" s="21" t="s">
        <v>462</v>
      </c>
      <c r="G88" s="16" t="str">
        <f>IFERROR(VLOOKUP(C88,SRA!B:F,5,0),"")</f>
        <v>OP. PROD. IND. (D)</v>
      </c>
      <c r="H88" s="12">
        <f>IFERROR(VLOOKUP(C88,SRA!B:T,18,0),"")</f>
        <v>3334.45</v>
      </c>
      <c r="I88" s="12">
        <f>IFERROR(VLOOKUP(C88,SRA!B:T,19,0),"")</f>
        <v>0</v>
      </c>
      <c r="J88" s="32">
        <f>IFERROR(VLOOKUP(C88,'13º SALÁRIO'!B:F,3,0),"0,00")</f>
        <v>3334.45</v>
      </c>
      <c r="K88" s="32">
        <f>J88-L88</f>
        <v>2022.4899999999998</v>
      </c>
      <c r="L88" s="32">
        <f>IFERROR(VLOOKUP(C88,'13º SALÁRIO'!B:F,5,0),"0,00")</f>
        <v>1311.96</v>
      </c>
      <c r="M88" s="22" t="str">
        <f>IFERROR(VLOOKUP(C88,Plan2!B:C,2,0),"")</f>
        <v/>
      </c>
    </row>
    <row r="89" spans="2:13" s="22" customFormat="1">
      <c r="B89" s="16">
        <f t="shared" si="1"/>
        <v>81</v>
      </c>
      <c r="C89" s="35">
        <v>1980</v>
      </c>
      <c r="D89" s="36" t="str">
        <f>VLOOKUP(C89,SRA!B:C,2,0)</f>
        <v>MANOEL NETO DINIZ</v>
      </c>
      <c r="E89" s="16" t="str">
        <f>IFERROR(VLOOKUP(C89,SRA!B:I,8,0),"")</f>
        <v>CLT</v>
      </c>
      <c r="F89" s="21" t="s">
        <v>462</v>
      </c>
      <c r="G89" s="16" t="str">
        <f>IFERROR(VLOOKUP(C89,SRA!B:F,5,0),"")</f>
        <v>TEC.EM MAN. MEC. IND</v>
      </c>
      <c r="H89" s="12">
        <f>IFERROR(VLOOKUP(C89,SRA!B:T,18,0),"")</f>
        <v>12621.8</v>
      </c>
      <c r="I89" s="12">
        <f>IFERROR(VLOOKUP(C89,SRA!B:T,19,0),"")</f>
        <v>0</v>
      </c>
      <c r="J89" s="32">
        <f>IFERROR(VLOOKUP(C89,'13º SALÁRIO'!B:F,3,0),"0,00")</f>
        <v>8414.5299999999988</v>
      </c>
      <c r="K89" s="32">
        <f>J89-L89</f>
        <v>8375.7199999999993</v>
      </c>
      <c r="L89" s="32">
        <f>IFERROR(VLOOKUP(C89,'13º SALÁRIO'!B:F,5,0),"0,00")</f>
        <v>38.81</v>
      </c>
      <c r="M89" s="22" t="str">
        <f>IFERROR(VLOOKUP(C89,Plan2!B:C,2,0),"")</f>
        <v>MANOEL NETO DINIZ</v>
      </c>
    </row>
    <row r="90" spans="2:13" s="22" customFormat="1">
      <c r="B90" s="16">
        <f t="shared" si="1"/>
        <v>82</v>
      </c>
      <c r="C90" s="35">
        <v>1999</v>
      </c>
      <c r="D90" s="36" t="str">
        <f>VLOOKUP(C90,SRA!B:C,2,0)</f>
        <v>ELIAS RIBEIRO DA SILVA FILHO</v>
      </c>
      <c r="E90" s="16" t="str">
        <f>IFERROR(VLOOKUP(C90,SRA!B:I,8,0),"")</f>
        <v>CLT</v>
      </c>
      <c r="F90" s="21" t="s">
        <v>462</v>
      </c>
      <c r="G90" s="16" t="str">
        <f>IFERROR(VLOOKUP(C90,SRA!B:F,5,0),"")</f>
        <v>TEC. EM OPTICA</v>
      </c>
      <c r="H90" s="12">
        <f>IFERROR(VLOOKUP(C90,SRA!B:T,18,0),"")</f>
        <v>2655</v>
      </c>
      <c r="I90" s="12">
        <f>IFERROR(VLOOKUP(C90,SRA!B:T,19,0),"")</f>
        <v>0</v>
      </c>
      <c r="J90" s="32">
        <f>IFERROR(VLOOKUP(C90,'13º SALÁRIO'!B:F,3,0),"0,00")</f>
        <v>2655</v>
      </c>
      <c r="K90" s="32">
        <f>J90-L90</f>
        <v>1550.27</v>
      </c>
      <c r="L90" s="32">
        <f>IFERROR(VLOOKUP(C90,'13º SALÁRIO'!B:F,5,0),"0,00")</f>
        <v>1104.73</v>
      </c>
      <c r="M90" s="22" t="str">
        <f>IFERROR(VLOOKUP(C90,Plan2!B:C,2,0),"")</f>
        <v/>
      </c>
    </row>
    <row r="91" spans="2:13" s="22" customFormat="1">
      <c r="B91" s="16">
        <f t="shared" si="1"/>
        <v>83</v>
      </c>
      <c r="C91" s="35">
        <v>2008</v>
      </c>
      <c r="D91" s="36" t="str">
        <f>VLOOKUP(C91,SRA!B:C,2,0)</f>
        <v>AMAURI GONCALO DA SILVA</v>
      </c>
      <c r="E91" s="16" t="str">
        <f>IFERROR(VLOOKUP(C91,SRA!B:I,8,0),"")</f>
        <v>CLT</v>
      </c>
      <c r="F91" s="21" t="s">
        <v>462</v>
      </c>
      <c r="G91" s="16" t="str">
        <f>IFERROR(VLOOKUP(C91,SRA!B:F,5,0),"")</f>
        <v>OP. DE PROD. IND.</v>
      </c>
      <c r="H91" s="12">
        <f>IFERROR(VLOOKUP(C91,SRA!B:T,18,0),"")</f>
        <v>3572.94</v>
      </c>
      <c r="I91" s="12">
        <f>IFERROR(VLOOKUP(C91,SRA!B:T,19,0),"")</f>
        <v>0</v>
      </c>
      <c r="J91" s="32">
        <f>IFERROR(VLOOKUP(C91,'13º SALÁRIO'!B:F,3,0),"0,00")</f>
        <v>3572.94</v>
      </c>
      <c r="K91" s="32">
        <f>J91-L91</f>
        <v>2204.61</v>
      </c>
      <c r="L91" s="32">
        <f>IFERROR(VLOOKUP(C91,'13º SALÁRIO'!B:F,5,0),"0,00")</f>
        <v>1368.33</v>
      </c>
      <c r="M91" s="22" t="str">
        <f>IFERROR(VLOOKUP(C91,Plan2!B:C,2,0),"")</f>
        <v/>
      </c>
    </row>
    <row r="92" spans="2:13" s="22" customFormat="1">
      <c r="B92" s="16">
        <f t="shared" si="1"/>
        <v>84</v>
      </c>
      <c r="C92" s="35">
        <v>2015</v>
      </c>
      <c r="D92" s="36" t="str">
        <f>VLOOKUP(C92,SRA!B:C,2,0)</f>
        <v>MARIA SANDRA PONTES MENDONCA</v>
      </c>
      <c r="E92" s="16" t="str">
        <f>IFERROR(VLOOKUP(C92,SRA!B:I,8,0),"")</f>
        <v>CLT</v>
      </c>
      <c r="F92" s="21" t="s">
        <v>462</v>
      </c>
      <c r="G92" s="16" t="str">
        <f>IFERROR(VLOOKUP(C92,SRA!B:F,5,0),"")</f>
        <v>OP. DE PROD. IND.</v>
      </c>
      <c r="H92" s="12">
        <f>IFERROR(VLOOKUP(C92,SRA!B:T,18,0),"")</f>
        <v>10548.02</v>
      </c>
      <c r="I92" s="12">
        <f>IFERROR(VLOOKUP(C92,SRA!B:T,19,0),"")</f>
        <v>0</v>
      </c>
      <c r="J92" s="32">
        <f>IFERROR(VLOOKUP(C92,'13º SALÁRIO'!B:F,3,0),"0,00")</f>
        <v>10548.02</v>
      </c>
      <c r="K92" s="32">
        <f>J92-L92</f>
        <v>7925.5400000000009</v>
      </c>
      <c r="L92" s="32">
        <f>IFERROR(VLOOKUP(C92,'13º SALÁRIO'!B:F,5,0),"0,00")</f>
        <v>2622.48</v>
      </c>
      <c r="M92" s="22" t="str">
        <f>IFERROR(VLOOKUP(C92,Plan2!B:C,2,0),"")</f>
        <v/>
      </c>
    </row>
    <row r="93" spans="2:13" s="22" customFormat="1">
      <c r="B93" s="16">
        <f t="shared" si="1"/>
        <v>85</v>
      </c>
      <c r="C93" s="35">
        <v>2019</v>
      </c>
      <c r="D93" s="36" t="str">
        <f>VLOOKUP(C93,SRA!B:C,2,0)</f>
        <v>MARCOS DO NASCIMENTO</v>
      </c>
      <c r="E93" s="16" t="str">
        <f>IFERROR(VLOOKUP(C93,SRA!B:I,8,0),"")</f>
        <v>CLT</v>
      </c>
      <c r="F93" s="21" t="s">
        <v>462</v>
      </c>
      <c r="G93" s="16" t="str">
        <f>IFERROR(VLOOKUP(C93,SRA!B:F,5,0),"")</f>
        <v>TEC. EM OPTICA</v>
      </c>
      <c r="H93" s="12">
        <f>IFERROR(VLOOKUP(C93,SRA!B:T,18,0),"")</f>
        <v>2184.27</v>
      </c>
      <c r="I93" s="12">
        <f>IFERROR(VLOOKUP(C93,SRA!B:T,19,0),"")</f>
        <v>0</v>
      </c>
      <c r="J93" s="32">
        <f>IFERROR(VLOOKUP(C93,'13º SALÁRIO'!B:F,3,0),"0,00")</f>
        <v>2184.27</v>
      </c>
      <c r="K93" s="32">
        <f>J93-L93</f>
        <v>1568.1599999999999</v>
      </c>
      <c r="L93" s="32">
        <f>IFERROR(VLOOKUP(C93,'13º SALÁRIO'!B:F,5,0),"0,00")</f>
        <v>616.11</v>
      </c>
      <c r="M93" s="22" t="str">
        <f>IFERROR(VLOOKUP(C93,Plan2!B:C,2,0),"")</f>
        <v/>
      </c>
    </row>
    <row r="94" spans="2:13" s="22" customFormat="1">
      <c r="B94" s="16">
        <f t="shared" si="1"/>
        <v>86</v>
      </c>
      <c r="C94" s="35">
        <v>2038</v>
      </c>
      <c r="D94" s="36" t="str">
        <f>VLOOKUP(C94,SRA!B:C,2,0)</f>
        <v>IRONILDA FERREIRA DA SILVA</v>
      </c>
      <c r="E94" s="16" t="str">
        <f>IFERROR(VLOOKUP(C94,SRA!B:I,8,0),"")</f>
        <v>CLT</v>
      </c>
      <c r="F94" s="21" t="s">
        <v>462</v>
      </c>
      <c r="G94" s="16" t="str">
        <f>IFERROR(VLOOKUP(C94,SRA!B:F,5,0),"")</f>
        <v>OP. DE PROD. IND.</v>
      </c>
      <c r="H94" s="12">
        <f>IFERROR(VLOOKUP(C94,SRA!B:T,18,0),"")</f>
        <v>3683.2200000000003</v>
      </c>
      <c r="I94" s="12">
        <f>IFERROR(VLOOKUP(C94,SRA!B:T,19,0),"")</f>
        <v>0</v>
      </c>
      <c r="J94" s="32">
        <f>IFERROR(VLOOKUP(C94,'13º SALÁRIO'!B:F,3,0),"0,00")</f>
        <v>3683.22</v>
      </c>
      <c r="K94" s="32">
        <f>J94-L94</f>
        <v>2289.5299999999997</v>
      </c>
      <c r="L94" s="32">
        <f>IFERROR(VLOOKUP(C94,'13º SALÁRIO'!B:F,5,0),"0,00")</f>
        <v>1393.69</v>
      </c>
      <c r="M94" s="22" t="str">
        <f>IFERROR(VLOOKUP(C94,Plan2!B:C,2,0),"")</f>
        <v/>
      </c>
    </row>
    <row r="95" spans="2:13" s="22" customFormat="1">
      <c r="B95" s="16">
        <f t="shared" si="1"/>
        <v>87</v>
      </c>
      <c r="C95" s="35">
        <v>2043</v>
      </c>
      <c r="D95" s="36" t="str">
        <f>VLOOKUP(C95,SRA!B:C,2,0)</f>
        <v>JOAO LUIZ BRAGA DE PONTES</v>
      </c>
      <c r="E95" s="16" t="str">
        <f>IFERROR(VLOOKUP(C95,SRA!B:I,8,0),"")</f>
        <v>CLT</v>
      </c>
      <c r="F95" s="21" t="s">
        <v>462</v>
      </c>
      <c r="G95" s="16" t="str">
        <f>IFERROR(VLOOKUP(C95,SRA!B:F,5,0),"")</f>
        <v>OP. DE PROD. IND.</v>
      </c>
      <c r="H95" s="12">
        <f>IFERROR(VLOOKUP(C95,SRA!B:T,18,0),"")</f>
        <v>3402.84</v>
      </c>
      <c r="I95" s="12">
        <f>IFERROR(VLOOKUP(C95,SRA!B:T,19,0),"")</f>
        <v>0</v>
      </c>
      <c r="J95" s="32">
        <f>IFERROR(VLOOKUP(C95,'13º SALÁRIO'!B:F,3,0),"0,00")</f>
        <v>3917.26</v>
      </c>
      <c r="K95" s="32">
        <f>J95-L95</f>
        <v>2213.7200000000003</v>
      </c>
      <c r="L95" s="32">
        <f>IFERROR(VLOOKUP(C95,'13º SALÁRIO'!B:F,5,0),"0,00")</f>
        <v>1703.54</v>
      </c>
      <c r="M95" s="22" t="str">
        <f>IFERROR(VLOOKUP(C95,Plan2!B:C,2,0),"")</f>
        <v/>
      </c>
    </row>
    <row r="96" spans="2:13" s="22" customFormat="1">
      <c r="B96" s="16">
        <f t="shared" si="1"/>
        <v>88</v>
      </c>
      <c r="C96" s="35">
        <v>2052</v>
      </c>
      <c r="D96" s="36" t="str">
        <f>VLOOKUP(C96,SRA!B:C,2,0)</f>
        <v>JOSE FERNANDO PEREIRA DA COSTA</v>
      </c>
      <c r="E96" s="16" t="str">
        <f>IFERROR(VLOOKUP(C96,SRA!B:I,8,0),"")</f>
        <v>CLT</v>
      </c>
      <c r="F96" s="21" t="s">
        <v>462</v>
      </c>
      <c r="G96" s="16" t="str">
        <f>IFERROR(VLOOKUP(C96,SRA!B:F,5,0),"")</f>
        <v>OP. DE PROD. IND.</v>
      </c>
      <c r="H96" s="12">
        <f>IFERROR(VLOOKUP(C96,SRA!B:T,18,0),"")</f>
        <v>3572.94</v>
      </c>
      <c r="I96" s="12">
        <f>IFERROR(VLOOKUP(C96,SRA!B:T,19,0),"")</f>
        <v>0</v>
      </c>
      <c r="J96" s="32">
        <f>IFERROR(VLOOKUP(C96,'13º SALÁRIO'!B:F,3,0),"0,00")</f>
        <v>3938.09</v>
      </c>
      <c r="K96" s="32">
        <f>J96-L96</f>
        <v>3088.98</v>
      </c>
      <c r="L96" s="32">
        <f>IFERROR(VLOOKUP(C96,'13º SALÁRIO'!B:F,5,0),"0,00")</f>
        <v>849.11</v>
      </c>
      <c r="M96" s="22" t="str">
        <f>IFERROR(VLOOKUP(C96,Plan2!B:C,2,0),"")</f>
        <v/>
      </c>
    </row>
    <row r="97" spans="2:13" s="22" customFormat="1">
      <c r="B97" s="16">
        <f t="shared" si="1"/>
        <v>89</v>
      </c>
      <c r="C97" s="35">
        <v>2063</v>
      </c>
      <c r="D97" s="36" t="str">
        <f>VLOOKUP(C97,SRA!B:C,2,0)</f>
        <v>JOAQUIM PEDRO CARNEIRO C NETO</v>
      </c>
      <c r="E97" s="16" t="str">
        <f>IFERROR(VLOOKUP(C97,SRA!B:I,8,0),"")</f>
        <v>CLT</v>
      </c>
      <c r="F97" s="21" t="s">
        <v>462</v>
      </c>
      <c r="G97" s="16" t="str">
        <f>IFERROR(VLOOKUP(C97,SRA!B:F,5,0),"")</f>
        <v>ANA MANUT ELET IND</v>
      </c>
      <c r="H97" s="12">
        <f>IFERROR(VLOOKUP(C97,SRA!B:T,18,0),"")</f>
        <v>14935.510000000002</v>
      </c>
      <c r="I97" s="12">
        <f>IFERROR(VLOOKUP(C97,SRA!B:T,19,0),"")</f>
        <v>0</v>
      </c>
      <c r="J97" s="32">
        <f>IFERROR(VLOOKUP(C97,'13º SALÁRIO'!B:F,3,0),"0,00")</f>
        <v>14935.51</v>
      </c>
      <c r="K97" s="32">
        <f>J97-L97</f>
        <v>11325.85</v>
      </c>
      <c r="L97" s="32">
        <f>IFERROR(VLOOKUP(C97,'13º SALÁRIO'!B:F,5,0),"0,00")</f>
        <v>3609.66</v>
      </c>
      <c r="M97" s="22" t="str">
        <f>IFERROR(VLOOKUP(C97,Plan2!B:C,2,0),"")</f>
        <v/>
      </c>
    </row>
    <row r="98" spans="2:13" s="22" customFormat="1">
      <c r="B98" s="16">
        <f t="shared" si="1"/>
        <v>90</v>
      </c>
      <c r="C98" s="35">
        <v>2065</v>
      </c>
      <c r="D98" s="36" t="str">
        <f>VLOOKUP(C98,SRA!B:C,2,0)</f>
        <v>MARIA CLAUDIA DE A  LIMA LEMOS</v>
      </c>
      <c r="E98" s="16" t="str">
        <f>IFERROR(VLOOKUP(C98,SRA!B:I,8,0),"")</f>
        <v>CLT</v>
      </c>
      <c r="F98" s="21" t="s">
        <v>584</v>
      </c>
      <c r="G98" s="16" t="str">
        <f>IFERROR(VLOOKUP(C98,SRA!B:F,5,0),"")</f>
        <v>ANALISTA EM RH III</v>
      </c>
      <c r="H98" s="12">
        <f>IFERROR(VLOOKUP(C98,SRA!B:T,18,0),"")</f>
        <v>6027.01</v>
      </c>
      <c r="I98" s="12">
        <f>IFERROR(VLOOKUP(C98,SRA!B:T,19,0),"")</f>
        <v>0</v>
      </c>
      <c r="J98" s="32" t="str">
        <f>IFERROR(VLOOKUP(C98,'13º SALÁRIO'!B:F,3,0),"0,00")</f>
        <v>0,00</v>
      </c>
      <c r="K98" s="32">
        <f>J98-L98</f>
        <v>0</v>
      </c>
      <c r="L98" s="32" t="str">
        <f>IFERROR(VLOOKUP(C98,'13º SALÁRIO'!B:F,5,0),"0,00")</f>
        <v>0,00</v>
      </c>
      <c r="M98" s="22" t="str">
        <f>IFERROR(VLOOKUP(C98,Plan2!B:C,2,0),"")</f>
        <v>MARIA CLAUDIA DE A  LIMA LEMOS</v>
      </c>
    </row>
    <row r="99" spans="2:13" s="22" customFormat="1">
      <c r="B99" s="16">
        <f t="shared" si="1"/>
        <v>91</v>
      </c>
      <c r="C99" s="35">
        <v>2069</v>
      </c>
      <c r="D99" s="36" t="str">
        <f>VLOOKUP(C99,SRA!B:C,2,0)</f>
        <v>SELMA VERONICA VIEIRA RAMOS</v>
      </c>
      <c r="E99" s="16" t="str">
        <f>IFERROR(VLOOKUP(C99,SRA!B:I,8,0),"")</f>
        <v>CLT</v>
      </c>
      <c r="F99" s="21" t="s">
        <v>462</v>
      </c>
      <c r="G99" s="16" t="str">
        <f>IFERROR(VLOOKUP(C99,SRA!B:F,5,0),"")</f>
        <v>FARMACEUTICO IND</v>
      </c>
      <c r="H99" s="12">
        <f>IFERROR(VLOOKUP(C99,SRA!B:T,18,0),"")</f>
        <v>19047.21</v>
      </c>
      <c r="I99" s="12">
        <f>IFERROR(VLOOKUP(C99,SRA!B:T,19,0),"")</f>
        <v>0</v>
      </c>
      <c r="J99" s="32">
        <f>IFERROR(VLOOKUP(C99,'13º SALÁRIO'!B:F,3,0),"0,00")</f>
        <v>19047.21</v>
      </c>
      <c r="K99" s="32">
        <f>J99-L99</f>
        <v>14512.419999999998</v>
      </c>
      <c r="L99" s="32">
        <f>IFERROR(VLOOKUP(C99,'13º SALÁRIO'!B:F,5,0),"0,00")</f>
        <v>4534.79</v>
      </c>
      <c r="M99" s="22" t="str">
        <f>IFERROR(VLOOKUP(C99,Plan2!B:C,2,0),"")</f>
        <v/>
      </c>
    </row>
    <row r="100" spans="2:13" s="22" customFormat="1">
      <c r="B100" s="16">
        <f t="shared" si="1"/>
        <v>92</v>
      </c>
      <c r="C100" s="35">
        <v>2086</v>
      </c>
      <c r="D100" s="36" t="str">
        <f>VLOOKUP(C100,SRA!B:C,2,0)</f>
        <v>ALBANITA LUCIANA DA SILVA</v>
      </c>
      <c r="E100" s="16" t="str">
        <f>IFERROR(VLOOKUP(C100,SRA!B:I,8,0),"")</f>
        <v>CLT</v>
      </c>
      <c r="F100" s="21" t="s">
        <v>462</v>
      </c>
      <c r="G100" s="16" t="str">
        <f>IFERROR(VLOOKUP(C100,SRA!B:F,5,0),"")</f>
        <v>ASS. DE SERVICOS</v>
      </c>
      <c r="H100" s="12">
        <f>IFERROR(VLOOKUP(C100,SRA!B:T,18,0),"")</f>
        <v>1804.58</v>
      </c>
      <c r="I100" s="12">
        <f>IFERROR(VLOOKUP(C100,SRA!B:T,19,0),"")</f>
        <v>822.38</v>
      </c>
      <c r="J100" s="32">
        <f>IFERROR(VLOOKUP(C100,'13º SALÁRIO'!B:F,3,0),"0,00")</f>
        <v>2626.96</v>
      </c>
      <c r="K100" s="32">
        <f>J100-L100</f>
        <v>1449.23</v>
      </c>
      <c r="L100" s="32">
        <f>IFERROR(VLOOKUP(C100,'13º SALÁRIO'!B:F,5,0),"0,00")</f>
        <v>1177.73</v>
      </c>
      <c r="M100" s="22" t="str">
        <f>IFERROR(VLOOKUP(C100,Plan2!B:C,2,0),"")</f>
        <v/>
      </c>
    </row>
    <row r="101" spans="2:13" s="22" customFormat="1">
      <c r="B101" s="16">
        <f t="shared" si="1"/>
        <v>93</v>
      </c>
      <c r="C101" s="35">
        <v>2093</v>
      </c>
      <c r="D101" s="36" t="str">
        <f>VLOOKUP(C101,SRA!B:C,2,0)</f>
        <v>GILBERTO RIBEIRO DA SILVA</v>
      </c>
      <c r="E101" s="16" t="str">
        <f>IFERROR(VLOOKUP(C101,SRA!B:I,8,0),"")</f>
        <v>CLT</v>
      </c>
      <c r="F101" s="21" t="s">
        <v>462</v>
      </c>
      <c r="G101" s="16" t="str">
        <f>IFERROR(VLOOKUP(C101,SRA!B:F,5,0),"")</f>
        <v>TEC. EM OPTICA</v>
      </c>
      <c r="H101" s="12">
        <f>IFERROR(VLOOKUP(C101,SRA!B:T,18,0),"")</f>
        <v>2184.27</v>
      </c>
      <c r="I101" s="12">
        <f>IFERROR(VLOOKUP(C101,SRA!B:T,19,0),"")</f>
        <v>0</v>
      </c>
      <c r="J101" s="32">
        <f>IFERROR(VLOOKUP(C101,'13º SALÁRIO'!B:F,3,0),"0,00")</f>
        <v>2184.27</v>
      </c>
      <c r="K101" s="32">
        <f>J101-L101</f>
        <v>1169</v>
      </c>
      <c r="L101" s="32">
        <f>IFERROR(VLOOKUP(C101,'13º SALÁRIO'!B:F,5,0),"0,00")</f>
        <v>1015.27</v>
      </c>
      <c r="M101" s="22" t="str">
        <f>IFERROR(VLOOKUP(C101,Plan2!B:C,2,0),"")</f>
        <v/>
      </c>
    </row>
    <row r="102" spans="2:13" s="22" customFormat="1">
      <c r="B102" s="16">
        <f t="shared" si="1"/>
        <v>94</v>
      </c>
      <c r="C102" s="35">
        <v>2096</v>
      </c>
      <c r="D102" s="36" t="str">
        <f>VLOOKUP(C102,SRA!B:C,2,0)</f>
        <v>MARCELO MORAIS DE OLIVEIRA</v>
      </c>
      <c r="E102" s="16" t="str">
        <f>IFERROR(VLOOKUP(C102,SRA!B:I,8,0),"")</f>
        <v>CLT</v>
      </c>
      <c r="F102" s="21" t="s">
        <v>462</v>
      </c>
      <c r="G102" s="16" t="str">
        <f>IFERROR(VLOOKUP(C102,SRA!B:F,5,0),"")</f>
        <v>VIGILANTE 2</v>
      </c>
      <c r="H102" s="12">
        <f>IFERROR(VLOOKUP(C102,SRA!B:T,18,0),"")</f>
        <v>3086.45</v>
      </c>
      <c r="I102" s="12">
        <f>IFERROR(VLOOKUP(C102,SRA!B:T,19,0),"")</f>
        <v>0</v>
      </c>
      <c r="J102" s="32">
        <f>IFERROR(VLOOKUP(C102,'13º SALÁRIO'!B:F,3,0),"0,00")</f>
        <v>4012.39</v>
      </c>
      <c r="K102" s="32">
        <f>J102-L102</f>
        <v>2546.09</v>
      </c>
      <c r="L102" s="32">
        <f>IFERROR(VLOOKUP(C102,'13º SALÁRIO'!B:F,5,0),"0,00")</f>
        <v>1466.3</v>
      </c>
      <c r="M102" s="22" t="str">
        <f>IFERROR(VLOOKUP(C102,Plan2!B:C,2,0),"")</f>
        <v/>
      </c>
    </row>
    <row r="103" spans="2:13" s="22" customFormat="1">
      <c r="B103" s="16">
        <f t="shared" si="1"/>
        <v>95</v>
      </c>
      <c r="C103" s="35">
        <v>2101</v>
      </c>
      <c r="D103" s="36" t="str">
        <f>VLOOKUP(C103,SRA!B:C,2,0)</f>
        <v>JOSE LUCIANO CANDIDO DA SILVA</v>
      </c>
      <c r="E103" s="16" t="str">
        <f>IFERROR(VLOOKUP(C103,SRA!B:I,8,0),"")</f>
        <v>CLT</v>
      </c>
      <c r="F103" s="21" t="s">
        <v>462</v>
      </c>
      <c r="G103" s="16" t="str">
        <f>IFERROR(VLOOKUP(C103,SRA!B:F,5,0),"")</f>
        <v>OP. DE PROD. IND.</v>
      </c>
      <c r="H103" s="12">
        <f>IFERROR(VLOOKUP(C103,SRA!B:T,18,0),"")</f>
        <v>3086.45</v>
      </c>
      <c r="I103" s="12">
        <f>IFERROR(VLOOKUP(C103,SRA!B:T,19,0),"")</f>
        <v>0</v>
      </c>
      <c r="J103" s="32">
        <f>IFERROR(VLOOKUP(C103,'13º SALÁRIO'!B:F,3,0),"0,00")</f>
        <v>3086.45</v>
      </c>
      <c r="K103" s="32">
        <f>J103-L103</f>
        <v>2038.3999999999999</v>
      </c>
      <c r="L103" s="32">
        <f>IFERROR(VLOOKUP(C103,'13º SALÁRIO'!B:F,5,0),"0,00")</f>
        <v>1048.05</v>
      </c>
      <c r="M103" s="22" t="str">
        <f>IFERROR(VLOOKUP(C103,Plan2!B:C,2,0),"")</f>
        <v/>
      </c>
    </row>
    <row r="104" spans="2:13" s="22" customFormat="1">
      <c r="B104" s="16">
        <f t="shared" si="1"/>
        <v>96</v>
      </c>
      <c r="C104" s="35">
        <v>2115</v>
      </c>
      <c r="D104" s="36" t="str">
        <f>VLOOKUP(C104,SRA!B:C,2,0)</f>
        <v>SEVERINO JOSE RAMOS DE SOUZA</v>
      </c>
      <c r="E104" s="16" t="str">
        <f>IFERROR(VLOOKUP(C104,SRA!B:I,8,0),"")</f>
        <v>CLT</v>
      </c>
      <c r="F104" s="21" t="s">
        <v>462</v>
      </c>
      <c r="G104" s="16" t="str">
        <f>IFERROR(VLOOKUP(C104,SRA!B:F,5,0),"")</f>
        <v>VIGILANTE 2</v>
      </c>
      <c r="H104" s="12">
        <f>IFERROR(VLOOKUP(C104,SRA!B:T,18,0),"")</f>
        <v>3086.45</v>
      </c>
      <c r="I104" s="12">
        <f>IFERROR(VLOOKUP(C104,SRA!B:T,19,0),"")</f>
        <v>0</v>
      </c>
      <c r="J104" s="32">
        <f>IFERROR(VLOOKUP(C104,'13º SALÁRIO'!B:F,3,0),"0,00")</f>
        <v>4012.39</v>
      </c>
      <c r="K104" s="32">
        <f>J104-L104</f>
        <v>2546.09</v>
      </c>
      <c r="L104" s="32">
        <f>IFERROR(VLOOKUP(C104,'13º SALÁRIO'!B:F,5,0),"0,00")</f>
        <v>1466.3</v>
      </c>
      <c r="M104" s="22" t="str">
        <f>IFERROR(VLOOKUP(C104,Plan2!B:C,2,0),"")</f>
        <v/>
      </c>
    </row>
    <row r="105" spans="2:13" s="22" customFormat="1">
      <c r="B105" s="16">
        <f t="shared" si="1"/>
        <v>97</v>
      </c>
      <c r="C105" s="35">
        <v>2117</v>
      </c>
      <c r="D105" s="36" t="str">
        <f>VLOOKUP(C105,SRA!B:C,2,0)</f>
        <v>WILSON JOSE QUEIROZ DE LIMA</v>
      </c>
      <c r="E105" s="16" t="str">
        <f>IFERROR(VLOOKUP(C105,SRA!B:I,8,0),"")</f>
        <v>CLT</v>
      </c>
      <c r="F105" s="21" t="s">
        <v>462</v>
      </c>
      <c r="G105" s="16" t="str">
        <f>IFERROR(VLOOKUP(C105,SRA!B:F,5,0),"")</f>
        <v>ASS. DE SERVICOS</v>
      </c>
      <c r="H105" s="12">
        <f>IFERROR(VLOOKUP(C105,SRA!B:T,18,0),"")</f>
        <v>2303.15</v>
      </c>
      <c r="I105" s="12">
        <f>IFERROR(VLOOKUP(C105,SRA!B:T,19,0),"")</f>
        <v>0</v>
      </c>
      <c r="J105" s="32">
        <f>IFERROR(VLOOKUP(C105,'13º SALÁRIO'!B:F,3,0),"0,00")</f>
        <v>2303.15</v>
      </c>
      <c r="K105" s="32">
        <f>J105-L105</f>
        <v>1546.3500000000001</v>
      </c>
      <c r="L105" s="32">
        <f>IFERROR(VLOOKUP(C105,'13º SALÁRIO'!B:F,5,0),"0,00")</f>
        <v>756.8</v>
      </c>
      <c r="M105" s="22" t="str">
        <f>IFERROR(VLOOKUP(C105,Plan2!B:C,2,0),"")</f>
        <v/>
      </c>
    </row>
    <row r="106" spans="2:13" s="22" customFormat="1">
      <c r="B106" s="16">
        <f t="shared" si="1"/>
        <v>98</v>
      </c>
      <c r="C106" s="35">
        <v>2120</v>
      </c>
      <c r="D106" s="36" t="str">
        <f>VLOOKUP(C106,SRA!B:C,2,0)</f>
        <v>ANTONIO SOARES DE MELO</v>
      </c>
      <c r="E106" s="16" t="str">
        <f>IFERROR(VLOOKUP(C106,SRA!B:I,8,0),"")</f>
        <v>CLT</v>
      </c>
      <c r="F106" s="21" t="s">
        <v>462</v>
      </c>
      <c r="G106" s="16" t="str">
        <f>IFERROR(VLOOKUP(C106,SRA!B:F,5,0),"")</f>
        <v>ASS. DE SERVICOS</v>
      </c>
      <c r="H106" s="12">
        <f>IFERROR(VLOOKUP(C106,SRA!B:T,18,0),"")</f>
        <v>2448.33</v>
      </c>
      <c r="I106" s="12">
        <f>IFERROR(VLOOKUP(C106,SRA!B:T,19,0),"")</f>
        <v>0</v>
      </c>
      <c r="J106" s="32">
        <f>IFERROR(VLOOKUP(C106,'13º SALÁRIO'!B:F,3,0),"0,00")</f>
        <v>2448.33</v>
      </c>
      <c r="K106" s="32">
        <f>J106-L106</f>
        <v>1823.79</v>
      </c>
      <c r="L106" s="32">
        <f>IFERROR(VLOOKUP(C106,'13º SALÁRIO'!B:F,5,0),"0,00")</f>
        <v>624.54</v>
      </c>
      <c r="M106" s="22" t="str">
        <f>IFERROR(VLOOKUP(C106,Plan2!B:C,2,0),"")</f>
        <v/>
      </c>
    </row>
    <row r="107" spans="2:13" s="22" customFormat="1">
      <c r="B107" s="16">
        <f t="shared" si="1"/>
        <v>99</v>
      </c>
      <c r="C107" s="35">
        <v>2121</v>
      </c>
      <c r="D107" s="36" t="str">
        <f>VLOOKUP(C107,SRA!B:C,2,0)</f>
        <v>SAMUEL MAURICIO</v>
      </c>
      <c r="E107" s="16" t="str">
        <f>IFERROR(VLOOKUP(C107,SRA!B:I,8,0),"")</f>
        <v>CLT</v>
      </c>
      <c r="F107" s="21" t="s">
        <v>462</v>
      </c>
      <c r="G107" s="16" t="str">
        <f>IFERROR(VLOOKUP(C107,SRA!B:F,5,0),"")</f>
        <v>TEC. EM OPTICA</v>
      </c>
      <c r="H107" s="12">
        <f>IFERROR(VLOOKUP(C107,SRA!B:T,18,0),"")</f>
        <v>2184.27</v>
      </c>
      <c r="I107" s="12">
        <f>IFERROR(VLOOKUP(C107,SRA!B:T,19,0),"")</f>
        <v>0</v>
      </c>
      <c r="J107" s="32">
        <f>IFERROR(VLOOKUP(C107,'13º SALÁRIO'!B:F,3,0),"0,00")</f>
        <v>2184.27</v>
      </c>
      <c r="K107" s="32">
        <f>J107-L107</f>
        <v>1380.87</v>
      </c>
      <c r="L107" s="32">
        <f>IFERROR(VLOOKUP(C107,'13º SALÁRIO'!B:F,5,0),"0,00")</f>
        <v>803.4</v>
      </c>
      <c r="M107" s="22" t="str">
        <f>IFERROR(VLOOKUP(C107,Plan2!B:C,2,0),"")</f>
        <v/>
      </c>
    </row>
    <row r="108" spans="2:13" s="22" customFormat="1">
      <c r="B108" s="16">
        <f t="shared" si="1"/>
        <v>100</v>
      </c>
      <c r="C108" s="35">
        <v>2124</v>
      </c>
      <c r="D108" s="36" t="str">
        <f>VLOOKUP(C108,SRA!B:C,2,0)</f>
        <v>JOSE ALVES FIGUEIREDO FILHO</v>
      </c>
      <c r="E108" s="16" t="str">
        <f>IFERROR(VLOOKUP(C108,SRA!B:I,8,0),"")</f>
        <v>CLT</v>
      </c>
      <c r="F108" s="21" t="s">
        <v>462</v>
      </c>
      <c r="G108" s="16" t="str">
        <f>IFERROR(VLOOKUP(C108,SRA!B:F,5,0),"")</f>
        <v>VIGILANTE 2</v>
      </c>
      <c r="H108" s="12">
        <f>IFERROR(VLOOKUP(C108,SRA!B:T,18,0),"")</f>
        <v>3086.45</v>
      </c>
      <c r="I108" s="12">
        <f>IFERROR(VLOOKUP(C108,SRA!B:T,19,0),"")</f>
        <v>0</v>
      </c>
      <c r="J108" s="32">
        <f>IFERROR(VLOOKUP(C108,'13º SALÁRIO'!B:F,3,0),"0,00")</f>
        <v>4012.39</v>
      </c>
      <c r="K108" s="32">
        <f>J108-L108</f>
        <v>2546.09</v>
      </c>
      <c r="L108" s="32">
        <f>IFERROR(VLOOKUP(C108,'13º SALÁRIO'!B:F,5,0),"0,00")</f>
        <v>1466.3</v>
      </c>
      <c r="M108" s="22" t="str">
        <f>IFERROR(VLOOKUP(C108,Plan2!B:C,2,0),"")</f>
        <v/>
      </c>
    </row>
    <row r="109" spans="2:13" s="22" customFormat="1">
      <c r="B109" s="16">
        <f t="shared" si="1"/>
        <v>101</v>
      </c>
      <c r="C109" s="35">
        <v>2125</v>
      </c>
      <c r="D109" s="36" t="str">
        <f>VLOOKUP(C109,SRA!B:C,2,0)</f>
        <v>GILMAR GALVAO SANTANA</v>
      </c>
      <c r="E109" s="16" t="str">
        <f>IFERROR(VLOOKUP(C109,SRA!B:I,8,0),"")</f>
        <v>CLT</v>
      </c>
      <c r="F109" s="21" t="s">
        <v>462</v>
      </c>
      <c r="G109" s="16" t="str">
        <f>IFERROR(VLOOKUP(C109,SRA!B:F,5,0),"")</f>
        <v>OP. DE PROD. IND.</v>
      </c>
      <c r="H109" s="12">
        <f>IFERROR(VLOOKUP(C109,SRA!B:T,18,0),"")</f>
        <v>3402.8</v>
      </c>
      <c r="I109" s="12">
        <f>IFERROR(VLOOKUP(C109,SRA!B:T,19,0),"")</f>
        <v>822.38</v>
      </c>
      <c r="J109" s="32">
        <f>IFERROR(VLOOKUP(C109,'13º SALÁRIO'!B:F,3,0),"0,00")</f>
        <v>4225.18</v>
      </c>
      <c r="K109" s="32">
        <f>J109-L109</f>
        <v>2714.1900000000005</v>
      </c>
      <c r="L109" s="32">
        <f>IFERROR(VLOOKUP(C109,'13º SALÁRIO'!B:F,5,0),"0,00")</f>
        <v>1510.99</v>
      </c>
      <c r="M109" s="22" t="str">
        <f>IFERROR(VLOOKUP(C109,Plan2!B:C,2,0),"")</f>
        <v/>
      </c>
    </row>
    <row r="110" spans="2:13" s="22" customFormat="1">
      <c r="B110" s="16">
        <f t="shared" si="1"/>
        <v>102</v>
      </c>
      <c r="C110" s="35">
        <v>2126</v>
      </c>
      <c r="D110" s="36" t="str">
        <f>VLOOKUP(C110,SRA!B:C,2,0)</f>
        <v>JAFFE JOSE LIMA XAVIER</v>
      </c>
      <c r="E110" s="16" t="str">
        <f>IFERROR(VLOOKUP(C110,SRA!B:I,8,0),"")</f>
        <v>CLT</v>
      </c>
      <c r="F110" s="21" t="s">
        <v>462</v>
      </c>
      <c r="G110" s="16" t="str">
        <f>IFERROR(VLOOKUP(C110,SRA!B:F,5,0),"")</f>
        <v>OP. DE PROD. IND.</v>
      </c>
      <c r="H110" s="12">
        <f>IFERROR(VLOOKUP(C110,SRA!B:T,18,0),"")</f>
        <v>3402.8</v>
      </c>
      <c r="I110" s="12">
        <f>IFERROR(VLOOKUP(C110,SRA!B:T,19,0),"")</f>
        <v>0</v>
      </c>
      <c r="J110" s="32">
        <f>IFERROR(VLOOKUP(C110,'13º SALÁRIO'!B:F,3,0),"0,00")</f>
        <v>3402.8</v>
      </c>
      <c r="K110" s="32">
        <f>J110-L110</f>
        <v>2073.61</v>
      </c>
      <c r="L110" s="32">
        <f>IFERROR(VLOOKUP(C110,'13º SALÁRIO'!B:F,5,0),"0,00")</f>
        <v>1329.19</v>
      </c>
      <c r="M110" s="22" t="str">
        <f>IFERROR(VLOOKUP(C110,Plan2!B:C,2,0),"")</f>
        <v/>
      </c>
    </row>
    <row r="111" spans="2:13" s="22" customFormat="1">
      <c r="B111" s="16">
        <f t="shared" si="1"/>
        <v>103</v>
      </c>
      <c r="C111" s="35">
        <v>2128</v>
      </c>
      <c r="D111" s="36" t="str">
        <f>VLOOKUP(C111,SRA!B:C,2,0)</f>
        <v>JORGE DA SILVA LIMA</v>
      </c>
      <c r="E111" s="16" t="str">
        <f>IFERROR(VLOOKUP(C111,SRA!B:I,8,0),"")</f>
        <v>CLT</v>
      </c>
      <c r="F111" s="21" t="s">
        <v>462</v>
      </c>
      <c r="G111" s="16" t="str">
        <f>IFERROR(VLOOKUP(C111,SRA!B:F,5,0),"")</f>
        <v>OP. DE PROD. IND.</v>
      </c>
      <c r="H111" s="12">
        <f>IFERROR(VLOOKUP(C111,SRA!B:T,18,0),"")</f>
        <v>9343.7000000000007</v>
      </c>
      <c r="I111" s="12">
        <f>IFERROR(VLOOKUP(C111,SRA!B:T,19,0),"")</f>
        <v>0</v>
      </c>
      <c r="J111" s="32">
        <f>IFERROR(VLOOKUP(C111,'13º SALÁRIO'!B:F,3,0),"0,00")</f>
        <v>9343.7000000000007</v>
      </c>
      <c r="K111" s="32">
        <f>J111-L111</f>
        <v>8253.1</v>
      </c>
      <c r="L111" s="32">
        <f>IFERROR(VLOOKUP(C111,'13º SALÁRIO'!B:F,5,0),"0,00")</f>
        <v>1090.5999999999999</v>
      </c>
      <c r="M111" s="22" t="str">
        <f>IFERROR(VLOOKUP(C111,Plan2!B:C,2,0),"")</f>
        <v/>
      </c>
    </row>
    <row r="112" spans="2:13" s="22" customFormat="1">
      <c r="B112" s="16">
        <f t="shared" si="1"/>
        <v>104</v>
      </c>
      <c r="C112" s="35">
        <v>2129</v>
      </c>
      <c r="D112" s="36" t="str">
        <f>VLOOKUP(C112,SRA!B:C,2,0)</f>
        <v>RICARDO JORGE XAVIER</v>
      </c>
      <c r="E112" s="16" t="str">
        <f>IFERROR(VLOOKUP(C112,SRA!B:I,8,0),"")</f>
        <v>CLT</v>
      </c>
      <c r="F112" s="21" t="s">
        <v>462</v>
      </c>
      <c r="G112" s="16" t="str">
        <f>IFERROR(VLOOKUP(C112,SRA!B:F,5,0),"")</f>
        <v>TEC UTI TRA EFLUENTE</v>
      </c>
      <c r="H112" s="12">
        <f>IFERROR(VLOOKUP(C112,SRA!B:T,18,0),"")</f>
        <v>1981.2</v>
      </c>
      <c r="I112" s="12">
        <f>IFERROR(VLOOKUP(C112,SRA!B:T,19,0),"")</f>
        <v>0</v>
      </c>
      <c r="J112" s="32">
        <f>IFERROR(VLOOKUP(C112,'13º SALÁRIO'!B:F,3,0),"0,00")</f>
        <v>2854.59</v>
      </c>
      <c r="K112" s="32">
        <f>J112-L112</f>
        <v>1620.15</v>
      </c>
      <c r="L112" s="32">
        <f>IFERROR(VLOOKUP(C112,'13º SALÁRIO'!B:F,5,0),"0,00")</f>
        <v>1234.44</v>
      </c>
      <c r="M112" s="22" t="str">
        <f>IFERROR(VLOOKUP(C112,Plan2!B:C,2,0),"")</f>
        <v/>
      </c>
    </row>
    <row r="113" spans="2:13" s="22" customFormat="1">
      <c r="B113" s="16">
        <f t="shared" si="1"/>
        <v>105</v>
      </c>
      <c r="C113" s="35">
        <v>2130</v>
      </c>
      <c r="D113" s="36" t="str">
        <f>VLOOKUP(C113,SRA!B:C,2,0)</f>
        <v>HELVIO MOZART MONTENEGRO</v>
      </c>
      <c r="E113" s="16" t="str">
        <f>IFERROR(VLOOKUP(C113,SRA!B:I,8,0),"")</f>
        <v>CLT</v>
      </c>
      <c r="F113" s="21" t="s">
        <v>462</v>
      </c>
      <c r="G113" s="16" t="str">
        <f>IFERROR(VLOOKUP(C113,SRA!B:F,5,0),"")</f>
        <v>TEC EM UTI CALDEIRA</v>
      </c>
      <c r="H113" s="12">
        <f>IFERROR(VLOOKUP(C113,SRA!B:T,18,0),"")</f>
        <v>1981.2</v>
      </c>
      <c r="I113" s="12">
        <f>IFERROR(VLOOKUP(C113,SRA!B:T,19,0),"")</f>
        <v>0</v>
      </c>
      <c r="J113" s="32">
        <f>IFERROR(VLOOKUP(C113,'13º SALÁRIO'!B:F,3,0),"0,00")</f>
        <v>1981.2</v>
      </c>
      <c r="K113" s="32">
        <f>J113-L113</f>
        <v>1271.93</v>
      </c>
      <c r="L113" s="32">
        <f>IFERROR(VLOOKUP(C113,'13º SALÁRIO'!B:F,5,0),"0,00")</f>
        <v>709.27</v>
      </c>
      <c r="M113" s="22" t="str">
        <f>IFERROR(VLOOKUP(C113,Plan2!B:C,2,0),"")</f>
        <v/>
      </c>
    </row>
    <row r="114" spans="2:13" s="22" customFormat="1">
      <c r="B114" s="16">
        <f t="shared" si="1"/>
        <v>106</v>
      </c>
      <c r="C114" s="35">
        <v>2131</v>
      </c>
      <c r="D114" s="36" t="str">
        <f>VLOOKUP(C114,SRA!B:C,2,0)</f>
        <v>ALEXANDRE BARBOSA DA SILVA</v>
      </c>
      <c r="E114" s="16" t="str">
        <f>IFERROR(VLOOKUP(C114,SRA!B:I,8,0),"")</f>
        <v>CLT</v>
      </c>
      <c r="F114" s="21" t="s">
        <v>462</v>
      </c>
      <c r="G114" s="16" t="str">
        <f>IFERROR(VLOOKUP(C114,SRA!B:F,5,0),"")</f>
        <v>OP. DE PROD. IND.</v>
      </c>
      <c r="H114" s="12">
        <f>IFERROR(VLOOKUP(C114,SRA!B:T,18,0),"")</f>
        <v>3402.82</v>
      </c>
      <c r="I114" s="12">
        <f>IFERROR(VLOOKUP(C114,SRA!B:T,19,0),"")</f>
        <v>0</v>
      </c>
      <c r="J114" s="32">
        <f>IFERROR(VLOOKUP(C114,'13º SALÁRIO'!B:F,3,0),"0,00")</f>
        <v>3959.48</v>
      </c>
      <c r="K114" s="32">
        <f>J114-L114</f>
        <v>2035.6</v>
      </c>
      <c r="L114" s="32">
        <f>IFERROR(VLOOKUP(C114,'13º SALÁRIO'!B:F,5,0),"0,00")</f>
        <v>1923.88</v>
      </c>
      <c r="M114" s="22" t="str">
        <f>IFERROR(VLOOKUP(C114,Plan2!B:C,2,0),"")</f>
        <v/>
      </c>
    </row>
    <row r="115" spans="2:13" s="22" customFormat="1">
      <c r="B115" s="16">
        <f t="shared" si="1"/>
        <v>107</v>
      </c>
      <c r="C115" s="35">
        <v>2134</v>
      </c>
      <c r="D115" s="36" t="str">
        <f>VLOOKUP(C115,SRA!B:C,2,0)</f>
        <v>ROSIVALDO SATIRO DOS SANTOS</v>
      </c>
      <c r="E115" s="16" t="str">
        <f>IFERROR(VLOOKUP(C115,SRA!B:I,8,0),"")</f>
        <v>CLT</v>
      </c>
      <c r="F115" s="21" t="s">
        <v>462</v>
      </c>
      <c r="G115" s="16" t="str">
        <f>IFERROR(VLOOKUP(C115,SRA!B:F,5,0),"")</f>
        <v>OP. DE PROD. IND.</v>
      </c>
      <c r="H115" s="12">
        <f>IFERROR(VLOOKUP(C115,SRA!B:T,18,0),"")</f>
        <v>3402.8</v>
      </c>
      <c r="I115" s="12">
        <f>IFERROR(VLOOKUP(C115,SRA!B:T,19,0),"")</f>
        <v>0</v>
      </c>
      <c r="J115" s="32">
        <f>IFERROR(VLOOKUP(C115,'13º SALÁRIO'!B:F,3,0),"0,00")</f>
        <v>3402.8</v>
      </c>
      <c r="K115" s="32">
        <f>J115-L115</f>
        <v>2057.8000000000002</v>
      </c>
      <c r="L115" s="32">
        <f>IFERROR(VLOOKUP(C115,'13º SALÁRIO'!B:F,5,0),"0,00")</f>
        <v>1345</v>
      </c>
      <c r="M115" s="22" t="str">
        <f>IFERROR(VLOOKUP(C115,Plan2!B:C,2,0),"")</f>
        <v/>
      </c>
    </row>
    <row r="116" spans="2:13" s="22" customFormat="1">
      <c r="B116" s="16">
        <f t="shared" si="1"/>
        <v>108</v>
      </c>
      <c r="C116" s="35">
        <v>2136</v>
      </c>
      <c r="D116" s="36" t="str">
        <f>VLOOKUP(C116,SRA!B:C,2,0)</f>
        <v>GESIEL DAVID DE CASTRO</v>
      </c>
      <c r="E116" s="16" t="str">
        <f>IFERROR(VLOOKUP(C116,SRA!B:I,8,0),"")</f>
        <v>CLT</v>
      </c>
      <c r="F116" s="21" t="s">
        <v>462</v>
      </c>
      <c r="G116" s="16" t="str">
        <f>IFERROR(VLOOKUP(C116,SRA!B:F,5,0),"")</f>
        <v>ASS. DE SERVICOS</v>
      </c>
      <c r="H116" s="12">
        <f>IFERROR(VLOOKUP(C116,SRA!B:T,18,0),"")</f>
        <v>1989.53</v>
      </c>
      <c r="I116" s="12">
        <f>IFERROR(VLOOKUP(C116,SRA!B:T,19,0),"")</f>
        <v>822.38</v>
      </c>
      <c r="J116" s="32">
        <f>IFERROR(VLOOKUP(C116,'13º SALÁRIO'!B:F,3,0),"0,00")</f>
        <v>2811.91</v>
      </c>
      <c r="K116" s="32">
        <f>J116-L116</f>
        <v>1652.4499999999998</v>
      </c>
      <c r="L116" s="32">
        <f>IFERROR(VLOOKUP(C116,'13º SALÁRIO'!B:F,5,0),"0,00")</f>
        <v>1159.46</v>
      </c>
      <c r="M116" s="22" t="str">
        <f>IFERROR(VLOOKUP(C116,Plan2!B:C,2,0),"")</f>
        <v/>
      </c>
    </row>
    <row r="117" spans="2:13" s="22" customFormat="1">
      <c r="B117" s="16">
        <f t="shared" si="1"/>
        <v>109</v>
      </c>
      <c r="C117" s="35">
        <v>2137</v>
      </c>
      <c r="D117" s="36" t="str">
        <f>VLOOKUP(C117,SRA!B:C,2,0)</f>
        <v>FRANCISCO DE ASSIS DE OLIVEIRA</v>
      </c>
      <c r="E117" s="16" t="str">
        <f>IFERROR(VLOOKUP(C117,SRA!B:I,8,0),"")</f>
        <v>CLT</v>
      </c>
      <c r="F117" s="21" t="s">
        <v>462</v>
      </c>
      <c r="G117" s="16" t="str">
        <f>IFERROR(VLOOKUP(C117,SRA!B:F,5,0),"")</f>
        <v>ANALISTA CONTABIL</v>
      </c>
      <c r="H117" s="12">
        <f>IFERROR(VLOOKUP(C117,SRA!B:T,18,0),"")</f>
        <v>8534.67</v>
      </c>
      <c r="I117" s="12">
        <f>IFERROR(VLOOKUP(C117,SRA!B:T,19,0),"")</f>
        <v>0</v>
      </c>
      <c r="J117" s="32">
        <f>IFERROR(VLOOKUP(C117,'13º SALÁRIO'!B:F,3,0),"0,00")</f>
        <v>8757.94</v>
      </c>
      <c r="K117" s="32">
        <f>J117-L117</f>
        <v>6322.3200000000006</v>
      </c>
      <c r="L117" s="32">
        <f>IFERROR(VLOOKUP(C117,'13º SALÁRIO'!B:F,5,0),"0,00")</f>
        <v>2435.62</v>
      </c>
      <c r="M117" s="22" t="str">
        <f>IFERROR(VLOOKUP(C117,Plan2!B:C,2,0),"")</f>
        <v/>
      </c>
    </row>
    <row r="118" spans="2:13" s="22" customFormat="1">
      <c r="B118" s="16">
        <f t="shared" si="1"/>
        <v>110</v>
      </c>
      <c r="C118" s="35">
        <v>2140</v>
      </c>
      <c r="D118" s="36" t="str">
        <f>VLOOKUP(C118,SRA!B:C,2,0)</f>
        <v>LUCIENE PEREIRA DE A NASCIMENT</v>
      </c>
      <c r="E118" s="16" t="str">
        <f>IFERROR(VLOOKUP(C118,SRA!B:I,8,0),"")</f>
        <v>CLT</v>
      </c>
      <c r="F118" s="21" t="s">
        <v>462</v>
      </c>
      <c r="G118" s="16" t="str">
        <f>IFERROR(VLOOKUP(C118,SRA!B:F,5,0),"")</f>
        <v>OP. PROD. IND. (D)</v>
      </c>
      <c r="H118" s="12">
        <f>IFERROR(VLOOKUP(C118,SRA!B:T,18,0),"")</f>
        <v>5750.5</v>
      </c>
      <c r="I118" s="12">
        <f>IFERROR(VLOOKUP(C118,SRA!B:T,19,0),"")</f>
        <v>0</v>
      </c>
      <c r="J118" s="32">
        <f>IFERROR(VLOOKUP(C118,'13º SALÁRIO'!B:F,3,0),"0,00")</f>
        <v>6361.18</v>
      </c>
      <c r="K118" s="32">
        <f>J118-L118</f>
        <v>4259.05</v>
      </c>
      <c r="L118" s="32">
        <f>IFERROR(VLOOKUP(C118,'13º SALÁRIO'!B:F,5,0),"0,00")</f>
        <v>2102.13</v>
      </c>
      <c r="M118" s="22" t="str">
        <f>IFERROR(VLOOKUP(C118,Plan2!B:C,2,0),"")</f>
        <v/>
      </c>
    </row>
    <row r="119" spans="2:13" s="22" customFormat="1">
      <c r="B119" s="16">
        <f t="shared" si="1"/>
        <v>111</v>
      </c>
      <c r="C119" s="35">
        <v>2143</v>
      </c>
      <c r="D119" s="36" t="str">
        <f>VLOOKUP(C119,SRA!B:C,2,0)</f>
        <v>RUBEM JOSE DOS S DE PAULA</v>
      </c>
      <c r="E119" s="16" t="str">
        <f>IFERROR(VLOOKUP(C119,SRA!B:I,8,0),"")</f>
        <v>CLT</v>
      </c>
      <c r="F119" s="21" t="s">
        <v>462</v>
      </c>
      <c r="G119" s="16" t="str">
        <f>IFERROR(VLOOKUP(C119,SRA!B:F,5,0),"")</f>
        <v>OP. DE PROD. IND.</v>
      </c>
      <c r="H119" s="12">
        <f>IFERROR(VLOOKUP(C119,SRA!B:T,18,0),"")</f>
        <v>1989.53</v>
      </c>
      <c r="I119" s="12">
        <f>IFERROR(VLOOKUP(C119,SRA!B:T,19,0),"")</f>
        <v>0</v>
      </c>
      <c r="J119" s="32">
        <f>IFERROR(VLOOKUP(C119,'13º SALÁRIO'!B:F,3,0),"0,00")</f>
        <v>1989.53</v>
      </c>
      <c r="K119" s="32">
        <f>J119-L119</f>
        <v>1347</v>
      </c>
      <c r="L119" s="32">
        <f>IFERROR(VLOOKUP(C119,'13º SALÁRIO'!B:F,5,0),"0,00")</f>
        <v>642.53</v>
      </c>
      <c r="M119" s="22" t="str">
        <f>IFERROR(VLOOKUP(C119,Plan2!B:C,2,0),"")</f>
        <v/>
      </c>
    </row>
    <row r="120" spans="2:13" s="22" customFormat="1">
      <c r="B120" s="16">
        <f t="shared" si="1"/>
        <v>112</v>
      </c>
      <c r="C120" s="35">
        <v>2145</v>
      </c>
      <c r="D120" s="36" t="str">
        <f>VLOOKUP(C120,SRA!B:C,2,0)</f>
        <v>EVERALDO DA SILVA CABRAL</v>
      </c>
      <c r="E120" s="16" t="str">
        <f>IFERROR(VLOOKUP(C120,SRA!B:I,8,0),"")</f>
        <v>CLT</v>
      </c>
      <c r="F120" s="21" t="s">
        <v>462</v>
      </c>
      <c r="G120" s="16" t="str">
        <f>IFERROR(VLOOKUP(C120,SRA!B:F,5,0),"")</f>
        <v>OP. DE PROD. IND.</v>
      </c>
      <c r="H120" s="12">
        <f>IFERROR(VLOOKUP(C120,SRA!B:T,18,0),"")</f>
        <v>3402.8</v>
      </c>
      <c r="I120" s="12">
        <f>IFERROR(VLOOKUP(C120,SRA!B:T,19,0),"")</f>
        <v>0</v>
      </c>
      <c r="J120" s="32">
        <f>IFERROR(VLOOKUP(C120,'13º SALÁRIO'!B:F,3,0),"0,00")</f>
        <v>3517.24</v>
      </c>
      <c r="K120" s="32">
        <f>J120-L120</f>
        <v>2104.5</v>
      </c>
      <c r="L120" s="32">
        <f>IFERROR(VLOOKUP(C120,'13º SALÁRIO'!B:F,5,0),"0,00")</f>
        <v>1412.74</v>
      </c>
      <c r="M120" s="22" t="str">
        <f>IFERROR(VLOOKUP(C120,Plan2!B:C,2,0),"")</f>
        <v/>
      </c>
    </row>
    <row r="121" spans="2:13" s="22" customFormat="1">
      <c r="B121" s="16">
        <f t="shared" si="1"/>
        <v>113</v>
      </c>
      <c r="C121" s="35">
        <v>2146</v>
      </c>
      <c r="D121" s="36" t="str">
        <f>VLOOKUP(C121,SRA!B:C,2,0)</f>
        <v>ROGERIO BARROS DOS SANTOS</v>
      </c>
      <c r="E121" s="16" t="str">
        <f>IFERROR(VLOOKUP(C121,SRA!B:I,8,0),"")</f>
        <v>CLT</v>
      </c>
      <c r="F121" s="21" t="s">
        <v>462</v>
      </c>
      <c r="G121" s="16" t="str">
        <f>IFERROR(VLOOKUP(C121,SRA!B:F,5,0),"")</f>
        <v>OP. DE PROD. IND.</v>
      </c>
      <c r="H121" s="12">
        <f>IFERROR(VLOOKUP(C121,SRA!B:T,18,0),"")</f>
        <v>2939.44</v>
      </c>
      <c r="I121" s="12">
        <f>IFERROR(VLOOKUP(C121,SRA!B:T,19,0),"")</f>
        <v>0</v>
      </c>
      <c r="J121" s="32">
        <f>IFERROR(VLOOKUP(C121,'13º SALÁRIO'!B:F,3,0),"0,00")</f>
        <v>3227.86</v>
      </c>
      <c r="K121" s="32">
        <f>J121-L121</f>
        <v>1804.19</v>
      </c>
      <c r="L121" s="32">
        <f>IFERROR(VLOOKUP(C121,'13º SALÁRIO'!B:F,5,0),"0,00")</f>
        <v>1423.67</v>
      </c>
      <c r="M121" s="22" t="str">
        <f>IFERROR(VLOOKUP(C121,Plan2!B:C,2,0),"")</f>
        <v/>
      </c>
    </row>
    <row r="122" spans="2:13" s="22" customFormat="1">
      <c r="B122" s="16">
        <f t="shared" si="1"/>
        <v>114</v>
      </c>
      <c r="C122" s="35">
        <v>2149</v>
      </c>
      <c r="D122" s="36" t="str">
        <f>VLOOKUP(C122,SRA!B:C,2,0)</f>
        <v>CARLOS AUGUSTO O  DA SILVA</v>
      </c>
      <c r="E122" s="16" t="str">
        <f>IFERROR(VLOOKUP(C122,SRA!B:I,8,0),"")</f>
        <v>CLT</v>
      </c>
      <c r="F122" s="21" t="s">
        <v>462</v>
      </c>
      <c r="G122" s="16" t="str">
        <f>IFERROR(VLOOKUP(C122,SRA!B:F,5,0),"")</f>
        <v>OP. DE PROD. IND.</v>
      </c>
      <c r="H122" s="12">
        <f>IFERROR(VLOOKUP(C122,SRA!B:T,18,0),"")</f>
        <v>2939.44</v>
      </c>
      <c r="I122" s="12">
        <f>IFERROR(VLOOKUP(C122,SRA!B:T,19,0),"")</f>
        <v>0</v>
      </c>
      <c r="J122" s="32">
        <f>IFERROR(VLOOKUP(C122,'13º SALÁRIO'!B:F,3,0),"0,00")</f>
        <v>3038.4</v>
      </c>
      <c r="K122" s="32">
        <f>J122-L122</f>
        <v>2061.98</v>
      </c>
      <c r="L122" s="32">
        <f>IFERROR(VLOOKUP(C122,'13º SALÁRIO'!B:F,5,0),"0,00")</f>
        <v>976.42</v>
      </c>
      <c r="M122" s="22" t="str">
        <f>IFERROR(VLOOKUP(C122,Plan2!B:C,2,0),"")</f>
        <v/>
      </c>
    </row>
    <row r="123" spans="2:13" s="22" customFormat="1">
      <c r="B123" s="16">
        <f t="shared" si="1"/>
        <v>115</v>
      </c>
      <c r="C123" s="35">
        <v>2151</v>
      </c>
      <c r="D123" s="36" t="str">
        <f>VLOOKUP(C123,SRA!B:C,2,0)</f>
        <v>JUREMA MARIA BONGALHARDO</v>
      </c>
      <c r="E123" s="16" t="str">
        <f>IFERROR(VLOOKUP(C123,SRA!B:I,8,0),"")</f>
        <v>CLT</v>
      </c>
      <c r="F123" s="21" t="s">
        <v>462</v>
      </c>
      <c r="G123" s="16" t="str">
        <f>IFERROR(VLOOKUP(C123,SRA!B:F,5,0),"")</f>
        <v>OP. PROD. IND. (D)</v>
      </c>
      <c r="H123" s="12">
        <f>IFERROR(VLOOKUP(C123,SRA!B:T,18,0),"")</f>
        <v>3066.27</v>
      </c>
      <c r="I123" s="12">
        <f>IFERROR(VLOOKUP(C123,SRA!B:T,19,0),"")</f>
        <v>0</v>
      </c>
      <c r="J123" s="32">
        <f>IFERROR(VLOOKUP(C123,'13º SALÁRIO'!B:F,3,0),"0,00")</f>
        <v>3066.27</v>
      </c>
      <c r="K123" s="32">
        <f>J123-L123</f>
        <v>2026.22</v>
      </c>
      <c r="L123" s="32">
        <f>IFERROR(VLOOKUP(C123,'13º SALÁRIO'!B:F,5,0),"0,00")</f>
        <v>1040.05</v>
      </c>
      <c r="M123" s="22" t="str">
        <f>IFERROR(VLOOKUP(C123,Plan2!B:C,2,0),"")</f>
        <v/>
      </c>
    </row>
    <row r="124" spans="2:13" s="22" customFormat="1">
      <c r="B124" s="16">
        <f t="shared" si="1"/>
        <v>116</v>
      </c>
      <c r="C124" s="35">
        <v>2153</v>
      </c>
      <c r="D124" s="36" t="str">
        <f>VLOOKUP(C124,SRA!B:C,2,0)</f>
        <v>SERGIO PEREIRA DA COSTA</v>
      </c>
      <c r="E124" s="16" t="str">
        <f>IFERROR(VLOOKUP(C124,SRA!B:I,8,0),"")</f>
        <v>CLT</v>
      </c>
      <c r="F124" s="21" t="s">
        <v>462</v>
      </c>
      <c r="G124" s="16" t="str">
        <f>IFERROR(VLOOKUP(C124,SRA!B:F,5,0),"")</f>
        <v>OP. DE PROD. IND.</v>
      </c>
      <c r="H124" s="12">
        <f>IFERROR(VLOOKUP(C124,SRA!B:T,18,0),"")</f>
        <v>3572.94</v>
      </c>
      <c r="I124" s="12">
        <f>IFERROR(VLOOKUP(C124,SRA!B:T,19,0),"")</f>
        <v>0</v>
      </c>
      <c r="J124" s="32">
        <f>IFERROR(VLOOKUP(C124,'13º SALÁRIO'!B:F,3,0),"0,00")</f>
        <v>3572.94</v>
      </c>
      <c r="K124" s="32">
        <f>J124-L124</f>
        <v>2204.61</v>
      </c>
      <c r="L124" s="32">
        <f>IFERROR(VLOOKUP(C124,'13º SALÁRIO'!B:F,5,0),"0,00")</f>
        <v>1368.33</v>
      </c>
      <c r="M124" s="22" t="str">
        <f>IFERROR(VLOOKUP(C124,Plan2!B:C,2,0),"")</f>
        <v/>
      </c>
    </row>
    <row r="125" spans="2:13" s="22" customFormat="1">
      <c r="B125" s="16">
        <f t="shared" si="1"/>
        <v>117</v>
      </c>
      <c r="C125" s="35">
        <v>2156</v>
      </c>
      <c r="D125" s="36" t="str">
        <f>VLOOKUP(C125,SRA!B:C,2,0)</f>
        <v>EDLEUSA LUCIA BATISTA DA SILVA</v>
      </c>
      <c r="E125" s="16" t="str">
        <f>IFERROR(VLOOKUP(C125,SRA!B:I,8,0),"")</f>
        <v>CLT</v>
      </c>
      <c r="F125" s="21" t="s">
        <v>462</v>
      </c>
      <c r="G125" s="16" t="str">
        <f>IFERROR(VLOOKUP(C125,SRA!B:F,5,0),"")</f>
        <v>TEC. EM ADM. E FIN.</v>
      </c>
      <c r="H125" s="12">
        <f>IFERROR(VLOOKUP(C125,SRA!B:T,18,0),"")</f>
        <v>3388.55</v>
      </c>
      <c r="I125" s="12">
        <f>IFERROR(VLOOKUP(C125,SRA!B:T,19,0),"")</f>
        <v>0</v>
      </c>
      <c r="J125" s="32">
        <f>IFERROR(VLOOKUP(C125,'13º SALÁRIO'!B:F,3,0),"0,00")</f>
        <v>3388.55</v>
      </c>
      <c r="K125" s="32">
        <f>J125-L125</f>
        <v>2048.0300000000002</v>
      </c>
      <c r="L125" s="32">
        <f>IFERROR(VLOOKUP(C125,'13º SALÁRIO'!B:F,5,0),"0,00")</f>
        <v>1340.52</v>
      </c>
      <c r="M125" s="22" t="str">
        <f>IFERROR(VLOOKUP(C125,Plan2!B:C,2,0),"")</f>
        <v/>
      </c>
    </row>
    <row r="126" spans="2:13" s="22" customFormat="1">
      <c r="B126" s="16">
        <f t="shared" si="1"/>
        <v>118</v>
      </c>
      <c r="C126" s="35">
        <v>2159</v>
      </c>
      <c r="D126" s="36" t="str">
        <f>VLOOKUP(C126,SRA!B:C,2,0)</f>
        <v>FREDERICO JOSE C  DA NOBREGA</v>
      </c>
      <c r="E126" s="16" t="str">
        <f>IFERROR(VLOOKUP(C126,SRA!B:I,8,0),"")</f>
        <v>CLT</v>
      </c>
      <c r="F126" s="21" t="s">
        <v>462</v>
      </c>
      <c r="G126" s="16" t="str">
        <f>IFERROR(VLOOKUP(C126,SRA!B:F,5,0),"")</f>
        <v>TEC. EM ADM. E FIN.</v>
      </c>
      <c r="H126" s="12">
        <f>IFERROR(VLOOKUP(C126,SRA!B:T,18,0),"")</f>
        <v>6341.09</v>
      </c>
      <c r="I126" s="12">
        <f>IFERROR(VLOOKUP(C126,SRA!B:T,19,0),"")</f>
        <v>0</v>
      </c>
      <c r="J126" s="32">
        <f>IFERROR(VLOOKUP(C126,'13º SALÁRIO'!B:F,3,0),"0,00")</f>
        <v>6341.09</v>
      </c>
      <c r="K126" s="32">
        <f>J126-L126</f>
        <v>4442.51</v>
      </c>
      <c r="L126" s="32">
        <f>IFERROR(VLOOKUP(C126,'13º SALÁRIO'!B:F,5,0),"0,00")</f>
        <v>1898.58</v>
      </c>
      <c r="M126" s="22" t="str">
        <f>IFERROR(VLOOKUP(C126,Plan2!B:C,2,0),"")</f>
        <v/>
      </c>
    </row>
    <row r="127" spans="2:13" s="22" customFormat="1">
      <c r="B127" s="16">
        <f t="shared" si="1"/>
        <v>119</v>
      </c>
      <c r="C127" s="35">
        <v>2161</v>
      </c>
      <c r="D127" s="36" t="str">
        <f>VLOOKUP(C127,SRA!B:C,2,0)</f>
        <v>WLADIMIR MACHADO DO E  SANTO</v>
      </c>
      <c r="E127" s="16" t="str">
        <f>IFERROR(VLOOKUP(C127,SRA!B:I,8,0),"")</f>
        <v>CLT</v>
      </c>
      <c r="F127" s="21" t="s">
        <v>462</v>
      </c>
      <c r="G127" s="16" t="str">
        <f>IFERROR(VLOOKUP(C127,SRA!B:F,5,0),"")</f>
        <v>OP. PROD. IND. (D)</v>
      </c>
      <c r="H127" s="12">
        <f>IFERROR(VLOOKUP(C127,SRA!B:T,18,0),"")</f>
        <v>4708.18</v>
      </c>
      <c r="I127" s="12">
        <f>IFERROR(VLOOKUP(C127,SRA!B:T,19,0),"")</f>
        <v>0</v>
      </c>
      <c r="J127" s="32">
        <f>IFERROR(VLOOKUP(C127,'13º SALÁRIO'!B:F,3,0),"0,00")</f>
        <v>5229.45</v>
      </c>
      <c r="K127" s="32">
        <f>J127-L127</f>
        <v>3096.43</v>
      </c>
      <c r="L127" s="32">
        <f>IFERROR(VLOOKUP(C127,'13º SALÁRIO'!B:F,5,0),"0,00")</f>
        <v>2133.02</v>
      </c>
      <c r="M127" s="22" t="str">
        <f>IFERROR(VLOOKUP(C127,Plan2!B:C,2,0),"")</f>
        <v/>
      </c>
    </row>
    <row r="128" spans="2:13" s="22" customFormat="1">
      <c r="B128" s="16">
        <f t="shared" si="1"/>
        <v>120</v>
      </c>
      <c r="C128" s="35">
        <v>2181</v>
      </c>
      <c r="D128" s="36" t="str">
        <f>VLOOKUP(C128,SRA!B:C,2,0)</f>
        <v>ELCY SILVA DE ARAUJO</v>
      </c>
      <c r="E128" s="16" t="str">
        <f>IFERROR(VLOOKUP(C128,SRA!B:I,8,0),"")</f>
        <v>CLT</v>
      </c>
      <c r="F128" s="21" t="s">
        <v>462</v>
      </c>
      <c r="G128" s="16" t="str">
        <f>IFERROR(VLOOKUP(C128,SRA!B:F,5,0),"")</f>
        <v>FARMACEUTICO IND</v>
      </c>
      <c r="H128" s="12">
        <f>IFERROR(VLOOKUP(C128,SRA!B:T,18,0),"")</f>
        <v>11575.9</v>
      </c>
      <c r="I128" s="12">
        <f>IFERROR(VLOOKUP(C128,SRA!B:T,19,0),"")</f>
        <v>0</v>
      </c>
      <c r="J128" s="32">
        <f>IFERROR(VLOOKUP(C128,'13º SALÁRIO'!B:F,3,0),"0,00")</f>
        <v>11575.9</v>
      </c>
      <c r="K128" s="32">
        <f>J128-L128</f>
        <v>8192.6299999999992</v>
      </c>
      <c r="L128" s="32">
        <f>IFERROR(VLOOKUP(C128,'13º SALÁRIO'!B:F,5,0),"0,00")</f>
        <v>3383.27</v>
      </c>
      <c r="M128" s="22" t="str">
        <f>IFERROR(VLOOKUP(C128,Plan2!B:C,2,0),"")</f>
        <v/>
      </c>
    </row>
    <row r="129" spans="2:13" s="22" customFormat="1">
      <c r="B129" s="16">
        <f t="shared" si="1"/>
        <v>121</v>
      </c>
      <c r="C129" s="35">
        <v>2274</v>
      </c>
      <c r="D129" s="36" t="str">
        <f>VLOOKUP(C129,SRA!B:C,2,0)</f>
        <v>DJALMA LIMA DE OLIVEIRA DANTAS</v>
      </c>
      <c r="E129" s="16" t="str">
        <f>IFERROR(VLOOKUP(C129,SRA!B:I,8,0),"")</f>
        <v>COM</v>
      </c>
      <c r="F129" s="21" t="s">
        <v>462</v>
      </c>
      <c r="G129" s="16" t="str">
        <f>IFERROR(VLOOKUP(C129,SRA!B:F,5,0),"")</f>
        <v>DIRETOR COMERCIAL</v>
      </c>
      <c r="H129" s="12">
        <f>IFERROR(VLOOKUP(C129,SRA!B:T,18,0),"")</f>
        <v>0</v>
      </c>
      <c r="I129" s="12">
        <f>IFERROR(VLOOKUP(C129,SRA!B:T,19,0),"")</f>
        <v>16784.88</v>
      </c>
      <c r="J129" s="32">
        <f>IFERROR(VLOOKUP(C129,'13º SALÁRIO'!B:F,3,0),"0,00")</f>
        <v>16819.86</v>
      </c>
      <c r="K129" s="32">
        <f>J129-L129</f>
        <v>12768.73</v>
      </c>
      <c r="L129" s="32">
        <f>IFERROR(VLOOKUP(C129,'13º SALÁRIO'!B:F,5,0),"0,00")</f>
        <v>4051.13</v>
      </c>
    </row>
    <row r="130" spans="2:13" s="22" customFormat="1">
      <c r="B130" s="16">
        <f t="shared" si="1"/>
        <v>122</v>
      </c>
      <c r="C130" s="35">
        <v>2280</v>
      </c>
      <c r="D130" s="36" t="str">
        <f>VLOOKUP(C130,SRA!B:C,2,0)</f>
        <v>JACQUELINE CESAR DE GUSMAO</v>
      </c>
      <c r="E130" s="16" t="str">
        <f>IFERROR(VLOOKUP(C130,SRA!B:I,8,0),"")</f>
        <v>COM</v>
      </c>
      <c r="F130" s="21" t="s">
        <v>462</v>
      </c>
      <c r="G130" s="16" t="str">
        <f>IFERROR(VLOOKUP(C130,SRA!B:F,5,0),"")</f>
        <v>GERENTE ADM.</v>
      </c>
      <c r="H130" s="12">
        <f>IFERROR(VLOOKUP(C130,SRA!B:T,18,0),"")</f>
        <v>636.36</v>
      </c>
      <c r="I130" s="12">
        <f>IFERROR(VLOOKUP(C130,SRA!B:T,19,0),"")</f>
        <v>2545.4699999999998</v>
      </c>
      <c r="J130" s="32">
        <f>IFERROR(VLOOKUP(C130,'13º SALÁRIO'!B:F,3,0),"0,00")</f>
        <v>3336.18</v>
      </c>
      <c r="K130" s="32">
        <f>J130-L130</f>
        <v>1946.5199999999998</v>
      </c>
      <c r="L130" s="32">
        <f>IFERROR(VLOOKUP(C130,'13º SALÁRIO'!B:F,5,0),"0,00")</f>
        <v>1389.66</v>
      </c>
      <c r="M130" s="22" t="str">
        <f>IFERROR(VLOOKUP(C130,Plan2!B:C,2,0),"")</f>
        <v/>
      </c>
    </row>
    <row r="131" spans="2:13" s="22" customFormat="1">
      <c r="B131" s="16">
        <f t="shared" si="1"/>
        <v>123</v>
      </c>
      <c r="C131" s="35">
        <v>2295</v>
      </c>
      <c r="D131" s="36" t="str">
        <f>VLOOKUP(C131,SRA!B:C,2,0)</f>
        <v>VINCENZO PAPARIELLO</v>
      </c>
      <c r="E131" s="16" t="str">
        <f>IFERROR(VLOOKUP(C131,SRA!B:I,8,0),"")</f>
        <v>COM</v>
      </c>
      <c r="F131" s="21" t="s">
        <v>462</v>
      </c>
      <c r="G131" s="16" t="str">
        <f>IFERROR(VLOOKUP(C131,SRA!B:F,5,0),"")</f>
        <v>GESTOR DE DESENV.</v>
      </c>
      <c r="H131" s="12">
        <f>IFERROR(VLOOKUP(C131,SRA!B:T,18,0),"")</f>
        <v>881.12</v>
      </c>
      <c r="I131" s="12">
        <f>IFERROR(VLOOKUP(C131,SRA!B:T,19,0),"")</f>
        <v>3524.49</v>
      </c>
      <c r="J131" s="32">
        <f>IFERROR(VLOOKUP(C131,'13º SALÁRIO'!B:F,3,0),"0,00")</f>
        <v>4405.6099999999997</v>
      </c>
      <c r="K131" s="32">
        <f>J131-L131</f>
        <v>2866.2299999999996</v>
      </c>
      <c r="L131" s="32">
        <f>IFERROR(VLOOKUP(C131,'13º SALÁRIO'!B:F,5,0),"0,00")</f>
        <v>1539.38</v>
      </c>
      <c r="M131" s="22" t="str">
        <f>IFERROR(VLOOKUP(C131,Plan2!B:C,2,0),"")</f>
        <v/>
      </c>
    </row>
    <row r="132" spans="2:13" s="22" customFormat="1">
      <c r="B132" s="16">
        <f t="shared" si="1"/>
        <v>124</v>
      </c>
      <c r="C132" s="35">
        <v>2308</v>
      </c>
      <c r="D132" s="36" t="str">
        <f>VLOOKUP(C132,SRA!B:C,2,0)</f>
        <v>ADEILDO CARLOS DIAS BEZERRA</v>
      </c>
      <c r="E132" s="16" t="str">
        <f>IFERROR(VLOOKUP(C132,SRA!B:I,8,0),"")</f>
        <v>COM</v>
      </c>
      <c r="F132" s="21" t="s">
        <v>462</v>
      </c>
      <c r="G132" s="16" t="str">
        <f>IFERROR(VLOOKUP(C132,SRA!B:F,5,0),"")</f>
        <v>GERENTE ADM.</v>
      </c>
      <c r="H132" s="12">
        <f>IFERROR(VLOOKUP(C132,SRA!B:T,18,0),"")</f>
        <v>636.36</v>
      </c>
      <c r="I132" s="12">
        <f>IFERROR(VLOOKUP(C132,SRA!B:T,19,0),"")</f>
        <v>2545.4699999999998</v>
      </c>
      <c r="J132" s="32">
        <f>IFERROR(VLOOKUP(C132,'13º SALÁRIO'!B:F,3,0),"0,00")</f>
        <v>3181.85</v>
      </c>
      <c r="K132" s="32">
        <f>J132-L132</f>
        <v>2221.87</v>
      </c>
      <c r="L132" s="32">
        <f>IFERROR(VLOOKUP(C132,'13º SALÁRIO'!B:F,5,0),"0,00")</f>
        <v>959.98</v>
      </c>
      <c r="M132" s="22" t="str">
        <f>IFERROR(VLOOKUP(C132,Plan2!B:C,2,0),"")</f>
        <v/>
      </c>
    </row>
    <row r="133" spans="2:13" s="22" customFormat="1">
      <c r="B133" s="16">
        <f t="shared" si="1"/>
        <v>125</v>
      </c>
      <c r="C133" s="35">
        <v>2330</v>
      </c>
      <c r="D133" s="36" t="str">
        <f>VLOOKUP(C133,SRA!B:C,2,0)</f>
        <v>ERICK RENAN PEREIRA DE ACIOLI</v>
      </c>
      <c r="E133" s="16" t="str">
        <f>IFERROR(VLOOKUP(C133,SRA!B:I,8,0),"")</f>
        <v>CLT</v>
      </c>
      <c r="F133" s="21" t="s">
        <v>462</v>
      </c>
      <c r="G133" s="16" t="str">
        <f>IFERROR(VLOOKUP(C133,SRA!B:F,5,0),"")</f>
        <v>ANALISTA INFORMATICA</v>
      </c>
      <c r="H133" s="12">
        <f>IFERROR(VLOOKUP(C133,SRA!B:T,18,0),"")</f>
        <v>4619.41</v>
      </c>
      <c r="I133" s="12">
        <f>IFERROR(VLOOKUP(C133,SRA!B:T,19,0),"")</f>
        <v>2312.9499999999998</v>
      </c>
      <c r="J133" s="32">
        <f>IFERROR(VLOOKUP(C133,'13º SALÁRIO'!B:F,3,0),"0,00")</f>
        <v>6935.44</v>
      </c>
      <c r="K133" s="32">
        <f>J133-L133</f>
        <v>4854.8899999999994</v>
      </c>
      <c r="L133" s="32">
        <f>IFERROR(VLOOKUP(C133,'13º SALÁRIO'!B:F,5,0),"0,00")</f>
        <v>2080.5500000000002</v>
      </c>
      <c r="M133" s="22" t="str">
        <f>IFERROR(VLOOKUP(C133,Plan2!B:C,2,0),"")</f>
        <v/>
      </c>
    </row>
    <row r="134" spans="2:13" s="22" customFormat="1">
      <c r="B134" s="16">
        <f t="shared" si="1"/>
        <v>126</v>
      </c>
      <c r="C134" s="35">
        <v>2337</v>
      </c>
      <c r="D134" s="36" t="str">
        <f>VLOOKUP(C134,SRA!B:C,2,0)</f>
        <v>FLAVIA PATRICIA M  MEDEIROS</v>
      </c>
      <c r="E134" s="16" t="str">
        <f>IFERROR(VLOOKUP(C134,SRA!B:I,8,0),"")</f>
        <v>CLT</v>
      </c>
      <c r="F134" s="21" t="s">
        <v>462</v>
      </c>
      <c r="G134" s="16" t="str">
        <f>IFERROR(VLOOKUP(C134,SRA!B:F,5,0),"")</f>
        <v>FARMACEUTICO IND</v>
      </c>
      <c r="H134" s="12">
        <f>IFERROR(VLOOKUP(C134,SRA!B:T,18,0),"")</f>
        <v>5714.73</v>
      </c>
      <c r="I134" s="12">
        <f>IFERROR(VLOOKUP(C134,SRA!B:T,19,0),"")</f>
        <v>2312.9499999999998</v>
      </c>
      <c r="J134" s="32">
        <f>IFERROR(VLOOKUP(C134,'13º SALÁRIO'!B:F,3,0),"0,00")</f>
        <v>8623.31</v>
      </c>
      <c r="K134" s="32">
        <f>J134-L134</f>
        <v>4927.4699999999993</v>
      </c>
      <c r="L134" s="32">
        <f>IFERROR(VLOOKUP(C134,'13º SALÁRIO'!B:F,5,0),"0,00")</f>
        <v>3695.84</v>
      </c>
      <c r="M134" s="22" t="str">
        <f>IFERROR(VLOOKUP(C134,Plan2!B:C,2,0),"")</f>
        <v/>
      </c>
    </row>
    <row r="135" spans="2:13" s="22" customFormat="1">
      <c r="B135" s="16">
        <f t="shared" si="1"/>
        <v>127</v>
      </c>
      <c r="C135" s="35">
        <v>2339</v>
      </c>
      <c r="D135" s="36" t="str">
        <f>VLOOKUP(C135,SRA!B:C,2,0)</f>
        <v>DEBORAH BEZERRA MONTEIRO</v>
      </c>
      <c r="E135" s="16" t="str">
        <f>IFERROR(VLOOKUP(C135,SRA!B:I,8,0),"")</f>
        <v>CLT</v>
      </c>
      <c r="F135" s="21" t="s">
        <v>462</v>
      </c>
      <c r="G135" s="16" t="str">
        <f>IFERROR(VLOOKUP(C135,SRA!B:F,5,0),"")</f>
        <v>FARMACEUTICO IND</v>
      </c>
      <c r="H135" s="12">
        <f>IFERROR(VLOOKUP(C135,SRA!B:T,18,0),"")</f>
        <v>9459.5499999999993</v>
      </c>
      <c r="I135" s="12">
        <f>IFERROR(VLOOKUP(C135,SRA!B:T,19,0),"")</f>
        <v>0</v>
      </c>
      <c r="J135" s="32">
        <f>IFERROR(VLOOKUP(C135,'13º SALÁRIO'!B:F,3,0),"0,00")</f>
        <v>9700.85</v>
      </c>
      <c r="K135" s="32">
        <f>J135-L135</f>
        <v>7148.34</v>
      </c>
      <c r="L135" s="32">
        <f>IFERROR(VLOOKUP(C135,'13º SALÁRIO'!B:F,5,0),"0,00")</f>
        <v>2552.5100000000002</v>
      </c>
      <c r="M135" s="22" t="str">
        <f>IFERROR(VLOOKUP(C135,Plan2!B:C,2,0),"")</f>
        <v/>
      </c>
    </row>
    <row r="136" spans="2:13" s="22" customFormat="1">
      <c r="B136" s="16">
        <f t="shared" si="1"/>
        <v>128</v>
      </c>
      <c r="C136" s="35">
        <v>2342</v>
      </c>
      <c r="D136" s="36" t="str">
        <f>VLOOKUP(C136,SRA!B:C,2,0)</f>
        <v>MARCOS ANDRE CUNHA DE OLIVEIRA</v>
      </c>
      <c r="E136" s="16" t="str">
        <f>IFERROR(VLOOKUP(C136,SRA!B:I,8,0),"")</f>
        <v>CLT</v>
      </c>
      <c r="F136" s="21" t="s">
        <v>462</v>
      </c>
      <c r="G136" s="16" t="str">
        <f>IFERROR(VLOOKUP(C136,SRA!B:F,5,0),"")</f>
        <v>FARMACEUTICO IND</v>
      </c>
      <c r="H136" s="12">
        <f>IFERROR(VLOOKUP(C136,SRA!B:T,18,0),"")</f>
        <v>5714.73</v>
      </c>
      <c r="I136" s="12">
        <f>IFERROR(VLOOKUP(C136,SRA!B:T,19,0),"")</f>
        <v>2312.9499999999998</v>
      </c>
      <c r="J136" s="32">
        <f>IFERROR(VLOOKUP(C136,'13º SALÁRIO'!B:F,3,0),"0,00")</f>
        <v>8132.43</v>
      </c>
      <c r="K136" s="32">
        <f>J136-L136</f>
        <v>5687.5300000000007</v>
      </c>
      <c r="L136" s="32">
        <f>IFERROR(VLOOKUP(C136,'13º SALÁRIO'!B:F,5,0),"0,00")</f>
        <v>2444.9</v>
      </c>
      <c r="M136" s="22" t="str">
        <f>IFERROR(VLOOKUP(C136,Plan2!B:C,2,0),"")</f>
        <v/>
      </c>
    </row>
    <row r="137" spans="2:13" s="22" customFormat="1">
      <c r="B137" s="16">
        <f t="shared" si="1"/>
        <v>129</v>
      </c>
      <c r="C137" s="35">
        <v>2344</v>
      </c>
      <c r="D137" s="36" t="str">
        <f>VLOOKUP(C137,SRA!B:C,2,0)</f>
        <v>AMANDA TATIANE C  DE OLIVEIRA</v>
      </c>
      <c r="E137" s="16" t="str">
        <f>IFERROR(VLOOKUP(C137,SRA!B:I,8,0),"")</f>
        <v>CLT</v>
      </c>
      <c r="F137" s="21" t="s">
        <v>462</v>
      </c>
      <c r="G137" s="16" t="str">
        <f>IFERROR(VLOOKUP(C137,SRA!B:F,5,0),"")</f>
        <v>ANALISTA QUALI IND</v>
      </c>
      <c r="H137" s="12">
        <f>IFERROR(VLOOKUP(C137,SRA!B:T,18,0),"")</f>
        <v>5714.73</v>
      </c>
      <c r="I137" s="12">
        <f>IFERROR(VLOOKUP(C137,SRA!B:T,19,0),"")</f>
        <v>2312.9499999999998</v>
      </c>
      <c r="J137" s="32">
        <f>IFERROR(VLOOKUP(C137,'13º SALÁRIO'!B:F,3,0),"0,00")</f>
        <v>8196.65</v>
      </c>
      <c r="K137" s="32">
        <f>J137-L137</f>
        <v>6018.74</v>
      </c>
      <c r="L137" s="32">
        <f>IFERROR(VLOOKUP(C137,'13º SALÁRIO'!B:F,5,0),"0,00")</f>
        <v>2177.91</v>
      </c>
      <c r="M137" s="22" t="str">
        <f>IFERROR(VLOOKUP(C137,Plan2!B:C,2,0),"")</f>
        <v/>
      </c>
    </row>
    <row r="138" spans="2:13" s="22" customFormat="1">
      <c r="B138" s="16">
        <f t="shared" si="1"/>
        <v>130</v>
      </c>
      <c r="C138" s="35">
        <v>2351</v>
      </c>
      <c r="D138" s="36" t="str">
        <f>VLOOKUP(C138,SRA!B:C,2,0)</f>
        <v>CLAUDIA SALVINA DE SANTANA</v>
      </c>
      <c r="E138" s="16" t="str">
        <f>IFERROR(VLOOKUP(C138,SRA!B:I,8,0),"")</f>
        <v>CLT</v>
      </c>
      <c r="F138" s="21" t="s">
        <v>462</v>
      </c>
      <c r="G138" s="16" t="str">
        <f>IFERROR(VLOOKUP(C138,SRA!B:F,5,0),"")</f>
        <v>OP. DE PROD. IND.</v>
      </c>
      <c r="H138" s="12">
        <f>IFERROR(VLOOKUP(C138,SRA!B:T,18,0),"")</f>
        <v>1636.79</v>
      </c>
      <c r="I138" s="12">
        <f>IFERROR(VLOOKUP(C138,SRA!B:T,19,0),"")</f>
        <v>0</v>
      </c>
      <c r="J138" s="32">
        <f>IFERROR(VLOOKUP(C138,'13º SALÁRIO'!B:F,3,0),"0,00")</f>
        <v>1636.79</v>
      </c>
      <c r="K138" s="32">
        <f>J138-L138</f>
        <v>945.91</v>
      </c>
      <c r="L138" s="32">
        <f>IFERROR(VLOOKUP(C138,'13º SALÁRIO'!B:F,5,0),"0,00")</f>
        <v>690.88</v>
      </c>
      <c r="M138" s="22" t="str">
        <f>IFERROR(VLOOKUP(C138,Plan2!B:C,2,0),"")</f>
        <v/>
      </c>
    </row>
    <row r="139" spans="2:13" s="22" customFormat="1">
      <c r="B139" s="16">
        <f t="shared" ref="B139:B202" si="2">B138+1</f>
        <v>131</v>
      </c>
      <c r="C139" s="35">
        <v>2363</v>
      </c>
      <c r="D139" s="36" t="str">
        <f>VLOOKUP(C139,SRA!B:C,2,0)</f>
        <v>MIRIAM ALVES BASTOS DA SILVA</v>
      </c>
      <c r="E139" s="16" t="str">
        <f>IFERROR(VLOOKUP(C139,SRA!B:I,8,0),"")</f>
        <v>CLT</v>
      </c>
      <c r="F139" s="21" t="s">
        <v>462</v>
      </c>
      <c r="G139" s="16" t="str">
        <f>IFERROR(VLOOKUP(C139,SRA!B:F,5,0),"")</f>
        <v>OP. PROD. IND. (D)</v>
      </c>
      <c r="H139" s="12">
        <f>IFERROR(VLOOKUP(C139,SRA!B:T,18,0),"")</f>
        <v>1989.55</v>
      </c>
      <c r="I139" s="12">
        <f>IFERROR(VLOOKUP(C139,SRA!B:T,19,0),"")</f>
        <v>0</v>
      </c>
      <c r="J139" s="32">
        <f>IFERROR(VLOOKUP(C139,'13º SALÁRIO'!B:F,3,0),"0,00")</f>
        <v>2312.0700000000002</v>
      </c>
      <c r="K139" s="32">
        <f>J139-L139</f>
        <v>1388.8400000000001</v>
      </c>
      <c r="L139" s="32">
        <f>IFERROR(VLOOKUP(C139,'13º SALÁRIO'!B:F,5,0),"0,00")</f>
        <v>923.23</v>
      </c>
      <c r="M139" s="22" t="str">
        <f>IFERROR(VLOOKUP(C139,Plan2!B:C,2,0),"")</f>
        <v/>
      </c>
    </row>
    <row r="140" spans="2:13" s="22" customFormat="1">
      <c r="B140" s="16">
        <f t="shared" si="2"/>
        <v>132</v>
      </c>
      <c r="C140" s="35">
        <v>2367</v>
      </c>
      <c r="D140" s="36" t="str">
        <f>VLOOKUP(C140,SRA!B:C,2,0)</f>
        <v>PRISCILLA RODRIGUES P DA SILVA</v>
      </c>
      <c r="E140" s="16" t="str">
        <f>IFERROR(VLOOKUP(C140,SRA!B:I,8,0),"")</f>
        <v>CLT</v>
      </c>
      <c r="F140" s="21" t="s">
        <v>462</v>
      </c>
      <c r="G140" s="16" t="str">
        <f>IFERROR(VLOOKUP(C140,SRA!B:F,5,0),"")</f>
        <v>TEC.EM QUALIDADE IND</v>
      </c>
      <c r="H140" s="12">
        <f>IFERROR(VLOOKUP(C140,SRA!B:T,18,0),"")</f>
        <v>1886.84</v>
      </c>
      <c r="I140" s="12">
        <f>IFERROR(VLOOKUP(C140,SRA!B:T,19,0),"")</f>
        <v>0</v>
      </c>
      <c r="J140" s="32">
        <f>IFERROR(VLOOKUP(C140,'13º SALÁRIO'!B:F,3,0),"0,00")</f>
        <v>1888.4</v>
      </c>
      <c r="K140" s="32">
        <f>J140-L140</f>
        <v>1093.5700000000002</v>
      </c>
      <c r="L140" s="32">
        <f>IFERROR(VLOOKUP(C140,'13º SALÁRIO'!B:F,5,0),"0,00")</f>
        <v>794.83</v>
      </c>
      <c r="M140" s="22" t="str">
        <f>IFERROR(VLOOKUP(C140,Plan2!B:C,2,0),"")</f>
        <v/>
      </c>
    </row>
    <row r="141" spans="2:13" s="22" customFormat="1">
      <c r="B141" s="16">
        <f t="shared" si="2"/>
        <v>133</v>
      </c>
      <c r="C141" s="35">
        <v>2371</v>
      </c>
      <c r="D141" s="36" t="str">
        <f>VLOOKUP(C141,SRA!B:C,2,0)</f>
        <v>SUZELLE TRAJANO BENTO</v>
      </c>
      <c r="E141" s="16" t="str">
        <f>IFERROR(VLOOKUP(C141,SRA!B:I,8,0),"")</f>
        <v>CLT</v>
      </c>
      <c r="F141" s="21" t="s">
        <v>584</v>
      </c>
      <c r="G141" s="16" t="str">
        <f>IFERROR(VLOOKUP(C141,SRA!B:F,5,0),"")</f>
        <v>TEC EM SEG DO TRAB.</v>
      </c>
      <c r="H141" s="12">
        <f>IFERROR(VLOOKUP(C141,SRA!B:T,18,0),"")</f>
        <v>2408.17</v>
      </c>
      <c r="I141" s="12">
        <f>IFERROR(VLOOKUP(C141,SRA!B:T,19,0),"")</f>
        <v>0</v>
      </c>
      <c r="J141" s="32" t="str">
        <f>IFERROR(VLOOKUP(C141,'13º SALÁRIO'!B:F,3,0),"0,00")</f>
        <v>0,00</v>
      </c>
      <c r="K141" s="32">
        <f>J141-L141</f>
        <v>0</v>
      </c>
      <c r="L141" s="32" t="str">
        <f>IFERROR(VLOOKUP(C141,'13º SALÁRIO'!B:F,5,0),"0,00")</f>
        <v>0,00</v>
      </c>
      <c r="M141" s="22" t="str">
        <f>IFERROR(VLOOKUP(C141,Plan2!B:C,2,0),"")</f>
        <v>SUZELLE TRAJANO BENTO</v>
      </c>
    </row>
    <row r="142" spans="2:13" s="22" customFormat="1">
      <c r="B142" s="16">
        <f t="shared" si="2"/>
        <v>134</v>
      </c>
      <c r="C142" s="35">
        <v>2382</v>
      </c>
      <c r="D142" s="36" t="str">
        <f>VLOOKUP(C142,SRA!B:C,2,0)</f>
        <v>AILA KARLA MOTA SANTANA</v>
      </c>
      <c r="E142" s="16" t="str">
        <f>IFERROR(VLOOKUP(C142,SRA!B:I,8,0),"")</f>
        <v>CLT</v>
      </c>
      <c r="F142" s="21" t="s">
        <v>462</v>
      </c>
      <c r="G142" s="16" t="str">
        <f>IFERROR(VLOOKUP(C142,SRA!B:F,5,0),"")</f>
        <v>FARMACEUTICO IND</v>
      </c>
      <c r="H142" s="12">
        <f>IFERROR(VLOOKUP(C142,SRA!B:T,18,0),"")</f>
        <v>5714.73</v>
      </c>
      <c r="I142" s="12">
        <f>IFERROR(VLOOKUP(C142,SRA!B:T,19,0),"")</f>
        <v>6657.79</v>
      </c>
      <c r="J142" s="32">
        <f>IFERROR(VLOOKUP(C142,'13º SALÁRIO'!B:F,3,0),"0,00")</f>
        <v>12372.52</v>
      </c>
      <c r="K142" s="32">
        <f>J142-L142</f>
        <v>9339.5300000000007</v>
      </c>
      <c r="L142" s="32">
        <f>IFERROR(VLOOKUP(C142,'13º SALÁRIO'!B:F,5,0),"0,00")</f>
        <v>3032.99</v>
      </c>
      <c r="M142" s="22" t="str">
        <f>IFERROR(VLOOKUP(C142,Plan2!B:C,2,0),"")</f>
        <v/>
      </c>
    </row>
    <row r="143" spans="2:13" s="22" customFormat="1">
      <c r="B143" s="16">
        <f t="shared" si="2"/>
        <v>135</v>
      </c>
      <c r="C143" s="35">
        <v>2384</v>
      </c>
      <c r="D143" s="36" t="str">
        <f>VLOOKUP(C143,SRA!B:C,2,0)</f>
        <v>KATIA MIRANDA DE ARAUJO LOPES</v>
      </c>
      <c r="E143" s="16" t="str">
        <f>IFERROR(VLOOKUP(C143,SRA!B:I,8,0),"")</f>
        <v>CLT</v>
      </c>
      <c r="F143" s="21" t="s">
        <v>462</v>
      </c>
      <c r="G143" s="16" t="str">
        <f>IFERROR(VLOOKUP(C143,SRA!B:F,5,0),"")</f>
        <v>TEC.EM QUALIDADE IND</v>
      </c>
      <c r="H143" s="12">
        <f>IFERROR(VLOOKUP(C143,SRA!B:T,18,0),"")</f>
        <v>1886.84</v>
      </c>
      <c r="I143" s="12">
        <f>IFERROR(VLOOKUP(C143,SRA!B:T,19,0),"")</f>
        <v>0</v>
      </c>
      <c r="J143" s="32">
        <f>IFERROR(VLOOKUP(C143,'13º SALÁRIO'!B:F,3,0),"0,00")</f>
        <v>2326.61</v>
      </c>
      <c r="K143" s="32">
        <f>J143-L143</f>
        <v>1343.23</v>
      </c>
      <c r="L143" s="32">
        <f>IFERROR(VLOOKUP(C143,'13º SALÁRIO'!B:F,5,0),"0,00")</f>
        <v>983.38</v>
      </c>
      <c r="M143" s="22" t="str">
        <f>IFERROR(VLOOKUP(C143,Plan2!B:C,2,0),"")</f>
        <v/>
      </c>
    </row>
    <row r="144" spans="2:13" s="22" customFormat="1">
      <c r="B144" s="16">
        <f t="shared" si="2"/>
        <v>136</v>
      </c>
      <c r="C144" s="35">
        <v>2392</v>
      </c>
      <c r="D144" s="36" t="str">
        <f>VLOOKUP(C144,SRA!B:C,2,0)</f>
        <v>KLEYTON DA SILVA A PEREIRA</v>
      </c>
      <c r="E144" s="16" t="str">
        <f>IFERROR(VLOOKUP(C144,SRA!B:I,8,0),"")</f>
        <v>CLT</v>
      </c>
      <c r="F144" s="21" t="s">
        <v>462</v>
      </c>
      <c r="G144" s="16" t="str">
        <f>IFERROR(VLOOKUP(C144,SRA!B:F,5,0),"")</f>
        <v>TEC UTI TRA EFLUENTE</v>
      </c>
      <c r="H144" s="12">
        <f>IFERROR(VLOOKUP(C144,SRA!B:T,18,0),"")</f>
        <v>1886.84</v>
      </c>
      <c r="I144" s="12">
        <f>IFERROR(VLOOKUP(C144,SRA!B:T,19,0),"")</f>
        <v>2312.9499999999998</v>
      </c>
      <c r="J144" s="32">
        <f>IFERROR(VLOOKUP(C144,'13º SALÁRIO'!B:F,3,0),"0,00")</f>
        <v>4199.79</v>
      </c>
      <c r="K144" s="32">
        <f>J144-L144</f>
        <v>2607.8199999999997</v>
      </c>
      <c r="L144" s="32">
        <f>IFERROR(VLOOKUP(C144,'13º SALÁRIO'!B:F,5,0),"0,00")</f>
        <v>1591.97</v>
      </c>
      <c r="M144" s="22" t="str">
        <f>IFERROR(VLOOKUP(C144,Plan2!B:C,2,0),"")</f>
        <v/>
      </c>
    </row>
    <row r="145" spans="2:13" s="22" customFormat="1">
      <c r="B145" s="16">
        <f t="shared" si="2"/>
        <v>137</v>
      </c>
      <c r="C145" s="35">
        <v>2406</v>
      </c>
      <c r="D145" s="36" t="str">
        <f>VLOOKUP(C145,SRA!B:C,2,0)</f>
        <v>DEYSE MARIA DOS SANTOS SILVA</v>
      </c>
      <c r="E145" s="16" t="str">
        <f>IFERROR(VLOOKUP(C145,SRA!B:I,8,0),"")</f>
        <v>CLT</v>
      </c>
      <c r="F145" s="21" t="s">
        <v>462</v>
      </c>
      <c r="G145" s="16" t="str">
        <f>IFERROR(VLOOKUP(C145,SRA!B:F,5,0),"")</f>
        <v>OP. DE PROD. IND.</v>
      </c>
      <c r="H145" s="12">
        <f>IFERROR(VLOOKUP(C145,SRA!B:T,18,0),"")</f>
        <v>1484.61</v>
      </c>
      <c r="I145" s="12">
        <f>IFERROR(VLOOKUP(C145,SRA!B:T,19,0),"")</f>
        <v>0</v>
      </c>
      <c r="J145" s="32">
        <f>IFERROR(VLOOKUP(C145,'13º SALÁRIO'!B:F,3,0),"0,00")</f>
        <v>1504.35</v>
      </c>
      <c r="K145" s="32">
        <f>J145-L145</f>
        <v>857.89999999999986</v>
      </c>
      <c r="L145" s="32">
        <f>IFERROR(VLOOKUP(C145,'13º SALÁRIO'!B:F,5,0),"0,00")</f>
        <v>646.45000000000005</v>
      </c>
      <c r="M145" s="22" t="str">
        <f>IFERROR(VLOOKUP(C145,Plan2!B:C,2,0),"")</f>
        <v/>
      </c>
    </row>
    <row r="146" spans="2:13" s="22" customFormat="1">
      <c r="B146" s="16">
        <f t="shared" si="2"/>
        <v>138</v>
      </c>
      <c r="C146" s="35">
        <v>2415</v>
      </c>
      <c r="D146" s="36" t="str">
        <f>VLOOKUP(C146,SRA!B:C,2,0)</f>
        <v>SILVIA RENATA QUEIROZ DE FARIA</v>
      </c>
      <c r="E146" s="16" t="str">
        <f>IFERROR(VLOOKUP(C146,SRA!B:I,8,0),"")</f>
        <v>CLT</v>
      </c>
      <c r="F146" s="21" t="s">
        <v>462</v>
      </c>
      <c r="G146" s="16" t="str">
        <f>IFERROR(VLOOKUP(C146,SRA!B:F,5,0),"")</f>
        <v>FARMACEUTICO IND</v>
      </c>
      <c r="H146" s="12">
        <f>IFERROR(VLOOKUP(C146,SRA!B:T,18,0),"")</f>
        <v>5714.73</v>
      </c>
      <c r="I146" s="12">
        <f>IFERROR(VLOOKUP(C146,SRA!B:T,19,0),"")</f>
        <v>6657.79</v>
      </c>
      <c r="J146" s="32">
        <f>IFERROR(VLOOKUP(C146,'13º SALÁRIO'!B:F,3,0),"0,00")</f>
        <v>12379.439999999999</v>
      </c>
      <c r="K146" s="32">
        <f>J146-L146</f>
        <v>9341.4299999999985</v>
      </c>
      <c r="L146" s="32">
        <f>IFERROR(VLOOKUP(C146,'13º SALÁRIO'!B:F,5,0),"0,00")</f>
        <v>3038.01</v>
      </c>
      <c r="M146" s="22" t="str">
        <f>IFERROR(VLOOKUP(C146,Plan2!B:C,2,0),"")</f>
        <v/>
      </c>
    </row>
    <row r="147" spans="2:13" s="22" customFormat="1">
      <c r="B147" s="16">
        <f t="shared" si="2"/>
        <v>139</v>
      </c>
      <c r="C147" s="35">
        <v>2417</v>
      </c>
      <c r="D147" s="36" t="str">
        <f>VLOOKUP(C147,SRA!B:C,2,0)</f>
        <v>ZILDA FRUTUOSO DA SILVA</v>
      </c>
      <c r="E147" s="16" t="str">
        <f>IFERROR(VLOOKUP(C147,SRA!B:I,8,0),"")</f>
        <v>CLT</v>
      </c>
      <c r="F147" s="21" t="s">
        <v>462</v>
      </c>
      <c r="G147" s="16" t="str">
        <f>IFERROR(VLOOKUP(C147,SRA!B:F,5,0),"")</f>
        <v>OP. DE PROD. IND.</v>
      </c>
      <c r="H147" s="12">
        <f>IFERROR(VLOOKUP(C147,SRA!B:T,18,0),"")</f>
        <v>1636.79</v>
      </c>
      <c r="I147" s="12">
        <f>IFERROR(VLOOKUP(C147,SRA!B:T,19,0),"")</f>
        <v>0</v>
      </c>
      <c r="J147" s="32">
        <f>IFERROR(VLOOKUP(C147,'13º SALÁRIO'!B:F,3,0),"0,00")</f>
        <v>1363.99</v>
      </c>
      <c r="K147" s="32">
        <f>J147-L147</f>
        <v>1078.21</v>
      </c>
      <c r="L147" s="32">
        <f>IFERROR(VLOOKUP(C147,'13º SALÁRIO'!B:F,5,0),"0,00")</f>
        <v>285.77999999999997</v>
      </c>
      <c r="M147" s="22" t="str">
        <f>IFERROR(VLOOKUP(C147,Plan2!B:C,2,0),"")</f>
        <v/>
      </c>
    </row>
    <row r="148" spans="2:13" s="22" customFormat="1">
      <c r="B148" s="16">
        <f t="shared" si="2"/>
        <v>140</v>
      </c>
      <c r="C148" s="35">
        <v>2420</v>
      </c>
      <c r="D148" s="36" t="str">
        <f>VLOOKUP(C148,SRA!B:C,2,0)</f>
        <v>TEREZA RAQUEL F ALMEIDA</v>
      </c>
      <c r="E148" s="16" t="str">
        <f>IFERROR(VLOOKUP(C148,SRA!B:I,8,0),"")</f>
        <v>CLT</v>
      </c>
      <c r="F148" s="21" t="s">
        <v>462</v>
      </c>
      <c r="G148" s="16" t="str">
        <f>IFERROR(VLOOKUP(C148,SRA!B:F,5,0),"")</f>
        <v>FARMACEUTICO IND</v>
      </c>
      <c r="H148" s="12">
        <f>IFERROR(VLOOKUP(C148,SRA!B:T,18,0),"")</f>
        <v>5714.73</v>
      </c>
      <c r="I148" s="12">
        <f>IFERROR(VLOOKUP(C148,SRA!B:T,19,0),"")</f>
        <v>6657.79</v>
      </c>
      <c r="J148" s="32">
        <f>IFERROR(VLOOKUP(C148,'13º SALÁRIO'!B:F,3,0),"0,00")</f>
        <v>12372.52</v>
      </c>
      <c r="K148" s="32">
        <f>J148-L148</f>
        <v>9235.25</v>
      </c>
      <c r="L148" s="32">
        <f>IFERROR(VLOOKUP(C148,'13º SALÁRIO'!B:F,5,0),"0,00")</f>
        <v>3137.27</v>
      </c>
      <c r="M148" s="22" t="str">
        <f>IFERROR(VLOOKUP(C148,Plan2!B:C,2,0),"")</f>
        <v/>
      </c>
    </row>
    <row r="149" spans="2:13" s="22" customFormat="1">
      <c r="B149" s="16">
        <f t="shared" si="2"/>
        <v>141</v>
      </c>
      <c r="C149" s="35">
        <v>2421</v>
      </c>
      <c r="D149" s="36" t="str">
        <f>VLOOKUP(C149,SRA!B:C,2,0)</f>
        <v>ANA CLAUDIA NUNES DE MOURA</v>
      </c>
      <c r="E149" s="16" t="str">
        <f>IFERROR(VLOOKUP(C149,SRA!B:I,8,0),"")</f>
        <v>CLT</v>
      </c>
      <c r="F149" s="21" t="s">
        <v>462</v>
      </c>
      <c r="G149" s="16" t="str">
        <f>IFERROR(VLOOKUP(C149,SRA!B:F,5,0),"")</f>
        <v>ANALISTA EM RH</v>
      </c>
      <c r="H149" s="12">
        <f>IFERROR(VLOOKUP(C149,SRA!B:T,18,0),"")</f>
        <v>3619.43</v>
      </c>
      <c r="I149" s="12">
        <f>IFERROR(VLOOKUP(C149,SRA!B:T,19,0),"")</f>
        <v>2312.9499999999998</v>
      </c>
      <c r="J149" s="32">
        <f>IFERROR(VLOOKUP(C149,'13º SALÁRIO'!B:F,3,0),"0,00")</f>
        <v>6067</v>
      </c>
      <c r="K149" s="32">
        <f>J149-L149</f>
        <v>4239.2299999999996</v>
      </c>
      <c r="L149" s="32">
        <f>IFERROR(VLOOKUP(C149,'13º SALÁRIO'!B:F,5,0),"0,00")</f>
        <v>1827.77</v>
      </c>
      <c r="M149" s="22" t="str">
        <f>IFERROR(VLOOKUP(C149,Plan2!B:C,2,0),"")</f>
        <v/>
      </c>
    </row>
    <row r="150" spans="2:13" s="22" customFormat="1">
      <c r="B150" s="16">
        <f t="shared" si="2"/>
        <v>142</v>
      </c>
      <c r="C150" s="35">
        <v>2437</v>
      </c>
      <c r="D150" s="36" t="str">
        <f>VLOOKUP(C150,SRA!B:C,2,0)</f>
        <v>CLAUDILENE DE LIMA</v>
      </c>
      <c r="E150" s="16" t="str">
        <f>IFERROR(VLOOKUP(C150,SRA!B:I,8,0),"")</f>
        <v>CLT</v>
      </c>
      <c r="F150" s="21" t="s">
        <v>462</v>
      </c>
      <c r="G150" s="16" t="str">
        <f>IFERROR(VLOOKUP(C150,SRA!B:F,5,0),"")</f>
        <v>TEC.EM QUALIDADE IND</v>
      </c>
      <c r="H150" s="12">
        <f>IFERROR(VLOOKUP(C150,SRA!B:T,18,0),"")</f>
        <v>1886.84</v>
      </c>
      <c r="I150" s="12">
        <f>IFERROR(VLOOKUP(C150,SRA!B:T,19,0),"")</f>
        <v>0</v>
      </c>
      <c r="J150" s="32">
        <f>IFERROR(VLOOKUP(C150,'13º SALÁRIO'!B:F,3,0),"0,00")</f>
        <v>1886.84</v>
      </c>
      <c r="K150" s="32">
        <f>J150-L150</f>
        <v>1093.4299999999998</v>
      </c>
      <c r="L150" s="32">
        <f>IFERROR(VLOOKUP(C150,'13º SALÁRIO'!B:F,5,0),"0,00")</f>
        <v>793.41</v>
      </c>
      <c r="M150" s="22" t="str">
        <f>IFERROR(VLOOKUP(C150,Plan2!B:C,2,0),"")</f>
        <v/>
      </c>
    </row>
    <row r="151" spans="2:13" s="22" customFormat="1">
      <c r="B151" s="16">
        <f t="shared" si="2"/>
        <v>143</v>
      </c>
      <c r="C151" s="35">
        <v>2440</v>
      </c>
      <c r="D151" s="36" t="str">
        <f>VLOOKUP(C151,SRA!B:C,2,0)</f>
        <v>ELIANE MOREIRA DE SOUZA</v>
      </c>
      <c r="E151" s="16" t="str">
        <f>IFERROR(VLOOKUP(C151,SRA!B:I,8,0),"")</f>
        <v>CLT</v>
      </c>
      <c r="F151" s="21" t="s">
        <v>462</v>
      </c>
      <c r="G151" s="16" t="str">
        <f>IFERROR(VLOOKUP(C151,SRA!B:F,5,0),"")</f>
        <v>OP. DE PROD. IND.</v>
      </c>
      <c r="H151" s="12">
        <f>IFERROR(VLOOKUP(C151,SRA!B:T,18,0),"")</f>
        <v>1989.55</v>
      </c>
      <c r="I151" s="12">
        <f>IFERROR(VLOOKUP(C151,SRA!B:T,19,0),"")</f>
        <v>1284.97</v>
      </c>
      <c r="J151" s="32">
        <f>IFERROR(VLOOKUP(C151,'13º SALÁRIO'!B:F,3,0),"0,00")</f>
        <v>3581.6</v>
      </c>
      <c r="K151" s="32">
        <f>J151-L151</f>
        <v>2030.1299999999999</v>
      </c>
      <c r="L151" s="32">
        <f>IFERROR(VLOOKUP(C151,'13º SALÁRIO'!B:F,5,0),"0,00")</f>
        <v>1551.47</v>
      </c>
      <c r="M151" s="22" t="str">
        <f>IFERROR(VLOOKUP(C151,Plan2!B:C,2,0),"")</f>
        <v/>
      </c>
    </row>
    <row r="152" spans="2:13" s="22" customFormat="1">
      <c r="B152" s="16">
        <f t="shared" si="2"/>
        <v>144</v>
      </c>
      <c r="C152" s="35">
        <v>2443</v>
      </c>
      <c r="D152" s="36" t="str">
        <f>VLOOKUP(C152,SRA!B:C,2,0)</f>
        <v>GEYZA JANAINA FERREIRA L ALVES</v>
      </c>
      <c r="E152" s="16" t="str">
        <f>IFERROR(VLOOKUP(C152,SRA!B:I,8,0),"")</f>
        <v>CLT</v>
      </c>
      <c r="F152" s="21" t="s">
        <v>462</v>
      </c>
      <c r="G152" s="16" t="str">
        <f>IFERROR(VLOOKUP(C152,SRA!B:F,5,0),"")</f>
        <v>OP. DE PROD. IND.</v>
      </c>
      <c r="H152" s="12">
        <f>IFERROR(VLOOKUP(C152,SRA!B:T,18,0),"")</f>
        <v>1636.79</v>
      </c>
      <c r="I152" s="12">
        <f>IFERROR(VLOOKUP(C152,SRA!B:T,19,0),"")</f>
        <v>0</v>
      </c>
      <c r="J152" s="32">
        <f>IFERROR(VLOOKUP(C152,'13º SALÁRIO'!B:F,3,0),"0,00")</f>
        <v>1647.95</v>
      </c>
      <c r="K152" s="32">
        <f>J152-L152</f>
        <v>946.91000000000008</v>
      </c>
      <c r="L152" s="32">
        <f>IFERROR(VLOOKUP(C152,'13º SALÁRIO'!B:F,5,0),"0,00")</f>
        <v>701.04</v>
      </c>
      <c r="M152" s="22" t="str">
        <f>IFERROR(VLOOKUP(C152,Plan2!B:C,2,0),"")</f>
        <v/>
      </c>
    </row>
    <row r="153" spans="2:13" s="22" customFormat="1">
      <c r="B153" s="16">
        <f t="shared" si="2"/>
        <v>145</v>
      </c>
      <c r="C153" s="35">
        <v>2448</v>
      </c>
      <c r="D153" s="36" t="str">
        <f>VLOOKUP(C153,SRA!B:C,2,0)</f>
        <v>JULIO CESAR DA SILVA</v>
      </c>
      <c r="E153" s="16" t="str">
        <f>IFERROR(VLOOKUP(C153,SRA!B:I,8,0),"")</f>
        <v>CLT</v>
      </c>
      <c r="F153" s="21" t="s">
        <v>462</v>
      </c>
      <c r="G153" s="16" t="str">
        <f>IFERROR(VLOOKUP(C153,SRA!B:F,5,0),"")</f>
        <v>OP. DE PROD. IND.</v>
      </c>
      <c r="H153" s="12">
        <f>IFERROR(VLOOKUP(C153,SRA!B:T,18,0),"")</f>
        <v>1636.79</v>
      </c>
      <c r="I153" s="12">
        <f>IFERROR(VLOOKUP(C153,SRA!B:T,19,0),"")</f>
        <v>0</v>
      </c>
      <c r="J153" s="32">
        <f>IFERROR(VLOOKUP(C153,'13º SALÁRIO'!B:F,3,0),"0,00")</f>
        <v>1871.3</v>
      </c>
      <c r="K153" s="32">
        <f>J153-L153</f>
        <v>1609.49</v>
      </c>
      <c r="L153" s="32">
        <f>IFERROR(VLOOKUP(C153,'13º SALÁRIO'!B:F,5,0),"0,00")</f>
        <v>261.81</v>
      </c>
      <c r="M153" s="22" t="str">
        <f>IFERROR(VLOOKUP(C153,Plan2!B:C,2,0),"")</f>
        <v/>
      </c>
    </row>
    <row r="154" spans="2:13" s="22" customFormat="1">
      <c r="B154" s="16">
        <f t="shared" si="2"/>
        <v>146</v>
      </c>
      <c r="C154" s="35">
        <v>2451</v>
      </c>
      <c r="D154" s="36" t="str">
        <f>VLOOKUP(C154,SRA!B:C,2,0)</f>
        <v>MANUELLA BOMFIM DA SILVA</v>
      </c>
      <c r="E154" s="16" t="str">
        <f>IFERROR(VLOOKUP(C154,SRA!B:I,8,0),"")</f>
        <v>CLT</v>
      </c>
      <c r="F154" s="21" t="s">
        <v>462</v>
      </c>
      <c r="G154" s="16" t="str">
        <f>IFERROR(VLOOKUP(C154,SRA!B:F,5,0),"")</f>
        <v>OP. DE PROD. IND.</v>
      </c>
      <c r="H154" s="12">
        <f>IFERROR(VLOOKUP(C154,SRA!B:T,18,0),"")</f>
        <v>1636.79</v>
      </c>
      <c r="I154" s="12">
        <f>IFERROR(VLOOKUP(C154,SRA!B:T,19,0),"")</f>
        <v>0</v>
      </c>
      <c r="J154" s="32">
        <f>IFERROR(VLOOKUP(C154,'13º SALÁRIO'!B:F,3,0),"0,00")</f>
        <v>1671.37</v>
      </c>
      <c r="K154" s="32">
        <f>J154-L154</f>
        <v>949.01999999999987</v>
      </c>
      <c r="L154" s="32">
        <f>IFERROR(VLOOKUP(C154,'13º SALÁRIO'!B:F,5,0),"0,00")</f>
        <v>722.35</v>
      </c>
      <c r="M154" s="22" t="str">
        <f>IFERROR(VLOOKUP(C154,Plan2!B:C,2,0),"")</f>
        <v/>
      </c>
    </row>
    <row r="155" spans="2:13" s="22" customFormat="1">
      <c r="B155" s="16">
        <f t="shared" si="2"/>
        <v>147</v>
      </c>
      <c r="C155" s="35">
        <v>2460</v>
      </c>
      <c r="D155" s="36" t="str">
        <f>VLOOKUP(C155,SRA!B:C,2,0)</f>
        <v>VIVIANE OLIMPIO DOS SANTOS</v>
      </c>
      <c r="E155" s="16" t="str">
        <f>IFERROR(VLOOKUP(C155,SRA!B:I,8,0),"")</f>
        <v>CLT</v>
      </c>
      <c r="F155" s="21" t="s">
        <v>462</v>
      </c>
      <c r="G155" s="16" t="str">
        <f>IFERROR(VLOOKUP(C155,SRA!B:F,5,0),"")</f>
        <v>OP. DE PROD. IND.</v>
      </c>
      <c r="H155" s="12">
        <f>IFERROR(VLOOKUP(C155,SRA!B:T,18,0),"")</f>
        <v>1636.79</v>
      </c>
      <c r="I155" s="12">
        <f>IFERROR(VLOOKUP(C155,SRA!B:T,19,0),"")</f>
        <v>0</v>
      </c>
      <c r="J155" s="32">
        <f>IFERROR(VLOOKUP(C155,'13º SALÁRIO'!B:F,3,0),"0,00")</f>
        <v>1636.86</v>
      </c>
      <c r="K155" s="32">
        <f>J155-L155</f>
        <v>945.90999999999985</v>
      </c>
      <c r="L155" s="32">
        <f>IFERROR(VLOOKUP(C155,'13º SALÁRIO'!B:F,5,0),"0,00")</f>
        <v>690.95</v>
      </c>
      <c r="M155" s="22" t="str">
        <f>IFERROR(VLOOKUP(C155,Plan2!B:C,2,0),"")</f>
        <v/>
      </c>
    </row>
    <row r="156" spans="2:13" s="22" customFormat="1">
      <c r="B156" s="16">
        <f t="shared" si="2"/>
        <v>148</v>
      </c>
      <c r="C156" s="35">
        <v>2468</v>
      </c>
      <c r="D156" s="36" t="str">
        <f>VLOOKUP(C156,SRA!B:C,2,0)</f>
        <v>ANA GERTRUDES DE A F GUERRA</v>
      </c>
      <c r="E156" s="16" t="str">
        <f>IFERROR(VLOOKUP(C156,SRA!B:I,8,0),"")</f>
        <v>CLT</v>
      </c>
      <c r="F156" s="21" t="s">
        <v>462</v>
      </c>
      <c r="G156" s="16" t="str">
        <f>IFERROR(VLOOKUP(C156,SRA!B:F,5,0),"")</f>
        <v>TEC. EM ADM. E FIN.</v>
      </c>
      <c r="H156" s="12">
        <f>IFERROR(VLOOKUP(C156,SRA!B:T,18,0),"")</f>
        <v>1981.2</v>
      </c>
      <c r="I156" s="12">
        <f>IFERROR(VLOOKUP(C156,SRA!B:T,19,0),"")</f>
        <v>5792.95</v>
      </c>
      <c r="J156" s="32">
        <f>IFERROR(VLOOKUP(C156,'13º SALÁRIO'!B:F,3,0),"0,00")</f>
        <v>7774.15</v>
      </c>
      <c r="K156" s="32">
        <f>J156-L156</f>
        <v>5633.03</v>
      </c>
      <c r="L156" s="32">
        <f>IFERROR(VLOOKUP(C156,'13º SALÁRIO'!B:F,5,0),"0,00")</f>
        <v>2141.12</v>
      </c>
      <c r="M156" s="22" t="str">
        <f>IFERROR(VLOOKUP(C156,Plan2!B:C,2,0),"")</f>
        <v/>
      </c>
    </row>
    <row r="157" spans="2:13" s="22" customFormat="1">
      <c r="B157" s="16">
        <f t="shared" si="2"/>
        <v>149</v>
      </c>
      <c r="C157" s="35">
        <v>2474</v>
      </c>
      <c r="D157" s="36" t="str">
        <f>VLOOKUP(C157,SRA!B:C,2,0)</f>
        <v>MARIA ROSEANE DOS A CLEMENTINO</v>
      </c>
      <c r="E157" s="16" t="str">
        <f>IFERROR(VLOOKUP(C157,SRA!B:I,8,0),"")</f>
        <v>CLT</v>
      </c>
      <c r="F157" s="21" t="s">
        <v>462</v>
      </c>
      <c r="G157" s="16" t="str">
        <f>IFERROR(VLOOKUP(C157,SRA!B:F,5,0),"")</f>
        <v>FARMACEUTICO IND</v>
      </c>
      <c r="H157" s="12">
        <f>IFERROR(VLOOKUP(C157,SRA!B:T,18,0),"")</f>
        <v>5714.73</v>
      </c>
      <c r="I157" s="12">
        <f>IFERROR(VLOOKUP(C157,SRA!B:T,19,0),"")</f>
        <v>6657.79</v>
      </c>
      <c r="J157" s="32">
        <f>IFERROR(VLOOKUP(C157,'13º SALÁRIO'!B:F,3,0),"0,00")</f>
        <v>12668.42</v>
      </c>
      <c r="K157" s="32">
        <f>J157-L157</f>
        <v>9714.619999999999</v>
      </c>
      <c r="L157" s="32">
        <f>IFERROR(VLOOKUP(C157,'13º SALÁRIO'!B:F,5,0),"0,00")</f>
        <v>2953.8</v>
      </c>
    </row>
    <row r="158" spans="2:13" s="22" customFormat="1">
      <c r="B158" s="16">
        <f t="shared" si="2"/>
        <v>150</v>
      </c>
      <c r="C158" s="35">
        <v>2478</v>
      </c>
      <c r="D158" s="36" t="str">
        <f>VLOOKUP(C158,SRA!B:C,2,0)</f>
        <v>ROGERIO MOURA VIEIRA</v>
      </c>
      <c r="E158" s="16" t="str">
        <f>IFERROR(VLOOKUP(C158,SRA!B:I,8,0),"")</f>
        <v>CLT</v>
      </c>
      <c r="F158" s="21" t="s">
        <v>462</v>
      </c>
      <c r="G158" s="16" t="str">
        <f>IFERROR(VLOOKUP(C158,SRA!B:F,5,0),"")</f>
        <v>ANA ASS FARMACEUTICA</v>
      </c>
      <c r="H158" s="12">
        <f>IFERROR(VLOOKUP(C158,SRA!B:T,18,0),"")</f>
        <v>5092.91</v>
      </c>
      <c r="I158" s="12">
        <f>IFERROR(VLOOKUP(C158,SRA!B:T,19,0),"")</f>
        <v>0</v>
      </c>
      <c r="J158" s="32">
        <f>IFERROR(VLOOKUP(C158,'13º SALÁRIO'!B:F,3,0),"0,00")</f>
        <v>5092.91</v>
      </c>
      <c r="K158" s="32">
        <f>J158-L158</f>
        <v>3330.31</v>
      </c>
      <c r="L158" s="32">
        <f>IFERROR(VLOOKUP(C158,'13º SALÁRIO'!B:F,5,0),"0,00")</f>
        <v>1762.6</v>
      </c>
      <c r="M158" s="22" t="str">
        <f>IFERROR(VLOOKUP(C158,Plan2!B:C,2,0),"")</f>
        <v/>
      </c>
    </row>
    <row r="159" spans="2:13" s="22" customFormat="1">
      <c r="B159" s="16">
        <f t="shared" si="2"/>
        <v>151</v>
      </c>
      <c r="C159" s="35">
        <v>2481</v>
      </c>
      <c r="D159" s="36" t="str">
        <f>VLOOKUP(C159,SRA!B:C,2,0)</f>
        <v>RAFAELLA MICHELLE DE L MIRANDA</v>
      </c>
      <c r="E159" s="16" t="str">
        <f>IFERROR(VLOOKUP(C159,SRA!B:I,8,0),"")</f>
        <v>CLT</v>
      </c>
      <c r="F159" s="21" t="s">
        <v>462</v>
      </c>
      <c r="G159" s="16" t="str">
        <f>IFERROR(VLOOKUP(C159,SRA!B:F,5,0),"")</f>
        <v>ANA ASS FARMACEUTICA</v>
      </c>
      <c r="H159" s="12">
        <f>IFERROR(VLOOKUP(C159,SRA!B:T,18,0),"")</f>
        <v>5092.91</v>
      </c>
      <c r="I159" s="12">
        <f>IFERROR(VLOOKUP(C159,SRA!B:T,19,0),"")</f>
        <v>0</v>
      </c>
      <c r="J159" s="32">
        <f>IFERROR(VLOOKUP(C159,'13º SALÁRIO'!B:F,3,0),"0,00")</f>
        <v>5092.91</v>
      </c>
      <c r="K159" s="32">
        <f>J159-L159</f>
        <v>3772.13</v>
      </c>
      <c r="L159" s="32">
        <f>IFERROR(VLOOKUP(C159,'13º SALÁRIO'!B:F,5,0),"0,00")</f>
        <v>1320.78</v>
      </c>
      <c r="M159" s="22" t="str">
        <f>IFERROR(VLOOKUP(C159,Plan2!B:C,2,0),"")</f>
        <v/>
      </c>
    </row>
    <row r="160" spans="2:13" s="22" customFormat="1">
      <c r="B160" s="16">
        <f t="shared" si="2"/>
        <v>152</v>
      </c>
      <c r="C160" s="35">
        <v>2484</v>
      </c>
      <c r="D160" s="36" t="str">
        <f>VLOOKUP(C160,SRA!B:C,2,0)</f>
        <v>ARLEY ANDERSON TAVARES MOREIRA</v>
      </c>
      <c r="E160" s="16" t="str">
        <f>IFERROR(VLOOKUP(C160,SRA!B:I,8,0),"")</f>
        <v>CLT</v>
      </c>
      <c r="F160" s="21" t="s">
        <v>462</v>
      </c>
      <c r="G160" s="16" t="str">
        <f>IFERROR(VLOOKUP(C160,SRA!B:F,5,0),"")</f>
        <v>ANA ASS FARMACEUTICA</v>
      </c>
      <c r="H160" s="12">
        <f>IFERROR(VLOOKUP(C160,SRA!B:T,18,0),"")</f>
        <v>5347.55</v>
      </c>
      <c r="I160" s="12">
        <f>IFERROR(VLOOKUP(C160,SRA!B:T,19,0),"")</f>
        <v>0</v>
      </c>
      <c r="J160" s="32">
        <f>IFERROR(VLOOKUP(C160,'13º SALÁRIO'!B:F,3,0),"0,00")</f>
        <v>5347.55</v>
      </c>
      <c r="K160" s="32">
        <f>J160-L160</f>
        <v>3542.55</v>
      </c>
      <c r="L160" s="32">
        <f>IFERROR(VLOOKUP(C160,'13º SALÁRIO'!B:F,5,0),"0,00")</f>
        <v>1805</v>
      </c>
      <c r="M160" s="22" t="str">
        <f>IFERROR(VLOOKUP(C160,Plan2!B:C,2,0),"")</f>
        <v/>
      </c>
    </row>
    <row r="161" spans="2:13" s="22" customFormat="1">
      <c r="B161" s="16">
        <f t="shared" si="2"/>
        <v>153</v>
      </c>
      <c r="C161" s="35">
        <v>2493</v>
      </c>
      <c r="D161" s="36" t="str">
        <f>VLOOKUP(C161,SRA!B:C,2,0)</f>
        <v>CRISTIANE R  DE O  GONCALVES</v>
      </c>
      <c r="E161" s="16" t="str">
        <f>IFERROR(VLOOKUP(C161,SRA!B:I,8,0),"")</f>
        <v>CLT</v>
      </c>
      <c r="F161" s="21" t="s">
        <v>462</v>
      </c>
      <c r="G161" s="16" t="str">
        <f>IFERROR(VLOOKUP(C161,SRA!B:F,5,0),"")</f>
        <v>TEC. EM ADM. E FIN.</v>
      </c>
      <c r="H161" s="12">
        <f>IFERROR(VLOOKUP(C161,SRA!B:T,18,0),"")</f>
        <v>1981.2</v>
      </c>
      <c r="I161" s="12">
        <f>IFERROR(VLOOKUP(C161,SRA!B:T,19,0),"")</f>
        <v>0</v>
      </c>
      <c r="J161" s="32">
        <f>IFERROR(VLOOKUP(C161,'13º SALÁRIO'!B:F,3,0),"0,00")</f>
        <v>1981.2</v>
      </c>
      <c r="K161" s="32">
        <f>J161-L161</f>
        <v>1981.2</v>
      </c>
      <c r="L161" s="32">
        <f>IFERROR(VLOOKUP(C161,'13º SALÁRIO'!B:F,5,0),"0,00")</f>
        <v>0</v>
      </c>
      <c r="M161" s="22" t="str">
        <f>IFERROR(VLOOKUP(C161,Plan2!B:C,2,0),"")</f>
        <v/>
      </c>
    </row>
    <row r="162" spans="2:13" s="22" customFormat="1">
      <c r="B162" s="16">
        <f t="shared" si="2"/>
        <v>154</v>
      </c>
      <c r="C162" s="35">
        <v>2498</v>
      </c>
      <c r="D162" s="36" t="str">
        <f>VLOOKUP(C162,SRA!B:C,2,0)</f>
        <v>TEREZINHA DE J  DE L  M  NETA</v>
      </c>
      <c r="E162" s="16" t="str">
        <f>IFERROR(VLOOKUP(C162,SRA!B:I,8,0),"")</f>
        <v>CLT</v>
      </c>
      <c r="F162" s="21" t="s">
        <v>462</v>
      </c>
      <c r="G162" s="16" t="str">
        <f>IFERROR(VLOOKUP(C162,SRA!B:F,5,0),"")</f>
        <v>TEC. EM OPTICA</v>
      </c>
      <c r="H162" s="12">
        <f>IFERROR(VLOOKUP(C162,SRA!B:T,18,0),"")</f>
        <v>1886.84</v>
      </c>
      <c r="I162" s="12">
        <f>IFERROR(VLOOKUP(C162,SRA!B:T,19,0),"")</f>
        <v>0</v>
      </c>
      <c r="J162" s="32">
        <f>IFERROR(VLOOKUP(C162,'13º SALÁRIO'!B:F,3,0),"0,00")</f>
        <v>1921.11</v>
      </c>
      <c r="K162" s="32">
        <f>J162-L162</f>
        <v>1096.5099999999998</v>
      </c>
      <c r="L162" s="32">
        <f>IFERROR(VLOOKUP(C162,'13º SALÁRIO'!B:F,5,0),"0,00")</f>
        <v>824.6</v>
      </c>
      <c r="M162" s="22" t="str">
        <f>IFERROR(VLOOKUP(C162,Plan2!B:C,2,0),"")</f>
        <v/>
      </c>
    </row>
    <row r="163" spans="2:13" s="22" customFormat="1">
      <c r="B163" s="16">
        <f t="shared" si="2"/>
        <v>155</v>
      </c>
      <c r="C163" s="35">
        <v>2502</v>
      </c>
      <c r="D163" s="36" t="str">
        <f>VLOOKUP(C163,SRA!B:C,2,0)</f>
        <v>PAULO ROBERTO DA SILVA CUNHA</v>
      </c>
      <c r="E163" s="16" t="str">
        <f>IFERROR(VLOOKUP(C163,SRA!B:I,8,0),"")</f>
        <v>CLT</v>
      </c>
      <c r="F163" s="21" t="s">
        <v>462</v>
      </c>
      <c r="G163" s="16" t="str">
        <f>IFERROR(VLOOKUP(C163,SRA!B:F,5,0),"")</f>
        <v>TEC. EM OPTICA</v>
      </c>
      <c r="H163" s="12">
        <f>IFERROR(VLOOKUP(C163,SRA!B:T,18,0),"")</f>
        <v>1886.84</v>
      </c>
      <c r="I163" s="12">
        <f>IFERROR(VLOOKUP(C163,SRA!B:T,19,0),"")</f>
        <v>0</v>
      </c>
      <c r="J163" s="32">
        <f>IFERROR(VLOOKUP(C163,'13º SALÁRIO'!B:F,3,0),"0,00")</f>
        <v>1886.84</v>
      </c>
      <c r="K163" s="32">
        <f>J163-L163</f>
        <v>1093.4299999999998</v>
      </c>
      <c r="L163" s="32">
        <f>IFERROR(VLOOKUP(C163,'13º SALÁRIO'!B:F,5,0),"0,00")</f>
        <v>793.41</v>
      </c>
      <c r="M163" s="22" t="str">
        <f>IFERROR(VLOOKUP(C163,Plan2!B:C,2,0),"")</f>
        <v/>
      </c>
    </row>
    <row r="164" spans="2:13" s="22" customFormat="1">
      <c r="B164" s="16">
        <f t="shared" si="2"/>
        <v>156</v>
      </c>
      <c r="C164" s="35">
        <v>2503</v>
      </c>
      <c r="D164" s="36" t="str">
        <f>VLOOKUP(C164,SRA!B:C,2,0)</f>
        <v>TACIZO LUIZ PEREIRA DA SILVA</v>
      </c>
      <c r="E164" s="16" t="str">
        <f>IFERROR(VLOOKUP(C164,SRA!B:I,8,0),"")</f>
        <v>CLT</v>
      </c>
      <c r="F164" s="21" t="s">
        <v>462</v>
      </c>
      <c r="G164" s="16" t="str">
        <f>IFERROR(VLOOKUP(C164,SRA!B:F,5,0),"")</f>
        <v>ANA ASS FARMACEUTICA</v>
      </c>
      <c r="H164" s="12">
        <f>IFERROR(VLOOKUP(C164,SRA!B:T,18,0),"")</f>
        <v>5092.91</v>
      </c>
      <c r="I164" s="12">
        <f>IFERROR(VLOOKUP(C164,SRA!B:T,19,0),"")</f>
        <v>0</v>
      </c>
      <c r="J164" s="32">
        <f>IFERROR(VLOOKUP(C164,'13º SALÁRIO'!B:F,3,0),"0,00")</f>
        <v>5092.91</v>
      </c>
      <c r="K164" s="32">
        <f>J164-L164</f>
        <v>3937.0199999999995</v>
      </c>
      <c r="L164" s="32">
        <f>IFERROR(VLOOKUP(C164,'13º SALÁRIO'!B:F,5,0),"0,00")</f>
        <v>1155.8900000000001</v>
      </c>
      <c r="M164" s="22" t="str">
        <f>IFERROR(VLOOKUP(C164,Plan2!B:C,2,0),"")</f>
        <v/>
      </c>
    </row>
    <row r="165" spans="2:13" s="22" customFormat="1">
      <c r="B165" s="16">
        <f t="shared" si="2"/>
        <v>157</v>
      </c>
      <c r="C165" s="35">
        <v>2504</v>
      </c>
      <c r="D165" s="36" t="str">
        <f>VLOOKUP(C165,SRA!B:C,2,0)</f>
        <v>RIVALDO GOMES DA SILVA</v>
      </c>
      <c r="E165" s="16" t="str">
        <f>IFERROR(VLOOKUP(C165,SRA!B:I,8,0),"")</f>
        <v>COM</v>
      </c>
      <c r="F165" s="21" t="s">
        <v>462</v>
      </c>
      <c r="G165" s="16" t="str">
        <f>IFERROR(VLOOKUP(C165,SRA!B:F,5,0),"")</f>
        <v>GESTOR DE APOIO TEC.</v>
      </c>
      <c r="H165" s="12">
        <f>IFERROR(VLOOKUP(C165,SRA!B:T,18,0),"")</f>
        <v>293.70999999999998</v>
      </c>
      <c r="I165" s="12">
        <f>IFERROR(VLOOKUP(C165,SRA!B:T,19,0),"")</f>
        <v>1174.82</v>
      </c>
      <c r="J165" s="32">
        <f>IFERROR(VLOOKUP(C165,'13º SALÁRIO'!B:F,3,0),"0,00")</f>
        <v>1468.53</v>
      </c>
      <c r="K165" s="32">
        <f>J165-L165</f>
        <v>846.63</v>
      </c>
      <c r="L165" s="32">
        <f>IFERROR(VLOOKUP(C165,'13º SALÁRIO'!B:F,5,0),"0,00")</f>
        <v>621.9</v>
      </c>
      <c r="M165" s="22" t="str">
        <f>IFERROR(VLOOKUP(C165,Plan2!B:C,2,0),"")</f>
        <v/>
      </c>
    </row>
    <row r="166" spans="2:13" s="22" customFormat="1">
      <c r="B166" s="16">
        <f t="shared" si="2"/>
        <v>158</v>
      </c>
      <c r="C166" s="35">
        <v>2506</v>
      </c>
      <c r="D166" s="36" t="str">
        <f>VLOOKUP(C166,SRA!B:C,2,0)</f>
        <v>IVETE ANTONIETA B  DE CARVALHO</v>
      </c>
      <c r="E166" s="16" t="str">
        <f>IFERROR(VLOOKUP(C166,SRA!B:I,8,0),"")</f>
        <v>COM</v>
      </c>
      <c r="F166" s="21" t="s">
        <v>462</v>
      </c>
      <c r="G166" s="16" t="str">
        <f>IFERROR(VLOOKUP(C166,SRA!B:F,5,0),"")</f>
        <v>GESTOR DE APOIO TEC.</v>
      </c>
      <c r="H166" s="12">
        <f>IFERROR(VLOOKUP(C166,SRA!B:T,18,0),"")</f>
        <v>293.70999999999998</v>
      </c>
      <c r="I166" s="12">
        <f>IFERROR(VLOOKUP(C166,SRA!B:T,19,0),"")</f>
        <v>1174.82</v>
      </c>
      <c r="J166" s="32">
        <f>IFERROR(VLOOKUP(C166,'13º SALÁRIO'!B:F,3,0),"0,00")</f>
        <v>1656.49</v>
      </c>
      <c r="K166" s="32">
        <f>J166-L166</f>
        <v>863.55</v>
      </c>
      <c r="L166" s="32">
        <f>IFERROR(VLOOKUP(C166,'13º SALÁRIO'!B:F,5,0),"0,00")</f>
        <v>792.94</v>
      </c>
      <c r="M166" s="22" t="str">
        <f>IFERROR(VLOOKUP(C166,Plan2!B:C,2,0),"")</f>
        <v/>
      </c>
    </row>
    <row r="167" spans="2:13" s="22" customFormat="1">
      <c r="B167" s="16">
        <f t="shared" si="2"/>
        <v>159</v>
      </c>
      <c r="C167" s="35">
        <v>2507</v>
      </c>
      <c r="D167" s="36" t="str">
        <f>VLOOKUP(C167,SRA!B:C,2,0)</f>
        <v>ANANIAS TEIXEIRA DE LIMA</v>
      </c>
      <c r="E167" s="16" t="str">
        <f>IFERROR(VLOOKUP(C167,SRA!B:I,8,0),"")</f>
        <v>COM</v>
      </c>
      <c r="F167" s="21" t="s">
        <v>462</v>
      </c>
      <c r="G167" s="16" t="str">
        <f>IFERROR(VLOOKUP(C167,SRA!B:F,5,0),"")</f>
        <v>GESTOR DE APOIO TEC.</v>
      </c>
      <c r="H167" s="12">
        <f>IFERROR(VLOOKUP(C167,SRA!B:T,18,0),"")</f>
        <v>293.70999999999998</v>
      </c>
      <c r="I167" s="12">
        <f>IFERROR(VLOOKUP(C167,SRA!B:T,19,0),"")</f>
        <v>1174.82</v>
      </c>
      <c r="J167" s="32">
        <f>IFERROR(VLOOKUP(C167,'13º SALÁRIO'!B:F,3,0),"0,00")</f>
        <v>1468.53</v>
      </c>
      <c r="K167" s="32">
        <f>J167-L167</f>
        <v>846.63</v>
      </c>
      <c r="L167" s="32">
        <f>IFERROR(VLOOKUP(C167,'13º SALÁRIO'!B:F,5,0),"0,00")</f>
        <v>621.9</v>
      </c>
      <c r="M167" s="22" t="str">
        <f>IFERROR(VLOOKUP(C167,Plan2!B:C,2,0),"")</f>
        <v/>
      </c>
    </row>
    <row r="168" spans="2:13" s="22" customFormat="1">
      <c r="B168" s="16">
        <f t="shared" si="2"/>
        <v>160</v>
      </c>
      <c r="C168" s="35">
        <v>2508</v>
      </c>
      <c r="D168" s="36" t="str">
        <f>VLOOKUP(C168,SRA!B:C,2,0)</f>
        <v>JOSE ALEXANDRE DE BARROS ALVES</v>
      </c>
      <c r="E168" s="16" t="str">
        <f>IFERROR(VLOOKUP(C168,SRA!B:I,8,0),"")</f>
        <v>COM</v>
      </c>
      <c r="F168" s="21" t="s">
        <v>462</v>
      </c>
      <c r="G168" s="16" t="str">
        <f>IFERROR(VLOOKUP(C168,SRA!B:F,5,0),"")</f>
        <v>GERENTE ADM.</v>
      </c>
      <c r="H168" s="12">
        <f>IFERROR(VLOOKUP(C168,SRA!B:T,18,0),"")</f>
        <v>636.36</v>
      </c>
      <c r="I168" s="12">
        <f>IFERROR(VLOOKUP(C168,SRA!B:T,19,0),"")</f>
        <v>2545.4699999999998</v>
      </c>
      <c r="J168" s="32">
        <f>IFERROR(VLOOKUP(C168,'13º SALÁRIO'!B:F,3,0),"0,00")</f>
        <v>3181.83</v>
      </c>
      <c r="K168" s="32">
        <f>J168-L168</f>
        <v>2314.15</v>
      </c>
      <c r="L168" s="32">
        <f>IFERROR(VLOOKUP(C168,'13º SALÁRIO'!B:F,5,0),"0,00")</f>
        <v>867.68</v>
      </c>
      <c r="M168" s="22" t="str">
        <f>IFERROR(VLOOKUP(C168,Plan2!B:C,2,0),"")</f>
        <v/>
      </c>
    </row>
    <row r="169" spans="2:13" s="22" customFormat="1">
      <c r="B169" s="16">
        <f t="shared" si="2"/>
        <v>161</v>
      </c>
      <c r="C169" s="35">
        <v>2509</v>
      </c>
      <c r="D169" s="36" t="str">
        <f>VLOOKUP(C169,SRA!B:C,2,0)</f>
        <v>ALDEMIR NASCIMENTO DA SILVA</v>
      </c>
      <c r="E169" s="16" t="str">
        <f>IFERROR(VLOOKUP(C169,SRA!B:I,8,0),"")</f>
        <v>COM</v>
      </c>
      <c r="F169" s="21" t="s">
        <v>462</v>
      </c>
      <c r="G169" s="16" t="str">
        <f>IFERROR(VLOOKUP(C169,SRA!B:F,5,0),"")</f>
        <v>GESTOR DE APOIO TEC.</v>
      </c>
      <c r="H169" s="12">
        <f>IFERROR(VLOOKUP(C169,SRA!B:T,18,0),"")</f>
        <v>293.70999999999998</v>
      </c>
      <c r="I169" s="12">
        <f>IFERROR(VLOOKUP(C169,SRA!B:T,19,0),"")</f>
        <v>1174.82</v>
      </c>
      <c r="J169" s="32">
        <f>IFERROR(VLOOKUP(C169,'13º SALÁRIO'!B:F,3,0),"0,00")</f>
        <v>1468.53</v>
      </c>
      <c r="K169" s="32">
        <f>J169-L169</f>
        <v>846.63</v>
      </c>
      <c r="L169" s="32">
        <f>IFERROR(VLOOKUP(C169,'13º SALÁRIO'!B:F,5,0),"0,00")</f>
        <v>621.9</v>
      </c>
      <c r="M169" s="22" t="str">
        <f>IFERROR(VLOOKUP(C169,Plan2!B:C,2,0),"")</f>
        <v/>
      </c>
    </row>
    <row r="170" spans="2:13" s="22" customFormat="1">
      <c r="B170" s="16">
        <f t="shared" si="2"/>
        <v>162</v>
      </c>
      <c r="C170" s="35">
        <v>2512</v>
      </c>
      <c r="D170" s="36" t="str">
        <f>VLOOKUP(C170,SRA!B:C,2,0)</f>
        <v>JOSENILDO JOSE TORRES</v>
      </c>
      <c r="E170" s="16" t="str">
        <f>IFERROR(VLOOKUP(C170,SRA!B:I,8,0),"")</f>
        <v>CLT</v>
      </c>
      <c r="F170" s="21" t="s">
        <v>462</v>
      </c>
      <c r="G170" s="16" t="str">
        <f>IFERROR(VLOOKUP(C170,SRA!B:F,5,0),"")</f>
        <v>ANA ASS FARMACEUTICA</v>
      </c>
      <c r="H170" s="12">
        <f>IFERROR(VLOOKUP(C170,SRA!B:T,18,0),"")</f>
        <v>5092.91</v>
      </c>
      <c r="I170" s="12">
        <f>IFERROR(VLOOKUP(C170,SRA!B:T,19,0),"")</f>
        <v>0</v>
      </c>
      <c r="J170" s="32">
        <f>IFERROR(VLOOKUP(C170,'13º SALÁRIO'!B:F,3,0),"0,00")</f>
        <v>5092.91</v>
      </c>
      <c r="K170" s="32">
        <f>J170-L170</f>
        <v>3372.97</v>
      </c>
      <c r="L170" s="32">
        <f>IFERROR(VLOOKUP(C170,'13º SALÁRIO'!B:F,5,0),"0,00")</f>
        <v>1719.94</v>
      </c>
      <c r="M170" s="22" t="str">
        <f>IFERROR(VLOOKUP(C170,Plan2!B:C,2,0),"")</f>
        <v/>
      </c>
    </row>
    <row r="171" spans="2:13" s="22" customFormat="1">
      <c r="B171" s="16">
        <f t="shared" si="2"/>
        <v>163</v>
      </c>
      <c r="C171" s="35">
        <v>2514</v>
      </c>
      <c r="D171" s="36" t="str">
        <f>VLOOKUP(C171,SRA!B:C,2,0)</f>
        <v>JULIANA CAVALCANTI DE SOUSA</v>
      </c>
      <c r="E171" s="16" t="str">
        <f>IFERROR(VLOOKUP(C171,SRA!B:I,8,0),"")</f>
        <v>CLT</v>
      </c>
      <c r="F171" s="21" t="s">
        <v>462</v>
      </c>
      <c r="G171" s="16" t="str">
        <f>IFERROR(VLOOKUP(C171,SRA!B:F,5,0),"")</f>
        <v>TEC. EM ADM. E FIN.</v>
      </c>
      <c r="H171" s="12">
        <f>IFERROR(VLOOKUP(C171,SRA!B:T,18,0),"")</f>
        <v>1981.21</v>
      </c>
      <c r="I171" s="12">
        <f>IFERROR(VLOOKUP(C171,SRA!B:T,19,0),"")</f>
        <v>822.38</v>
      </c>
      <c r="J171" s="32">
        <f>IFERROR(VLOOKUP(C171,'13º SALÁRIO'!B:F,3,0),"0,00")</f>
        <v>2803.59</v>
      </c>
      <c r="K171" s="32">
        <f>J171-L171</f>
        <v>1562.91</v>
      </c>
      <c r="L171" s="32">
        <f>IFERROR(VLOOKUP(C171,'13º SALÁRIO'!B:F,5,0),"0,00")</f>
        <v>1240.68</v>
      </c>
      <c r="M171" s="22" t="str">
        <f>IFERROR(VLOOKUP(C171,Plan2!B:C,2,0),"")</f>
        <v/>
      </c>
    </row>
    <row r="172" spans="2:13" s="22" customFormat="1">
      <c r="B172" s="16">
        <f t="shared" si="2"/>
        <v>164</v>
      </c>
      <c r="C172" s="35">
        <v>2520</v>
      </c>
      <c r="D172" s="36" t="str">
        <f>VLOOKUP(C172,SRA!B:C,2,0)</f>
        <v>SELMA CRISTIANIA LIMA RORIZ</v>
      </c>
      <c r="E172" s="16" t="str">
        <f>IFERROR(VLOOKUP(C172,SRA!B:I,8,0),"")</f>
        <v>CLT</v>
      </c>
      <c r="F172" s="21" t="s">
        <v>462</v>
      </c>
      <c r="G172" s="16" t="str">
        <f>IFERROR(VLOOKUP(C172,SRA!B:F,5,0),"")</f>
        <v>TEC. EM ADM. E FIN.</v>
      </c>
      <c r="H172" s="12">
        <f>IFERROR(VLOOKUP(C172,SRA!B:T,18,0),"")</f>
        <v>1981.2</v>
      </c>
      <c r="I172" s="12">
        <f>IFERROR(VLOOKUP(C172,SRA!B:T,19,0),"")</f>
        <v>0</v>
      </c>
      <c r="J172" s="32">
        <f>IFERROR(VLOOKUP(C172,'13º SALÁRIO'!B:F,3,0),"0,00")</f>
        <v>1981.2</v>
      </c>
      <c r="K172" s="32">
        <f>J172-L172</f>
        <v>1149.0999999999999</v>
      </c>
      <c r="L172" s="32">
        <f>IFERROR(VLOOKUP(C172,'13º SALÁRIO'!B:F,5,0),"0,00")</f>
        <v>832.1</v>
      </c>
      <c r="M172" s="22" t="str">
        <f>IFERROR(VLOOKUP(C172,Plan2!B:C,2,0),"")</f>
        <v/>
      </c>
    </row>
    <row r="173" spans="2:13" s="22" customFormat="1">
      <c r="B173" s="16">
        <f t="shared" si="2"/>
        <v>165</v>
      </c>
      <c r="C173" s="35">
        <v>2523</v>
      </c>
      <c r="D173" s="36" t="str">
        <f>VLOOKUP(C173,SRA!B:C,2,0)</f>
        <v>JANISSON COELHO DE VASCONCELOS</v>
      </c>
      <c r="E173" s="16" t="str">
        <f>IFERROR(VLOOKUP(C173,SRA!B:I,8,0),"")</f>
        <v>CLT</v>
      </c>
      <c r="F173" s="21" t="s">
        <v>462</v>
      </c>
      <c r="G173" s="16" t="str">
        <f>IFERROR(VLOOKUP(C173,SRA!B:F,5,0),"")</f>
        <v>TEC. EM ADM. E FIN.</v>
      </c>
      <c r="H173" s="12">
        <f>IFERROR(VLOOKUP(C173,SRA!B:T,18,0),"")</f>
        <v>1981.2</v>
      </c>
      <c r="I173" s="12">
        <f>IFERROR(VLOOKUP(C173,SRA!B:T,19,0),"")</f>
        <v>214.7</v>
      </c>
      <c r="J173" s="32">
        <f>IFERROR(VLOOKUP(C173,'13º SALÁRIO'!B:F,3,0),"0,00")</f>
        <v>2195.9</v>
      </c>
      <c r="K173" s="32">
        <f>J173-L173</f>
        <v>1482.2</v>
      </c>
      <c r="L173" s="32">
        <f>IFERROR(VLOOKUP(C173,'13º SALÁRIO'!B:F,5,0),"0,00")</f>
        <v>713.7</v>
      </c>
      <c r="M173" s="22" t="str">
        <f>IFERROR(VLOOKUP(C173,Plan2!B:C,2,0),"")</f>
        <v/>
      </c>
    </row>
    <row r="174" spans="2:13" s="22" customFormat="1">
      <c r="B174" s="16">
        <f t="shared" si="2"/>
        <v>166</v>
      </c>
      <c r="C174" s="35">
        <v>2525</v>
      </c>
      <c r="D174" s="36" t="str">
        <f>VLOOKUP(C174,SRA!B:C,2,0)</f>
        <v>FABIANE TAVARES DE SOUZA</v>
      </c>
      <c r="E174" s="16" t="str">
        <f>IFERROR(VLOOKUP(C174,SRA!B:I,8,0),"")</f>
        <v>CLT</v>
      </c>
      <c r="F174" s="21" t="s">
        <v>462</v>
      </c>
      <c r="G174" s="16" t="str">
        <f>IFERROR(VLOOKUP(C174,SRA!B:F,5,0),"")</f>
        <v>TEC. EM ADM. E FIN.</v>
      </c>
      <c r="H174" s="12">
        <f>IFERROR(VLOOKUP(C174,SRA!B:T,18,0),"")</f>
        <v>1981.2</v>
      </c>
      <c r="I174" s="12">
        <f>IFERROR(VLOOKUP(C174,SRA!B:T,19,0),"")</f>
        <v>214.7</v>
      </c>
      <c r="J174" s="32">
        <f>IFERROR(VLOOKUP(C174,'13º SALÁRIO'!B:F,3,0),"0,00")</f>
        <v>2195.9</v>
      </c>
      <c r="K174" s="32">
        <f>J174-L174</f>
        <v>1275.7800000000002</v>
      </c>
      <c r="L174" s="32">
        <f>IFERROR(VLOOKUP(C174,'13º SALÁRIO'!B:F,5,0),"0,00")</f>
        <v>920.12</v>
      </c>
      <c r="M174" s="22" t="str">
        <f>IFERROR(VLOOKUP(C174,Plan2!B:C,2,0),"")</f>
        <v/>
      </c>
    </row>
    <row r="175" spans="2:13" s="22" customFormat="1">
      <c r="B175" s="16">
        <f t="shared" si="2"/>
        <v>167</v>
      </c>
      <c r="C175" s="35">
        <v>2526</v>
      </c>
      <c r="D175" s="36" t="str">
        <f>VLOOKUP(C175,SRA!B:C,2,0)</f>
        <v>JARBAS FERREIRA DE LIMA JUNIOR</v>
      </c>
      <c r="E175" s="16" t="str">
        <f>IFERROR(VLOOKUP(C175,SRA!B:I,8,0),"")</f>
        <v>CLT</v>
      </c>
      <c r="F175" s="21" t="s">
        <v>462</v>
      </c>
      <c r="G175" s="16" t="str">
        <f>IFERROR(VLOOKUP(C175,SRA!B:F,5,0),"")</f>
        <v>TEC.EM MAN. ELE. IND</v>
      </c>
      <c r="H175" s="12">
        <f>IFERROR(VLOOKUP(C175,SRA!B:T,18,0),"")</f>
        <v>1886.84</v>
      </c>
      <c r="I175" s="12">
        <f>IFERROR(VLOOKUP(C175,SRA!B:T,19,0),"")</f>
        <v>0</v>
      </c>
      <c r="J175" s="32">
        <f>IFERROR(VLOOKUP(C175,'13º SALÁRIO'!B:F,3,0),"0,00")</f>
        <v>2452.89</v>
      </c>
      <c r="K175" s="32">
        <f>J175-L175</f>
        <v>1577.04</v>
      </c>
      <c r="L175" s="32">
        <f>IFERROR(VLOOKUP(C175,'13º SALÁRIO'!B:F,5,0),"0,00")</f>
        <v>875.85</v>
      </c>
      <c r="M175" s="22" t="str">
        <f>IFERROR(VLOOKUP(C175,Plan2!B:C,2,0),"")</f>
        <v/>
      </c>
    </row>
    <row r="176" spans="2:13" s="22" customFormat="1">
      <c r="B176" s="16">
        <f t="shared" si="2"/>
        <v>168</v>
      </c>
      <c r="C176" s="35">
        <v>2530</v>
      </c>
      <c r="D176" s="36" t="str">
        <f>VLOOKUP(C176,SRA!B:C,2,0)</f>
        <v>ARLEILDA MENDES DA SILVA</v>
      </c>
      <c r="E176" s="16" t="str">
        <f>IFERROR(VLOOKUP(C176,SRA!B:I,8,0),"")</f>
        <v>CLT</v>
      </c>
      <c r="F176" s="21" t="s">
        <v>462</v>
      </c>
      <c r="G176" s="16" t="str">
        <f>IFERROR(VLOOKUP(C176,SRA!B:F,5,0),"")</f>
        <v>OP. DE PROD. IND.</v>
      </c>
      <c r="H176" s="12">
        <f>IFERROR(VLOOKUP(C176,SRA!B:T,18,0),"")</f>
        <v>1636.79</v>
      </c>
      <c r="I176" s="12">
        <f>IFERROR(VLOOKUP(C176,SRA!B:T,19,0),"")</f>
        <v>0</v>
      </c>
      <c r="J176" s="32">
        <f>IFERROR(VLOOKUP(C176,'13º SALÁRIO'!B:F,3,0),"0,00")</f>
        <v>1726.74</v>
      </c>
      <c r="K176" s="32">
        <f>J176-L176</f>
        <v>1119.77</v>
      </c>
      <c r="L176" s="32">
        <f>IFERROR(VLOOKUP(C176,'13º SALÁRIO'!B:F,5,0),"0,00")</f>
        <v>606.97</v>
      </c>
      <c r="M176" s="22" t="str">
        <f>IFERROR(VLOOKUP(C176,Plan2!B:C,2,0),"")</f>
        <v/>
      </c>
    </row>
    <row r="177" spans="2:13" s="22" customFormat="1">
      <c r="B177" s="16">
        <f t="shared" si="2"/>
        <v>169</v>
      </c>
      <c r="C177" s="35">
        <v>2534</v>
      </c>
      <c r="D177" s="36" t="str">
        <f>VLOOKUP(C177,SRA!B:C,2,0)</f>
        <v>EMANUEL MESSIAS RIBEIRO COSTA</v>
      </c>
      <c r="E177" s="16" t="str">
        <f>IFERROR(VLOOKUP(C177,SRA!B:I,8,0),"")</f>
        <v>CLT</v>
      </c>
      <c r="F177" s="21" t="s">
        <v>462</v>
      </c>
      <c r="G177" s="16" t="str">
        <f>IFERROR(VLOOKUP(C177,SRA!B:F,5,0),"")</f>
        <v>OP. DE PROD. IND.</v>
      </c>
      <c r="H177" s="12">
        <f>IFERROR(VLOOKUP(C177,SRA!B:T,18,0),"")</f>
        <v>1636.79</v>
      </c>
      <c r="I177" s="12">
        <f>IFERROR(VLOOKUP(C177,SRA!B:T,19,0),"")</f>
        <v>0</v>
      </c>
      <c r="J177" s="32">
        <f>IFERROR(VLOOKUP(C177,'13º SALÁRIO'!B:F,3,0),"0,00")</f>
        <v>1636.79</v>
      </c>
      <c r="K177" s="32">
        <f>J177-L177</f>
        <v>1045.75</v>
      </c>
      <c r="L177" s="32">
        <f>IFERROR(VLOOKUP(C177,'13º SALÁRIO'!B:F,5,0),"0,00")</f>
        <v>591.04</v>
      </c>
      <c r="M177" s="22" t="str">
        <f>IFERROR(VLOOKUP(C177,Plan2!B:C,2,0),"")</f>
        <v/>
      </c>
    </row>
    <row r="178" spans="2:13" s="22" customFormat="1">
      <c r="B178" s="16">
        <f t="shared" si="2"/>
        <v>170</v>
      </c>
      <c r="C178" s="35">
        <v>2539</v>
      </c>
      <c r="D178" s="36" t="str">
        <f>VLOOKUP(C178,SRA!B:C,2,0)</f>
        <v>JOSENILDA BEZERRA DA SILVA</v>
      </c>
      <c r="E178" s="16" t="str">
        <f>IFERROR(VLOOKUP(C178,SRA!B:I,8,0),"")</f>
        <v>CLT</v>
      </c>
      <c r="F178" s="21" t="s">
        <v>462</v>
      </c>
      <c r="G178" s="16" t="str">
        <f>IFERROR(VLOOKUP(C178,SRA!B:F,5,0),"")</f>
        <v>OP. DE PROD. IND.(C)</v>
      </c>
      <c r="H178" s="12">
        <f>IFERROR(VLOOKUP(C178,SRA!B:T,18,0),"")</f>
        <v>1894.81</v>
      </c>
      <c r="I178" s="12">
        <f>IFERROR(VLOOKUP(C178,SRA!B:T,19,0),"")</f>
        <v>0</v>
      </c>
      <c r="J178" s="32">
        <f>IFERROR(VLOOKUP(C178,'13º SALÁRIO'!B:F,3,0),"0,00")</f>
        <v>1981.16</v>
      </c>
      <c r="K178" s="32">
        <f>J178-L178</f>
        <v>1296.1000000000001</v>
      </c>
      <c r="L178" s="32">
        <f>IFERROR(VLOOKUP(C178,'13º SALÁRIO'!B:F,5,0),"0,00")</f>
        <v>685.06</v>
      </c>
      <c r="M178" s="22" t="str">
        <f>IFERROR(VLOOKUP(C178,Plan2!B:C,2,0),"")</f>
        <v/>
      </c>
    </row>
    <row r="179" spans="2:13" s="22" customFormat="1">
      <c r="B179" s="16">
        <f t="shared" si="2"/>
        <v>171</v>
      </c>
      <c r="C179" s="35">
        <v>2541</v>
      </c>
      <c r="D179" s="36" t="str">
        <f>VLOOKUP(C179,SRA!B:C,2,0)</f>
        <v>MARCELA SALLES DA SILVA</v>
      </c>
      <c r="E179" s="16" t="str">
        <f>IFERROR(VLOOKUP(C179,SRA!B:I,8,0),"")</f>
        <v>CLT</v>
      </c>
      <c r="F179" s="21" t="s">
        <v>462</v>
      </c>
      <c r="G179" s="16" t="str">
        <f>IFERROR(VLOOKUP(C179,SRA!B:F,5,0),"")</f>
        <v>OP. DE PROD. IND.</v>
      </c>
      <c r="H179" s="12">
        <f>IFERROR(VLOOKUP(C179,SRA!B:T,18,0),"")</f>
        <v>1636.79</v>
      </c>
      <c r="I179" s="12">
        <f>IFERROR(VLOOKUP(C179,SRA!B:T,19,0),"")</f>
        <v>0</v>
      </c>
      <c r="J179" s="32">
        <f>IFERROR(VLOOKUP(C179,'13º SALÁRIO'!B:F,3,0),"0,00")</f>
        <v>2851.5</v>
      </c>
      <c r="K179" s="32">
        <f>J179-L179</f>
        <v>2235.96</v>
      </c>
      <c r="L179" s="32">
        <f>IFERROR(VLOOKUP(C179,'13º SALÁRIO'!B:F,5,0),"0,00")</f>
        <v>615.54</v>
      </c>
      <c r="M179" s="22" t="str">
        <f>IFERROR(VLOOKUP(C179,Plan2!B:C,2,0),"")</f>
        <v/>
      </c>
    </row>
    <row r="180" spans="2:13" s="22" customFormat="1">
      <c r="B180" s="16">
        <f t="shared" si="2"/>
        <v>172</v>
      </c>
      <c r="C180" s="35">
        <v>2547</v>
      </c>
      <c r="D180" s="36" t="str">
        <f>VLOOKUP(C180,SRA!B:C,2,0)</f>
        <v>CYNTHIA RODRIGUES DE ALMEIDA</v>
      </c>
      <c r="E180" s="16" t="str">
        <f>IFERROR(VLOOKUP(C180,SRA!B:I,8,0),"")</f>
        <v>CLT</v>
      </c>
      <c r="F180" s="21" t="s">
        <v>462</v>
      </c>
      <c r="G180" s="16" t="str">
        <f>IFERROR(VLOOKUP(C180,SRA!B:F,5,0),"")</f>
        <v>TEC. EM ADM. E FIN.</v>
      </c>
      <c r="H180" s="12">
        <f>IFERROR(VLOOKUP(C180,SRA!B:T,18,0),"")</f>
        <v>1981.21</v>
      </c>
      <c r="I180" s="12">
        <f>IFERROR(VLOOKUP(C180,SRA!B:T,19,0),"")</f>
        <v>0</v>
      </c>
      <c r="J180" s="32">
        <f>IFERROR(VLOOKUP(C180,'13º SALÁRIO'!B:F,3,0),"0,00")</f>
        <v>825.5</v>
      </c>
      <c r="K180" s="32">
        <f>J180-L180</f>
        <v>825.5</v>
      </c>
      <c r="L180" s="32">
        <f>IFERROR(VLOOKUP(C180,'13º SALÁRIO'!B:F,5,0),"0,00")</f>
        <v>0</v>
      </c>
    </row>
    <row r="181" spans="2:13" s="22" customFormat="1">
      <c r="B181" s="16">
        <f t="shared" si="2"/>
        <v>173</v>
      </c>
      <c r="C181" s="35">
        <v>2548</v>
      </c>
      <c r="D181" s="36" t="str">
        <f>VLOOKUP(C181,SRA!B:C,2,0)</f>
        <v>ELIANA PEREIRA SANTANA</v>
      </c>
      <c r="E181" s="16" t="str">
        <f>IFERROR(VLOOKUP(C181,SRA!B:I,8,0),"")</f>
        <v>CLT</v>
      </c>
      <c r="F181" s="21" t="s">
        <v>462</v>
      </c>
      <c r="G181" s="16" t="str">
        <f>IFERROR(VLOOKUP(C181,SRA!B:F,5,0),"")</f>
        <v>TEC. EM ADM. E FIN.</v>
      </c>
      <c r="H181" s="12">
        <f>IFERROR(VLOOKUP(C181,SRA!B:T,18,0),"")</f>
        <v>2080.27</v>
      </c>
      <c r="I181" s="12">
        <f>IFERROR(VLOOKUP(C181,SRA!B:T,19,0),"")</f>
        <v>1566.44</v>
      </c>
      <c r="J181" s="32">
        <f>IFERROR(VLOOKUP(C181,'13º SALÁRIO'!B:F,3,0),"0,00")</f>
        <v>3687.51</v>
      </c>
      <c r="K181" s="32">
        <f>J181-L181</f>
        <v>2177.2700000000004</v>
      </c>
      <c r="L181" s="32">
        <f>IFERROR(VLOOKUP(C181,'13º SALÁRIO'!B:F,5,0),"0,00")</f>
        <v>1510.24</v>
      </c>
      <c r="M181" s="22" t="str">
        <f>IFERROR(VLOOKUP(C181,Plan2!B:C,2,0),"")</f>
        <v/>
      </c>
    </row>
    <row r="182" spans="2:13" s="22" customFormat="1">
      <c r="B182" s="16">
        <f t="shared" si="2"/>
        <v>174</v>
      </c>
      <c r="C182" s="35">
        <v>2553</v>
      </c>
      <c r="D182" s="36" t="str">
        <f>VLOOKUP(C182,SRA!B:C,2,0)</f>
        <v>LIVIA DA SILVA LIMA</v>
      </c>
      <c r="E182" s="16" t="str">
        <f>IFERROR(VLOOKUP(C182,SRA!B:I,8,0),"")</f>
        <v>CLT</v>
      </c>
      <c r="F182" s="21" t="s">
        <v>462</v>
      </c>
      <c r="G182" s="16" t="str">
        <f>IFERROR(VLOOKUP(C182,SRA!B:F,5,0),"")</f>
        <v>TEC. EM ADM. E FIN.</v>
      </c>
      <c r="H182" s="12">
        <f>IFERROR(VLOOKUP(C182,SRA!B:T,18,0),"")</f>
        <v>1981.2</v>
      </c>
      <c r="I182" s="12">
        <f>IFERROR(VLOOKUP(C182,SRA!B:T,19,0),"")</f>
        <v>822.38</v>
      </c>
      <c r="J182" s="32">
        <f>IFERROR(VLOOKUP(C182,'13º SALÁRIO'!B:F,3,0),"0,00")</f>
        <v>3181.27</v>
      </c>
      <c r="K182" s="32">
        <f>J182-L182</f>
        <v>2472.4700000000003</v>
      </c>
      <c r="L182" s="32">
        <f>IFERROR(VLOOKUP(C182,'13º SALÁRIO'!B:F,5,0),"0,00")</f>
        <v>708.8</v>
      </c>
      <c r="M182" s="22" t="str">
        <f>IFERROR(VLOOKUP(C182,Plan2!B:C,2,0),"")</f>
        <v/>
      </c>
    </row>
    <row r="183" spans="2:13" s="22" customFormat="1">
      <c r="B183" s="16">
        <f t="shared" si="2"/>
        <v>175</v>
      </c>
      <c r="C183" s="35">
        <v>2559</v>
      </c>
      <c r="D183" s="36" t="str">
        <f>VLOOKUP(C183,SRA!B:C,2,0)</f>
        <v>SANDRO DE MIRANDA SANTOS</v>
      </c>
      <c r="E183" s="16" t="str">
        <f>IFERROR(VLOOKUP(C183,SRA!B:I,8,0),"")</f>
        <v>CLT</v>
      </c>
      <c r="F183" s="21" t="s">
        <v>462</v>
      </c>
      <c r="G183" s="16" t="str">
        <f>IFERROR(VLOOKUP(C183,SRA!B:F,5,0),"")</f>
        <v>TEC. EM ADM. E FIN.</v>
      </c>
      <c r="H183" s="12">
        <f>IFERROR(VLOOKUP(C183,SRA!B:T,18,0),"")</f>
        <v>1981.2</v>
      </c>
      <c r="I183" s="12">
        <f>IFERROR(VLOOKUP(C183,SRA!B:T,19,0),"")</f>
        <v>0</v>
      </c>
      <c r="J183" s="32">
        <f>IFERROR(VLOOKUP(C183,'13º SALÁRIO'!B:F,3,0),"0,00")</f>
        <v>1981.2</v>
      </c>
      <c r="K183" s="32">
        <f>J183-L183</f>
        <v>1149.0999999999999</v>
      </c>
      <c r="L183" s="32">
        <f>IFERROR(VLOOKUP(C183,'13º SALÁRIO'!B:F,5,0),"0,00")</f>
        <v>832.1</v>
      </c>
      <c r="M183" s="22" t="str">
        <f>IFERROR(VLOOKUP(C183,Plan2!B:C,2,0),"")</f>
        <v/>
      </c>
    </row>
    <row r="184" spans="2:13" s="22" customFormat="1">
      <c r="B184" s="16">
        <f t="shared" si="2"/>
        <v>176</v>
      </c>
      <c r="C184" s="35">
        <v>2562</v>
      </c>
      <c r="D184" s="36" t="str">
        <f>VLOOKUP(C184,SRA!B:C,2,0)</f>
        <v>ERIKA MARQUES BEZERRA</v>
      </c>
      <c r="E184" s="16" t="str">
        <f>IFERROR(VLOOKUP(C184,SRA!B:I,8,0),"")</f>
        <v>CLT</v>
      </c>
      <c r="F184" s="21" t="s">
        <v>462</v>
      </c>
      <c r="G184" s="16" t="str">
        <f>IFERROR(VLOOKUP(C184,SRA!B:F,5,0),"")</f>
        <v>ANA ASS FARMACEUTICA</v>
      </c>
      <c r="H184" s="12">
        <f>IFERROR(VLOOKUP(C184,SRA!B:T,18,0),"")</f>
        <v>5092.91</v>
      </c>
      <c r="I184" s="12">
        <f>IFERROR(VLOOKUP(C184,SRA!B:T,19,0),"")</f>
        <v>0</v>
      </c>
      <c r="J184" s="32">
        <f>IFERROR(VLOOKUP(C184,'13º SALÁRIO'!B:F,3,0),"0,00")</f>
        <v>5092.91</v>
      </c>
      <c r="K184" s="32">
        <f>J184-L184</f>
        <v>3458.29</v>
      </c>
      <c r="L184" s="32">
        <f>IFERROR(VLOOKUP(C184,'13º SALÁRIO'!B:F,5,0),"0,00")</f>
        <v>1634.62</v>
      </c>
      <c r="M184" s="22" t="str">
        <f>IFERROR(VLOOKUP(C184,Plan2!B:C,2,0),"")</f>
        <v/>
      </c>
    </row>
    <row r="185" spans="2:13" s="22" customFormat="1">
      <c r="B185" s="16">
        <f t="shared" si="2"/>
        <v>177</v>
      </c>
      <c r="C185" s="35">
        <v>2568</v>
      </c>
      <c r="D185" s="36" t="str">
        <f>VLOOKUP(C185,SRA!B:C,2,0)</f>
        <v>CATARINA DANIELLE DA S AMORIM</v>
      </c>
      <c r="E185" s="16" t="str">
        <f>IFERROR(VLOOKUP(C185,SRA!B:I,8,0),"")</f>
        <v>CLT</v>
      </c>
      <c r="F185" s="21" t="s">
        <v>462</v>
      </c>
      <c r="G185" s="16" t="str">
        <f>IFERROR(VLOOKUP(C185,SRA!B:F,5,0),"")</f>
        <v>ANA ASS FARMACEUTICA</v>
      </c>
      <c r="H185" s="12">
        <f>IFERROR(VLOOKUP(C185,SRA!B:T,18,0),"")</f>
        <v>5092.91</v>
      </c>
      <c r="I185" s="12">
        <f>IFERROR(VLOOKUP(C185,SRA!B:T,19,0),"")</f>
        <v>0</v>
      </c>
      <c r="J185" s="32">
        <f>IFERROR(VLOOKUP(C185,'13º SALÁRIO'!B:F,3,0),"0,00")</f>
        <v>5092.91</v>
      </c>
      <c r="K185" s="32">
        <f>J185-L185</f>
        <v>3458.29</v>
      </c>
      <c r="L185" s="32">
        <f>IFERROR(VLOOKUP(C185,'13º SALÁRIO'!B:F,5,0),"0,00")</f>
        <v>1634.62</v>
      </c>
      <c r="M185" s="22" t="str">
        <f>IFERROR(VLOOKUP(C185,Plan2!B:C,2,0),"")</f>
        <v/>
      </c>
    </row>
    <row r="186" spans="2:13" s="22" customFormat="1">
      <c r="B186" s="16">
        <f t="shared" si="2"/>
        <v>178</v>
      </c>
      <c r="C186" s="35">
        <v>2574</v>
      </c>
      <c r="D186" s="36" t="str">
        <f>VLOOKUP(C186,SRA!B:C,2,0)</f>
        <v>ANDERSON SANTOS DE LIMA FARIAS</v>
      </c>
      <c r="E186" s="16" t="str">
        <f>IFERROR(VLOOKUP(C186,SRA!B:I,8,0),"")</f>
        <v>CLT</v>
      </c>
      <c r="F186" s="21" t="s">
        <v>462</v>
      </c>
      <c r="G186" s="16" t="str">
        <f>IFERROR(VLOOKUP(C186,SRA!B:F,5,0),"")</f>
        <v>TEC. EM ADM. E FIN.</v>
      </c>
      <c r="H186" s="12">
        <f>IFERROR(VLOOKUP(C186,SRA!B:T,18,0),"")</f>
        <v>2080.27</v>
      </c>
      <c r="I186" s="12">
        <f>IFERROR(VLOOKUP(C186,SRA!B:T,19,0),"")</f>
        <v>2312.9499999999998</v>
      </c>
      <c r="J186" s="32">
        <f>IFERROR(VLOOKUP(C186,'13º SALÁRIO'!B:F,3,0),"0,00")</f>
        <v>4393.22</v>
      </c>
      <c r="K186" s="32">
        <f>J186-L186</f>
        <v>2760.3500000000004</v>
      </c>
      <c r="L186" s="32">
        <f>IFERROR(VLOOKUP(C186,'13º SALÁRIO'!B:F,5,0),"0,00")</f>
        <v>1632.87</v>
      </c>
      <c r="M186" s="22" t="str">
        <f>IFERROR(VLOOKUP(C186,Plan2!B:C,2,0),"")</f>
        <v/>
      </c>
    </row>
    <row r="187" spans="2:13" s="22" customFormat="1">
      <c r="B187" s="16">
        <f t="shared" si="2"/>
        <v>179</v>
      </c>
      <c r="C187" s="35">
        <v>2577</v>
      </c>
      <c r="D187" s="36" t="str">
        <f>VLOOKUP(C187,SRA!B:C,2,0)</f>
        <v>CARLA CRISTINA OLIVEIRA MATOS</v>
      </c>
      <c r="E187" s="16" t="str">
        <f>IFERROR(VLOOKUP(C187,SRA!B:I,8,0),"")</f>
        <v>CLT</v>
      </c>
      <c r="F187" s="21" t="s">
        <v>462</v>
      </c>
      <c r="G187" s="16" t="str">
        <f>IFERROR(VLOOKUP(C187,SRA!B:F,5,0),"")</f>
        <v>TEC. EM ADM. E FIN.</v>
      </c>
      <c r="H187" s="12">
        <f>IFERROR(VLOOKUP(C187,SRA!B:T,18,0),"")</f>
        <v>1981.2</v>
      </c>
      <c r="I187" s="12">
        <f>IFERROR(VLOOKUP(C187,SRA!B:T,19,0),"")</f>
        <v>822.38</v>
      </c>
      <c r="J187" s="32">
        <f>IFERROR(VLOOKUP(C187,'13º SALÁRIO'!B:F,3,0),"0,00")</f>
        <v>2886.39</v>
      </c>
      <c r="K187" s="32">
        <f>J187-L187</f>
        <v>1669.6799999999998</v>
      </c>
      <c r="L187" s="32">
        <f>IFERROR(VLOOKUP(C187,'13º SALÁRIO'!B:F,5,0),"0,00")</f>
        <v>1216.71</v>
      </c>
      <c r="M187" s="22" t="str">
        <f>IFERROR(VLOOKUP(C187,Plan2!B:C,2,0),"")</f>
        <v/>
      </c>
    </row>
    <row r="188" spans="2:13" s="22" customFormat="1">
      <c r="B188" s="16">
        <f t="shared" si="2"/>
        <v>180</v>
      </c>
      <c r="C188" s="35">
        <v>2584</v>
      </c>
      <c r="D188" s="36" t="str">
        <f>VLOOKUP(C188,SRA!B:C,2,0)</f>
        <v>HELIA MARIA ALEXANDRE DE SOUZA</v>
      </c>
      <c r="E188" s="16" t="str">
        <f>IFERROR(VLOOKUP(C188,SRA!B:I,8,0),"")</f>
        <v>CLT</v>
      </c>
      <c r="F188" s="21" t="s">
        <v>462</v>
      </c>
      <c r="G188" s="16" t="str">
        <f>IFERROR(VLOOKUP(C188,SRA!B:F,5,0),"")</f>
        <v>TEC. EM ADM. E FIN.</v>
      </c>
      <c r="H188" s="12">
        <f>IFERROR(VLOOKUP(C188,SRA!B:T,18,0),"")</f>
        <v>1981.21</v>
      </c>
      <c r="I188" s="12">
        <f>IFERROR(VLOOKUP(C188,SRA!B:T,19,0),"")</f>
        <v>0</v>
      </c>
      <c r="J188" s="32">
        <f>IFERROR(VLOOKUP(C188,'13º SALÁRIO'!B:F,3,0),"0,00")</f>
        <v>2026.9</v>
      </c>
      <c r="K188" s="32">
        <f>J188-L188</f>
        <v>1276.8700000000001</v>
      </c>
      <c r="L188" s="32">
        <f>IFERROR(VLOOKUP(C188,'13º SALÁRIO'!B:F,5,0),"0,00")</f>
        <v>750.03</v>
      </c>
      <c r="M188" s="22" t="str">
        <f>IFERROR(VLOOKUP(C188,Plan2!B:C,2,0),"")</f>
        <v/>
      </c>
    </row>
    <row r="189" spans="2:13" s="22" customFormat="1">
      <c r="B189" s="16">
        <f t="shared" si="2"/>
        <v>181</v>
      </c>
      <c r="C189" s="35">
        <v>2585</v>
      </c>
      <c r="D189" s="36" t="str">
        <f>VLOOKUP(C189,SRA!B:C,2,0)</f>
        <v>HELIO DO N BARBOZA JUNIOR</v>
      </c>
      <c r="E189" s="16" t="str">
        <f>IFERROR(VLOOKUP(C189,SRA!B:I,8,0),"")</f>
        <v>CLT</v>
      </c>
      <c r="F189" s="21" t="s">
        <v>462</v>
      </c>
      <c r="G189" s="16" t="str">
        <f>IFERROR(VLOOKUP(C189,SRA!B:F,5,0),"")</f>
        <v>TEC. EM ADM. E FIN.</v>
      </c>
      <c r="H189" s="12">
        <f>IFERROR(VLOOKUP(C189,SRA!B:T,18,0),"")</f>
        <v>1981.2</v>
      </c>
      <c r="I189" s="12">
        <f>IFERROR(VLOOKUP(C189,SRA!B:T,19,0),"")</f>
        <v>0</v>
      </c>
      <c r="J189" s="32">
        <f>IFERROR(VLOOKUP(C189,'13º SALÁRIO'!B:F,3,0),"0,00")</f>
        <v>1320.8</v>
      </c>
      <c r="K189" s="32">
        <f>J189-L189</f>
        <v>1089.67</v>
      </c>
      <c r="L189" s="32">
        <f>IFERROR(VLOOKUP(C189,'13º SALÁRIO'!B:F,5,0),"0,00")</f>
        <v>231.13</v>
      </c>
      <c r="M189" s="22" t="str">
        <f>IFERROR(VLOOKUP(C189,Plan2!B:C,2,0),"")</f>
        <v>HELIO DO N BARBOZA JUNIOR</v>
      </c>
    </row>
    <row r="190" spans="2:13" s="22" customFormat="1">
      <c r="B190" s="16">
        <f t="shared" si="2"/>
        <v>182</v>
      </c>
      <c r="C190" s="35">
        <v>2586</v>
      </c>
      <c r="D190" s="36" t="str">
        <f>VLOOKUP(C190,SRA!B:C,2,0)</f>
        <v>JAQUELINE P F DE OLIVEIRA</v>
      </c>
      <c r="E190" s="16" t="str">
        <f>IFERROR(VLOOKUP(C190,SRA!B:I,8,0),"")</f>
        <v>CLT</v>
      </c>
      <c r="F190" s="21" t="s">
        <v>462</v>
      </c>
      <c r="G190" s="16" t="str">
        <f>IFERROR(VLOOKUP(C190,SRA!B:F,5,0),"")</f>
        <v>TEC. EM ADM. E FIN.</v>
      </c>
      <c r="H190" s="12">
        <f>IFERROR(VLOOKUP(C190,SRA!B:T,18,0),"")</f>
        <v>1981.2</v>
      </c>
      <c r="I190" s="12">
        <f>IFERROR(VLOOKUP(C190,SRA!B:T,19,0),"")</f>
        <v>822.38</v>
      </c>
      <c r="J190" s="32">
        <f>IFERROR(VLOOKUP(C190,'13º SALÁRIO'!B:F,3,0),"0,00")</f>
        <v>2803.58</v>
      </c>
      <c r="K190" s="32">
        <f>J190-L190</f>
        <v>1653.53</v>
      </c>
      <c r="L190" s="32">
        <f>IFERROR(VLOOKUP(C190,'13º SALÁRIO'!B:F,5,0),"0,00")</f>
        <v>1150.05</v>
      </c>
      <c r="M190" s="22" t="str">
        <f>IFERROR(VLOOKUP(C190,Plan2!B:C,2,0),"")</f>
        <v/>
      </c>
    </row>
    <row r="191" spans="2:13" s="22" customFormat="1">
      <c r="B191" s="16">
        <f t="shared" si="2"/>
        <v>183</v>
      </c>
      <c r="C191" s="35">
        <v>2588</v>
      </c>
      <c r="D191" s="36" t="str">
        <f>VLOOKUP(C191,SRA!B:C,2,0)</f>
        <v>JOSE NEVES DA SILVA JUNIOR</v>
      </c>
      <c r="E191" s="16" t="str">
        <f>IFERROR(VLOOKUP(C191,SRA!B:I,8,0),"")</f>
        <v>CLT</v>
      </c>
      <c r="F191" s="21" t="s">
        <v>462</v>
      </c>
      <c r="G191" s="16" t="str">
        <f>IFERROR(VLOOKUP(C191,SRA!B:F,5,0),"")</f>
        <v>TEC. EM ADM. E FIN.</v>
      </c>
      <c r="H191" s="12">
        <f>IFERROR(VLOOKUP(C191,SRA!B:T,18,0),"")</f>
        <v>1981.2</v>
      </c>
      <c r="I191" s="12">
        <f>IFERROR(VLOOKUP(C191,SRA!B:T,19,0),"")</f>
        <v>3762.95</v>
      </c>
      <c r="J191" s="32">
        <f>IFERROR(VLOOKUP(C191,'13º SALÁRIO'!B:F,3,0),"0,00")</f>
        <v>5985.53</v>
      </c>
      <c r="K191" s="32">
        <f>J191-L191</f>
        <v>3246.68</v>
      </c>
      <c r="L191" s="32">
        <f>IFERROR(VLOOKUP(C191,'13º SALÁRIO'!B:F,5,0),"0,00")</f>
        <v>2738.85</v>
      </c>
      <c r="M191" s="22" t="str">
        <f>IFERROR(VLOOKUP(C191,Plan2!B:C,2,0),"")</f>
        <v/>
      </c>
    </row>
    <row r="192" spans="2:13" s="22" customFormat="1">
      <c r="B192" s="16">
        <f t="shared" si="2"/>
        <v>184</v>
      </c>
      <c r="C192" s="35">
        <v>2596</v>
      </c>
      <c r="D192" s="36" t="str">
        <f>VLOOKUP(C192,SRA!B:C,2,0)</f>
        <v>WELLIDA CRISTIANE DE M  GUERRA</v>
      </c>
      <c r="E192" s="16" t="str">
        <f>IFERROR(VLOOKUP(C192,SRA!B:I,8,0),"")</f>
        <v>CLT</v>
      </c>
      <c r="F192" s="21" t="s">
        <v>462</v>
      </c>
      <c r="G192" s="16" t="str">
        <f>IFERROR(VLOOKUP(C192,SRA!B:F,5,0),"")</f>
        <v>TEC. EM ADM. E FIN.</v>
      </c>
      <c r="H192" s="12">
        <f>IFERROR(VLOOKUP(C192,SRA!B:T,18,0),"")</f>
        <v>1981.2</v>
      </c>
      <c r="I192" s="12">
        <f>IFERROR(VLOOKUP(C192,SRA!B:T,19,0),"")</f>
        <v>0</v>
      </c>
      <c r="J192" s="32">
        <f>IFERROR(VLOOKUP(C192,'13º SALÁRIO'!B:F,3,0),"0,00")</f>
        <v>1981.2</v>
      </c>
      <c r="K192" s="32">
        <f>J192-L192</f>
        <v>1149.0999999999999</v>
      </c>
      <c r="L192" s="32">
        <f>IFERROR(VLOOKUP(C192,'13º SALÁRIO'!B:F,5,0),"0,00")</f>
        <v>832.1</v>
      </c>
      <c r="M192" s="22" t="str">
        <f>IFERROR(VLOOKUP(C192,Plan2!B:C,2,0),"")</f>
        <v/>
      </c>
    </row>
    <row r="193" spans="2:13" s="22" customFormat="1">
      <c r="B193" s="16">
        <f t="shared" si="2"/>
        <v>185</v>
      </c>
      <c r="C193" s="35">
        <v>2602</v>
      </c>
      <c r="D193" s="36" t="str">
        <f>VLOOKUP(C193,SRA!B:C,2,0)</f>
        <v>DIANA ATALECIA NEVES DE SA</v>
      </c>
      <c r="E193" s="16" t="str">
        <f>IFERROR(VLOOKUP(C193,SRA!B:I,8,0),"")</f>
        <v>CLT</v>
      </c>
      <c r="F193" s="21" t="s">
        <v>462</v>
      </c>
      <c r="G193" s="16" t="str">
        <f>IFERROR(VLOOKUP(C193,SRA!B:F,5,0),"")</f>
        <v>ANA ASS FARMACEUTICA</v>
      </c>
      <c r="H193" s="12">
        <f>IFERROR(VLOOKUP(C193,SRA!B:T,18,0),"")</f>
        <v>5092.91</v>
      </c>
      <c r="I193" s="12">
        <f>IFERROR(VLOOKUP(C193,SRA!B:T,19,0),"")</f>
        <v>0</v>
      </c>
      <c r="J193" s="32">
        <f>IFERROR(VLOOKUP(C193,'13º SALÁRIO'!B:F,3,0),"0,00")</f>
        <v>5092.91</v>
      </c>
      <c r="K193" s="32">
        <f>J193-L193</f>
        <v>3458.29</v>
      </c>
      <c r="L193" s="32">
        <f>IFERROR(VLOOKUP(C193,'13º SALÁRIO'!B:F,5,0),"0,00")</f>
        <v>1634.62</v>
      </c>
      <c r="M193" s="22" t="str">
        <f>IFERROR(VLOOKUP(C193,Plan2!B:C,2,0),"")</f>
        <v/>
      </c>
    </row>
    <row r="194" spans="2:13" s="22" customFormat="1">
      <c r="B194" s="16">
        <f t="shared" si="2"/>
        <v>186</v>
      </c>
      <c r="C194" s="35">
        <v>2604</v>
      </c>
      <c r="D194" s="36" t="str">
        <f>VLOOKUP(C194,SRA!B:C,2,0)</f>
        <v>JAMINE K  G  DA ROCHA MARTINS</v>
      </c>
      <c r="E194" s="16" t="str">
        <f>IFERROR(VLOOKUP(C194,SRA!B:I,8,0),"")</f>
        <v>CLT</v>
      </c>
      <c r="F194" s="21" t="s">
        <v>462</v>
      </c>
      <c r="G194" s="16" t="str">
        <f>IFERROR(VLOOKUP(C194,SRA!B:F,5,0),"")</f>
        <v>ANA ASS FARMACEUTICA</v>
      </c>
      <c r="H194" s="12">
        <f>IFERROR(VLOOKUP(C194,SRA!B:T,18,0),"")</f>
        <v>5092.91</v>
      </c>
      <c r="I194" s="12">
        <f>IFERROR(VLOOKUP(C194,SRA!B:T,19,0),"")</f>
        <v>0</v>
      </c>
      <c r="J194" s="32">
        <f>IFERROR(VLOOKUP(C194,'13º SALÁRIO'!B:F,3,0),"0,00")</f>
        <v>5092.91</v>
      </c>
      <c r="K194" s="32">
        <f>J194-L194</f>
        <v>3415.63</v>
      </c>
      <c r="L194" s="32">
        <f>IFERROR(VLOOKUP(C194,'13º SALÁRIO'!B:F,5,0),"0,00")</f>
        <v>1677.28</v>
      </c>
      <c r="M194" s="22" t="str">
        <f>IFERROR(VLOOKUP(C194,Plan2!B:C,2,0),"")</f>
        <v/>
      </c>
    </row>
    <row r="195" spans="2:13" s="22" customFormat="1">
      <c r="B195" s="16">
        <f t="shared" si="2"/>
        <v>187</v>
      </c>
      <c r="C195" s="35">
        <v>2614</v>
      </c>
      <c r="D195" s="36" t="str">
        <f>VLOOKUP(C195,SRA!B:C,2,0)</f>
        <v>EDVANIA GOMES DE SOUZA PONTES</v>
      </c>
      <c r="E195" s="16" t="str">
        <f>IFERROR(VLOOKUP(C195,SRA!B:I,8,0),"")</f>
        <v>CLT</v>
      </c>
      <c r="F195" s="21" t="s">
        <v>462</v>
      </c>
      <c r="G195" s="16" t="str">
        <f>IFERROR(VLOOKUP(C195,SRA!B:F,5,0),"")</f>
        <v>OP. DE PROD. IND.</v>
      </c>
      <c r="H195" s="12">
        <f>IFERROR(VLOOKUP(C195,SRA!B:T,18,0),"")</f>
        <v>1636.79</v>
      </c>
      <c r="I195" s="12">
        <f>IFERROR(VLOOKUP(C195,SRA!B:T,19,0),"")</f>
        <v>1079.3800000000001</v>
      </c>
      <c r="J195" s="32">
        <f>IFERROR(VLOOKUP(C195,'13º SALÁRIO'!B:F,3,0),"0,00")</f>
        <v>2734.38</v>
      </c>
      <c r="K195" s="32">
        <f>J195-L195</f>
        <v>1596.3400000000001</v>
      </c>
      <c r="L195" s="32">
        <f>IFERROR(VLOOKUP(C195,'13º SALÁRIO'!B:F,5,0),"0,00")</f>
        <v>1138.04</v>
      </c>
      <c r="M195" s="22" t="str">
        <f>IFERROR(VLOOKUP(C195,Plan2!B:C,2,0),"")</f>
        <v/>
      </c>
    </row>
    <row r="196" spans="2:13" s="22" customFormat="1">
      <c r="B196" s="16">
        <f t="shared" si="2"/>
        <v>188</v>
      </c>
      <c r="C196" s="35">
        <v>2618</v>
      </c>
      <c r="D196" s="36" t="str">
        <f>VLOOKUP(C196,SRA!B:C,2,0)</f>
        <v>MARIA DA CONCEICAO O DOS SANTO</v>
      </c>
      <c r="E196" s="16" t="str">
        <f>IFERROR(VLOOKUP(C196,SRA!B:I,8,0),"")</f>
        <v>CLT</v>
      </c>
      <c r="F196" s="21" t="s">
        <v>462</v>
      </c>
      <c r="G196" s="16" t="str">
        <f>IFERROR(VLOOKUP(C196,SRA!B:F,5,0),"")</f>
        <v>OP. DE PROD. IND.</v>
      </c>
      <c r="H196" s="12">
        <f>IFERROR(VLOOKUP(C196,SRA!B:T,18,0),"")</f>
        <v>1636.79</v>
      </c>
      <c r="I196" s="12">
        <f>IFERROR(VLOOKUP(C196,SRA!B:T,19,0),"")</f>
        <v>0</v>
      </c>
      <c r="J196" s="32">
        <f>IFERROR(VLOOKUP(C196,'13º SALÁRIO'!B:F,3,0),"0,00")</f>
        <v>1735.44</v>
      </c>
      <c r="K196" s="32">
        <f>J196-L196</f>
        <v>954.78000000000009</v>
      </c>
      <c r="L196" s="32">
        <f>IFERROR(VLOOKUP(C196,'13º SALÁRIO'!B:F,5,0),"0,00")</f>
        <v>780.66</v>
      </c>
      <c r="M196" s="22" t="str">
        <f>IFERROR(VLOOKUP(C196,Plan2!B:C,2,0),"")</f>
        <v/>
      </c>
    </row>
    <row r="197" spans="2:13" s="22" customFormat="1">
      <c r="B197" s="16">
        <f t="shared" si="2"/>
        <v>189</v>
      </c>
      <c r="C197" s="35">
        <v>2623</v>
      </c>
      <c r="D197" s="36" t="str">
        <f>VLOOKUP(C197,SRA!B:C,2,0)</f>
        <v>RUTH BARBOSA DE ARAUJO</v>
      </c>
      <c r="E197" s="16" t="str">
        <f>IFERROR(VLOOKUP(C197,SRA!B:I,8,0),"")</f>
        <v>CLT</v>
      </c>
      <c r="F197" s="21" t="s">
        <v>462</v>
      </c>
      <c r="G197" s="16" t="str">
        <f>IFERROR(VLOOKUP(C197,SRA!B:F,5,0),"")</f>
        <v>OP. DE PROD. IND.</v>
      </c>
      <c r="H197" s="12">
        <f>IFERROR(VLOOKUP(C197,SRA!B:T,18,0),"")</f>
        <v>1484.6</v>
      </c>
      <c r="I197" s="12">
        <f>IFERROR(VLOOKUP(C197,SRA!B:T,19,0),"")</f>
        <v>0</v>
      </c>
      <c r="J197" s="32">
        <f>IFERROR(VLOOKUP(C197,'13º SALÁRIO'!B:F,3,0),"0,00")</f>
        <v>1484.6</v>
      </c>
      <c r="K197" s="32">
        <f>J197-L197</f>
        <v>946.67</v>
      </c>
      <c r="L197" s="32">
        <f>IFERROR(VLOOKUP(C197,'13º SALÁRIO'!B:F,5,0),"0,00")</f>
        <v>537.92999999999995</v>
      </c>
      <c r="M197" s="22" t="str">
        <f>IFERROR(VLOOKUP(C197,Plan2!B:C,2,0),"")</f>
        <v/>
      </c>
    </row>
    <row r="198" spans="2:13" s="22" customFormat="1">
      <c r="B198" s="16">
        <f t="shared" si="2"/>
        <v>190</v>
      </c>
      <c r="C198" s="35">
        <v>2627</v>
      </c>
      <c r="D198" s="36" t="str">
        <f>VLOOKUP(C198,SRA!B:C,2,0)</f>
        <v>LIBNI DE MEDEIROS MELO</v>
      </c>
      <c r="E198" s="16" t="str">
        <f>IFERROR(VLOOKUP(C198,SRA!B:I,8,0),"")</f>
        <v>CLT</v>
      </c>
      <c r="F198" s="21" t="s">
        <v>462</v>
      </c>
      <c r="G198" s="16" t="str">
        <f>IFERROR(VLOOKUP(C198,SRA!B:F,5,0),"")</f>
        <v>ANA ASS FARMACEUTICA</v>
      </c>
      <c r="H198" s="12">
        <f>IFERROR(VLOOKUP(C198,SRA!B:T,18,0),"")</f>
        <v>5092.91</v>
      </c>
      <c r="I198" s="12">
        <f>IFERROR(VLOOKUP(C198,SRA!B:T,19,0),"")</f>
        <v>2312.9499999999998</v>
      </c>
      <c r="J198" s="32">
        <f>IFERROR(VLOOKUP(C198,'13º SALÁRIO'!B:F,3,0),"0,00")</f>
        <v>7420.32</v>
      </c>
      <c r="K198" s="32">
        <f>J198-L198</f>
        <v>5433.36</v>
      </c>
      <c r="L198" s="32">
        <f>IFERROR(VLOOKUP(C198,'13º SALÁRIO'!B:F,5,0),"0,00")</f>
        <v>1986.96</v>
      </c>
      <c r="M198" s="22" t="str">
        <f>IFERROR(VLOOKUP(C198,Plan2!B:C,2,0),"")</f>
        <v/>
      </c>
    </row>
    <row r="199" spans="2:13" s="22" customFormat="1">
      <c r="B199" s="16">
        <f t="shared" si="2"/>
        <v>191</v>
      </c>
      <c r="C199" s="35">
        <v>2628</v>
      </c>
      <c r="D199" s="36" t="str">
        <f>VLOOKUP(C199,SRA!B:C,2,0)</f>
        <v>ADELE GOMES DE SANTANA</v>
      </c>
      <c r="E199" s="16" t="str">
        <f>IFERROR(VLOOKUP(C199,SRA!B:I,8,0),"")</f>
        <v>CLT</v>
      </c>
      <c r="F199" s="21" t="s">
        <v>462</v>
      </c>
      <c r="G199" s="16" t="str">
        <f>IFERROR(VLOOKUP(C199,SRA!B:F,5,0),"")</f>
        <v>TEC. EM ADM. E FIN.</v>
      </c>
      <c r="H199" s="12">
        <f>IFERROR(VLOOKUP(C199,SRA!B:T,18,0),"")</f>
        <v>1981.2</v>
      </c>
      <c r="I199" s="12">
        <f>IFERROR(VLOOKUP(C199,SRA!B:T,19,0),"")</f>
        <v>3480</v>
      </c>
      <c r="J199" s="32">
        <f>IFERROR(VLOOKUP(C199,'13º SALÁRIO'!B:F,3,0),"0,00")</f>
        <v>5738.61</v>
      </c>
      <c r="K199" s="32">
        <f>J199-L199</f>
        <v>3880</v>
      </c>
      <c r="L199" s="32">
        <f>IFERROR(VLOOKUP(C199,'13º SALÁRIO'!B:F,5,0),"0,00")</f>
        <v>1858.61</v>
      </c>
      <c r="M199" s="22" t="str">
        <f>IFERROR(VLOOKUP(C199,Plan2!B:C,2,0),"")</f>
        <v/>
      </c>
    </row>
    <row r="200" spans="2:13" s="22" customFormat="1">
      <c r="B200" s="16">
        <f t="shared" si="2"/>
        <v>192</v>
      </c>
      <c r="C200" s="35">
        <v>2634</v>
      </c>
      <c r="D200" s="36" t="str">
        <f>VLOOKUP(C200,SRA!B:C,2,0)</f>
        <v>KATHYWSKY MELO PINHEIRO</v>
      </c>
      <c r="E200" s="16" t="str">
        <f>IFERROR(VLOOKUP(C200,SRA!B:I,8,0),"")</f>
        <v>CLT</v>
      </c>
      <c r="F200" s="21" t="s">
        <v>462</v>
      </c>
      <c r="G200" s="16" t="str">
        <f>IFERROR(VLOOKUP(C200,SRA!B:F,5,0),"")</f>
        <v>TEC. EM ADM. E FIN.</v>
      </c>
      <c r="H200" s="12">
        <f>IFERROR(VLOOKUP(C200,SRA!B:T,18,0),"")</f>
        <v>1981.2</v>
      </c>
      <c r="I200" s="12">
        <f>IFERROR(VLOOKUP(C200,SRA!B:T,19,0),"")</f>
        <v>0</v>
      </c>
      <c r="J200" s="32">
        <f>IFERROR(VLOOKUP(C200,'13º SALÁRIO'!B:F,3,0),"0,00")</f>
        <v>1981.2</v>
      </c>
      <c r="K200" s="32">
        <f>J200-L200</f>
        <v>1149.0999999999999</v>
      </c>
      <c r="L200" s="32">
        <f>IFERROR(VLOOKUP(C200,'13º SALÁRIO'!B:F,5,0),"0,00")</f>
        <v>832.1</v>
      </c>
      <c r="M200" s="22" t="str">
        <f>IFERROR(VLOOKUP(C200,Plan2!B:C,2,0),"")</f>
        <v/>
      </c>
    </row>
    <row r="201" spans="2:13" s="22" customFormat="1">
      <c r="B201" s="16">
        <f t="shared" si="2"/>
        <v>193</v>
      </c>
      <c r="C201" s="35">
        <v>2642</v>
      </c>
      <c r="D201" s="36" t="str">
        <f>VLOOKUP(C201,SRA!B:C,2,0)</f>
        <v>THAMIRYS CLAUDIA R  BATISTA</v>
      </c>
      <c r="E201" s="16" t="str">
        <f>IFERROR(VLOOKUP(C201,SRA!B:I,8,0),"")</f>
        <v>CLT</v>
      </c>
      <c r="F201" s="21" t="s">
        <v>462</v>
      </c>
      <c r="G201" s="16" t="str">
        <f>IFERROR(VLOOKUP(C201,SRA!B:F,5,0),"")</f>
        <v>TEC. EM ADM. E FIN.</v>
      </c>
      <c r="H201" s="12">
        <f>IFERROR(VLOOKUP(C201,SRA!B:T,18,0),"")</f>
        <v>2080.27</v>
      </c>
      <c r="I201" s="12">
        <f>IFERROR(VLOOKUP(C201,SRA!B:T,19,0),"")</f>
        <v>1079.3800000000001</v>
      </c>
      <c r="J201" s="32">
        <f>IFERROR(VLOOKUP(C201,'13º SALÁRIO'!B:F,3,0),"0,00")</f>
        <v>3159.65</v>
      </c>
      <c r="K201" s="32">
        <f>J201-L201</f>
        <v>1901.01</v>
      </c>
      <c r="L201" s="32">
        <f>IFERROR(VLOOKUP(C201,'13º SALÁRIO'!B:F,5,0),"0,00")</f>
        <v>1258.6400000000001</v>
      </c>
      <c r="M201" s="22" t="str">
        <f>IFERROR(VLOOKUP(C201,Plan2!B:C,2,0),"")</f>
        <v/>
      </c>
    </row>
    <row r="202" spans="2:13" s="22" customFormat="1">
      <c r="B202" s="16">
        <f t="shared" si="2"/>
        <v>194</v>
      </c>
      <c r="C202" s="35">
        <v>2644</v>
      </c>
      <c r="D202" s="36" t="str">
        <f>VLOOKUP(C202,SRA!B:C,2,0)</f>
        <v>FABRICIO MENEZES DE SOUSA MELO</v>
      </c>
      <c r="E202" s="16" t="str">
        <f>IFERROR(VLOOKUP(C202,SRA!B:I,8,0),"")</f>
        <v>CLT</v>
      </c>
      <c r="F202" s="21" t="s">
        <v>462</v>
      </c>
      <c r="G202" s="16" t="str">
        <f>IFERROR(VLOOKUP(C202,SRA!B:F,5,0),"")</f>
        <v>ANA ASS FARMACEUTICA</v>
      </c>
      <c r="H202" s="12">
        <f>IFERROR(VLOOKUP(C202,SRA!B:T,18,0),"")</f>
        <v>5092.91</v>
      </c>
      <c r="I202" s="12">
        <f>IFERROR(VLOOKUP(C202,SRA!B:T,19,0),"")</f>
        <v>0</v>
      </c>
      <c r="J202" s="32">
        <f>IFERROR(VLOOKUP(C202,'13º SALÁRIO'!B:F,3,0),"0,00")</f>
        <v>5092.91</v>
      </c>
      <c r="K202" s="32">
        <f>J202-L202</f>
        <v>4998.8</v>
      </c>
      <c r="L202" s="32">
        <f>IFERROR(VLOOKUP(C202,'13º SALÁRIO'!B:F,5,0),"0,00")</f>
        <v>94.11</v>
      </c>
      <c r="M202" s="22" t="str">
        <f>IFERROR(VLOOKUP(C202,Plan2!B:C,2,0),"")</f>
        <v/>
      </c>
    </row>
    <row r="203" spans="2:13" s="22" customFormat="1">
      <c r="B203" s="16">
        <f t="shared" ref="B203:B266" si="3">B202+1</f>
        <v>195</v>
      </c>
      <c r="C203" s="35">
        <v>2651</v>
      </c>
      <c r="D203" s="36" t="str">
        <f>VLOOKUP(C203,SRA!B:C,2,0)</f>
        <v>PAULO ANDRE R DOS SANTOS</v>
      </c>
      <c r="E203" s="16" t="str">
        <f>IFERROR(VLOOKUP(C203,SRA!B:I,8,0),"")</f>
        <v>CLT</v>
      </c>
      <c r="F203" s="21" t="s">
        <v>462</v>
      </c>
      <c r="G203" s="16" t="str">
        <f>IFERROR(VLOOKUP(C203,SRA!B:F,5,0),"")</f>
        <v>ANA ASS FARMACEUTICA</v>
      </c>
      <c r="H203" s="12">
        <f>IFERROR(VLOOKUP(C203,SRA!B:T,18,0),"")</f>
        <v>5092.91</v>
      </c>
      <c r="I203" s="12">
        <f>IFERROR(VLOOKUP(C203,SRA!B:T,19,0),"")</f>
        <v>0</v>
      </c>
      <c r="J203" s="32">
        <f>IFERROR(VLOOKUP(C203,'13º SALÁRIO'!B:F,3,0),"0,00")</f>
        <v>5092.91</v>
      </c>
      <c r="K203" s="32">
        <f>J203-L203</f>
        <v>3372.97</v>
      </c>
      <c r="L203" s="32">
        <f>IFERROR(VLOOKUP(C203,'13º SALÁRIO'!B:F,5,0),"0,00")</f>
        <v>1719.94</v>
      </c>
      <c r="M203" s="22" t="str">
        <f>IFERROR(VLOOKUP(C203,Plan2!B:C,2,0),"")</f>
        <v/>
      </c>
    </row>
    <row r="204" spans="2:13" s="22" customFormat="1">
      <c r="B204" s="16">
        <f t="shared" si="3"/>
        <v>196</v>
      </c>
      <c r="C204" s="35">
        <v>2656</v>
      </c>
      <c r="D204" s="36" t="str">
        <f>VLOOKUP(C204,SRA!B:C,2,0)</f>
        <v>RAFAELLA ALVES DE ARAUJO SILVA</v>
      </c>
      <c r="E204" s="16" t="str">
        <f>IFERROR(VLOOKUP(C204,SRA!B:I,8,0),"")</f>
        <v>CLT</v>
      </c>
      <c r="F204" s="21" t="s">
        <v>462</v>
      </c>
      <c r="G204" s="16" t="str">
        <f>IFERROR(VLOOKUP(C204,SRA!B:F,5,0),"")</f>
        <v>TEC. EM ADM. E FIN.</v>
      </c>
      <c r="H204" s="12">
        <f>IFERROR(VLOOKUP(C204,SRA!B:T,18,0),"")</f>
        <v>1981.2</v>
      </c>
      <c r="I204" s="12">
        <f>IFERROR(VLOOKUP(C204,SRA!B:T,19,0),"")</f>
        <v>822.38</v>
      </c>
      <c r="J204" s="32">
        <f>IFERROR(VLOOKUP(C204,'13º SALÁRIO'!B:F,3,0),"0,00")</f>
        <v>2803.58</v>
      </c>
      <c r="K204" s="32">
        <f>J204-L204</f>
        <v>1646.73</v>
      </c>
      <c r="L204" s="32">
        <f>IFERROR(VLOOKUP(C204,'13º SALÁRIO'!B:F,5,0),"0,00")</f>
        <v>1156.8499999999999</v>
      </c>
      <c r="M204" s="22" t="str">
        <f>IFERROR(VLOOKUP(C204,Plan2!B:C,2,0),"")</f>
        <v/>
      </c>
    </row>
    <row r="205" spans="2:13" s="22" customFormat="1">
      <c r="B205" s="16">
        <f t="shared" si="3"/>
        <v>197</v>
      </c>
      <c r="C205" s="35">
        <v>2659</v>
      </c>
      <c r="D205" s="36" t="str">
        <f>VLOOKUP(C205,SRA!B:C,2,0)</f>
        <v>THIAGO SANTOS DE OLIVEIRA</v>
      </c>
      <c r="E205" s="16" t="str">
        <f>IFERROR(VLOOKUP(C205,SRA!B:I,8,0),"")</f>
        <v>CLT</v>
      </c>
      <c r="F205" s="21" t="s">
        <v>462</v>
      </c>
      <c r="G205" s="16" t="str">
        <f>IFERROR(VLOOKUP(C205,SRA!B:F,5,0),"")</f>
        <v>TEC. EM ADM. E FIN.</v>
      </c>
      <c r="H205" s="12">
        <f>IFERROR(VLOOKUP(C205,SRA!B:T,18,0),"")</f>
        <v>1981.2</v>
      </c>
      <c r="I205" s="12">
        <f>IFERROR(VLOOKUP(C205,SRA!B:T,19,0),"")</f>
        <v>3762.95</v>
      </c>
      <c r="J205" s="32">
        <f>IFERROR(VLOOKUP(C205,'13º SALÁRIO'!B:F,3,0),"0,00")</f>
        <v>6263.25</v>
      </c>
      <c r="K205" s="32">
        <f>J205-L205</f>
        <v>4777.9799999999996</v>
      </c>
      <c r="L205" s="32">
        <f>IFERROR(VLOOKUP(C205,'13º SALÁRIO'!B:F,5,0),"0,00")</f>
        <v>1485.27</v>
      </c>
      <c r="M205" s="22" t="str">
        <f>IFERROR(VLOOKUP(C205,Plan2!B:C,2,0),"")</f>
        <v/>
      </c>
    </row>
    <row r="206" spans="2:13" s="22" customFormat="1">
      <c r="B206" s="16">
        <f t="shared" si="3"/>
        <v>198</v>
      </c>
      <c r="C206" s="35">
        <v>2665</v>
      </c>
      <c r="D206" s="36" t="str">
        <f>VLOOKUP(C206,SRA!B:C,2,0)</f>
        <v>MARCELO BARLAVENTO DAS C SILVA</v>
      </c>
      <c r="E206" s="16" t="str">
        <f>IFERROR(VLOOKUP(C206,SRA!B:I,8,0),"")</f>
        <v>CLT</v>
      </c>
      <c r="F206" s="21" t="s">
        <v>462</v>
      </c>
      <c r="G206" s="16" t="str">
        <f>IFERROR(VLOOKUP(C206,SRA!B:F,5,0),"")</f>
        <v>TEC. EM ADM. E FIN.</v>
      </c>
      <c r="H206" s="12">
        <f>IFERROR(VLOOKUP(C206,SRA!B:T,18,0),"")</f>
        <v>1981.2</v>
      </c>
      <c r="I206" s="12">
        <f>IFERROR(VLOOKUP(C206,SRA!B:T,19,0),"")</f>
        <v>822.38</v>
      </c>
      <c r="J206" s="32">
        <f>IFERROR(VLOOKUP(C206,'13º SALÁRIO'!B:F,3,0),"0,00")</f>
        <v>2865.69</v>
      </c>
      <c r="K206" s="32">
        <f>J206-L206</f>
        <v>1575.02</v>
      </c>
      <c r="L206" s="32">
        <f>IFERROR(VLOOKUP(C206,'13º SALÁRIO'!B:F,5,0),"0,00")</f>
        <v>1290.67</v>
      </c>
      <c r="M206" s="22" t="str">
        <f>IFERROR(VLOOKUP(C206,Plan2!B:C,2,0),"")</f>
        <v/>
      </c>
    </row>
    <row r="207" spans="2:13" s="22" customFormat="1">
      <c r="B207" s="16">
        <f t="shared" si="3"/>
        <v>199</v>
      </c>
      <c r="C207" s="35">
        <v>2666</v>
      </c>
      <c r="D207" s="36" t="str">
        <f>VLOOKUP(C207,SRA!B:C,2,0)</f>
        <v>RODRIGO VASCONCELOS DINIZ</v>
      </c>
      <c r="E207" s="16" t="str">
        <f>IFERROR(VLOOKUP(C207,SRA!B:I,8,0),"")</f>
        <v>CLT</v>
      </c>
      <c r="F207" s="21" t="s">
        <v>462</v>
      </c>
      <c r="G207" s="16" t="str">
        <f>IFERROR(VLOOKUP(C207,SRA!B:F,5,0),"")</f>
        <v>TEC. EM ADM. E FIN.</v>
      </c>
      <c r="H207" s="12">
        <f>IFERROR(VLOOKUP(C207,SRA!B:T,18,0),"")</f>
        <v>1981.2</v>
      </c>
      <c r="I207" s="12">
        <f>IFERROR(VLOOKUP(C207,SRA!B:T,19,0),"")</f>
        <v>2312.9499999999998</v>
      </c>
      <c r="J207" s="32">
        <f>IFERROR(VLOOKUP(C207,'13º SALÁRIO'!B:F,3,0),"0,00")</f>
        <v>4536.8500000000004</v>
      </c>
      <c r="K207" s="32">
        <f>J207-L207</f>
        <v>2767.7700000000004</v>
      </c>
      <c r="L207" s="32">
        <f>IFERROR(VLOOKUP(C207,'13º SALÁRIO'!B:F,5,0),"0,00")</f>
        <v>1769.08</v>
      </c>
      <c r="M207" s="22" t="str">
        <f>IFERROR(VLOOKUP(C207,Plan2!B:C,2,0),"")</f>
        <v/>
      </c>
    </row>
    <row r="208" spans="2:13" s="22" customFormat="1">
      <c r="B208" s="16">
        <f t="shared" si="3"/>
        <v>200</v>
      </c>
      <c r="C208" s="35">
        <v>2668</v>
      </c>
      <c r="D208" s="36" t="str">
        <f>VLOOKUP(C208,SRA!B:C,2,0)</f>
        <v>CARLA BRANDAO DE C  FIGUEIREDO</v>
      </c>
      <c r="E208" s="16" t="str">
        <f>IFERROR(VLOOKUP(C208,SRA!B:I,8,0),"")</f>
        <v>CLT</v>
      </c>
      <c r="F208" s="21" t="s">
        <v>462</v>
      </c>
      <c r="G208" s="16" t="str">
        <f>IFERROR(VLOOKUP(C208,SRA!B:F,5,0),"")</f>
        <v>TEC. EM ADM. E FIN.</v>
      </c>
      <c r="H208" s="12">
        <f>IFERROR(VLOOKUP(C208,SRA!B:T,18,0),"")</f>
        <v>1981.2</v>
      </c>
      <c r="I208" s="12">
        <f>IFERROR(VLOOKUP(C208,SRA!B:T,19,0),"")</f>
        <v>0</v>
      </c>
      <c r="J208" s="32">
        <f>IFERROR(VLOOKUP(C208,'13º SALÁRIO'!B:F,3,0),"0,00")</f>
        <v>1981.2</v>
      </c>
      <c r="K208" s="32">
        <f>J208-L208</f>
        <v>1149.0999999999999</v>
      </c>
      <c r="L208" s="32">
        <f>IFERROR(VLOOKUP(C208,'13º SALÁRIO'!B:F,5,0),"0,00")</f>
        <v>832.1</v>
      </c>
      <c r="M208" s="22" t="str">
        <f>IFERROR(VLOOKUP(C208,Plan2!B:C,2,0),"")</f>
        <v/>
      </c>
    </row>
    <row r="209" spans="2:13" s="22" customFormat="1">
      <c r="B209" s="16">
        <f t="shared" si="3"/>
        <v>201</v>
      </c>
      <c r="C209" s="35">
        <v>2671</v>
      </c>
      <c r="D209" s="36" t="str">
        <f>VLOOKUP(C209,SRA!B:C,2,0)</f>
        <v>KATIA ADRIANA F D SILVA SOARES</v>
      </c>
      <c r="E209" s="16" t="str">
        <f>IFERROR(VLOOKUP(C209,SRA!B:I,8,0),"")</f>
        <v>CLT</v>
      </c>
      <c r="F209" s="21" t="s">
        <v>462</v>
      </c>
      <c r="G209" s="16" t="str">
        <f>IFERROR(VLOOKUP(C209,SRA!B:F,5,0),"")</f>
        <v>OP. DE PROD. IND.</v>
      </c>
      <c r="H209" s="12">
        <f>IFERROR(VLOOKUP(C209,SRA!B:T,18,0),"")</f>
        <v>1636.79</v>
      </c>
      <c r="I209" s="12">
        <f>IFERROR(VLOOKUP(C209,SRA!B:T,19,0),"")</f>
        <v>0</v>
      </c>
      <c r="J209" s="32">
        <f>IFERROR(VLOOKUP(C209,'13º SALÁRIO'!B:F,3,0),"0,00")</f>
        <v>1636.79</v>
      </c>
      <c r="K209" s="32">
        <f>J209-L209</f>
        <v>945.91</v>
      </c>
      <c r="L209" s="32">
        <f>IFERROR(VLOOKUP(C209,'13º SALÁRIO'!B:F,5,0),"0,00")</f>
        <v>690.88</v>
      </c>
      <c r="M209" s="22" t="str">
        <f>IFERROR(VLOOKUP(C209,Plan2!B:C,2,0),"")</f>
        <v/>
      </c>
    </row>
    <row r="210" spans="2:13" s="22" customFormat="1">
      <c r="B210" s="16">
        <f t="shared" si="3"/>
        <v>202</v>
      </c>
      <c r="C210" s="35">
        <v>2672</v>
      </c>
      <c r="D210" s="36" t="str">
        <f>VLOOKUP(C210,SRA!B:C,2,0)</f>
        <v>IVANISE VIANA ALBUQUERQUE</v>
      </c>
      <c r="E210" s="16" t="str">
        <f>IFERROR(VLOOKUP(C210,SRA!B:I,8,0),"")</f>
        <v>CLT</v>
      </c>
      <c r="F210" s="21" t="s">
        <v>462</v>
      </c>
      <c r="G210" s="16" t="str">
        <f>IFERROR(VLOOKUP(C210,SRA!B:F,5,0),"")</f>
        <v>OP. DE PROD. IND.</v>
      </c>
      <c r="H210" s="12">
        <f>IFERROR(VLOOKUP(C210,SRA!B:T,18,0),"")</f>
        <v>1558.84</v>
      </c>
      <c r="I210" s="12">
        <f>IFERROR(VLOOKUP(C210,SRA!B:T,19,0),"")</f>
        <v>0</v>
      </c>
      <c r="J210" s="32">
        <f>IFERROR(VLOOKUP(C210,'13º SALÁRIO'!B:F,3,0),"0,00")</f>
        <v>1680.86</v>
      </c>
      <c r="K210" s="32">
        <f>J210-L210</f>
        <v>1013.4199999999998</v>
      </c>
      <c r="L210" s="32">
        <f>IFERROR(VLOOKUP(C210,'13º SALÁRIO'!B:F,5,0),"0,00")</f>
        <v>667.44</v>
      </c>
      <c r="M210" s="22" t="str">
        <f>IFERROR(VLOOKUP(C210,Plan2!B:C,2,0),"")</f>
        <v/>
      </c>
    </row>
    <row r="211" spans="2:13" s="22" customFormat="1">
      <c r="B211" s="16">
        <f t="shared" si="3"/>
        <v>203</v>
      </c>
      <c r="C211" s="35">
        <v>2675</v>
      </c>
      <c r="D211" s="36" t="str">
        <f>VLOOKUP(C211,SRA!B:C,2,0)</f>
        <v>RUTE FERNANDES BORBA</v>
      </c>
      <c r="E211" s="16" t="str">
        <f>IFERROR(VLOOKUP(C211,SRA!B:I,8,0),"")</f>
        <v>CLT</v>
      </c>
      <c r="F211" s="21" t="s">
        <v>462</v>
      </c>
      <c r="G211" s="16" t="str">
        <f>IFERROR(VLOOKUP(C211,SRA!B:F,5,0),"")</f>
        <v>OP. DE PROD. IND.</v>
      </c>
      <c r="H211" s="12">
        <f>IFERROR(VLOOKUP(C211,SRA!B:T,18,0),"")</f>
        <v>1484.6</v>
      </c>
      <c r="I211" s="12">
        <f>IFERROR(VLOOKUP(C211,SRA!B:T,19,0),"")</f>
        <v>0</v>
      </c>
      <c r="J211" s="32">
        <f>IFERROR(VLOOKUP(C211,'13º SALÁRIO'!B:F,3,0),"0,00")</f>
        <v>1514.63</v>
      </c>
      <c r="K211" s="32">
        <f>J211-L211</f>
        <v>990.58000000000015</v>
      </c>
      <c r="L211" s="32">
        <f>IFERROR(VLOOKUP(C211,'13º SALÁRIO'!B:F,5,0),"0,00")</f>
        <v>524.04999999999995</v>
      </c>
      <c r="M211" s="22" t="str">
        <f>IFERROR(VLOOKUP(C211,Plan2!B:C,2,0),"")</f>
        <v/>
      </c>
    </row>
    <row r="212" spans="2:13" s="22" customFormat="1">
      <c r="B212" s="16">
        <f t="shared" si="3"/>
        <v>204</v>
      </c>
      <c r="C212" s="35">
        <v>2682</v>
      </c>
      <c r="D212" s="36" t="str">
        <f>VLOOKUP(C212,SRA!B:C,2,0)</f>
        <v>JENARIO LUCENA DA SILVA</v>
      </c>
      <c r="E212" s="16" t="str">
        <f>IFERROR(VLOOKUP(C212,SRA!B:I,8,0),"")</f>
        <v>CLT</v>
      </c>
      <c r="F212" s="21" t="s">
        <v>462</v>
      </c>
      <c r="G212" s="16" t="str">
        <f>IFERROR(VLOOKUP(C212,SRA!B:F,5,0),"")</f>
        <v>TEC. EM ADM. E FIN.</v>
      </c>
      <c r="H212" s="12">
        <f>IFERROR(VLOOKUP(C212,SRA!B:T,18,0),"")</f>
        <v>1981.21</v>
      </c>
      <c r="I212" s="12">
        <f>IFERROR(VLOOKUP(C212,SRA!B:T,19,0),"")</f>
        <v>0</v>
      </c>
      <c r="J212" s="32">
        <f>IFERROR(VLOOKUP(C212,'13º SALÁRIO'!B:F,3,0),"0,00")</f>
        <v>2015.48</v>
      </c>
      <c r="K212" s="32">
        <f>J212-L212</f>
        <v>1152.2</v>
      </c>
      <c r="L212" s="32">
        <f>IFERROR(VLOOKUP(C212,'13º SALÁRIO'!B:F,5,0),"0,00")</f>
        <v>863.28</v>
      </c>
      <c r="M212" s="22" t="str">
        <f>IFERROR(VLOOKUP(C212,Plan2!B:C,2,0),"")</f>
        <v/>
      </c>
    </row>
    <row r="213" spans="2:13" s="22" customFormat="1">
      <c r="B213" s="16">
        <f t="shared" si="3"/>
        <v>205</v>
      </c>
      <c r="C213" s="35">
        <v>2684</v>
      </c>
      <c r="D213" s="36" t="str">
        <f>VLOOKUP(C213,SRA!B:C,2,0)</f>
        <v>DULCE NARIELE ANHAIA LEMES</v>
      </c>
      <c r="E213" s="16" t="str">
        <f>IFERROR(VLOOKUP(C213,SRA!B:I,8,0),"")</f>
        <v>CLT</v>
      </c>
      <c r="F213" s="21" t="s">
        <v>462</v>
      </c>
      <c r="G213" s="16" t="str">
        <f>IFERROR(VLOOKUP(C213,SRA!B:F,5,0),"")</f>
        <v>ANA ASS FARMACEUTICA</v>
      </c>
      <c r="H213" s="12">
        <f>IFERROR(VLOOKUP(C213,SRA!B:T,18,0),"")</f>
        <v>5092.91</v>
      </c>
      <c r="I213" s="12">
        <f>IFERROR(VLOOKUP(C213,SRA!B:T,19,0),"")</f>
        <v>2312.9499999999998</v>
      </c>
      <c r="J213" s="32">
        <f>IFERROR(VLOOKUP(C213,'13º SALÁRIO'!B:F,3,0),"0,00")</f>
        <v>8027.18</v>
      </c>
      <c r="K213" s="32">
        <f>J213-L213</f>
        <v>4504.76</v>
      </c>
      <c r="L213" s="32">
        <f>IFERROR(VLOOKUP(C213,'13º SALÁRIO'!B:F,5,0),"0,00")</f>
        <v>3522.42</v>
      </c>
      <c r="M213" s="22" t="str">
        <f>IFERROR(VLOOKUP(C213,Plan2!B:C,2,0),"")</f>
        <v/>
      </c>
    </row>
    <row r="214" spans="2:13" s="22" customFormat="1">
      <c r="B214" s="16">
        <f t="shared" si="3"/>
        <v>206</v>
      </c>
      <c r="C214" s="35">
        <v>2687</v>
      </c>
      <c r="D214" s="36" t="str">
        <f>VLOOKUP(C214,SRA!B:C,2,0)</f>
        <v>MONICA MARIA G R F DE OLIVEIRA</v>
      </c>
      <c r="E214" s="16" t="str">
        <f>IFERROR(VLOOKUP(C214,SRA!B:I,8,0),"")</f>
        <v>CLT</v>
      </c>
      <c r="F214" s="21" t="s">
        <v>462</v>
      </c>
      <c r="G214" s="16" t="str">
        <f>IFERROR(VLOOKUP(C214,SRA!B:F,5,0),"")</f>
        <v>TEC. EM ADM. E FIN.</v>
      </c>
      <c r="H214" s="12">
        <f>IFERROR(VLOOKUP(C214,SRA!B:T,18,0),"")</f>
        <v>1981.2</v>
      </c>
      <c r="I214" s="12">
        <f>IFERROR(VLOOKUP(C214,SRA!B:T,19,0),"")</f>
        <v>1079.3800000000001</v>
      </c>
      <c r="J214" s="32">
        <f>IFERROR(VLOOKUP(C214,'13º SALÁRIO'!B:F,3,0),"0,00")</f>
        <v>3060.58</v>
      </c>
      <c r="K214" s="32">
        <f>J214-L214</f>
        <v>2141.2599999999998</v>
      </c>
      <c r="L214" s="32">
        <f>IFERROR(VLOOKUP(C214,'13º SALÁRIO'!B:F,5,0),"0,00")</f>
        <v>919.32</v>
      </c>
      <c r="M214" s="22" t="str">
        <f>IFERROR(VLOOKUP(C214,Plan2!B:C,2,0),"")</f>
        <v/>
      </c>
    </row>
    <row r="215" spans="2:13" s="22" customFormat="1">
      <c r="B215" s="16">
        <f t="shared" si="3"/>
        <v>207</v>
      </c>
      <c r="C215" s="35">
        <v>2689</v>
      </c>
      <c r="D215" s="36" t="str">
        <f>VLOOKUP(C215,SRA!B:C,2,0)</f>
        <v>ILMA DE ALBUQUERQUE P MAIA</v>
      </c>
      <c r="E215" s="16" t="str">
        <f>IFERROR(VLOOKUP(C215,SRA!B:I,8,0),"")</f>
        <v>CLT</v>
      </c>
      <c r="F215" s="21" t="s">
        <v>462</v>
      </c>
      <c r="G215" s="16" t="str">
        <f>IFERROR(VLOOKUP(C215,SRA!B:F,5,0),"")</f>
        <v>TEC. EM ADM. E FIN.</v>
      </c>
      <c r="H215" s="12">
        <f>IFERROR(VLOOKUP(C215,SRA!B:T,18,0),"")</f>
        <v>1981.2</v>
      </c>
      <c r="I215" s="12">
        <f>IFERROR(VLOOKUP(C215,SRA!B:T,19,0),"")</f>
        <v>0</v>
      </c>
      <c r="J215" s="32">
        <f>IFERROR(VLOOKUP(C215,'13º SALÁRIO'!B:F,3,0),"0,00")</f>
        <v>1155.7</v>
      </c>
      <c r="K215" s="32">
        <f>J215-L215</f>
        <v>1077.27</v>
      </c>
      <c r="L215" s="32">
        <f>IFERROR(VLOOKUP(C215,'13º SALÁRIO'!B:F,5,0),"0,00")</f>
        <v>78.430000000000007</v>
      </c>
      <c r="M215" s="22" t="str">
        <f>IFERROR(VLOOKUP(C215,Plan2!B:C,2,0),"")</f>
        <v>ILMA DE ALBUQUERQUE P MAIA</v>
      </c>
    </row>
    <row r="216" spans="2:13" s="22" customFormat="1">
      <c r="B216" s="16">
        <f t="shared" si="3"/>
        <v>208</v>
      </c>
      <c r="C216" s="35">
        <v>2697</v>
      </c>
      <c r="D216" s="36" t="str">
        <f>VLOOKUP(C216,SRA!B:C,2,0)</f>
        <v>ELIANA BEZERRA CARVALHO</v>
      </c>
      <c r="E216" s="16" t="str">
        <f>IFERROR(VLOOKUP(C216,SRA!B:I,8,0),"")</f>
        <v>CLT</v>
      </c>
      <c r="F216" s="21" t="s">
        <v>462</v>
      </c>
      <c r="G216" s="16" t="str">
        <f>IFERROR(VLOOKUP(C216,SRA!B:F,5,0),"")</f>
        <v>TEC. EM ADM. E FIN.</v>
      </c>
      <c r="H216" s="12">
        <f>IFERROR(VLOOKUP(C216,SRA!B:T,18,0),"")</f>
        <v>1981.2</v>
      </c>
      <c r="I216" s="12">
        <f>IFERROR(VLOOKUP(C216,SRA!B:T,19,0),"")</f>
        <v>0</v>
      </c>
      <c r="J216" s="32">
        <f>IFERROR(VLOOKUP(C216,'13º SALÁRIO'!B:F,3,0),"0,00")</f>
        <v>1981.2</v>
      </c>
      <c r="K216" s="32">
        <f>J216-L216</f>
        <v>1149.0999999999999</v>
      </c>
      <c r="L216" s="32">
        <f>IFERROR(VLOOKUP(C216,'13º SALÁRIO'!B:F,5,0),"0,00")</f>
        <v>832.1</v>
      </c>
      <c r="M216" s="22" t="str">
        <f>IFERROR(VLOOKUP(C216,Plan2!B:C,2,0),"")</f>
        <v/>
      </c>
    </row>
    <row r="217" spans="2:13" s="22" customFormat="1">
      <c r="B217" s="16">
        <f t="shared" si="3"/>
        <v>209</v>
      </c>
      <c r="C217" s="35">
        <v>2701</v>
      </c>
      <c r="D217" s="36" t="str">
        <f>VLOOKUP(C217,SRA!B:C,2,0)</f>
        <v>PETULLA DE MOURA E SILVA</v>
      </c>
      <c r="E217" s="16" t="str">
        <f>IFERROR(VLOOKUP(C217,SRA!B:I,8,0),"")</f>
        <v>CLT</v>
      </c>
      <c r="F217" s="21" t="s">
        <v>462</v>
      </c>
      <c r="G217" s="16" t="str">
        <f>IFERROR(VLOOKUP(C217,SRA!B:F,5,0),"")</f>
        <v>TEC. EM ADM. E FIN.</v>
      </c>
      <c r="H217" s="12">
        <f>IFERROR(VLOOKUP(C217,SRA!B:T,18,0),"")</f>
        <v>1981.2</v>
      </c>
      <c r="I217" s="12">
        <f>IFERROR(VLOOKUP(C217,SRA!B:T,19,0),"")</f>
        <v>1079.3800000000001</v>
      </c>
      <c r="J217" s="32">
        <f>IFERROR(VLOOKUP(C217,'13º SALÁRIO'!B:F,3,0),"0,00")</f>
        <v>3332.52</v>
      </c>
      <c r="K217" s="32">
        <f>J217-L217</f>
        <v>1885.17</v>
      </c>
      <c r="L217" s="32">
        <f>IFERROR(VLOOKUP(C217,'13º SALÁRIO'!B:F,5,0),"0,00")</f>
        <v>1447.35</v>
      </c>
      <c r="M217" s="22" t="str">
        <f>IFERROR(VLOOKUP(C217,Plan2!B:C,2,0),"")</f>
        <v/>
      </c>
    </row>
    <row r="218" spans="2:13" s="22" customFormat="1">
      <c r="B218" s="16">
        <f t="shared" si="3"/>
        <v>210</v>
      </c>
      <c r="C218" s="35">
        <v>2702</v>
      </c>
      <c r="D218" s="36" t="str">
        <f>VLOOKUP(C218,SRA!B:C,2,0)</f>
        <v>DANILO DAVI DA SILVA DIAS</v>
      </c>
      <c r="E218" s="16" t="str">
        <f>IFERROR(VLOOKUP(C218,SRA!B:I,8,0),"")</f>
        <v>CLT</v>
      </c>
      <c r="F218" s="21" t="s">
        <v>462</v>
      </c>
      <c r="G218" s="16" t="str">
        <f>IFERROR(VLOOKUP(C218,SRA!B:F,5,0),"")</f>
        <v>ANA ASS FARMACEUTICA</v>
      </c>
      <c r="H218" s="12">
        <f>IFERROR(VLOOKUP(C218,SRA!B:T,18,0),"")</f>
        <v>5092.91</v>
      </c>
      <c r="I218" s="12">
        <f>IFERROR(VLOOKUP(C218,SRA!B:T,19,0),"")</f>
        <v>2312.9499999999998</v>
      </c>
      <c r="J218" s="32">
        <f>IFERROR(VLOOKUP(C218,'13º SALÁRIO'!B:F,3,0),"0,00")</f>
        <v>7409.23</v>
      </c>
      <c r="K218" s="32">
        <f>J218-L218</f>
        <v>5814.19</v>
      </c>
      <c r="L218" s="32">
        <f>IFERROR(VLOOKUP(C218,'13º SALÁRIO'!B:F,5,0),"0,00")</f>
        <v>1595.04</v>
      </c>
      <c r="M218" s="22" t="str">
        <f>IFERROR(VLOOKUP(C218,Plan2!B:C,2,0),"")</f>
        <v/>
      </c>
    </row>
    <row r="219" spans="2:13" s="22" customFormat="1">
      <c r="B219" s="16">
        <f t="shared" si="3"/>
        <v>211</v>
      </c>
      <c r="C219" s="35">
        <v>2705</v>
      </c>
      <c r="D219" s="36" t="str">
        <f>VLOOKUP(C219,SRA!B:C,2,0)</f>
        <v>JOSINALDO OLIVEIRA DE ANDRADE</v>
      </c>
      <c r="E219" s="16" t="str">
        <f>IFERROR(VLOOKUP(C219,SRA!B:I,8,0),"")</f>
        <v>CLT</v>
      </c>
      <c r="F219" s="21" t="s">
        <v>462</v>
      </c>
      <c r="G219" s="16" t="str">
        <f>IFERROR(VLOOKUP(C219,SRA!B:F,5,0),"")</f>
        <v>TEC. EM ADM. E FIN.</v>
      </c>
      <c r="H219" s="12">
        <f>IFERROR(VLOOKUP(C219,SRA!B:T,18,0),"")</f>
        <v>1981.2</v>
      </c>
      <c r="I219" s="12">
        <f>IFERROR(VLOOKUP(C219,SRA!B:T,19,0),"")</f>
        <v>0</v>
      </c>
      <c r="J219" s="32">
        <f>IFERROR(VLOOKUP(C219,'13º SALÁRIO'!B:F,3,0),"0,00")</f>
        <v>1997.46</v>
      </c>
      <c r="K219" s="32">
        <f>J219-L219</f>
        <v>1059.95</v>
      </c>
      <c r="L219" s="32">
        <f>IFERROR(VLOOKUP(C219,'13º SALÁRIO'!B:F,5,0),"0,00")</f>
        <v>937.51</v>
      </c>
      <c r="M219" s="22" t="str">
        <f>IFERROR(VLOOKUP(C219,Plan2!B:C,2,0),"")</f>
        <v/>
      </c>
    </row>
    <row r="220" spans="2:13" s="22" customFormat="1">
      <c r="B220" s="16">
        <f t="shared" si="3"/>
        <v>212</v>
      </c>
      <c r="C220" s="35">
        <v>2706</v>
      </c>
      <c r="D220" s="36" t="str">
        <f>VLOOKUP(C220,SRA!B:C,2,0)</f>
        <v>AMANDA FREITAS BASILIO</v>
      </c>
      <c r="E220" s="16" t="str">
        <f>IFERROR(VLOOKUP(C220,SRA!B:I,8,0),"")</f>
        <v>CLT</v>
      </c>
      <c r="F220" s="21" t="s">
        <v>462</v>
      </c>
      <c r="G220" s="16" t="str">
        <f>IFERROR(VLOOKUP(C220,SRA!B:F,5,0),"")</f>
        <v>ANA ASS FARMACEUTICA</v>
      </c>
      <c r="H220" s="12">
        <f>IFERROR(VLOOKUP(C220,SRA!B:T,18,0),"")</f>
        <v>5092.91</v>
      </c>
      <c r="I220" s="12">
        <f>IFERROR(VLOOKUP(C220,SRA!B:T,19,0),"")</f>
        <v>0</v>
      </c>
      <c r="J220" s="32">
        <f>IFERROR(VLOOKUP(C220,'13º SALÁRIO'!B:F,3,0),"0,00")</f>
        <v>5092.91</v>
      </c>
      <c r="K220" s="32">
        <f>J220-L220</f>
        <v>3993.04</v>
      </c>
      <c r="L220" s="32">
        <f>IFERROR(VLOOKUP(C220,'13º SALÁRIO'!B:F,5,0),"0,00")</f>
        <v>1099.8699999999999</v>
      </c>
      <c r="M220" s="22" t="str">
        <f>IFERROR(VLOOKUP(C220,Plan2!B:C,2,0),"")</f>
        <v/>
      </c>
    </row>
    <row r="221" spans="2:13" s="22" customFormat="1">
      <c r="B221" s="16">
        <f t="shared" si="3"/>
        <v>213</v>
      </c>
      <c r="C221" s="35">
        <v>2707</v>
      </c>
      <c r="D221" s="36" t="str">
        <f>VLOOKUP(C221,SRA!B:C,2,0)</f>
        <v>ROMARIO LUIZ DO NASCIMENTO</v>
      </c>
      <c r="E221" s="16" t="str">
        <f>IFERROR(VLOOKUP(C221,SRA!B:I,8,0),"")</f>
        <v>CLT</v>
      </c>
      <c r="F221" s="21" t="s">
        <v>462</v>
      </c>
      <c r="G221" s="16" t="str">
        <f>IFERROR(VLOOKUP(C221,SRA!B:F,5,0),"")</f>
        <v>TEC. EM ADM. E FIN.</v>
      </c>
      <c r="H221" s="12">
        <f>IFERROR(VLOOKUP(C221,SRA!B:T,18,0),"")</f>
        <v>1981.2</v>
      </c>
      <c r="I221" s="12">
        <f>IFERROR(VLOOKUP(C221,SRA!B:T,19,0),"")</f>
        <v>822.38</v>
      </c>
      <c r="J221" s="32">
        <f>IFERROR(VLOOKUP(C221,'13º SALÁRIO'!B:F,3,0),"0,00")</f>
        <v>2803.58</v>
      </c>
      <c r="K221" s="32">
        <f>J221-L221</f>
        <v>1653.53</v>
      </c>
      <c r="L221" s="32">
        <f>IFERROR(VLOOKUP(C221,'13º SALÁRIO'!B:F,5,0),"0,00")</f>
        <v>1150.05</v>
      </c>
      <c r="M221" s="22" t="str">
        <f>IFERROR(VLOOKUP(C221,Plan2!B:C,2,0),"")</f>
        <v/>
      </c>
    </row>
    <row r="222" spans="2:13" s="22" customFormat="1">
      <c r="B222" s="16">
        <f t="shared" si="3"/>
        <v>214</v>
      </c>
      <c r="C222" s="35">
        <v>2709</v>
      </c>
      <c r="D222" s="36" t="str">
        <f>VLOOKUP(C222,SRA!B:C,2,0)</f>
        <v>KATIA DA CONCEICAO DA SILVA</v>
      </c>
      <c r="E222" s="16" t="str">
        <f>IFERROR(VLOOKUP(C222,SRA!B:I,8,0),"")</f>
        <v>CLT</v>
      </c>
      <c r="F222" s="21" t="s">
        <v>462</v>
      </c>
      <c r="G222" s="16" t="str">
        <f>IFERROR(VLOOKUP(C222,SRA!B:F,5,0),"")</f>
        <v>TEC. EM ADM. E FIN.</v>
      </c>
      <c r="H222" s="12">
        <f>IFERROR(VLOOKUP(C222,SRA!B:T,18,0),"")</f>
        <v>1981.2</v>
      </c>
      <c r="I222" s="12">
        <f>IFERROR(VLOOKUP(C222,SRA!B:T,19,0),"")</f>
        <v>2312.9499999999998</v>
      </c>
      <c r="J222" s="32">
        <f>IFERROR(VLOOKUP(C222,'13º SALÁRIO'!B:F,3,0),"0,00")</f>
        <v>4294.1499999999996</v>
      </c>
      <c r="K222" s="32">
        <f>J222-L222</f>
        <v>3323.7499999999995</v>
      </c>
      <c r="L222" s="32">
        <f>IFERROR(VLOOKUP(C222,'13º SALÁRIO'!B:F,5,0),"0,00")</f>
        <v>970.4</v>
      </c>
      <c r="M222" s="22" t="str">
        <f>IFERROR(VLOOKUP(C222,Plan2!B:C,2,0),"")</f>
        <v/>
      </c>
    </row>
    <row r="223" spans="2:13" s="22" customFormat="1">
      <c r="B223" s="16">
        <f t="shared" si="3"/>
        <v>215</v>
      </c>
      <c r="C223" s="35">
        <v>2710</v>
      </c>
      <c r="D223" s="36" t="str">
        <f>VLOOKUP(C223,SRA!B:C,2,0)</f>
        <v>PAULA FRASSINETTI S L BELIAN</v>
      </c>
      <c r="E223" s="16" t="str">
        <f>IFERROR(VLOOKUP(C223,SRA!B:I,8,0),"")</f>
        <v>CLT</v>
      </c>
      <c r="F223" s="21" t="s">
        <v>462</v>
      </c>
      <c r="G223" s="16" t="str">
        <f>IFERROR(VLOOKUP(C223,SRA!B:F,5,0),"")</f>
        <v>TEC. EM ADM. E FIN.</v>
      </c>
      <c r="H223" s="12">
        <f>IFERROR(VLOOKUP(C223,SRA!B:T,18,0),"")</f>
        <v>2080.27</v>
      </c>
      <c r="I223" s="12">
        <f>IFERROR(VLOOKUP(C223,SRA!B:T,19,0),"")</f>
        <v>822.38</v>
      </c>
      <c r="J223" s="32">
        <f>IFERROR(VLOOKUP(C223,'13º SALÁRIO'!B:F,3,0),"0,00")</f>
        <v>2902.65</v>
      </c>
      <c r="K223" s="32">
        <f>J223-L223</f>
        <v>1899.45</v>
      </c>
      <c r="L223" s="32">
        <f>IFERROR(VLOOKUP(C223,'13º SALÁRIO'!B:F,5,0),"0,00")</f>
        <v>1003.2</v>
      </c>
      <c r="M223" s="22" t="str">
        <f>IFERROR(VLOOKUP(C223,Plan2!B:C,2,0),"")</f>
        <v/>
      </c>
    </row>
    <row r="224" spans="2:13" s="22" customFormat="1">
      <c r="B224" s="16">
        <f t="shared" si="3"/>
        <v>216</v>
      </c>
      <c r="C224" s="35">
        <v>2712</v>
      </c>
      <c r="D224" s="36" t="str">
        <f>VLOOKUP(C224,SRA!B:C,2,0)</f>
        <v>AUGUSTO CESAR N  A  DA SILVA</v>
      </c>
      <c r="E224" s="16" t="str">
        <f>IFERROR(VLOOKUP(C224,SRA!B:I,8,0),"")</f>
        <v>CLT</v>
      </c>
      <c r="F224" s="21" t="s">
        <v>462</v>
      </c>
      <c r="G224" s="16" t="str">
        <f>IFERROR(VLOOKUP(C224,SRA!B:F,5,0),"")</f>
        <v>TEC. EM ADM. E FIN.</v>
      </c>
      <c r="H224" s="12">
        <f>IFERROR(VLOOKUP(C224,SRA!B:T,18,0),"")</f>
        <v>2080.27</v>
      </c>
      <c r="I224" s="12">
        <f>IFERROR(VLOOKUP(C224,SRA!B:T,19,0),"")</f>
        <v>822.38</v>
      </c>
      <c r="J224" s="32">
        <f>IFERROR(VLOOKUP(C224,'13º SALÁRIO'!B:F,3,0),"0,00")</f>
        <v>3026.86</v>
      </c>
      <c r="K224" s="32">
        <f>J224-L224</f>
        <v>1746.6100000000001</v>
      </c>
      <c r="L224" s="32">
        <f>IFERROR(VLOOKUP(C224,'13º SALÁRIO'!B:F,5,0),"0,00")</f>
        <v>1280.25</v>
      </c>
      <c r="M224" s="22" t="str">
        <f>IFERROR(VLOOKUP(C224,Plan2!B:C,2,0),"")</f>
        <v/>
      </c>
    </row>
    <row r="225" spans="2:13" s="22" customFormat="1">
      <c r="B225" s="16">
        <f t="shared" si="3"/>
        <v>217</v>
      </c>
      <c r="C225" s="35">
        <v>2717</v>
      </c>
      <c r="D225" s="36" t="str">
        <f>VLOOKUP(C225,SRA!B:C,2,0)</f>
        <v>MARCIA ANDREA F SECUNDINO</v>
      </c>
      <c r="E225" s="16" t="str">
        <f>IFERROR(VLOOKUP(C225,SRA!B:I,8,0),"")</f>
        <v>CLT</v>
      </c>
      <c r="F225" s="21" t="s">
        <v>462</v>
      </c>
      <c r="G225" s="16" t="str">
        <f>IFERROR(VLOOKUP(C225,SRA!B:F,5,0),"")</f>
        <v>ANA ASS FARMACEUTICA</v>
      </c>
      <c r="H225" s="12">
        <f>IFERROR(VLOOKUP(C225,SRA!B:T,18,0),"")</f>
        <v>5092.91</v>
      </c>
      <c r="I225" s="12">
        <f>IFERROR(VLOOKUP(C225,SRA!B:T,19,0),"")</f>
        <v>2312.9499999999998</v>
      </c>
      <c r="J225" s="32">
        <f>IFERROR(VLOOKUP(C225,'13º SALÁRIO'!B:F,3,0),"0,00")</f>
        <v>7767.9299999999994</v>
      </c>
      <c r="K225" s="32">
        <f>J225-L225</f>
        <v>5589.9299999999994</v>
      </c>
      <c r="L225" s="32">
        <f>IFERROR(VLOOKUP(C225,'13º SALÁRIO'!B:F,5,0),"0,00")</f>
        <v>2178</v>
      </c>
      <c r="M225" s="22" t="str">
        <f>IFERROR(VLOOKUP(C225,Plan2!B:C,2,0),"")</f>
        <v/>
      </c>
    </row>
    <row r="226" spans="2:13" s="22" customFormat="1">
      <c r="B226" s="16">
        <f t="shared" si="3"/>
        <v>218</v>
      </c>
      <c r="C226" s="35">
        <v>2718</v>
      </c>
      <c r="D226" s="36" t="str">
        <f>VLOOKUP(C226,SRA!B:C,2,0)</f>
        <v>PAULA SHEMILLY GALDINO SANTIAG</v>
      </c>
      <c r="E226" s="16" t="str">
        <f>IFERROR(VLOOKUP(C226,SRA!B:I,8,0),"")</f>
        <v>CLT</v>
      </c>
      <c r="F226" s="21" t="s">
        <v>462</v>
      </c>
      <c r="G226" s="16" t="str">
        <f>IFERROR(VLOOKUP(C226,SRA!B:F,5,0),"")</f>
        <v>TEC. EM ADM. E FIN.</v>
      </c>
      <c r="H226" s="12">
        <f>IFERROR(VLOOKUP(C226,SRA!B:T,18,0),"")</f>
        <v>1981.2</v>
      </c>
      <c r="I226" s="12">
        <f>IFERROR(VLOOKUP(C226,SRA!B:T,19,0),"")</f>
        <v>822.38</v>
      </c>
      <c r="J226" s="32">
        <f>IFERROR(VLOOKUP(C226,'13º SALÁRIO'!B:F,3,0),"0,00")</f>
        <v>2886.39</v>
      </c>
      <c r="K226" s="32">
        <f>J226-L226</f>
        <v>1669.6799999999998</v>
      </c>
      <c r="L226" s="32">
        <f>IFERROR(VLOOKUP(C226,'13º SALÁRIO'!B:F,5,0),"0,00")</f>
        <v>1216.71</v>
      </c>
      <c r="M226" s="22" t="str">
        <f>IFERROR(VLOOKUP(C226,Plan2!B:C,2,0),"")</f>
        <v/>
      </c>
    </row>
    <row r="227" spans="2:13" s="22" customFormat="1">
      <c r="B227" s="16">
        <f t="shared" si="3"/>
        <v>219</v>
      </c>
      <c r="C227" s="35">
        <v>2719</v>
      </c>
      <c r="D227" s="36" t="str">
        <f>VLOOKUP(C227,SRA!B:C,2,0)</f>
        <v>DANIELLE MEDEIROS PONTES</v>
      </c>
      <c r="E227" s="16" t="str">
        <f>IFERROR(VLOOKUP(C227,SRA!B:I,8,0),"")</f>
        <v>CLT</v>
      </c>
      <c r="F227" s="21" t="s">
        <v>462</v>
      </c>
      <c r="G227" s="16" t="str">
        <f>IFERROR(VLOOKUP(C227,SRA!B:F,5,0),"")</f>
        <v>TEC. EM ADM. E FIN.</v>
      </c>
      <c r="H227" s="12">
        <f>IFERROR(VLOOKUP(C227,SRA!B:T,18,0),"")</f>
        <v>2080.27</v>
      </c>
      <c r="I227" s="12">
        <f>IFERROR(VLOOKUP(C227,SRA!B:T,19,0),"")</f>
        <v>0</v>
      </c>
      <c r="J227" s="32">
        <f>IFERROR(VLOOKUP(C227,'13º SALÁRIO'!B:F,3,0),"0,00")</f>
        <v>2500.13</v>
      </c>
      <c r="K227" s="32">
        <f>J227-L227</f>
        <v>1150.19</v>
      </c>
      <c r="L227" s="32">
        <f>IFERROR(VLOOKUP(C227,'13º SALÁRIO'!B:F,5,0),"0,00")</f>
        <v>1349.94</v>
      </c>
      <c r="M227" s="22" t="str">
        <f>IFERROR(VLOOKUP(C227,Plan2!B:C,2,0),"")</f>
        <v/>
      </c>
    </row>
    <row r="228" spans="2:13" s="22" customFormat="1">
      <c r="B228" s="16">
        <f t="shared" si="3"/>
        <v>220</v>
      </c>
      <c r="C228" s="35">
        <v>2720</v>
      </c>
      <c r="D228" s="36" t="str">
        <f>VLOOKUP(C228,SRA!B:C,2,0)</f>
        <v>JONATAS BERNARDINO R  DA SILVA</v>
      </c>
      <c r="E228" s="16" t="str">
        <f>IFERROR(VLOOKUP(C228,SRA!B:I,8,0),"")</f>
        <v>CLT</v>
      </c>
      <c r="F228" s="21" t="s">
        <v>462</v>
      </c>
      <c r="G228" s="16" t="str">
        <f>IFERROR(VLOOKUP(C228,SRA!B:F,5,0),"")</f>
        <v>TEC. EM ADM. E FIN.</v>
      </c>
      <c r="H228" s="12">
        <f>IFERROR(VLOOKUP(C228,SRA!B:T,18,0),"")</f>
        <v>1981.21</v>
      </c>
      <c r="I228" s="12">
        <f>IFERROR(VLOOKUP(C228,SRA!B:T,19,0),"")</f>
        <v>0</v>
      </c>
      <c r="J228" s="32">
        <f>IFERROR(VLOOKUP(C228,'13º SALÁRIO'!B:F,3,0),"0,00")</f>
        <v>1981.21</v>
      </c>
      <c r="K228" s="32">
        <f>J228-L228</f>
        <v>1149.1100000000001</v>
      </c>
      <c r="L228" s="32">
        <f>IFERROR(VLOOKUP(C228,'13º SALÁRIO'!B:F,5,0),"0,00")</f>
        <v>832.1</v>
      </c>
      <c r="M228" s="22" t="str">
        <f>IFERROR(VLOOKUP(C228,Plan2!B:C,2,0),"")</f>
        <v/>
      </c>
    </row>
    <row r="229" spans="2:13" s="22" customFormat="1">
      <c r="B229" s="16">
        <f t="shared" si="3"/>
        <v>221</v>
      </c>
      <c r="C229" s="35">
        <v>2721</v>
      </c>
      <c r="D229" s="36" t="str">
        <f>VLOOKUP(C229,SRA!B:C,2,0)</f>
        <v>CLECIO JOSE DA SILVA</v>
      </c>
      <c r="E229" s="16" t="str">
        <f>IFERROR(VLOOKUP(C229,SRA!B:I,8,0),"")</f>
        <v>CLT</v>
      </c>
      <c r="F229" s="21" t="s">
        <v>462</v>
      </c>
      <c r="G229" s="16" t="str">
        <f>IFERROR(VLOOKUP(C229,SRA!B:F,5,0),"")</f>
        <v>TEC. EM ADM. E FIN.</v>
      </c>
      <c r="H229" s="12">
        <f>IFERROR(VLOOKUP(C229,SRA!B:T,18,0),"")</f>
        <v>1981.2</v>
      </c>
      <c r="I229" s="12">
        <f>IFERROR(VLOOKUP(C229,SRA!B:T,19,0),"")</f>
        <v>214.7</v>
      </c>
      <c r="J229" s="32">
        <f>IFERROR(VLOOKUP(C229,'13º SALÁRIO'!B:F,3,0),"0,00")</f>
        <v>2195.9</v>
      </c>
      <c r="K229" s="32">
        <f>J229-L229</f>
        <v>1275.7800000000002</v>
      </c>
      <c r="L229" s="32">
        <f>IFERROR(VLOOKUP(C229,'13º SALÁRIO'!B:F,5,0),"0,00")</f>
        <v>920.12</v>
      </c>
      <c r="M229" s="22" t="str">
        <f>IFERROR(VLOOKUP(C229,Plan2!B:C,2,0),"")</f>
        <v/>
      </c>
    </row>
    <row r="230" spans="2:13" s="22" customFormat="1">
      <c r="B230" s="16">
        <f t="shared" si="3"/>
        <v>222</v>
      </c>
      <c r="C230" s="35">
        <v>2726</v>
      </c>
      <c r="D230" s="36" t="str">
        <f>VLOOKUP(C230,SRA!B:C,2,0)</f>
        <v>MARIA GILVANEIDE SANTOS LIMA</v>
      </c>
      <c r="E230" s="16" t="str">
        <f>IFERROR(VLOOKUP(C230,SRA!B:I,8,0),"")</f>
        <v>CLT</v>
      </c>
      <c r="F230" s="21" t="s">
        <v>462</v>
      </c>
      <c r="G230" s="16" t="str">
        <f>IFERROR(VLOOKUP(C230,SRA!B:F,5,0),"")</f>
        <v>TEC. EM ADM. E FIN.</v>
      </c>
      <c r="H230" s="12">
        <f>IFERROR(VLOOKUP(C230,SRA!B:T,18,0),"")</f>
        <v>2080.27</v>
      </c>
      <c r="I230" s="12">
        <f>IFERROR(VLOOKUP(C230,SRA!B:T,19,0),"")</f>
        <v>2312.9499999999998</v>
      </c>
      <c r="J230" s="32">
        <f>IFERROR(VLOOKUP(C230,'13º SALÁRIO'!B:F,3,0),"0,00")</f>
        <v>4508.87</v>
      </c>
      <c r="K230" s="32">
        <f>J230-L230</f>
        <v>3416.24</v>
      </c>
      <c r="L230" s="32">
        <f>IFERROR(VLOOKUP(C230,'13º SALÁRIO'!B:F,5,0),"0,00")</f>
        <v>1092.6300000000001</v>
      </c>
      <c r="M230" s="22" t="str">
        <f>IFERROR(VLOOKUP(C230,Plan2!B:C,2,0),"")</f>
        <v/>
      </c>
    </row>
    <row r="231" spans="2:13" s="22" customFormat="1">
      <c r="B231" s="16">
        <f t="shared" si="3"/>
        <v>223</v>
      </c>
      <c r="C231" s="35">
        <v>2732</v>
      </c>
      <c r="D231" s="36" t="str">
        <f>VLOOKUP(C231,SRA!B:C,2,0)</f>
        <v>LILIANE DA SILVA SALVADOR</v>
      </c>
      <c r="E231" s="16" t="str">
        <f>IFERROR(VLOOKUP(C231,SRA!B:I,8,0),"")</f>
        <v>CLT</v>
      </c>
      <c r="F231" s="21" t="s">
        <v>462</v>
      </c>
      <c r="G231" s="16" t="str">
        <f>IFERROR(VLOOKUP(C231,SRA!B:F,5,0),"")</f>
        <v>TEC. EM ADM. E FIN.</v>
      </c>
      <c r="H231" s="12">
        <f>IFERROR(VLOOKUP(C231,SRA!B:T,18,0),"")</f>
        <v>1981.2</v>
      </c>
      <c r="I231" s="12">
        <f>IFERROR(VLOOKUP(C231,SRA!B:T,19,0),"")</f>
        <v>0</v>
      </c>
      <c r="J231" s="32">
        <f>IFERROR(VLOOKUP(C231,'13º SALÁRIO'!B:F,3,0),"0,00")</f>
        <v>1981.2</v>
      </c>
      <c r="K231" s="32">
        <f>J231-L231</f>
        <v>1149.0999999999999</v>
      </c>
      <c r="L231" s="32">
        <f>IFERROR(VLOOKUP(C231,'13º SALÁRIO'!B:F,5,0),"0,00")</f>
        <v>832.1</v>
      </c>
      <c r="M231" s="22" t="str">
        <f>IFERROR(VLOOKUP(C231,Plan2!B:C,2,0),"")</f>
        <v/>
      </c>
    </row>
    <row r="232" spans="2:13" s="22" customFormat="1">
      <c r="B232" s="16">
        <f t="shared" si="3"/>
        <v>224</v>
      </c>
      <c r="C232" s="35">
        <v>2736</v>
      </c>
      <c r="D232" s="36" t="str">
        <f>VLOOKUP(C232,SRA!B:C,2,0)</f>
        <v>LUCENILDO JOSE DA SILVA</v>
      </c>
      <c r="E232" s="16" t="str">
        <f>IFERROR(VLOOKUP(C232,SRA!B:I,8,0),"")</f>
        <v>CLT</v>
      </c>
      <c r="F232" s="21" t="s">
        <v>462</v>
      </c>
      <c r="G232" s="16" t="str">
        <f>IFERROR(VLOOKUP(C232,SRA!B:F,5,0),"")</f>
        <v>TEC. EM ADM. E FIN.</v>
      </c>
      <c r="H232" s="12">
        <f>IFERROR(VLOOKUP(C232,SRA!B:T,18,0),"")</f>
        <v>1981.2</v>
      </c>
      <c r="I232" s="12">
        <f>IFERROR(VLOOKUP(C232,SRA!B:T,19,0),"")</f>
        <v>214.7</v>
      </c>
      <c r="J232" s="32">
        <f>IFERROR(VLOOKUP(C232,'13º SALÁRIO'!B:F,3,0),"0,00")</f>
        <v>2195.9</v>
      </c>
      <c r="K232" s="32">
        <f>J232-L232</f>
        <v>1488.7800000000002</v>
      </c>
      <c r="L232" s="32">
        <f>IFERROR(VLOOKUP(C232,'13º SALÁRIO'!B:F,5,0),"0,00")</f>
        <v>707.12</v>
      </c>
      <c r="M232" s="22" t="str">
        <f>IFERROR(VLOOKUP(C232,Plan2!B:C,2,0),"")</f>
        <v/>
      </c>
    </row>
    <row r="233" spans="2:13" s="22" customFormat="1">
      <c r="B233" s="16">
        <f t="shared" si="3"/>
        <v>225</v>
      </c>
      <c r="C233" s="35">
        <v>2748</v>
      </c>
      <c r="D233" s="36" t="str">
        <f>VLOOKUP(C233,SRA!B:C,2,0)</f>
        <v>LEONINO CLEMENTE DA SILVA</v>
      </c>
      <c r="E233" s="16" t="str">
        <f>IFERROR(VLOOKUP(C233,SRA!B:I,8,0),"")</f>
        <v>CLT</v>
      </c>
      <c r="F233" s="21" t="s">
        <v>462</v>
      </c>
      <c r="G233" s="16" t="str">
        <f>IFERROR(VLOOKUP(C233,SRA!B:F,5,0),"")</f>
        <v>OP. DE PROD. IND.</v>
      </c>
      <c r="H233" s="12">
        <f>IFERROR(VLOOKUP(C233,SRA!B:T,18,0),"")</f>
        <v>1484.6</v>
      </c>
      <c r="I233" s="12">
        <f>IFERROR(VLOOKUP(C233,SRA!B:T,19,0),"")</f>
        <v>0</v>
      </c>
      <c r="J233" s="32">
        <f>IFERROR(VLOOKUP(C233,'13º SALÁRIO'!B:F,3,0),"0,00")</f>
        <v>1484.6</v>
      </c>
      <c r="K233" s="32">
        <f>J233-L233</f>
        <v>988.2399999999999</v>
      </c>
      <c r="L233" s="32">
        <f>IFERROR(VLOOKUP(C233,'13º SALÁRIO'!B:F,5,0),"0,00")</f>
        <v>496.36</v>
      </c>
      <c r="M233" s="22" t="str">
        <f>IFERROR(VLOOKUP(C233,Plan2!B:C,2,0),"")</f>
        <v/>
      </c>
    </row>
    <row r="234" spans="2:13" s="22" customFormat="1">
      <c r="B234" s="16">
        <f t="shared" si="3"/>
        <v>226</v>
      </c>
      <c r="C234" s="35">
        <v>2751</v>
      </c>
      <c r="D234" s="36" t="str">
        <f>VLOOKUP(C234,SRA!B:C,2,0)</f>
        <v>DENNYS RYAN GUILHERME PEREIRA</v>
      </c>
      <c r="E234" s="16" t="str">
        <f>IFERROR(VLOOKUP(C234,SRA!B:I,8,0),"")</f>
        <v>CLT</v>
      </c>
      <c r="F234" s="21" t="s">
        <v>462</v>
      </c>
      <c r="G234" s="16" t="str">
        <f>IFERROR(VLOOKUP(C234,SRA!B:F,5,0),"")</f>
        <v>OP. DE PROD. IND.</v>
      </c>
      <c r="H234" s="12">
        <f>IFERROR(VLOOKUP(C234,SRA!B:T,18,0),"")</f>
        <v>1804.59</v>
      </c>
      <c r="I234" s="12">
        <f>IFERROR(VLOOKUP(C234,SRA!B:T,19,0),"")</f>
        <v>0</v>
      </c>
      <c r="J234" s="32">
        <f>IFERROR(VLOOKUP(C234,'13º SALÁRIO'!B:F,3,0),"0,00")</f>
        <v>1936.4</v>
      </c>
      <c r="K234" s="32">
        <f>J234-L234</f>
        <v>1088.4700000000003</v>
      </c>
      <c r="L234" s="32">
        <f>IFERROR(VLOOKUP(C234,'13º SALÁRIO'!B:F,5,0),"0,00")</f>
        <v>847.93</v>
      </c>
      <c r="M234" s="22" t="str">
        <f>IFERROR(VLOOKUP(C234,Plan2!B:C,2,0),"")</f>
        <v/>
      </c>
    </row>
    <row r="235" spans="2:13" s="22" customFormat="1">
      <c r="B235" s="16">
        <f t="shared" si="3"/>
        <v>227</v>
      </c>
      <c r="C235" s="35">
        <v>2754</v>
      </c>
      <c r="D235" s="36" t="str">
        <f>VLOOKUP(C235,SRA!B:C,2,0)</f>
        <v>ROSANGELA BARROS CANTALICE</v>
      </c>
      <c r="E235" s="16" t="str">
        <f>IFERROR(VLOOKUP(C235,SRA!B:I,8,0),"")</f>
        <v>CLT</v>
      </c>
      <c r="F235" s="21" t="s">
        <v>584</v>
      </c>
      <c r="G235" s="16" t="str">
        <f>IFERROR(VLOOKUP(C235,SRA!B:F,5,0),"")</f>
        <v>OP. DE PROD. IND.</v>
      </c>
      <c r="H235" s="12">
        <f>IFERROR(VLOOKUP(C235,SRA!B:T,18,0),"")</f>
        <v>1346.58</v>
      </c>
      <c r="I235" s="12">
        <f>IFERROR(VLOOKUP(C235,SRA!B:T,19,0),"")</f>
        <v>0</v>
      </c>
      <c r="J235" s="32" t="str">
        <f>IFERROR(VLOOKUP(C235,'13º SALÁRIO'!B:F,3,0),"0,00")</f>
        <v>0,00</v>
      </c>
      <c r="K235" s="32">
        <f>J235-L235</f>
        <v>0</v>
      </c>
      <c r="L235" s="32" t="str">
        <f>IFERROR(VLOOKUP(C235,'13º SALÁRIO'!B:F,5,0),"0,00")</f>
        <v>0,00</v>
      </c>
      <c r="M235" s="22" t="str">
        <f>IFERROR(VLOOKUP(C235,Plan2!B:C,2,0),"")</f>
        <v>ROSANGELA BARROS CANTALICE</v>
      </c>
    </row>
    <row r="236" spans="2:13" s="22" customFormat="1">
      <c r="B236" s="16">
        <f t="shared" si="3"/>
        <v>228</v>
      </c>
      <c r="C236" s="35">
        <v>2757</v>
      </c>
      <c r="D236" s="36" t="str">
        <f>VLOOKUP(C236,SRA!B:C,2,0)</f>
        <v>CLAUDIA REGINA NEVES DE MELO</v>
      </c>
      <c r="E236" s="16" t="str">
        <f>IFERROR(VLOOKUP(C236,SRA!B:I,8,0),"")</f>
        <v>CLT</v>
      </c>
      <c r="F236" s="21" t="s">
        <v>462</v>
      </c>
      <c r="G236" s="16" t="str">
        <f>IFERROR(VLOOKUP(C236,SRA!B:F,5,0),"")</f>
        <v>OP. DE PROD. IND.</v>
      </c>
      <c r="H236" s="12">
        <f>IFERROR(VLOOKUP(C236,SRA!B:T,18,0),"")</f>
        <v>1636.79</v>
      </c>
      <c r="I236" s="12">
        <f>IFERROR(VLOOKUP(C236,SRA!B:T,19,0),"")</f>
        <v>0</v>
      </c>
      <c r="J236" s="32">
        <f>IFERROR(VLOOKUP(C236,'13º SALÁRIO'!B:F,3,0),"0,00")</f>
        <v>1227.8499999999999</v>
      </c>
      <c r="K236" s="32">
        <f>J236-L236</f>
        <v>774.07999999999993</v>
      </c>
      <c r="L236" s="32">
        <f>IFERROR(VLOOKUP(C236,'13º SALÁRIO'!B:F,5,0),"0,00")</f>
        <v>453.77</v>
      </c>
      <c r="M236" s="22" t="str">
        <f>IFERROR(VLOOKUP(C236,Plan2!B:C,2,0),"")</f>
        <v>CLAUDIA REGINA NEVES DE MELO</v>
      </c>
    </row>
    <row r="237" spans="2:13" s="22" customFormat="1">
      <c r="B237" s="16">
        <f t="shared" si="3"/>
        <v>229</v>
      </c>
      <c r="C237" s="35">
        <v>2766</v>
      </c>
      <c r="D237" s="36" t="str">
        <f>VLOOKUP(C237,SRA!B:C,2,0)</f>
        <v>EMANOEL VIEIRA LAURIA</v>
      </c>
      <c r="E237" s="16" t="str">
        <f>IFERROR(VLOOKUP(C237,SRA!B:I,8,0),"")</f>
        <v>CLT</v>
      </c>
      <c r="F237" s="21" t="s">
        <v>462</v>
      </c>
      <c r="G237" s="16" t="str">
        <f>IFERROR(VLOOKUP(C237,SRA!B:F,5,0),"")</f>
        <v>TEC.EM QUALIDADE IND</v>
      </c>
      <c r="H237" s="12">
        <f>IFERROR(VLOOKUP(C237,SRA!B:T,18,0),"")</f>
        <v>1886.84</v>
      </c>
      <c r="I237" s="12">
        <f>IFERROR(VLOOKUP(C237,SRA!B:T,19,0),"")</f>
        <v>0</v>
      </c>
      <c r="J237" s="32">
        <f>IFERROR(VLOOKUP(C237,'13º SALÁRIO'!B:F,3,0),"0,00")</f>
        <v>1964.56</v>
      </c>
      <c r="K237" s="32">
        <f>J237-L237</f>
        <v>1100.4299999999998</v>
      </c>
      <c r="L237" s="32">
        <f>IFERROR(VLOOKUP(C237,'13º SALÁRIO'!B:F,5,0),"0,00")</f>
        <v>864.13</v>
      </c>
      <c r="M237" s="22" t="str">
        <f>IFERROR(VLOOKUP(C237,Plan2!B:C,2,0),"")</f>
        <v/>
      </c>
    </row>
    <row r="238" spans="2:13" s="22" customFormat="1">
      <c r="B238" s="16">
        <f t="shared" si="3"/>
        <v>230</v>
      </c>
      <c r="C238" s="35">
        <v>2768</v>
      </c>
      <c r="D238" s="36" t="str">
        <f>VLOOKUP(C238,SRA!B:C,2,0)</f>
        <v>IZABEL LUIZA SOARES DE SOUZA</v>
      </c>
      <c r="E238" s="16" t="str">
        <f>IFERROR(VLOOKUP(C238,SRA!B:I,8,0),"")</f>
        <v>CLT</v>
      </c>
      <c r="F238" s="21" t="s">
        <v>462</v>
      </c>
      <c r="G238" s="16" t="str">
        <f>IFERROR(VLOOKUP(C238,SRA!B:F,5,0),"")</f>
        <v>OP. DE PROD. IND.</v>
      </c>
      <c r="H238" s="12">
        <f>IFERROR(VLOOKUP(C238,SRA!B:T,18,0),"")</f>
        <v>1636.79</v>
      </c>
      <c r="I238" s="12">
        <f>IFERROR(VLOOKUP(C238,SRA!B:T,19,0),"")</f>
        <v>0</v>
      </c>
      <c r="J238" s="32">
        <f>IFERROR(VLOOKUP(C238,'13º SALÁRIO'!B:F,3,0),"0,00")</f>
        <v>1636.79</v>
      </c>
      <c r="K238" s="32">
        <f>J238-L238</f>
        <v>1114.5</v>
      </c>
      <c r="L238" s="32">
        <f>IFERROR(VLOOKUP(C238,'13º SALÁRIO'!B:F,5,0),"0,00")</f>
        <v>522.29</v>
      </c>
      <c r="M238" s="22" t="str">
        <f>IFERROR(VLOOKUP(C238,Plan2!B:C,2,0),"")</f>
        <v/>
      </c>
    </row>
    <row r="239" spans="2:13" s="22" customFormat="1">
      <c r="B239" s="16">
        <f t="shared" si="3"/>
        <v>231</v>
      </c>
      <c r="C239" s="35">
        <v>2770</v>
      </c>
      <c r="D239" s="36" t="str">
        <f>VLOOKUP(C239,SRA!B:C,2,0)</f>
        <v>JOSE PIMENTEL SILVA</v>
      </c>
      <c r="E239" s="16" t="str">
        <f>IFERROR(VLOOKUP(C239,SRA!B:I,8,0),"")</f>
        <v>CLT</v>
      </c>
      <c r="F239" s="21" t="s">
        <v>462</v>
      </c>
      <c r="G239" s="16" t="str">
        <f>IFERROR(VLOOKUP(C239,SRA!B:F,5,0),"")</f>
        <v>OP. DE PROD. IND.</v>
      </c>
      <c r="H239" s="12">
        <f>IFERROR(VLOOKUP(C239,SRA!B:T,18,0),"")</f>
        <v>1484.64</v>
      </c>
      <c r="I239" s="12">
        <f>IFERROR(VLOOKUP(C239,SRA!B:T,19,0),"")</f>
        <v>0</v>
      </c>
      <c r="J239" s="32">
        <f>IFERROR(VLOOKUP(C239,'13º SALÁRIO'!B:F,3,0),"0,00")</f>
        <v>1484.64</v>
      </c>
      <c r="K239" s="32">
        <f>J239-L239</f>
        <v>1074.3700000000001</v>
      </c>
      <c r="L239" s="32">
        <f>IFERROR(VLOOKUP(C239,'13º SALÁRIO'!B:F,5,0),"0,00")</f>
        <v>410.27</v>
      </c>
      <c r="M239" s="22" t="str">
        <f>IFERROR(VLOOKUP(C239,Plan2!B:C,2,0),"")</f>
        <v/>
      </c>
    </row>
    <row r="240" spans="2:13" s="22" customFormat="1">
      <c r="B240" s="16">
        <f t="shared" si="3"/>
        <v>232</v>
      </c>
      <c r="C240" s="35">
        <v>2772</v>
      </c>
      <c r="D240" s="36" t="str">
        <f>VLOOKUP(C240,SRA!B:C,2,0)</f>
        <v>CARMEM ALUISIA LEITE DE ANDRAD</v>
      </c>
      <c r="E240" s="16" t="str">
        <f>IFERROR(VLOOKUP(C240,SRA!B:I,8,0),"")</f>
        <v>CLT</v>
      </c>
      <c r="F240" s="21" t="s">
        <v>462</v>
      </c>
      <c r="G240" s="16" t="str">
        <f>IFERROR(VLOOKUP(C240,SRA!B:F,5,0),"")</f>
        <v>TEC. EM ADM. E FIN.</v>
      </c>
      <c r="H240" s="12">
        <f>IFERROR(VLOOKUP(C240,SRA!B:T,18,0),"")</f>
        <v>1981.2</v>
      </c>
      <c r="I240" s="12">
        <f>IFERROR(VLOOKUP(C240,SRA!B:T,19,0),"")</f>
        <v>0</v>
      </c>
      <c r="J240" s="32">
        <f>IFERROR(VLOOKUP(C240,'13º SALÁRIO'!B:F,3,0),"0,00")</f>
        <v>1981.2</v>
      </c>
      <c r="K240" s="32">
        <f>J240-L240</f>
        <v>1149.0999999999999</v>
      </c>
      <c r="L240" s="32">
        <f>IFERROR(VLOOKUP(C240,'13º SALÁRIO'!B:F,5,0),"0,00")</f>
        <v>832.1</v>
      </c>
      <c r="M240" s="22" t="str">
        <f>IFERROR(VLOOKUP(C240,Plan2!B:C,2,0),"")</f>
        <v/>
      </c>
    </row>
    <row r="241" spans="2:13" s="22" customFormat="1">
      <c r="B241" s="16">
        <f t="shared" si="3"/>
        <v>233</v>
      </c>
      <c r="C241" s="35">
        <v>2773</v>
      </c>
      <c r="D241" s="36" t="str">
        <f>VLOOKUP(C241,SRA!B:C,2,0)</f>
        <v>WALDNER NERTAM F  DE ALENCAR</v>
      </c>
      <c r="E241" s="16" t="str">
        <f>IFERROR(VLOOKUP(C241,SRA!B:I,8,0),"")</f>
        <v>CLT</v>
      </c>
      <c r="F241" s="21" t="s">
        <v>462</v>
      </c>
      <c r="G241" s="16" t="str">
        <f>IFERROR(VLOOKUP(C241,SRA!B:F,5,0),"")</f>
        <v>TEC.EM QUALIDADE IND</v>
      </c>
      <c r="H241" s="12">
        <f>IFERROR(VLOOKUP(C241,SRA!B:T,18,0),"")</f>
        <v>1886.84</v>
      </c>
      <c r="I241" s="12">
        <f>IFERROR(VLOOKUP(C241,SRA!B:T,19,0),"")</f>
        <v>0</v>
      </c>
      <c r="J241" s="32">
        <f>IFERROR(VLOOKUP(C241,'13º SALÁRIO'!B:F,3,0),"0,00")</f>
        <v>2015.34</v>
      </c>
      <c r="K241" s="32">
        <f>J241-L241</f>
        <v>1105</v>
      </c>
      <c r="L241" s="32">
        <f>IFERROR(VLOOKUP(C241,'13º SALÁRIO'!B:F,5,0),"0,00")</f>
        <v>910.34</v>
      </c>
      <c r="M241" s="22" t="str">
        <f>IFERROR(VLOOKUP(C241,Plan2!B:C,2,0),"")</f>
        <v/>
      </c>
    </row>
    <row r="242" spans="2:13" s="22" customFormat="1">
      <c r="B242" s="16">
        <f t="shared" si="3"/>
        <v>234</v>
      </c>
      <c r="C242" s="35">
        <v>2775</v>
      </c>
      <c r="D242" s="36" t="str">
        <f>VLOOKUP(C242,SRA!B:C,2,0)</f>
        <v>MARCELA FREITAS DA C SALLES</v>
      </c>
      <c r="E242" s="16" t="str">
        <f>IFERROR(VLOOKUP(C242,SRA!B:I,8,0),"")</f>
        <v>CLT</v>
      </c>
      <c r="F242" s="21" t="s">
        <v>462</v>
      </c>
      <c r="G242" s="16" t="str">
        <f>IFERROR(VLOOKUP(C242,SRA!B:F,5,0),"")</f>
        <v>TEC. EM ADM. E FIN.</v>
      </c>
      <c r="H242" s="12">
        <f>IFERROR(VLOOKUP(C242,SRA!B:T,18,0),"")</f>
        <v>2080.27</v>
      </c>
      <c r="I242" s="12">
        <f>IFERROR(VLOOKUP(C242,SRA!B:T,19,0),"")</f>
        <v>0</v>
      </c>
      <c r="J242" s="32">
        <f>IFERROR(VLOOKUP(C242,'13º SALÁRIO'!B:F,3,0),"0,00")</f>
        <v>2973.04</v>
      </c>
      <c r="K242" s="32">
        <f>J242-L242</f>
        <v>1736.12</v>
      </c>
      <c r="L242" s="32">
        <f>IFERROR(VLOOKUP(C242,'13º SALÁRIO'!B:F,5,0),"0,00")</f>
        <v>1236.92</v>
      </c>
      <c r="M242" s="22" t="str">
        <f>IFERROR(VLOOKUP(C242,Plan2!B:C,2,0),"")</f>
        <v/>
      </c>
    </row>
    <row r="243" spans="2:13" s="22" customFormat="1">
      <c r="B243" s="16">
        <f t="shared" si="3"/>
        <v>235</v>
      </c>
      <c r="C243" s="35">
        <v>2779</v>
      </c>
      <c r="D243" s="36" t="str">
        <f>VLOOKUP(C243,SRA!B:C,2,0)</f>
        <v>THAIS REGINA BORGES LOPES</v>
      </c>
      <c r="E243" s="16" t="str">
        <f>IFERROR(VLOOKUP(C243,SRA!B:I,8,0),"")</f>
        <v>CLT</v>
      </c>
      <c r="F243" s="21" t="s">
        <v>462</v>
      </c>
      <c r="G243" s="16" t="str">
        <f>IFERROR(VLOOKUP(C243,SRA!B:F,5,0),"")</f>
        <v>OP. DE PROD. IND.</v>
      </c>
      <c r="H243" s="12">
        <f>IFERROR(VLOOKUP(C243,SRA!B:T,18,0),"")</f>
        <v>1804.59</v>
      </c>
      <c r="I243" s="12">
        <f>IFERROR(VLOOKUP(C243,SRA!B:T,19,0),"")</f>
        <v>1284.97</v>
      </c>
      <c r="J243" s="32">
        <f>IFERROR(VLOOKUP(C243,'13º SALÁRIO'!B:F,3,0),"0,00")</f>
        <v>3439</v>
      </c>
      <c r="K243" s="32">
        <f>J243-L243</f>
        <v>1676.62</v>
      </c>
      <c r="L243" s="32">
        <f>IFERROR(VLOOKUP(C243,'13º SALÁRIO'!B:F,5,0),"0,00")</f>
        <v>1762.38</v>
      </c>
      <c r="M243" s="22" t="str">
        <f>IFERROR(VLOOKUP(C243,Plan2!B:C,2,0),"")</f>
        <v/>
      </c>
    </row>
    <row r="244" spans="2:13" s="22" customFormat="1">
      <c r="B244" s="16">
        <f t="shared" si="3"/>
        <v>236</v>
      </c>
      <c r="C244" s="35">
        <v>2782</v>
      </c>
      <c r="D244" s="36" t="str">
        <f>VLOOKUP(C244,SRA!B:C,2,0)</f>
        <v>ELVIS ALVES DA COSTA</v>
      </c>
      <c r="E244" s="16" t="str">
        <f>IFERROR(VLOOKUP(C244,SRA!B:I,8,0),"")</f>
        <v>CLT</v>
      </c>
      <c r="F244" s="21" t="s">
        <v>462</v>
      </c>
      <c r="G244" s="16" t="str">
        <f>IFERROR(VLOOKUP(C244,SRA!B:F,5,0),"")</f>
        <v>OP. DE PROD. IND.(C)</v>
      </c>
      <c r="H244" s="12">
        <f>IFERROR(VLOOKUP(C244,SRA!B:T,18,0),"")</f>
        <v>1636.83</v>
      </c>
      <c r="I244" s="12">
        <f>IFERROR(VLOOKUP(C244,SRA!B:T,19,0),"")</f>
        <v>0</v>
      </c>
      <c r="J244" s="32">
        <f>IFERROR(VLOOKUP(C244,'13º SALÁRIO'!B:F,3,0),"0,00")</f>
        <v>2164.62</v>
      </c>
      <c r="K244" s="32">
        <f>J244-L244</f>
        <v>917.31</v>
      </c>
      <c r="L244" s="32">
        <f>IFERROR(VLOOKUP(C244,'13º SALÁRIO'!B:F,5,0),"0,00")</f>
        <v>1247.31</v>
      </c>
      <c r="M244" s="22" t="str">
        <f>IFERROR(VLOOKUP(C244,Plan2!B:C,2,0),"")</f>
        <v/>
      </c>
    </row>
    <row r="245" spans="2:13" s="22" customFormat="1">
      <c r="B245" s="16">
        <f t="shared" si="3"/>
        <v>237</v>
      </c>
      <c r="C245" s="35">
        <v>2784</v>
      </c>
      <c r="D245" s="36" t="str">
        <f>VLOOKUP(C245,SRA!B:C,2,0)</f>
        <v>FERNANDO ALVES DO NASCIMENTO</v>
      </c>
      <c r="E245" s="16" t="str">
        <f>IFERROR(VLOOKUP(C245,SRA!B:I,8,0),"")</f>
        <v>CLT</v>
      </c>
      <c r="F245" s="21" t="s">
        <v>462</v>
      </c>
      <c r="G245" s="16" t="str">
        <f>IFERROR(VLOOKUP(C245,SRA!B:F,5,0),"")</f>
        <v>OP. DE PROD. IND.</v>
      </c>
      <c r="H245" s="12">
        <f>IFERROR(VLOOKUP(C245,SRA!B:T,18,0),"")</f>
        <v>1558.83</v>
      </c>
      <c r="I245" s="12">
        <f>IFERROR(VLOOKUP(C245,SRA!B:T,19,0),"")</f>
        <v>0</v>
      </c>
      <c r="J245" s="32">
        <f>IFERROR(VLOOKUP(C245,'13º SALÁRIO'!B:F,3,0),"0,00")</f>
        <v>1559.78</v>
      </c>
      <c r="K245" s="32">
        <f>J245-L245</f>
        <v>1057.54</v>
      </c>
      <c r="L245" s="32">
        <f>IFERROR(VLOOKUP(C245,'13º SALÁRIO'!B:F,5,0),"0,00")</f>
        <v>502.24</v>
      </c>
      <c r="M245" s="22" t="str">
        <f>IFERROR(VLOOKUP(C245,Plan2!B:C,2,0),"")</f>
        <v/>
      </c>
    </row>
    <row r="246" spans="2:13" s="22" customFormat="1">
      <c r="B246" s="16">
        <f t="shared" si="3"/>
        <v>238</v>
      </c>
      <c r="C246" s="35">
        <v>2785</v>
      </c>
      <c r="D246" s="36" t="str">
        <f>VLOOKUP(C246,SRA!B:C,2,0)</f>
        <v>JEANNE D ARC PEDROSA PESSOA</v>
      </c>
      <c r="E246" s="16" t="str">
        <f>IFERROR(VLOOKUP(C246,SRA!B:I,8,0),"")</f>
        <v>CLT</v>
      </c>
      <c r="F246" s="21" t="s">
        <v>462</v>
      </c>
      <c r="G246" s="16" t="str">
        <f>IFERROR(VLOOKUP(C246,SRA!B:F,5,0),"")</f>
        <v>OP. DE PROD. IND.</v>
      </c>
      <c r="H246" s="12">
        <f>IFERROR(VLOOKUP(C246,SRA!B:T,18,0),"")</f>
        <v>1484.61</v>
      </c>
      <c r="I246" s="12">
        <f>IFERROR(VLOOKUP(C246,SRA!B:T,19,0),"")</f>
        <v>0</v>
      </c>
      <c r="J246" s="32">
        <f>IFERROR(VLOOKUP(C246,'13º SALÁRIO'!B:F,3,0),"0,00")</f>
        <v>1237.18</v>
      </c>
      <c r="K246" s="32">
        <f>J246-L246</f>
        <v>773.23</v>
      </c>
      <c r="L246" s="32">
        <f>IFERROR(VLOOKUP(C246,'13º SALÁRIO'!B:F,5,0),"0,00")</f>
        <v>463.95</v>
      </c>
      <c r="M246" s="22" t="str">
        <f>IFERROR(VLOOKUP(C246,Plan2!B:C,2,0),"")</f>
        <v/>
      </c>
    </row>
    <row r="247" spans="2:13" s="22" customFormat="1">
      <c r="B247" s="16">
        <f t="shared" si="3"/>
        <v>239</v>
      </c>
      <c r="C247" s="35">
        <v>2788</v>
      </c>
      <c r="D247" s="36" t="str">
        <f>VLOOKUP(C247,SRA!B:C,2,0)</f>
        <v>ROSANIA EMIDIA PEREIRA</v>
      </c>
      <c r="E247" s="16" t="str">
        <f>IFERROR(VLOOKUP(C247,SRA!B:I,8,0),"")</f>
        <v>CLT</v>
      </c>
      <c r="F247" s="21" t="s">
        <v>462</v>
      </c>
      <c r="G247" s="16" t="str">
        <f>IFERROR(VLOOKUP(C247,SRA!B:F,5,0),"")</f>
        <v>OP. DE PROD. IND.</v>
      </c>
      <c r="H247" s="12">
        <f>IFERROR(VLOOKUP(C247,SRA!B:T,18,0),"")</f>
        <v>1636.79</v>
      </c>
      <c r="I247" s="12">
        <f>IFERROR(VLOOKUP(C247,SRA!B:T,19,0),"")</f>
        <v>0</v>
      </c>
      <c r="J247" s="32">
        <f>IFERROR(VLOOKUP(C247,'13º SALÁRIO'!B:F,3,0),"0,00")</f>
        <v>1673.39</v>
      </c>
      <c r="K247" s="32">
        <f>J247-L247</f>
        <v>1051.2800000000002</v>
      </c>
      <c r="L247" s="32">
        <f>IFERROR(VLOOKUP(C247,'13º SALÁRIO'!B:F,5,0),"0,00")</f>
        <v>622.11</v>
      </c>
      <c r="M247" s="22" t="str">
        <f>IFERROR(VLOOKUP(C247,Plan2!B:C,2,0),"")</f>
        <v/>
      </c>
    </row>
    <row r="248" spans="2:13" s="22" customFormat="1">
      <c r="B248" s="16">
        <f t="shared" si="3"/>
        <v>240</v>
      </c>
      <c r="C248" s="35">
        <v>2790</v>
      </c>
      <c r="D248" s="36" t="str">
        <f>VLOOKUP(C248,SRA!B:C,2,0)</f>
        <v>ROSANA DE FATIMA UCHOA  AREDE</v>
      </c>
      <c r="E248" s="16" t="str">
        <f>IFERROR(VLOOKUP(C248,SRA!B:I,8,0),"")</f>
        <v>CLT</v>
      </c>
      <c r="F248" s="21" t="s">
        <v>462</v>
      </c>
      <c r="G248" s="16" t="str">
        <f>IFERROR(VLOOKUP(C248,SRA!B:F,5,0),"")</f>
        <v>TEC. EM ADM. E FIN.</v>
      </c>
      <c r="H248" s="12">
        <f>IFERROR(VLOOKUP(C248,SRA!B:T,18,0),"")</f>
        <v>1981.2</v>
      </c>
      <c r="I248" s="12">
        <f>IFERROR(VLOOKUP(C248,SRA!B:T,19,0),"")</f>
        <v>0</v>
      </c>
      <c r="J248" s="32">
        <f>IFERROR(VLOOKUP(C248,'13º SALÁRIO'!B:F,3,0),"0,00")</f>
        <v>2112.83</v>
      </c>
      <c r="K248" s="32">
        <f>J248-L248</f>
        <v>1700.6399999999999</v>
      </c>
      <c r="L248" s="32">
        <f>IFERROR(VLOOKUP(C248,'13º SALÁRIO'!B:F,5,0),"0,00")</f>
        <v>412.19</v>
      </c>
      <c r="M248" s="22" t="str">
        <f>IFERROR(VLOOKUP(C248,Plan2!B:C,2,0),"")</f>
        <v/>
      </c>
    </row>
    <row r="249" spans="2:13" s="22" customFormat="1">
      <c r="B249" s="16">
        <f t="shared" si="3"/>
        <v>241</v>
      </c>
      <c r="C249" s="35">
        <v>2791</v>
      </c>
      <c r="D249" s="36" t="str">
        <f>VLOOKUP(C249,SRA!B:C,2,0)</f>
        <v>JOSIMAR SILVA</v>
      </c>
      <c r="E249" s="16" t="str">
        <f>IFERROR(VLOOKUP(C249,SRA!B:I,8,0),"")</f>
        <v>CLT</v>
      </c>
      <c r="F249" s="21" t="s">
        <v>462</v>
      </c>
      <c r="G249" s="16" t="str">
        <f>IFERROR(VLOOKUP(C249,SRA!B:F,5,0),"")</f>
        <v>FARMACEUTICO IND</v>
      </c>
      <c r="H249" s="12">
        <f>IFERROR(VLOOKUP(C249,SRA!B:T,18,0),"")</f>
        <v>5714.73</v>
      </c>
      <c r="I249" s="12">
        <f>IFERROR(VLOOKUP(C249,SRA!B:T,19,0),"")</f>
        <v>0</v>
      </c>
      <c r="J249" s="32">
        <f>IFERROR(VLOOKUP(C249,'13º SALÁRIO'!B:F,3,0),"0,00")</f>
        <v>5724.5</v>
      </c>
      <c r="K249" s="32">
        <f>J249-L249</f>
        <v>3949.3199999999997</v>
      </c>
      <c r="L249" s="32">
        <f>IFERROR(VLOOKUP(C249,'13º SALÁRIO'!B:F,5,0),"0,00")</f>
        <v>1775.18</v>
      </c>
      <c r="M249" s="22" t="str">
        <f>IFERROR(VLOOKUP(C249,Plan2!B:C,2,0),"")</f>
        <v/>
      </c>
    </row>
    <row r="250" spans="2:13" s="22" customFormat="1">
      <c r="B250" s="16">
        <f t="shared" si="3"/>
        <v>242</v>
      </c>
      <c r="C250" s="35">
        <v>2797</v>
      </c>
      <c r="D250" s="36" t="str">
        <f>VLOOKUP(C250,SRA!B:C,2,0)</f>
        <v>JULIANA SILVA CEDRIM</v>
      </c>
      <c r="E250" s="16" t="str">
        <f>IFERROR(VLOOKUP(C250,SRA!B:I,8,0),"")</f>
        <v>CLT</v>
      </c>
      <c r="F250" s="21" t="s">
        <v>462</v>
      </c>
      <c r="G250" s="16" t="str">
        <f>IFERROR(VLOOKUP(C250,SRA!B:F,5,0),"")</f>
        <v>TEC. EM ADM. E FIN.</v>
      </c>
      <c r="H250" s="12">
        <f>IFERROR(VLOOKUP(C250,SRA!B:T,18,0),"")</f>
        <v>1981.2</v>
      </c>
      <c r="I250" s="12">
        <f>IFERROR(VLOOKUP(C250,SRA!B:T,19,0),"")</f>
        <v>2312.9499999999998</v>
      </c>
      <c r="J250" s="32">
        <f>IFERROR(VLOOKUP(C250,'13º SALÁRIO'!B:F,3,0),"0,00")</f>
        <v>4295.47</v>
      </c>
      <c r="K250" s="32">
        <f>J250-L250</f>
        <v>2770.3</v>
      </c>
      <c r="L250" s="32">
        <f>IFERROR(VLOOKUP(C250,'13º SALÁRIO'!B:F,5,0),"0,00")</f>
        <v>1525.17</v>
      </c>
      <c r="M250" s="22" t="str">
        <f>IFERROR(VLOOKUP(C250,Plan2!B:C,2,0),"")</f>
        <v/>
      </c>
    </row>
    <row r="251" spans="2:13" s="22" customFormat="1">
      <c r="B251" s="16">
        <f t="shared" si="3"/>
        <v>243</v>
      </c>
      <c r="C251" s="35">
        <v>2798</v>
      </c>
      <c r="D251" s="36" t="str">
        <f>VLOOKUP(C251,SRA!B:C,2,0)</f>
        <v>MARCO ANDRE ANTUNES CORREIA</v>
      </c>
      <c r="E251" s="16" t="str">
        <f>IFERROR(VLOOKUP(C251,SRA!B:I,8,0),"")</f>
        <v>CLT</v>
      </c>
      <c r="F251" s="21" t="s">
        <v>462</v>
      </c>
      <c r="G251" s="16" t="str">
        <f>IFERROR(VLOOKUP(C251,SRA!B:F,5,0),"")</f>
        <v>TEC. EM ADM. E FIN.</v>
      </c>
      <c r="H251" s="12">
        <f>IFERROR(VLOOKUP(C251,SRA!B:T,18,0),"")</f>
        <v>1981.2</v>
      </c>
      <c r="I251" s="12">
        <f>IFERROR(VLOOKUP(C251,SRA!B:T,19,0),"")</f>
        <v>2312.9499999999998</v>
      </c>
      <c r="J251" s="32">
        <f>IFERROR(VLOOKUP(C251,'13º SALÁRIO'!B:F,3,0),"0,00")</f>
        <v>4535.53</v>
      </c>
      <c r="K251" s="32">
        <f>J251-L251</f>
        <v>3043.96</v>
      </c>
      <c r="L251" s="32">
        <f>IFERROR(VLOOKUP(C251,'13º SALÁRIO'!B:F,5,0),"0,00")</f>
        <v>1491.57</v>
      </c>
      <c r="M251" s="22" t="str">
        <f>IFERROR(VLOOKUP(C251,Plan2!B:C,2,0),"")</f>
        <v/>
      </c>
    </row>
    <row r="252" spans="2:13" s="22" customFormat="1">
      <c r="B252" s="16">
        <f t="shared" si="3"/>
        <v>244</v>
      </c>
      <c r="C252" s="35">
        <v>2799</v>
      </c>
      <c r="D252" s="36" t="str">
        <f>VLOOKUP(C252,SRA!B:C,2,0)</f>
        <v>ALYSSON FABIO O FLORENCIO</v>
      </c>
      <c r="E252" s="16" t="str">
        <f>IFERROR(VLOOKUP(C252,SRA!B:I,8,0),"")</f>
        <v>CLT</v>
      </c>
      <c r="F252" s="21" t="s">
        <v>462</v>
      </c>
      <c r="G252" s="16" t="str">
        <f>IFERROR(VLOOKUP(C252,SRA!B:F,5,0),"")</f>
        <v>TEC. EM ADM. E FIN.</v>
      </c>
      <c r="H252" s="12">
        <f>IFERROR(VLOOKUP(C252,SRA!B:T,18,0),"")</f>
        <v>1981.2</v>
      </c>
      <c r="I252" s="12">
        <f>IFERROR(VLOOKUP(C252,SRA!B:T,19,0),"")</f>
        <v>214.7</v>
      </c>
      <c r="J252" s="32">
        <f>IFERROR(VLOOKUP(C252,'13º SALÁRIO'!B:F,3,0),"0,00")</f>
        <v>2195.9</v>
      </c>
      <c r="K252" s="32">
        <f>J252-L252</f>
        <v>1275.7800000000002</v>
      </c>
      <c r="L252" s="32">
        <f>IFERROR(VLOOKUP(C252,'13º SALÁRIO'!B:F,5,0),"0,00")</f>
        <v>920.12</v>
      </c>
      <c r="M252" s="22" t="str">
        <f>IFERROR(VLOOKUP(C252,Plan2!B:C,2,0),"")</f>
        <v/>
      </c>
    </row>
    <row r="253" spans="2:13" s="22" customFormat="1">
      <c r="B253" s="16">
        <f t="shared" si="3"/>
        <v>245</v>
      </c>
      <c r="C253" s="35">
        <v>2801</v>
      </c>
      <c r="D253" s="36" t="str">
        <f>VLOOKUP(C253,SRA!B:C,2,0)</f>
        <v>VALERIA JALES DA SILVA</v>
      </c>
      <c r="E253" s="16" t="str">
        <f>IFERROR(VLOOKUP(C253,SRA!B:I,8,0),"")</f>
        <v>CLT</v>
      </c>
      <c r="F253" s="21" t="s">
        <v>462</v>
      </c>
      <c r="G253" s="16" t="str">
        <f>IFERROR(VLOOKUP(C253,SRA!B:F,5,0),"")</f>
        <v>TEC. CONTABIL</v>
      </c>
      <c r="H253" s="12">
        <f>IFERROR(VLOOKUP(C253,SRA!B:T,18,0),"")</f>
        <v>5520.15</v>
      </c>
      <c r="I253" s="12">
        <f>IFERROR(VLOOKUP(C253,SRA!B:T,19,0),"")</f>
        <v>0</v>
      </c>
      <c r="J253" s="32">
        <f>IFERROR(VLOOKUP(C253,'13º SALÁRIO'!B:F,3,0),"0,00")</f>
        <v>5565.84</v>
      </c>
      <c r="K253" s="32">
        <f>J253-L253</f>
        <v>3491.8</v>
      </c>
      <c r="L253" s="32">
        <f>IFERROR(VLOOKUP(C253,'13º SALÁRIO'!B:F,5,0),"0,00")</f>
        <v>2074.04</v>
      </c>
      <c r="M253" s="22" t="str">
        <f>IFERROR(VLOOKUP(C253,Plan2!B:C,2,0),"")</f>
        <v/>
      </c>
    </row>
    <row r="254" spans="2:13" s="22" customFormat="1">
      <c r="B254" s="16">
        <f t="shared" si="3"/>
        <v>246</v>
      </c>
      <c r="C254" s="35">
        <v>2806</v>
      </c>
      <c r="D254" s="36" t="str">
        <f>VLOOKUP(C254,SRA!B:C,2,0)</f>
        <v>ANA APARECIDA DE ANDRADE LIMA</v>
      </c>
      <c r="E254" s="16" t="str">
        <f>IFERROR(VLOOKUP(C254,SRA!B:I,8,0),"")</f>
        <v>CLT</v>
      </c>
      <c r="F254" s="21" t="s">
        <v>462</v>
      </c>
      <c r="G254" s="16" t="str">
        <f>IFERROR(VLOOKUP(C254,SRA!B:F,5,0),"")</f>
        <v>TEC. CONTABIL</v>
      </c>
      <c r="H254" s="12">
        <f>IFERROR(VLOOKUP(C254,SRA!B:T,18,0),"")</f>
        <v>2293.4899999999998</v>
      </c>
      <c r="I254" s="12">
        <f>IFERROR(VLOOKUP(C254,SRA!B:T,19,0),"")</f>
        <v>2312.9499999999998</v>
      </c>
      <c r="J254" s="32">
        <f>IFERROR(VLOOKUP(C254,'13º SALÁRIO'!B:F,3,0),"0,00")</f>
        <v>4606.4399999999996</v>
      </c>
      <c r="K254" s="32">
        <f>J254-L254</f>
        <v>2967.4999999999995</v>
      </c>
      <c r="L254" s="32">
        <f>IFERROR(VLOOKUP(C254,'13º SALÁRIO'!B:F,5,0),"0,00")</f>
        <v>1638.94</v>
      </c>
      <c r="M254" s="22" t="str">
        <f>IFERROR(VLOOKUP(C254,Plan2!B:C,2,0),"")</f>
        <v/>
      </c>
    </row>
    <row r="255" spans="2:13" s="22" customFormat="1">
      <c r="B255" s="16">
        <f t="shared" si="3"/>
        <v>247</v>
      </c>
      <c r="C255" s="35">
        <v>2808</v>
      </c>
      <c r="D255" s="36" t="str">
        <f>VLOOKUP(C255,SRA!B:C,2,0)</f>
        <v>GABRIELA FERNANDA M  G  CEAN</v>
      </c>
      <c r="E255" s="16" t="str">
        <f>IFERROR(VLOOKUP(C255,SRA!B:I,8,0),"")</f>
        <v>CLT</v>
      </c>
      <c r="F255" s="21" t="s">
        <v>462</v>
      </c>
      <c r="G255" s="16" t="str">
        <f>IFERROR(VLOOKUP(C255,SRA!B:F,5,0),"")</f>
        <v>TEC. EM ADM. E FIN.</v>
      </c>
      <c r="H255" s="12">
        <f>IFERROR(VLOOKUP(C255,SRA!B:T,18,0),"")</f>
        <v>2080.27</v>
      </c>
      <c r="I255" s="12">
        <f>IFERROR(VLOOKUP(C255,SRA!B:T,19,0),"")</f>
        <v>0</v>
      </c>
      <c r="J255" s="32">
        <f>IFERROR(VLOOKUP(C255,'13º SALÁRIO'!B:F,3,0),"0,00")</f>
        <v>2517.5300000000002</v>
      </c>
      <c r="K255" s="32">
        <f>J255-L255</f>
        <v>1249.2800000000002</v>
      </c>
      <c r="L255" s="32">
        <f>IFERROR(VLOOKUP(C255,'13º SALÁRIO'!B:F,5,0),"0,00")</f>
        <v>1268.25</v>
      </c>
      <c r="M255" s="22" t="str">
        <f>IFERROR(VLOOKUP(C255,Plan2!B:C,2,0),"")</f>
        <v/>
      </c>
    </row>
    <row r="256" spans="2:13" s="22" customFormat="1">
      <c r="B256" s="16">
        <f t="shared" si="3"/>
        <v>248</v>
      </c>
      <c r="C256" s="35">
        <v>2816</v>
      </c>
      <c r="D256" s="36" t="str">
        <f>VLOOKUP(C256,SRA!B:C,2,0)</f>
        <v>MIRIAM DA SILVA FONSECA</v>
      </c>
      <c r="E256" s="16" t="str">
        <f>IFERROR(VLOOKUP(C256,SRA!B:I,8,0),"")</f>
        <v>CLT</v>
      </c>
      <c r="F256" s="21" t="s">
        <v>462</v>
      </c>
      <c r="G256" s="16" t="str">
        <f>IFERROR(VLOOKUP(C256,SRA!B:F,5,0),"")</f>
        <v>TEC.EM QUALIDADE IND</v>
      </c>
      <c r="H256" s="12">
        <f>IFERROR(VLOOKUP(C256,SRA!B:T,18,0),"")</f>
        <v>1886.84</v>
      </c>
      <c r="I256" s="12">
        <f>IFERROR(VLOOKUP(C256,SRA!B:T,19,0),"")</f>
        <v>0</v>
      </c>
      <c r="J256" s="32">
        <f>IFERROR(VLOOKUP(C256,'13º SALÁRIO'!B:F,3,0),"0,00")</f>
        <v>2361.37</v>
      </c>
      <c r="K256" s="32">
        <f>J256-L256</f>
        <v>1320.07</v>
      </c>
      <c r="L256" s="32">
        <f>IFERROR(VLOOKUP(C256,'13º SALÁRIO'!B:F,5,0),"0,00")</f>
        <v>1041.3</v>
      </c>
      <c r="M256" s="22" t="str">
        <f>IFERROR(VLOOKUP(C256,Plan2!B:C,2,0),"")</f>
        <v/>
      </c>
    </row>
    <row r="257" spans="2:13" s="22" customFormat="1">
      <c r="B257" s="16">
        <f t="shared" si="3"/>
        <v>249</v>
      </c>
      <c r="C257" s="35">
        <v>2819</v>
      </c>
      <c r="D257" s="36" t="str">
        <f>VLOOKUP(C257,SRA!B:C,2,0)</f>
        <v>RAFAEL LEITAO DE A  G DA SILVA</v>
      </c>
      <c r="E257" s="16" t="str">
        <f>IFERROR(VLOOKUP(C257,SRA!B:I,8,0),"")</f>
        <v>CLT</v>
      </c>
      <c r="F257" s="21" t="s">
        <v>462</v>
      </c>
      <c r="G257" s="16" t="str">
        <f>IFERROR(VLOOKUP(C257,SRA!B:F,5,0),"")</f>
        <v>TEC. EM ADM. E FIN.</v>
      </c>
      <c r="H257" s="12">
        <f>IFERROR(VLOOKUP(C257,SRA!B:T,18,0),"")</f>
        <v>1981.2</v>
      </c>
      <c r="I257" s="12">
        <f>IFERROR(VLOOKUP(C257,SRA!B:T,19,0),"")</f>
        <v>6657.79</v>
      </c>
      <c r="J257" s="32">
        <f>IFERROR(VLOOKUP(C257,'13º SALÁRIO'!B:F,3,0),"0,00")</f>
        <v>8687.94</v>
      </c>
      <c r="K257" s="32">
        <f>J257-L257</f>
        <v>6368.880000000001</v>
      </c>
      <c r="L257" s="32">
        <f>IFERROR(VLOOKUP(C257,'13º SALÁRIO'!B:F,5,0),"0,00")</f>
        <v>2319.06</v>
      </c>
      <c r="M257" s="22" t="str">
        <f>IFERROR(VLOOKUP(C257,Plan2!B:C,2,0),"")</f>
        <v/>
      </c>
    </row>
    <row r="258" spans="2:13" s="22" customFormat="1">
      <c r="B258" s="16">
        <f t="shared" si="3"/>
        <v>250</v>
      </c>
      <c r="C258" s="35">
        <v>2820</v>
      </c>
      <c r="D258" s="36" t="str">
        <f>VLOOKUP(C258,SRA!B:C,2,0)</f>
        <v>ROSIANE SANTOS BRITO</v>
      </c>
      <c r="E258" s="16" t="str">
        <f>IFERROR(VLOOKUP(C258,SRA!B:I,8,0),"")</f>
        <v>CLT</v>
      </c>
      <c r="F258" s="21" t="s">
        <v>462</v>
      </c>
      <c r="G258" s="16" t="str">
        <f>IFERROR(VLOOKUP(C258,SRA!B:F,5,0),"")</f>
        <v>TEC. EM ADM. E FIN.</v>
      </c>
      <c r="H258" s="12">
        <f>IFERROR(VLOOKUP(C258,SRA!B:T,18,0),"")</f>
        <v>1981.2</v>
      </c>
      <c r="I258" s="12">
        <f>IFERROR(VLOOKUP(C258,SRA!B:T,19,0),"")</f>
        <v>3480</v>
      </c>
      <c r="J258" s="32">
        <f>IFERROR(VLOOKUP(C258,'13º SALÁRIO'!B:F,3,0),"0,00")</f>
        <v>5461.2</v>
      </c>
      <c r="K258" s="32">
        <f>J258-L258</f>
        <v>3775.5599999999995</v>
      </c>
      <c r="L258" s="32">
        <f>IFERROR(VLOOKUP(C258,'13º SALÁRIO'!B:F,5,0),"0,00")</f>
        <v>1685.64</v>
      </c>
      <c r="M258" s="22" t="str">
        <f>IFERROR(VLOOKUP(C258,Plan2!B:C,2,0),"")</f>
        <v/>
      </c>
    </row>
    <row r="259" spans="2:13" s="22" customFormat="1">
      <c r="B259" s="16">
        <f t="shared" si="3"/>
        <v>251</v>
      </c>
      <c r="C259" s="35">
        <v>2821</v>
      </c>
      <c r="D259" s="36" t="str">
        <f>VLOOKUP(C259,SRA!B:C,2,0)</f>
        <v>HERBET CANDEIA MAIA</v>
      </c>
      <c r="E259" s="16" t="str">
        <f>IFERROR(VLOOKUP(C259,SRA!B:I,8,0),"")</f>
        <v>CLT</v>
      </c>
      <c r="F259" s="21" t="s">
        <v>462</v>
      </c>
      <c r="G259" s="16" t="str">
        <f>IFERROR(VLOOKUP(C259,SRA!B:F,5,0),"")</f>
        <v>ANA ASS FARMACEUTICA</v>
      </c>
      <c r="H259" s="12">
        <f>IFERROR(VLOOKUP(C259,SRA!B:T,18,0),"")</f>
        <v>4850.3900000000003</v>
      </c>
      <c r="I259" s="12">
        <f>IFERROR(VLOOKUP(C259,SRA!B:T,19,0),"")</f>
        <v>0</v>
      </c>
      <c r="J259" s="32">
        <f>IFERROR(VLOOKUP(C259,'13º SALÁRIO'!B:F,3,0),"0,00")</f>
        <v>4850.3900000000003</v>
      </c>
      <c r="K259" s="32">
        <f>J259-L259</f>
        <v>3250.96</v>
      </c>
      <c r="L259" s="32">
        <f>IFERROR(VLOOKUP(C259,'13º SALÁRIO'!B:F,5,0),"0,00")</f>
        <v>1599.43</v>
      </c>
      <c r="M259" s="22" t="str">
        <f>IFERROR(VLOOKUP(C259,Plan2!B:C,2,0),"")</f>
        <v/>
      </c>
    </row>
    <row r="260" spans="2:13" s="22" customFormat="1">
      <c r="B260" s="16">
        <f t="shared" si="3"/>
        <v>252</v>
      </c>
      <c r="C260" s="35">
        <v>2823</v>
      </c>
      <c r="D260" s="36" t="str">
        <f>VLOOKUP(C260,SRA!B:C,2,0)</f>
        <v>ADRIANA MARIA DA SILVA</v>
      </c>
      <c r="E260" s="16" t="str">
        <f>IFERROR(VLOOKUP(C260,SRA!B:I,8,0),"")</f>
        <v>CLT</v>
      </c>
      <c r="F260" s="21" t="s">
        <v>462</v>
      </c>
      <c r="G260" s="16" t="str">
        <f>IFERROR(VLOOKUP(C260,SRA!B:F,5,0),"")</f>
        <v>TEC. EM ADM. E FIN.</v>
      </c>
      <c r="H260" s="12">
        <f>IFERROR(VLOOKUP(C260,SRA!B:T,18,0),"")</f>
        <v>1981.2</v>
      </c>
      <c r="I260" s="12">
        <f>IFERROR(VLOOKUP(C260,SRA!B:T,19,0),"")</f>
        <v>0</v>
      </c>
      <c r="J260" s="32">
        <f>IFERROR(VLOOKUP(C260,'13º SALÁRIO'!B:F,3,0),"0,00")</f>
        <v>1981.2</v>
      </c>
      <c r="K260" s="32">
        <f>J260-L260</f>
        <v>1058.48</v>
      </c>
      <c r="L260" s="32">
        <f>IFERROR(VLOOKUP(C260,'13º SALÁRIO'!B:F,5,0),"0,00")</f>
        <v>922.72</v>
      </c>
      <c r="M260" s="22" t="str">
        <f>IFERROR(VLOOKUP(C260,Plan2!B:C,2,0),"")</f>
        <v/>
      </c>
    </row>
    <row r="261" spans="2:13" s="22" customFormat="1">
      <c r="B261" s="16">
        <f t="shared" si="3"/>
        <v>253</v>
      </c>
      <c r="C261" s="35">
        <v>2824</v>
      </c>
      <c r="D261" s="36" t="str">
        <f>VLOOKUP(C261,SRA!B:C,2,0)</f>
        <v>ANA PAULA BARBOSA CAVALCANTI</v>
      </c>
      <c r="E261" s="16" t="str">
        <f>IFERROR(VLOOKUP(C261,SRA!B:I,8,0),"")</f>
        <v>CLT</v>
      </c>
      <c r="F261" s="21" t="s">
        <v>584</v>
      </c>
      <c r="G261" s="16" t="str">
        <f>IFERROR(VLOOKUP(C261,SRA!B:F,5,0),"")</f>
        <v>ANA ASS FARMACEUTICA</v>
      </c>
      <c r="H261" s="12">
        <f>IFERROR(VLOOKUP(C261,SRA!B:T,18,0),"")</f>
        <v>4850.38</v>
      </c>
      <c r="I261" s="12">
        <f>IFERROR(VLOOKUP(C261,SRA!B:T,19,0),"")</f>
        <v>0</v>
      </c>
      <c r="J261" s="32" t="str">
        <f>IFERROR(VLOOKUP(C261,'13º SALÁRIO'!B:F,3,0),"0,00")</f>
        <v>0,00</v>
      </c>
      <c r="K261" s="32">
        <f>J261-L261</f>
        <v>0</v>
      </c>
      <c r="L261" s="32" t="str">
        <f>IFERROR(VLOOKUP(C261,'13º SALÁRIO'!B:F,5,0),"0,00")</f>
        <v>0,00</v>
      </c>
      <c r="M261" s="22" t="str">
        <f>IFERROR(VLOOKUP(C261,Plan2!B:C,2,0),"")</f>
        <v>ANA PAULA BARBOSA CAVALCANTI</v>
      </c>
    </row>
    <row r="262" spans="2:13" s="22" customFormat="1">
      <c r="B262" s="16">
        <f t="shared" si="3"/>
        <v>254</v>
      </c>
      <c r="C262" s="35">
        <v>2827</v>
      </c>
      <c r="D262" s="36" t="str">
        <f>VLOOKUP(C262,SRA!B:C,2,0)</f>
        <v>FABIO BARBOSA S  DE LIMA</v>
      </c>
      <c r="E262" s="16" t="str">
        <f>IFERROR(VLOOKUP(C262,SRA!B:I,8,0),"")</f>
        <v>CLT</v>
      </c>
      <c r="F262" s="21" t="s">
        <v>462</v>
      </c>
      <c r="G262" s="16" t="str">
        <f>IFERROR(VLOOKUP(C262,SRA!B:F,5,0),"")</f>
        <v>TEC. EM ADM. E FIN.</v>
      </c>
      <c r="H262" s="12">
        <f>IFERROR(VLOOKUP(C262,SRA!B:T,18,0),"")</f>
        <v>1981.2</v>
      </c>
      <c r="I262" s="12">
        <f>IFERROR(VLOOKUP(C262,SRA!B:T,19,0),"")</f>
        <v>214.7</v>
      </c>
      <c r="J262" s="32">
        <f>IFERROR(VLOOKUP(C262,'13º SALÁRIO'!B:F,3,0),"0,00")</f>
        <v>2206.81</v>
      </c>
      <c r="K262" s="32">
        <f>J262-L262</f>
        <v>1276.76</v>
      </c>
      <c r="L262" s="32">
        <f>IFERROR(VLOOKUP(C262,'13º SALÁRIO'!B:F,5,0),"0,00")</f>
        <v>930.05</v>
      </c>
      <c r="M262" s="22" t="str">
        <f>IFERROR(VLOOKUP(C262,Plan2!B:C,2,0),"")</f>
        <v/>
      </c>
    </row>
    <row r="263" spans="2:13" s="22" customFormat="1">
      <c r="B263" s="16">
        <f t="shared" si="3"/>
        <v>255</v>
      </c>
      <c r="C263" s="35">
        <v>2831</v>
      </c>
      <c r="D263" s="36" t="str">
        <f>VLOOKUP(C263,SRA!B:C,2,0)</f>
        <v>AMANDA BEZERRA MASCARENHAS</v>
      </c>
      <c r="E263" s="16" t="str">
        <f>IFERROR(VLOOKUP(C263,SRA!B:I,8,0),"")</f>
        <v>CLT</v>
      </c>
      <c r="F263" s="21" t="s">
        <v>462</v>
      </c>
      <c r="G263" s="16" t="str">
        <f>IFERROR(VLOOKUP(C263,SRA!B:F,5,0),"")</f>
        <v>TEC. EM ADM. E FIN.</v>
      </c>
      <c r="H263" s="12">
        <f>IFERROR(VLOOKUP(C263,SRA!B:T,18,0),"")</f>
        <v>1981.2</v>
      </c>
      <c r="I263" s="12">
        <f>IFERROR(VLOOKUP(C263,SRA!B:T,19,0),"")</f>
        <v>3480</v>
      </c>
      <c r="J263" s="32">
        <f>IFERROR(VLOOKUP(C263,'13º SALÁRIO'!B:F,3,0),"0,00")</f>
        <v>5557.57</v>
      </c>
      <c r="K263" s="32">
        <f>J263-L263</f>
        <v>3811.8399999999997</v>
      </c>
      <c r="L263" s="32">
        <f>IFERROR(VLOOKUP(C263,'13º SALÁRIO'!B:F,5,0),"0,00")</f>
        <v>1745.73</v>
      </c>
      <c r="M263" s="22" t="str">
        <f>IFERROR(VLOOKUP(C263,Plan2!B:C,2,0),"")</f>
        <v/>
      </c>
    </row>
    <row r="264" spans="2:13" s="22" customFormat="1">
      <c r="B264" s="16">
        <f t="shared" si="3"/>
        <v>256</v>
      </c>
      <c r="C264" s="35">
        <v>2833</v>
      </c>
      <c r="D264" s="36" t="str">
        <f>VLOOKUP(C264,SRA!B:C,2,0)</f>
        <v>JAMESSON AMANCIO DA ROCHA</v>
      </c>
      <c r="E264" s="16" t="str">
        <f>IFERROR(VLOOKUP(C264,SRA!B:I,8,0),"")</f>
        <v>CLT</v>
      </c>
      <c r="F264" s="21" t="s">
        <v>462</v>
      </c>
      <c r="G264" s="16" t="str">
        <f>IFERROR(VLOOKUP(C264,SRA!B:F,5,0),"")</f>
        <v>TEC. EM ADM. E FIN.</v>
      </c>
      <c r="H264" s="12">
        <f>IFERROR(VLOOKUP(C264,SRA!B:T,18,0),"")</f>
        <v>2080.27</v>
      </c>
      <c r="I264" s="12">
        <f>IFERROR(VLOOKUP(C264,SRA!B:T,19,0),"")</f>
        <v>2529.38</v>
      </c>
      <c r="J264" s="32">
        <f>IFERROR(VLOOKUP(C264,'13º SALÁRIO'!B:F,3,0),"0,00")</f>
        <v>4826.91</v>
      </c>
      <c r="K264" s="32">
        <f>J264-L264</f>
        <v>3042.63</v>
      </c>
      <c r="L264" s="32">
        <f>IFERROR(VLOOKUP(C264,'13º SALÁRIO'!B:F,5,0),"0,00")</f>
        <v>1784.28</v>
      </c>
      <c r="M264" s="22" t="str">
        <f>IFERROR(VLOOKUP(C264,Plan2!B:C,2,0),"")</f>
        <v/>
      </c>
    </row>
    <row r="265" spans="2:13" s="22" customFormat="1">
      <c r="B265" s="16">
        <f t="shared" si="3"/>
        <v>257</v>
      </c>
      <c r="C265" s="35">
        <v>2834</v>
      </c>
      <c r="D265" s="36" t="str">
        <f>VLOOKUP(C265,SRA!B:C,2,0)</f>
        <v>LUIZ F  DE LIMA CAVALCANTI</v>
      </c>
      <c r="E265" s="16" t="str">
        <f>IFERROR(VLOOKUP(C265,SRA!B:I,8,0),"")</f>
        <v>CLT</v>
      </c>
      <c r="F265" s="21" t="s">
        <v>462</v>
      </c>
      <c r="G265" s="16" t="str">
        <f>IFERROR(VLOOKUP(C265,SRA!B:F,5,0),"")</f>
        <v>TEC. EM ADM. E FIN.</v>
      </c>
      <c r="H265" s="12">
        <f>IFERROR(VLOOKUP(C265,SRA!B:T,18,0),"")</f>
        <v>1981.2</v>
      </c>
      <c r="I265" s="12">
        <f>IFERROR(VLOOKUP(C265,SRA!B:T,19,0),"")</f>
        <v>822.38</v>
      </c>
      <c r="J265" s="32">
        <f>IFERROR(VLOOKUP(C265,'13º SALÁRIO'!B:F,3,0),"0,00")</f>
        <v>2949.21</v>
      </c>
      <c r="K265" s="32">
        <f>J265-L265</f>
        <v>1681.94</v>
      </c>
      <c r="L265" s="32">
        <f>IFERROR(VLOOKUP(C265,'13º SALÁRIO'!B:F,5,0),"0,00")</f>
        <v>1267.27</v>
      </c>
      <c r="M265" s="22" t="str">
        <f>IFERROR(VLOOKUP(C265,Plan2!B:C,2,0),"")</f>
        <v/>
      </c>
    </row>
    <row r="266" spans="2:13" s="22" customFormat="1">
      <c r="B266" s="16">
        <f t="shared" si="3"/>
        <v>258</v>
      </c>
      <c r="C266" s="35">
        <v>2835</v>
      </c>
      <c r="D266" s="36" t="str">
        <f>VLOOKUP(C266,SRA!B:C,2,0)</f>
        <v>JOSE MARCELO DE FRANCA MATOS</v>
      </c>
      <c r="E266" s="16" t="str">
        <f>IFERROR(VLOOKUP(C266,SRA!B:I,8,0),"")</f>
        <v>CLT</v>
      </c>
      <c r="F266" s="21" t="s">
        <v>462</v>
      </c>
      <c r="G266" s="16" t="str">
        <f>IFERROR(VLOOKUP(C266,SRA!B:F,5,0),"")</f>
        <v>TEC. EM ADM. E FIN.</v>
      </c>
      <c r="H266" s="12">
        <f>IFERROR(VLOOKUP(C266,SRA!B:T,18,0),"")</f>
        <v>1981.2</v>
      </c>
      <c r="I266" s="12">
        <f>IFERROR(VLOOKUP(C266,SRA!B:T,19,0),"")</f>
        <v>0</v>
      </c>
      <c r="J266" s="32">
        <f>IFERROR(VLOOKUP(C266,'13º SALÁRIO'!B:F,3,0),"0,00")</f>
        <v>1981.2</v>
      </c>
      <c r="K266" s="32">
        <f>J266-L266</f>
        <v>1149.0999999999999</v>
      </c>
      <c r="L266" s="32">
        <f>IFERROR(VLOOKUP(C266,'13º SALÁRIO'!B:F,5,0),"0,00")</f>
        <v>832.1</v>
      </c>
      <c r="M266" s="22" t="str">
        <f>IFERROR(VLOOKUP(C266,Plan2!B:C,2,0),"")</f>
        <v/>
      </c>
    </row>
    <row r="267" spans="2:13" s="22" customFormat="1">
      <c r="B267" s="16">
        <f t="shared" ref="B267:B330" si="4">B266+1</f>
        <v>259</v>
      </c>
      <c r="C267" s="35">
        <v>2836</v>
      </c>
      <c r="D267" s="36" t="str">
        <f>VLOOKUP(C267,SRA!B:C,2,0)</f>
        <v>MONALISA MARIA LEANDRO RIBEIRO</v>
      </c>
      <c r="E267" s="16" t="str">
        <f>IFERROR(VLOOKUP(C267,SRA!B:I,8,0),"")</f>
        <v>CLT</v>
      </c>
      <c r="F267" s="21" t="s">
        <v>462</v>
      </c>
      <c r="G267" s="16" t="str">
        <f>IFERROR(VLOOKUP(C267,SRA!B:F,5,0),"")</f>
        <v>TEC. EM ADM. E FIN.</v>
      </c>
      <c r="H267" s="12">
        <f>IFERROR(VLOOKUP(C267,SRA!B:T,18,0),"")</f>
        <v>1981.2</v>
      </c>
      <c r="I267" s="12">
        <f>IFERROR(VLOOKUP(C267,SRA!B:T,19,0),"")</f>
        <v>0</v>
      </c>
      <c r="J267" s="32">
        <f>IFERROR(VLOOKUP(C267,'13º SALÁRIO'!B:F,3,0),"0,00")</f>
        <v>1993.13</v>
      </c>
      <c r="K267" s="32">
        <f>J267-L267</f>
        <v>1150.18</v>
      </c>
      <c r="L267" s="32">
        <f>IFERROR(VLOOKUP(C267,'13º SALÁRIO'!B:F,5,0),"0,00")</f>
        <v>842.95</v>
      </c>
      <c r="M267" s="22" t="str">
        <f>IFERROR(VLOOKUP(C267,Plan2!B:C,2,0),"")</f>
        <v/>
      </c>
    </row>
    <row r="268" spans="2:13" s="22" customFormat="1">
      <c r="B268" s="16">
        <f t="shared" si="4"/>
        <v>260</v>
      </c>
      <c r="C268" s="35">
        <v>2837</v>
      </c>
      <c r="D268" s="36" t="str">
        <f>VLOOKUP(C268,SRA!B:C,2,0)</f>
        <v>BEZALIEL ROSA DOS S JUNIOR</v>
      </c>
      <c r="E268" s="16" t="str">
        <f>IFERROR(VLOOKUP(C268,SRA!B:I,8,0),"")</f>
        <v>CLT</v>
      </c>
      <c r="F268" s="21" t="s">
        <v>462</v>
      </c>
      <c r="G268" s="16" t="str">
        <f>IFERROR(VLOOKUP(C268,SRA!B:F,5,0),"")</f>
        <v>TEC. EM ADM. E FIN.</v>
      </c>
      <c r="H268" s="12">
        <f>IFERROR(VLOOKUP(C268,SRA!B:T,18,0),"")</f>
        <v>1981.2</v>
      </c>
      <c r="I268" s="12">
        <f>IFERROR(VLOOKUP(C268,SRA!B:T,19,0),"")</f>
        <v>2312.9499999999998</v>
      </c>
      <c r="J268" s="32">
        <f>IFERROR(VLOOKUP(C268,'13º SALÁRIO'!B:F,3,0),"0,00")</f>
        <v>4294.1499999999996</v>
      </c>
      <c r="K268" s="32">
        <f>J268-L268</f>
        <v>2769.8099999999995</v>
      </c>
      <c r="L268" s="32">
        <f>IFERROR(VLOOKUP(C268,'13º SALÁRIO'!B:F,5,0),"0,00")</f>
        <v>1524.34</v>
      </c>
      <c r="M268" s="22" t="str">
        <f>IFERROR(VLOOKUP(C268,Plan2!B:C,2,0),"")</f>
        <v/>
      </c>
    </row>
    <row r="269" spans="2:13" s="22" customFormat="1">
      <c r="B269" s="16">
        <f t="shared" si="4"/>
        <v>261</v>
      </c>
      <c r="C269" s="35">
        <v>2838</v>
      </c>
      <c r="D269" s="36" t="str">
        <f>VLOOKUP(C269,SRA!B:C,2,0)</f>
        <v>CAIO CEZAR F  E  DO NASCIMENTO</v>
      </c>
      <c r="E269" s="16" t="str">
        <f>IFERROR(VLOOKUP(C269,SRA!B:I,8,0),"")</f>
        <v>CLT</v>
      </c>
      <c r="F269" s="21" t="s">
        <v>462</v>
      </c>
      <c r="G269" s="16" t="str">
        <f>IFERROR(VLOOKUP(C269,SRA!B:F,5,0),"")</f>
        <v>TEC. EM ADM. E FIN.</v>
      </c>
      <c r="H269" s="12">
        <f>IFERROR(VLOOKUP(C269,SRA!B:T,18,0),"")</f>
        <v>1981.2</v>
      </c>
      <c r="I269" s="12">
        <f>IFERROR(VLOOKUP(C269,SRA!B:T,19,0),"")</f>
        <v>214.7</v>
      </c>
      <c r="J269" s="32">
        <f>IFERROR(VLOOKUP(C269,'13º SALÁRIO'!B:F,3,0),"0,00")</f>
        <v>2195.9</v>
      </c>
      <c r="K269" s="32">
        <f>J269-L269</f>
        <v>1679.6000000000001</v>
      </c>
      <c r="L269" s="32">
        <f>IFERROR(VLOOKUP(C269,'13º SALÁRIO'!B:F,5,0),"0,00")</f>
        <v>516.29999999999995</v>
      </c>
      <c r="M269" s="22" t="str">
        <f>IFERROR(VLOOKUP(C269,Plan2!B:C,2,0),"")</f>
        <v/>
      </c>
    </row>
    <row r="270" spans="2:13" s="22" customFormat="1">
      <c r="B270" s="16">
        <f t="shared" si="4"/>
        <v>262</v>
      </c>
      <c r="C270" s="35">
        <v>2839</v>
      </c>
      <c r="D270" s="36" t="str">
        <f>VLOOKUP(C270,SRA!B:C,2,0)</f>
        <v>ANGELINA MEDEIROS VERONESE</v>
      </c>
      <c r="E270" s="16" t="str">
        <f>IFERROR(VLOOKUP(C270,SRA!B:I,8,0),"")</f>
        <v>CLT</v>
      </c>
      <c r="F270" s="21" t="s">
        <v>462</v>
      </c>
      <c r="G270" s="16" t="str">
        <f>IFERROR(VLOOKUP(C270,SRA!B:F,5,0),"")</f>
        <v>TEC. CONTABIL</v>
      </c>
      <c r="H270" s="12">
        <f>IFERROR(VLOOKUP(C270,SRA!B:T,18,0),"")</f>
        <v>2293.4899999999998</v>
      </c>
      <c r="I270" s="12">
        <f>IFERROR(VLOOKUP(C270,SRA!B:T,19,0),"")</f>
        <v>2312.9499999999998</v>
      </c>
      <c r="J270" s="32">
        <f>IFERROR(VLOOKUP(C270,'13º SALÁRIO'!B:F,3,0),"0,00")</f>
        <v>4606.45</v>
      </c>
      <c r="K270" s="32">
        <f>J270-L270</f>
        <v>3039.95</v>
      </c>
      <c r="L270" s="32">
        <f>IFERROR(VLOOKUP(C270,'13º SALÁRIO'!B:F,5,0),"0,00")</f>
        <v>1566.5</v>
      </c>
      <c r="M270" s="22" t="str">
        <f>IFERROR(VLOOKUP(C270,Plan2!B:C,2,0),"")</f>
        <v/>
      </c>
    </row>
    <row r="271" spans="2:13" s="22" customFormat="1">
      <c r="B271" s="16">
        <f t="shared" si="4"/>
        <v>263</v>
      </c>
      <c r="C271" s="35">
        <v>2849</v>
      </c>
      <c r="D271" s="36" t="str">
        <f>VLOOKUP(C271,SRA!B:C,2,0)</f>
        <v>JULIANA CESAR MARTINS DE LIMA</v>
      </c>
      <c r="E271" s="16" t="str">
        <f>IFERROR(VLOOKUP(C271,SRA!B:I,8,0),"")</f>
        <v>CLT</v>
      </c>
      <c r="F271" s="21" t="s">
        <v>462</v>
      </c>
      <c r="G271" s="16" t="str">
        <f>IFERROR(VLOOKUP(C271,SRA!B:F,5,0),"")</f>
        <v>OP. DE PROD. IND.</v>
      </c>
      <c r="H271" s="12">
        <f>IFERROR(VLOOKUP(C271,SRA!B:T,18,0),"")</f>
        <v>1346.58</v>
      </c>
      <c r="I271" s="12">
        <f>IFERROR(VLOOKUP(C271,SRA!B:T,19,0),"")</f>
        <v>0</v>
      </c>
      <c r="J271" s="32">
        <f>IFERROR(VLOOKUP(C271,'13º SALÁRIO'!B:F,3,0),"0,00")</f>
        <v>1357.2</v>
      </c>
      <c r="K271" s="32">
        <f>J271-L271</f>
        <v>775.63</v>
      </c>
      <c r="L271" s="32">
        <f>IFERROR(VLOOKUP(C271,'13º SALÁRIO'!B:F,5,0),"0,00")</f>
        <v>581.57000000000005</v>
      </c>
      <c r="M271" s="22" t="str">
        <f>IFERROR(VLOOKUP(C271,Plan2!B:C,2,0),"")</f>
        <v/>
      </c>
    </row>
    <row r="272" spans="2:13" s="22" customFormat="1">
      <c r="B272" s="16">
        <f t="shared" si="4"/>
        <v>264</v>
      </c>
      <c r="C272" s="35">
        <v>2850</v>
      </c>
      <c r="D272" s="36" t="str">
        <f>VLOOKUP(C272,SRA!B:C,2,0)</f>
        <v>JAMERSON A  RAFAEL DE LIMA</v>
      </c>
      <c r="E272" s="16" t="str">
        <f>IFERROR(VLOOKUP(C272,SRA!B:I,8,0),"")</f>
        <v>CLT</v>
      </c>
      <c r="F272" s="21" t="s">
        <v>462</v>
      </c>
      <c r="G272" s="16" t="str">
        <f>IFERROR(VLOOKUP(C272,SRA!B:F,5,0),"")</f>
        <v>OP. DE PROD. IND.</v>
      </c>
      <c r="H272" s="12">
        <f>IFERROR(VLOOKUP(C272,SRA!B:T,18,0),"")</f>
        <v>1346.58</v>
      </c>
      <c r="I272" s="12">
        <f>IFERROR(VLOOKUP(C272,SRA!B:T,19,0),"")</f>
        <v>0</v>
      </c>
      <c r="J272" s="32">
        <f>IFERROR(VLOOKUP(C272,'13º SALÁRIO'!B:F,3,0),"0,00")</f>
        <v>1346.58</v>
      </c>
      <c r="K272" s="32">
        <f>J272-L272</f>
        <v>774.68</v>
      </c>
      <c r="L272" s="32">
        <f>IFERROR(VLOOKUP(C272,'13º SALÁRIO'!B:F,5,0),"0,00")</f>
        <v>571.9</v>
      </c>
    </row>
    <row r="273" spans="2:13" s="22" customFormat="1">
      <c r="B273" s="16">
        <f t="shared" si="4"/>
        <v>265</v>
      </c>
      <c r="C273" s="35">
        <v>2853</v>
      </c>
      <c r="D273" s="36" t="str">
        <f>VLOOKUP(C273,SRA!B:C,2,0)</f>
        <v>ALCILEIDE MONTE DA SILVA LIMA</v>
      </c>
      <c r="E273" s="16" t="str">
        <f>IFERROR(VLOOKUP(C273,SRA!B:I,8,0),"")</f>
        <v>CLT</v>
      </c>
      <c r="F273" s="21" t="s">
        <v>462</v>
      </c>
      <c r="G273" s="16" t="str">
        <f>IFERROR(VLOOKUP(C273,SRA!B:F,5,0),"")</f>
        <v>OP. DE PROD. IND.</v>
      </c>
      <c r="H273" s="12">
        <f>IFERROR(VLOOKUP(C273,SRA!B:T,18,0),"")</f>
        <v>1484.61</v>
      </c>
      <c r="I273" s="12">
        <f>IFERROR(VLOOKUP(C273,SRA!B:T,19,0),"")</f>
        <v>0</v>
      </c>
      <c r="J273" s="32">
        <f>IFERROR(VLOOKUP(C273,'13º SALÁRIO'!B:F,3,0),"0,00")</f>
        <v>1484.61</v>
      </c>
      <c r="K273" s="32">
        <f>J273-L273</f>
        <v>856.11999999999989</v>
      </c>
      <c r="L273" s="32">
        <f>IFERROR(VLOOKUP(C273,'13º SALÁRIO'!B:F,5,0),"0,00")</f>
        <v>628.49</v>
      </c>
      <c r="M273" s="22" t="str">
        <f>IFERROR(VLOOKUP(C273,Plan2!B:C,2,0),"")</f>
        <v/>
      </c>
    </row>
    <row r="274" spans="2:13" s="22" customFormat="1">
      <c r="B274" s="16">
        <f t="shared" si="4"/>
        <v>266</v>
      </c>
      <c r="C274" s="35">
        <v>2854</v>
      </c>
      <c r="D274" s="36" t="str">
        <f>VLOOKUP(C274,SRA!B:C,2,0)</f>
        <v>ANDRE RICARDO CAMARA TORRES</v>
      </c>
      <c r="E274" s="16" t="str">
        <f>IFERROR(VLOOKUP(C274,SRA!B:I,8,0),"")</f>
        <v>CLT</v>
      </c>
      <c r="F274" s="21" t="s">
        <v>462</v>
      </c>
      <c r="G274" s="16" t="str">
        <f>IFERROR(VLOOKUP(C274,SRA!B:F,5,0),"")</f>
        <v>OP. DE PROD. IND.</v>
      </c>
      <c r="H274" s="12">
        <f>IFERROR(VLOOKUP(C274,SRA!B:T,18,0),"")</f>
        <v>1484.63</v>
      </c>
      <c r="I274" s="12">
        <f>IFERROR(VLOOKUP(C274,SRA!B:T,19,0),"")</f>
        <v>0</v>
      </c>
      <c r="J274" s="32">
        <f>IFERROR(VLOOKUP(C274,'13º SALÁRIO'!B:F,3,0),"0,00")</f>
        <v>1764.15</v>
      </c>
      <c r="K274" s="32">
        <f>J274-L274</f>
        <v>813.38000000000011</v>
      </c>
      <c r="L274" s="32">
        <f>IFERROR(VLOOKUP(C274,'13º SALÁRIO'!B:F,5,0),"0,00")</f>
        <v>950.77</v>
      </c>
      <c r="M274" s="22" t="str">
        <f>IFERROR(VLOOKUP(C274,Plan2!B:C,2,0),"")</f>
        <v/>
      </c>
    </row>
    <row r="275" spans="2:13" s="22" customFormat="1">
      <c r="B275" s="16">
        <f t="shared" si="4"/>
        <v>267</v>
      </c>
      <c r="C275" s="35">
        <v>2856</v>
      </c>
      <c r="D275" s="36" t="str">
        <f>VLOOKUP(C275,SRA!B:C,2,0)</f>
        <v>ALEXSANDRA DA SILVA M  CABRAL</v>
      </c>
      <c r="E275" s="16" t="str">
        <f>IFERROR(VLOOKUP(C275,SRA!B:I,8,0),"")</f>
        <v>CLT</v>
      </c>
      <c r="F275" s="21" t="s">
        <v>462</v>
      </c>
      <c r="G275" s="16" t="str">
        <f>IFERROR(VLOOKUP(C275,SRA!B:F,5,0),"")</f>
        <v>TEC.EM QUALIDADE IND</v>
      </c>
      <c r="H275" s="12">
        <f>IFERROR(VLOOKUP(C275,SRA!B:T,18,0),"")</f>
        <v>1886.84</v>
      </c>
      <c r="I275" s="12">
        <f>IFERROR(VLOOKUP(C275,SRA!B:T,19,0),"")</f>
        <v>0</v>
      </c>
      <c r="J275" s="32">
        <f>IFERROR(VLOOKUP(C275,'13º SALÁRIO'!B:F,3,0),"0,00")</f>
        <v>2078.73</v>
      </c>
      <c r="K275" s="32">
        <f>J275-L275</f>
        <v>1110.7</v>
      </c>
      <c r="L275" s="32">
        <f>IFERROR(VLOOKUP(C275,'13º SALÁRIO'!B:F,5,0),"0,00")</f>
        <v>968.03</v>
      </c>
      <c r="M275" s="22" t="str">
        <f>IFERROR(VLOOKUP(C275,Plan2!B:C,2,0),"")</f>
        <v/>
      </c>
    </row>
    <row r="276" spans="2:13" s="22" customFormat="1">
      <c r="B276" s="16">
        <f t="shared" si="4"/>
        <v>268</v>
      </c>
      <c r="C276" s="35">
        <v>2857</v>
      </c>
      <c r="D276" s="36" t="str">
        <f>VLOOKUP(C276,SRA!B:C,2,0)</f>
        <v>CAROLINE ALVES LEAL</v>
      </c>
      <c r="E276" s="16" t="str">
        <f>IFERROR(VLOOKUP(C276,SRA!B:I,8,0),"")</f>
        <v>CLT</v>
      </c>
      <c r="F276" s="21" t="s">
        <v>462</v>
      </c>
      <c r="G276" s="16" t="str">
        <f>IFERROR(VLOOKUP(C276,SRA!B:F,5,0),"")</f>
        <v>TEC. EM ADM. E FIN.</v>
      </c>
      <c r="H276" s="12">
        <f>IFERROR(VLOOKUP(C276,SRA!B:T,18,0),"")</f>
        <v>1981.21</v>
      </c>
      <c r="I276" s="12">
        <f>IFERROR(VLOOKUP(C276,SRA!B:T,19,0),"")</f>
        <v>1284.97</v>
      </c>
      <c r="J276" s="32">
        <f>IFERROR(VLOOKUP(C276,'13º SALÁRIO'!B:F,3,0),"0,00")</f>
        <v>3266.18</v>
      </c>
      <c r="K276" s="32">
        <f>J276-L276</f>
        <v>1975.0399999999997</v>
      </c>
      <c r="L276" s="32">
        <f>IFERROR(VLOOKUP(C276,'13º SALÁRIO'!B:F,5,0),"0,00")</f>
        <v>1291.1400000000001</v>
      </c>
      <c r="M276" s="22" t="str">
        <f>IFERROR(VLOOKUP(C276,Plan2!B:C,2,0),"")</f>
        <v/>
      </c>
    </row>
    <row r="277" spans="2:13" s="22" customFormat="1">
      <c r="B277" s="16">
        <f t="shared" si="4"/>
        <v>269</v>
      </c>
      <c r="C277" s="35">
        <v>2860</v>
      </c>
      <c r="D277" s="36" t="str">
        <f>VLOOKUP(C277,SRA!B:C,2,0)</f>
        <v>ADRIANA MAYO DE SOUZA E SILVA</v>
      </c>
      <c r="E277" s="16" t="str">
        <f>IFERROR(VLOOKUP(C277,SRA!B:I,8,0),"")</f>
        <v>CLT</v>
      </c>
      <c r="F277" s="21" t="s">
        <v>462</v>
      </c>
      <c r="G277" s="16" t="str">
        <f>IFERROR(VLOOKUP(C277,SRA!B:F,5,0),"")</f>
        <v>OP. DE PROD. IND.</v>
      </c>
      <c r="H277" s="12">
        <f>IFERROR(VLOOKUP(C277,SRA!B:T,18,0),"")</f>
        <v>1346.58</v>
      </c>
      <c r="I277" s="12">
        <f>IFERROR(VLOOKUP(C277,SRA!B:T,19,0),"")</f>
        <v>0</v>
      </c>
      <c r="J277" s="32">
        <f>IFERROR(VLOOKUP(C277,'13º SALÁRIO'!B:F,3,0),"0,00")</f>
        <v>1369.4</v>
      </c>
      <c r="K277" s="32">
        <f>J277-L277</f>
        <v>776.73000000000013</v>
      </c>
      <c r="L277" s="32">
        <f>IFERROR(VLOOKUP(C277,'13º SALÁRIO'!B:F,5,0),"0,00")</f>
        <v>592.66999999999996</v>
      </c>
      <c r="M277" s="22" t="str">
        <f>IFERROR(VLOOKUP(C277,Plan2!B:C,2,0),"")</f>
        <v/>
      </c>
    </row>
    <row r="278" spans="2:13" s="22" customFormat="1">
      <c r="B278" s="16">
        <f t="shared" si="4"/>
        <v>270</v>
      </c>
      <c r="C278" s="35">
        <v>2864</v>
      </c>
      <c r="D278" s="36" t="str">
        <f>VLOOKUP(C278,SRA!B:C,2,0)</f>
        <v>DULCE HELENA PEREIRA</v>
      </c>
      <c r="E278" s="16" t="str">
        <f>IFERROR(VLOOKUP(C278,SRA!B:I,8,0),"")</f>
        <v>CLT</v>
      </c>
      <c r="F278" s="21" t="s">
        <v>462</v>
      </c>
      <c r="G278" s="16" t="str">
        <f>IFERROR(VLOOKUP(C278,SRA!B:F,5,0),"")</f>
        <v>OP. DE PROD. IND.</v>
      </c>
      <c r="H278" s="12">
        <f>IFERROR(VLOOKUP(C278,SRA!B:T,18,0),"")</f>
        <v>1558.83</v>
      </c>
      <c r="I278" s="12">
        <f>IFERROR(VLOOKUP(C278,SRA!B:T,19,0),"")</f>
        <v>822.38</v>
      </c>
      <c r="J278" s="32">
        <f>IFERROR(VLOOKUP(C278,'13º SALÁRIO'!B:F,3,0),"0,00")</f>
        <v>2381.2199999999998</v>
      </c>
      <c r="K278" s="32">
        <f>J278-L278</f>
        <v>1385.12</v>
      </c>
      <c r="L278" s="32">
        <f>IFERROR(VLOOKUP(C278,'13º SALÁRIO'!B:F,5,0),"0,00")</f>
        <v>996.1</v>
      </c>
      <c r="M278" s="22" t="str">
        <f>IFERROR(VLOOKUP(C278,Plan2!B:C,2,0),"")</f>
        <v/>
      </c>
    </row>
    <row r="279" spans="2:13" s="22" customFormat="1">
      <c r="B279" s="16">
        <f t="shared" si="4"/>
        <v>271</v>
      </c>
      <c r="C279" s="35">
        <v>2866</v>
      </c>
      <c r="D279" s="36" t="str">
        <f>VLOOKUP(C279,SRA!B:C,2,0)</f>
        <v>LUCICLEIDE M  DE A  CAMPOS</v>
      </c>
      <c r="E279" s="16" t="str">
        <f>IFERROR(VLOOKUP(C279,SRA!B:I,8,0),"")</f>
        <v>CLT</v>
      </c>
      <c r="F279" s="21" t="s">
        <v>462</v>
      </c>
      <c r="G279" s="16" t="str">
        <f>IFERROR(VLOOKUP(C279,SRA!B:F,5,0),"")</f>
        <v>OP. DE PROD. IND.</v>
      </c>
      <c r="H279" s="12">
        <f>IFERROR(VLOOKUP(C279,SRA!B:T,18,0),"")</f>
        <v>1346.58</v>
      </c>
      <c r="I279" s="12">
        <f>IFERROR(VLOOKUP(C279,SRA!B:T,19,0),"")</f>
        <v>1079.3800000000001</v>
      </c>
      <c r="J279" s="32">
        <f>IFERROR(VLOOKUP(C279,'13º SALÁRIO'!B:F,3,0),"0,00")</f>
        <v>2425.96</v>
      </c>
      <c r="K279" s="32">
        <f>J279-L279</f>
        <v>1411.51</v>
      </c>
      <c r="L279" s="32">
        <f>IFERROR(VLOOKUP(C279,'13º SALÁRIO'!B:F,5,0),"0,00")</f>
        <v>1014.45</v>
      </c>
      <c r="M279" s="22" t="str">
        <f>IFERROR(VLOOKUP(C279,Plan2!B:C,2,0),"")</f>
        <v/>
      </c>
    </row>
    <row r="280" spans="2:13" s="22" customFormat="1">
      <c r="B280" s="16">
        <f t="shared" si="4"/>
        <v>272</v>
      </c>
      <c r="C280" s="35">
        <v>2869</v>
      </c>
      <c r="D280" s="36" t="str">
        <f>VLOOKUP(C280,SRA!B:C,2,0)</f>
        <v>RICARDO J FERNANDES DA CUNHA</v>
      </c>
      <c r="E280" s="16" t="str">
        <f>IFERROR(VLOOKUP(C280,SRA!B:I,8,0),"")</f>
        <v>CLT</v>
      </c>
      <c r="F280" s="21" t="s">
        <v>462</v>
      </c>
      <c r="G280" s="16" t="str">
        <f>IFERROR(VLOOKUP(C280,SRA!B:F,5,0),"")</f>
        <v>OP. DE PROD. IND.</v>
      </c>
      <c r="H280" s="12">
        <f>IFERROR(VLOOKUP(C280,SRA!B:T,18,0),"")</f>
        <v>1346.58</v>
      </c>
      <c r="I280" s="12">
        <f>IFERROR(VLOOKUP(C280,SRA!B:T,19,0),"")</f>
        <v>0</v>
      </c>
      <c r="J280" s="32">
        <f>IFERROR(VLOOKUP(C280,'13º SALÁRIO'!B:F,3,0),"0,00")</f>
        <v>1346.58</v>
      </c>
      <c r="K280" s="32">
        <f>J280-L280</f>
        <v>929.54</v>
      </c>
      <c r="L280" s="32">
        <f>IFERROR(VLOOKUP(C280,'13º SALÁRIO'!B:F,5,0),"0,00")</f>
        <v>417.04</v>
      </c>
      <c r="M280" s="22" t="str">
        <f>IFERROR(VLOOKUP(C280,Plan2!B:C,2,0),"")</f>
        <v/>
      </c>
    </row>
    <row r="281" spans="2:13" s="22" customFormat="1">
      <c r="B281" s="16">
        <f t="shared" si="4"/>
        <v>273</v>
      </c>
      <c r="C281" s="35">
        <v>2870</v>
      </c>
      <c r="D281" s="36" t="str">
        <f>VLOOKUP(C281,SRA!B:C,2,0)</f>
        <v>SUZANA VALERIA PINHEIRO</v>
      </c>
      <c r="E281" s="16" t="str">
        <f>IFERROR(VLOOKUP(C281,SRA!B:I,8,0),"")</f>
        <v>CLT</v>
      </c>
      <c r="F281" s="21" t="s">
        <v>462</v>
      </c>
      <c r="G281" s="16" t="str">
        <f>IFERROR(VLOOKUP(C281,SRA!B:F,5,0),"")</f>
        <v>OP. DE PROD. IND.(B)</v>
      </c>
      <c r="H281" s="12">
        <f>IFERROR(VLOOKUP(C281,SRA!B:T,18,0),"")</f>
        <v>1484.62</v>
      </c>
      <c r="I281" s="12">
        <f>IFERROR(VLOOKUP(C281,SRA!B:T,19,0),"")</f>
        <v>0</v>
      </c>
      <c r="J281" s="32">
        <f>IFERROR(VLOOKUP(C281,'13º SALÁRIO'!B:F,3,0),"0,00")</f>
        <v>1495.3</v>
      </c>
      <c r="K281" s="32">
        <f>J281-L281</f>
        <v>932.71999999999991</v>
      </c>
      <c r="L281" s="32">
        <f>IFERROR(VLOOKUP(C281,'13º SALÁRIO'!B:F,5,0),"0,00")</f>
        <v>562.58000000000004</v>
      </c>
      <c r="M281" s="22" t="str">
        <f>IFERROR(VLOOKUP(C281,Plan2!B:C,2,0),"")</f>
        <v/>
      </c>
    </row>
    <row r="282" spans="2:13" s="22" customFormat="1">
      <c r="B282" s="16">
        <f t="shared" si="4"/>
        <v>274</v>
      </c>
      <c r="C282" s="35">
        <v>2871</v>
      </c>
      <c r="D282" s="36" t="str">
        <f>VLOOKUP(C282,SRA!B:C,2,0)</f>
        <v>SUZELY ARANTES DA S MELO</v>
      </c>
      <c r="E282" s="16" t="str">
        <f>IFERROR(VLOOKUP(C282,SRA!B:I,8,0),"")</f>
        <v>CLT</v>
      </c>
      <c r="F282" s="21" t="s">
        <v>462</v>
      </c>
      <c r="G282" s="16" t="str">
        <f>IFERROR(VLOOKUP(C282,SRA!B:F,5,0),"")</f>
        <v>OP. DE PROD. IND.</v>
      </c>
      <c r="H282" s="12">
        <f>IFERROR(VLOOKUP(C282,SRA!B:T,18,0),"")</f>
        <v>1484.61</v>
      </c>
      <c r="I282" s="12">
        <f>IFERROR(VLOOKUP(C282,SRA!B:T,19,0),"")</f>
        <v>0</v>
      </c>
      <c r="J282" s="32">
        <f>IFERROR(VLOOKUP(C282,'13º SALÁRIO'!B:F,3,0),"0,00")</f>
        <v>1534.81</v>
      </c>
      <c r="K282" s="32">
        <f>J282-L282</f>
        <v>860.64</v>
      </c>
      <c r="L282" s="32">
        <f>IFERROR(VLOOKUP(C282,'13º SALÁRIO'!B:F,5,0),"0,00")</f>
        <v>674.17</v>
      </c>
      <c r="M282" s="22" t="str">
        <f>IFERROR(VLOOKUP(C282,Plan2!B:C,2,0),"")</f>
        <v/>
      </c>
    </row>
    <row r="283" spans="2:13" s="22" customFormat="1">
      <c r="B283" s="16">
        <f t="shared" si="4"/>
        <v>275</v>
      </c>
      <c r="C283" s="35">
        <v>2873</v>
      </c>
      <c r="D283" s="36" t="str">
        <f>VLOOKUP(C283,SRA!B:C,2,0)</f>
        <v>AURELIA RODRIGUES TORREIRO</v>
      </c>
      <c r="E283" s="16" t="str">
        <f>IFERROR(VLOOKUP(C283,SRA!B:I,8,0),"")</f>
        <v>CLT</v>
      </c>
      <c r="F283" s="21" t="s">
        <v>462</v>
      </c>
      <c r="G283" s="16" t="str">
        <f>IFERROR(VLOOKUP(C283,SRA!B:F,5,0),"")</f>
        <v>ANA ASS FARMACEUTICA</v>
      </c>
      <c r="H283" s="12">
        <f>IFERROR(VLOOKUP(C283,SRA!B:T,18,0),"")</f>
        <v>4850.38</v>
      </c>
      <c r="I283" s="12">
        <f>IFERROR(VLOOKUP(C283,SRA!B:T,19,0),"")</f>
        <v>0</v>
      </c>
      <c r="J283" s="32">
        <f>IFERROR(VLOOKUP(C283,'13º SALÁRIO'!B:F,3,0),"0,00")</f>
        <v>4897.3900000000003</v>
      </c>
      <c r="K283" s="32">
        <f>J283-L283</f>
        <v>3268.1100000000006</v>
      </c>
      <c r="L283" s="32">
        <f>IFERROR(VLOOKUP(C283,'13º SALÁRIO'!B:F,5,0),"0,00")</f>
        <v>1629.28</v>
      </c>
      <c r="M283" s="22" t="str">
        <f>IFERROR(VLOOKUP(C283,Plan2!B:C,2,0),"")</f>
        <v/>
      </c>
    </row>
    <row r="284" spans="2:13" s="22" customFormat="1">
      <c r="B284" s="16">
        <f t="shared" si="4"/>
        <v>276</v>
      </c>
      <c r="C284" s="35">
        <v>2878</v>
      </c>
      <c r="D284" s="36" t="str">
        <f>VLOOKUP(C284,SRA!B:C,2,0)</f>
        <v>JAMSON ALESSANDRO DA SILVA</v>
      </c>
      <c r="E284" s="16" t="str">
        <f>IFERROR(VLOOKUP(C284,SRA!B:I,8,0),"")</f>
        <v>CLT</v>
      </c>
      <c r="F284" s="21" t="s">
        <v>462</v>
      </c>
      <c r="G284" s="16" t="str">
        <f>IFERROR(VLOOKUP(C284,SRA!B:F,5,0),"")</f>
        <v>TEC. EM ADM. E FIN.</v>
      </c>
      <c r="H284" s="12">
        <f>IFERROR(VLOOKUP(C284,SRA!B:T,18,0),"")</f>
        <v>1981.2</v>
      </c>
      <c r="I284" s="12">
        <f>IFERROR(VLOOKUP(C284,SRA!B:T,19,0),"")</f>
        <v>214.7</v>
      </c>
      <c r="J284" s="32">
        <f>IFERROR(VLOOKUP(C284,'13º SALÁRIO'!B:F,3,0),"0,00")</f>
        <v>2195.9</v>
      </c>
      <c r="K284" s="32">
        <f>J284-L284</f>
        <v>1275.7800000000002</v>
      </c>
      <c r="L284" s="32">
        <f>IFERROR(VLOOKUP(C284,'13º SALÁRIO'!B:F,5,0),"0,00")</f>
        <v>920.12</v>
      </c>
      <c r="M284" s="22" t="str">
        <f>IFERROR(VLOOKUP(C284,Plan2!B:C,2,0),"")</f>
        <v/>
      </c>
    </row>
    <row r="285" spans="2:13" s="22" customFormat="1">
      <c r="B285" s="16">
        <f t="shared" si="4"/>
        <v>277</v>
      </c>
      <c r="C285" s="35">
        <v>2887</v>
      </c>
      <c r="D285" s="36" t="str">
        <f>VLOOKUP(C285,SRA!B:C,2,0)</f>
        <v>MARIA EUZENI DA SILVA GARCEZ</v>
      </c>
      <c r="E285" s="16" t="str">
        <f>IFERROR(VLOOKUP(C285,SRA!B:I,8,0),"")</f>
        <v>CLT</v>
      </c>
      <c r="F285" s="21" t="s">
        <v>462</v>
      </c>
      <c r="G285" s="16" t="str">
        <f>IFERROR(VLOOKUP(C285,SRA!B:F,5,0),"")</f>
        <v>TEC. EM ADM. E FIN.</v>
      </c>
      <c r="H285" s="12">
        <f>IFERROR(VLOOKUP(C285,SRA!B:T,18,0),"")</f>
        <v>1981.21</v>
      </c>
      <c r="I285" s="12">
        <f>IFERROR(VLOOKUP(C285,SRA!B:T,19,0),"")</f>
        <v>0</v>
      </c>
      <c r="J285" s="32">
        <f>IFERROR(VLOOKUP(C285,'13º SALÁRIO'!B:F,3,0),"0,00")</f>
        <v>2545.17</v>
      </c>
      <c r="K285" s="32">
        <f>J285-L285</f>
        <v>1426.39</v>
      </c>
      <c r="L285" s="32">
        <f>IFERROR(VLOOKUP(C285,'13º SALÁRIO'!B:F,5,0),"0,00")</f>
        <v>1118.78</v>
      </c>
      <c r="M285" s="22" t="str">
        <f>IFERROR(VLOOKUP(C285,Plan2!B:C,2,0),"")</f>
        <v/>
      </c>
    </row>
    <row r="286" spans="2:13" s="22" customFormat="1">
      <c r="B286" s="16">
        <f t="shared" si="4"/>
        <v>278</v>
      </c>
      <c r="C286" s="35">
        <v>2889</v>
      </c>
      <c r="D286" s="36" t="str">
        <f>VLOOKUP(C286,SRA!B:C,2,0)</f>
        <v>EJANE FERREIRA TEXEIRA</v>
      </c>
      <c r="E286" s="16" t="str">
        <f>IFERROR(VLOOKUP(C286,SRA!B:I,8,0),"")</f>
        <v>CLT</v>
      </c>
      <c r="F286" s="21" t="s">
        <v>462</v>
      </c>
      <c r="G286" s="16" t="str">
        <f>IFERROR(VLOOKUP(C286,SRA!B:F,5,0),"")</f>
        <v>TEC. CONTABIL</v>
      </c>
      <c r="H286" s="12">
        <f>IFERROR(VLOOKUP(C286,SRA!B:T,18,0),"")</f>
        <v>2293.4899999999998</v>
      </c>
      <c r="I286" s="12">
        <f>IFERROR(VLOOKUP(C286,SRA!B:T,19,0),"")</f>
        <v>0</v>
      </c>
      <c r="J286" s="32">
        <f>IFERROR(VLOOKUP(C286,'13º SALÁRIO'!B:F,3,0),"0,00")</f>
        <v>2421.9899999999998</v>
      </c>
      <c r="K286" s="32">
        <f>J286-L286</f>
        <v>1536.2599999999998</v>
      </c>
      <c r="L286" s="32">
        <f>IFERROR(VLOOKUP(C286,'13º SALÁRIO'!B:F,5,0),"0,00")</f>
        <v>885.73</v>
      </c>
      <c r="M286" s="22" t="str">
        <f>IFERROR(VLOOKUP(C286,Plan2!B:C,2,0),"")</f>
        <v/>
      </c>
    </row>
    <row r="287" spans="2:13" s="22" customFormat="1">
      <c r="B287" s="16">
        <f t="shared" si="4"/>
        <v>279</v>
      </c>
      <c r="C287" s="35">
        <v>2890</v>
      </c>
      <c r="D287" s="36" t="str">
        <f>VLOOKUP(C287,SRA!B:C,2,0)</f>
        <v>CLELIO FIRMINO SILVA</v>
      </c>
      <c r="E287" s="16" t="str">
        <f>IFERROR(VLOOKUP(C287,SRA!B:I,8,0),"")</f>
        <v>CLT</v>
      </c>
      <c r="F287" s="21" t="s">
        <v>462</v>
      </c>
      <c r="G287" s="16" t="str">
        <f>IFERROR(VLOOKUP(C287,SRA!B:F,5,0),"")</f>
        <v>OP. DE PROD. IND.</v>
      </c>
      <c r="H287" s="12">
        <f>IFERROR(VLOOKUP(C287,SRA!B:T,18,0),"")</f>
        <v>1346.58</v>
      </c>
      <c r="I287" s="12">
        <f>IFERROR(VLOOKUP(C287,SRA!B:T,19,0),"")</f>
        <v>0</v>
      </c>
      <c r="J287" s="32">
        <f>IFERROR(VLOOKUP(C287,'13º SALÁRIO'!B:F,3,0),"0,00")</f>
        <v>1346.6</v>
      </c>
      <c r="K287" s="32">
        <f>J287-L287</f>
        <v>905.3</v>
      </c>
      <c r="L287" s="32">
        <f>IFERROR(VLOOKUP(C287,'13º SALÁRIO'!B:F,5,0),"0,00")</f>
        <v>441.3</v>
      </c>
      <c r="M287" s="22" t="str">
        <f>IFERROR(VLOOKUP(C287,Plan2!B:C,2,0),"")</f>
        <v/>
      </c>
    </row>
    <row r="288" spans="2:13" s="22" customFormat="1">
      <c r="B288" s="16">
        <f t="shared" si="4"/>
        <v>280</v>
      </c>
      <c r="C288" s="35">
        <v>2891</v>
      </c>
      <c r="D288" s="36" t="str">
        <f>VLOOKUP(C288,SRA!B:C,2,0)</f>
        <v>ERICK MEDEIROS</v>
      </c>
      <c r="E288" s="16" t="str">
        <f>IFERROR(VLOOKUP(C288,SRA!B:I,8,0),"")</f>
        <v>CLT</v>
      </c>
      <c r="F288" s="21" t="s">
        <v>462</v>
      </c>
      <c r="G288" s="16" t="str">
        <f>IFERROR(VLOOKUP(C288,SRA!B:F,5,0),"")</f>
        <v>OP. DE PROD. IND.</v>
      </c>
      <c r="H288" s="12">
        <f>IFERROR(VLOOKUP(C288,SRA!B:T,18,0),"")</f>
        <v>1413.91</v>
      </c>
      <c r="I288" s="12">
        <f>IFERROR(VLOOKUP(C288,SRA!B:T,19,0),"")</f>
        <v>0</v>
      </c>
      <c r="J288" s="32">
        <f>IFERROR(VLOOKUP(C288,'13º SALÁRIO'!B:F,3,0),"0,00")</f>
        <v>1444.1</v>
      </c>
      <c r="K288" s="32">
        <f>J288-L288</f>
        <v>817.11999999999989</v>
      </c>
      <c r="L288" s="32">
        <f>IFERROR(VLOOKUP(C288,'13º SALÁRIO'!B:F,5,0),"0,00")</f>
        <v>626.98</v>
      </c>
      <c r="M288" s="22" t="str">
        <f>IFERROR(VLOOKUP(C288,Plan2!B:C,2,0),"")</f>
        <v/>
      </c>
    </row>
    <row r="289" spans="2:13" s="22" customFormat="1">
      <c r="B289" s="16">
        <f t="shared" si="4"/>
        <v>281</v>
      </c>
      <c r="C289" s="35">
        <v>2894</v>
      </c>
      <c r="D289" s="36" t="str">
        <f>VLOOKUP(C289,SRA!B:C,2,0)</f>
        <v>JOELNA DINIZ PEREIRA DE SOUSA</v>
      </c>
      <c r="E289" s="16" t="str">
        <f>IFERROR(VLOOKUP(C289,SRA!B:I,8,0),"")</f>
        <v>CLT</v>
      </c>
      <c r="F289" s="21" t="s">
        <v>462</v>
      </c>
      <c r="G289" s="16" t="str">
        <f>IFERROR(VLOOKUP(C289,SRA!B:F,5,0),"")</f>
        <v>OP. PROD. IND. (D)</v>
      </c>
      <c r="H289" s="12">
        <f>IFERROR(VLOOKUP(C289,SRA!B:T,18,0),"")</f>
        <v>1804.6</v>
      </c>
      <c r="I289" s="12">
        <f>IFERROR(VLOOKUP(C289,SRA!B:T,19,0),"")</f>
        <v>0</v>
      </c>
      <c r="J289" s="32">
        <f>IFERROR(VLOOKUP(C289,'13º SALÁRIO'!B:F,3,0),"0,00")</f>
        <v>1868.06</v>
      </c>
      <c r="K289" s="32">
        <f>J289-L289</f>
        <v>1157.76</v>
      </c>
      <c r="L289" s="32">
        <f>IFERROR(VLOOKUP(C289,'13º SALÁRIO'!B:F,5,0),"0,00")</f>
        <v>710.3</v>
      </c>
      <c r="M289" s="22" t="str">
        <f>IFERROR(VLOOKUP(C289,Plan2!B:C,2,0),"")</f>
        <v/>
      </c>
    </row>
    <row r="290" spans="2:13" s="22" customFormat="1">
      <c r="B290" s="16">
        <f t="shared" si="4"/>
        <v>282</v>
      </c>
      <c r="C290" s="35">
        <v>2895</v>
      </c>
      <c r="D290" s="36" t="str">
        <f>VLOOKUP(C290,SRA!B:C,2,0)</f>
        <v>KLEBER DE OLIVEIRA GALDINO</v>
      </c>
      <c r="E290" s="16" t="str">
        <f>IFERROR(VLOOKUP(C290,SRA!B:I,8,0),"")</f>
        <v>CLT</v>
      </c>
      <c r="F290" s="21" t="s">
        <v>462</v>
      </c>
      <c r="G290" s="16" t="str">
        <f>IFERROR(VLOOKUP(C290,SRA!B:F,5,0),"")</f>
        <v>OP. DE PROD. IND.</v>
      </c>
      <c r="H290" s="12">
        <f>IFERROR(VLOOKUP(C290,SRA!B:T,18,0),"")</f>
        <v>1346.58</v>
      </c>
      <c r="I290" s="12">
        <f>IFERROR(VLOOKUP(C290,SRA!B:T,19,0),"")</f>
        <v>0</v>
      </c>
      <c r="J290" s="32">
        <f>IFERROR(VLOOKUP(C290,'13º SALÁRIO'!B:F,3,0),"0,00")</f>
        <v>1346.58</v>
      </c>
      <c r="K290" s="32">
        <f>J290-L290</f>
        <v>901.26</v>
      </c>
      <c r="L290" s="32">
        <f>IFERROR(VLOOKUP(C290,'13º SALÁRIO'!B:F,5,0),"0,00")</f>
        <v>445.32</v>
      </c>
      <c r="M290" s="22" t="str">
        <f>IFERROR(VLOOKUP(C290,Plan2!B:C,2,0),"")</f>
        <v/>
      </c>
    </row>
    <row r="291" spans="2:13" s="22" customFormat="1">
      <c r="B291" s="16">
        <f t="shared" si="4"/>
        <v>283</v>
      </c>
      <c r="C291" s="35">
        <v>2904</v>
      </c>
      <c r="D291" s="36" t="str">
        <f>VLOOKUP(C291,SRA!B:C,2,0)</f>
        <v>ANTONIO S ALVES DE O JUNIOR</v>
      </c>
      <c r="E291" s="16" t="str">
        <f>IFERROR(VLOOKUP(C291,SRA!B:I,8,0),"")</f>
        <v>CLT</v>
      </c>
      <c r="F291" s="21" t="s">
        <v>462</v>
      </c>
      <c r="G291" s="16" t="str">
        <f>IFERROR(VLOOKUP(C291,SRA!B:F,5,0),"")</f>
        <v>TEC. EM ADM. E FIN.</v>
      </c>
      <c r="H291" s="12">
        <f>IFERROR(VLOOKUP(C291,SRA!B:T,18,0),"")</f>
        <v>1981.21</v>
      </c>
      <c r="I291" s="12">
        <f>IFERROR(VLOOKUP(C291,SRA!B:T,19,0),"")</f>
        <v>0</v>
      </c>
      <c r="J291" s="32">
        <f>IFERROR(VLOOKUP(C291,'13º SALÁRIO'!B:F,3,0),"0,00")</f>
        <v>1981.21</v>
      </c>
      <c r="K291" s="32">
        <f>J291-L291</f>
        <v>1335.3400000000001</v>
      </c>
      <c r="L291" s="32">
        <f>IFERROR(VLOOKUP(C291,'13º SALÁRIO'!B:F,5,0),"0,00")</f>
        <v>645.87</v>
      </c>
      <c r="M291" s="22" t="str">
        <f>IFERROR(VLOOKUP(C291,Plan2!B:C,2,0),"")</f>
        <v/>
      </c>
    </row>
    <row r="292" spans="2:13" s="22" customFormat="1">
      <c r="B292" s="16">
        <f t="shared" si="4"/>
        <v>284</v>
      </c>
      <c r="C292" s="35">
        <v>2906</v>
      </c>
      <c r="D292" s="36" t="str">
        <f>VLOOKUP(C292,SRA!B:C,2,0)</f>
        <v>ARTHUR A SANTOS WANDERLEY</v>
      </c>
      <c r="E292" s="16" t="str">
        <f>IFERROR(VLOOKUP(C292,SRA!B:I,8,0),"")</f>
        <v>CLT</v>
      </c>
      <c r="F292" s="21" t="s">
        <v>462</v>
      </c>
      <c r="G292" s="16" t="str">
        <f>IFERROR(VLOOKUP(C292,SRA!B:F,5,0),"")</f>
        <v>ANA ASS FARMACEUTICA</v>
      </c>
      <c r="H292" s="12">
        <f>IFERROR(VLOOKUP(C292,SRA!B:T,18,0),"")</f>
        <v>4850.38</v>
      </c>
      <c r="I292" s="12">
        <f>IFERROR(VLOOKUP(C292,SRA!B:T,19,0),"")</f>
        <v>0</v>
      </c>
      <c r="J292" s="32">
        <f>IFERROR(VLOOKUP(C292,'13º SALÁRIO'!B:F,3,0),"0,00")</f>
        <v>4882.96</v>
      </c>
      <c r="K292" s="32">
        <f>J292-L292</f>
        <v>3002.4700000000003</v>
      </c>
      <c r="L292" s="32">
        <f>IFERROR(VLOOKUP(C292,'13º SALÁRIO'!B:F,5,0),"0,00")</f>
        <v>1880.49</v>
      </c>
      <c r="M292" s="22" t="str">
        <f>IFERROR(VLOOKUP(C292,Plan2!B:C,2,0),"")</f>
        <v/>
      </c>
    </row>
    <row r="293" spans="2:13" s="22" customFormat="1">
      <c r="B293" s="16">
        <f t="shared" si="4"/>
        <v>285</v>
      </c>
      <c r="C293" s="35">
        <v>2907</v>
      </c>
      <c r="D293" s="36" t="str">
        <f>VLOOKUP(C293,SRA!B:C,2,0)</f>
        <v>JOELINE LIMA DO NASCIMENTO</v>
      </c>
      <c r="E293" s="16" t="str">
        <f>IFERROR(VLOOKUP(C293,SRA!B:I,8,0),"")</f>
        <v>CLT</v>
      </c>
      <c r="F293" s="21" t="s">
        <v>462</v>
      </c>
      <c r="G293" s="16" t="str">
        <f>IFERROR(VLOOKUP(C293,SRA!B:F,5,0),"")</f>
        <v>TEC. EM ADM. E FIN.</v>
      </c>
      <c r="H293" s="12">
        <f>IFERROR(VLOOKUP(C293,SRA!B:T,18,0),"")</f>
        <v>1981.21</v>
      </c>
      <c r="I293" s="12">
        <f>IFERROR(VLOOKUP(C293,SRA!B:T,19,0),"")</f>
        <v>0</v>
      </c>
      <c r="J293" s="32">
        <f>IFERROR(VLOOKUP(C293,'13º SALÁRIO'!B:F,3,0),"0,00")</f>
        <v>1981.21</v>
      </c>
      <c r="K293" s="32">
        <f>J293-L293</f>
        <v>1058.48</v>
      </c>
      <c r="L293" s="32">
        <f>IFERROR(VLOOKUP(C293,'13º SALÁRIO'!B:F,5,0),"0,00")</f>
        <v>922.73</v>
      </c>
      <c r="M293" s="22" t="str">
        <f>IFERROR(VLOOKUP(C293,Plan2!B:C,2,0),"")</f>
        <v>JOELINE LIMA DO NASCIMENTO</v>
      </c>
    </row>
    <row r="294" spans="2:13" s="22" customFormat="1">
      <c r="B294" s="16">
        <f t="shared" si="4"/>
        <v>286</v>
      </c>
      <c r="C294" s="35">
        <v>2909</v>
      </c>
      <c r="D294" s="36" t="str">
        <f>VLOOKUP(C294,SRA!B:C,2,0)</f>
        <v>ROBSON CARNEIRO DA SILVA</v>
      </c>
      <c r="E294" s="16" t="str">
        <f>IFERROR(VLOOKUP(C294,SRA!B:I,8,0),"")</f>
        <v>CLT</v>
      </c>
      <c r="F294" s="21" t="s">
        <v>462</v>
      </c>
      <c r="G294" s="16" t="str">
        <f>IFERROR(VLOOKUP(C294,SRA!B:F,5,0),"")</f>
        <v>TEC. EM ADM. E FIN.</v>
      </c>
      <c r="H294" s="12">
        <f>IFERROR(VLOOKUP(C294,SRA!B:T,18,0),"")</f>
        <v>1981.21</v>
      </c>
      <c r="I294" s="12">
        <f>IFERROR(VLOOKUP(C294,SRA!B:T,19,0),"")</f>
        <v>0</v>
      </c>
      <c r="J294" s="32">
        <f>IFERROR(VLOOKUP(C294,'13º SALÁRIO'!B:F,3,0),"0,00")</f>
        <v>1981.53</v>
      </c>
      <c r="K294" s="32">
        <f>J294-L294</f>
        <v>1149.1399999999999</v>
      </c>
      <c r="L294" s="32">
        <f>IFERROR(VLOOKUP(C294,'13º SALÁRIO'!B:F,5,0),"0,00")</f>
        <v>832.39</v>
      </c>
      <c r="M294" s="22" t="str">
        <f>IFERROR(VLOOKUP(C294,Plan2!B:C,2,0),"")</f>
        <v/>
      </c>
    </row>
    <row r="295" spans="2:13" s="22" customFormat="1">
      <c r="B295" s="16">
        <f t="shared" si="4"/>
        <v>287</v>
      </c>
      <c r="C295" s="35">
        <v>2910</v>
      </c>
      <c r="D295" s="36" t="str">
        <f>VLOOKUP(C295,SRA!B:C,2,0)</f>
        <v>JOSE VITAL DUARTE JUNIOR</v>
      </c>
      <c r="E295" s="16" t="str">
        <f>IFERROR(VLOOKUP(C295,SRA!B:I,8,0),"")</f>
        <v>CLT</v>
      </c>
      <c r="F295" s="21" t="s">
        <v>462</v>
      </c>
      <c r="G295" s="16" t="str">
        <f>IFERROR(VLOOKUP(C295,SRA!B:F,5,0),"")</f>
        <v>TEC. EM ADM. E FIN.</v>
      </c>
      <c r="H295" s="12">
        <f>IFERROR(VLOOKUP(C295,SRA!B:T,18,0),"")</f>
        <v>2080.27</v>
      </c>
      <c r="I295" s="12">
        <f>IFERROR(VLOOKUP(C295,SRA!B:T,19,0),"")</f>
        <v>3762.95</v>
      </c>
      <c r="J295" s="32">
        <f>IFERROR(VLOOKUP(C295,'13º SALÁRIO'!B:F,3,0),"0,00")</f>
        <v>7202.65</v>
      </c>
      <c r="K295" s="32">
        <f>J295-L295</f>
        <v>4622.2199999999993</v>
      </c>
      <c r="L295" s="32">
        <f>IFERROR(VLOOKUP(C295,'13º SALÁRIO'!B:F,5,0),"0,00")</f>
        <v>2580.4299999999998</v>
      </c>
      <c r="M295" s="22" t="str">
        <f>IFERROR(VLOOKUP(C295,Plan2!B:C,2,0),"")</f>
        <v/>
      </c>
    </row>
    <row r="296" spans="2:13" s="22" customFormat="1">
      <c r="B296" s="16">
        <f t="shared" si="4"/>
        <v>288</v>
      </c>
      <c r="C296" s="35">
        <v>2911</v>
      </c>
      <c r="D296" s="36" t="str">
        <f>VLOOKUP(C296,SRA!B:C,2,0)</f>
        <v>ALDJANE MARIA DOS SANTOS</v>
      </c>
      <c r="E296" s="16" t="str">
        <f>IFERROR(VLOOKUP(C296,SRA!B:I,8,0),"")</f>
        <v>CLT</v>
      </c>
      <c r="F296" s="21" t="s">
        <v>462</v>
      </c>
      <c r="G296" s="16" t="str">
        <f>IFERROR(VLOOKUP(C296,SRA!B:F,5,0),"")</f>
        <v>OP. DE PROD. IND.</v>
      </c>
      <c r="H296" s="12">
        <f>IFERROR(VLOOKUP(C296,SRA!B:T,18,0),"")</f>
        <v>1484.6</v>
      </c>
      <c r="I296" s="12">
        <f>IFERROR(VLOOKUP(C296,SRA!B:T,19,0),"")</f>
        <v>0</v>
      </c>
      <c r="J296" s="32">
        <f>IFERROR(VLOOKUP(C296,'13º SALÁRIO'!B:F,3,0),"0,00")</f>
        <v>1598.36</v>
      </c>
      <c r="K296" s="32">
        <f>J296-L296</f>
        <v>866.34999999999991</v>
      </c>
      <c r="L296" s="32">
        <f>IFERROR(VLOOKUP(C296,'13º SALÁRIO'!B:F,5,0),"0,00")</f>
        <v>732.01</v>
      </c>
      <c r="M296" s="22" t="str">
        <f>IFERROR(VLOOKUP(C296,Plan2!B:C,2,0),"")</f>
        <v/>
      </c>
    </row>
    <row r="297" spans="2:13" s="22" customFormat="1">
      <c r="B297" s="16">
        <f t="shared" si="4"/>
        <v>289</v>
      </c>
      <c r="C297" s="35">
        <v>2915</v>
      </c>
      <c r="D297" s="36" t="str">
        <f>VLOOKUP(C297,SRA!B:C,2,0)</f>
        <v>HAMILTON LINO ALVES</v>
      </c>
      <c r="E297" s="16" t="str">
        <f>IFERROR(VLOOKUP(C297,SRA!B:I,8,0),"")</f>
        <v>CLT</v>
      </c>
      <c r="F297" s="21" t="s">
        <v>462</v>
      </c>
      <c r="G297" s="16" t="str">
        <f>IFERROR(VLOOKUP(C297,SRA!B:F,5,0),"")</f>
        <v>OP. DE PROD. IND.</v>
      </c>
      <c r="H297" s="12">
        <f>IFERROR(VLOOKUP(C297,SRA!B:T,18,0),"")</f>
        <v>1484.6</v>
      </c>
      <c r="I297" s="12">
        <f>IFERROR(VLOOKUP(C297,SRA!B:T,19,0),"")</f>
        <v>0</v>
      </c>
      <c r="J297" s="32">
        <f>IFERROR(VLOOKUP(C297,'13º SALÁRIO'!B:F,3,0),"0,00")</f>
        <v>1584.7</v>
      </c>
      <c r="K297" s="32">
        <f>J297-L297</f>
        <v>893.88</v>
      </c>
      <c r="L297" s="32">
        <f>IFERROR(VLOOKUP(C297,'13º SALÁRIO'!B:F,5,0),"0,00")</f>
        <v>690.82</v>
      </c>
      <c r="M297" s="22" t="str">
        <f>IFERROR(VLOOKUP(C297,Plan2!B:C,2,0),"")</f>
        <v/>
      </c>
    </row>
    <row r="298" spans="2:13" s="22" customFormat="1">
      <c r="B298" s="16">
        <f t="shared" si="4"/>
        <v>290</v>
      </c>
      <c r="C298" s="35">
        <v>2917</v>
      </c>
      <c r="D298" s="36" t="str">
        <f>VLOOKUP(C298,SRA!B:C,2,0)</f>
        <v>LUCICLEIDE PEREIRA DEODATO</v>
      </c>
      <c r="E298" s="16" t="str">
        <f>IFERROR(VLOOKUP(C298,SRA!B:I,8,0),"")</f>
        <v>CLT</v>
      </c>
      <c r="F298" s="21" t="s">
        <v>462</v>
      </c>
      <c r="G298" s="16" t="str">
        <f>IFERROR(VLOOKUP(C298,SRA!B:F,5,0),"")</f>
        <v>OP. DE PROD. IND.</v>
      </c>
      <c r="H298" s="12">
        <f>IFERROR(VLOOKUP(C298,SRA!B:T,18,0),"")</f>
        <v>1558.83</v>
      </c>
      <c r="I298" s="12">
        <f>IFERROR(VLOOKUP(C298,SRA!B:T,19,0),"")</f>
        <v>0</v>
      </c>
      <c r="J298" s="32">
        <f>IFERROR(VLOOKUP(C298,'13º SALÁRIO'!B:F,3,0),"0,00")</f>
        <v>1558.83</v>
      </c>
      <c r="K298" s="32">
        <f>J298-L298</f>
        <v>899.91</v>
      </c>
      <c r="L298" s="32">
        <f>IFERROR(VLOOKUP(C298,'13º SALÁRIO'!B:F,5,0),"0,00")</f>
        <v>658.92</v>
      </c>
      <c r="M298" s="22" t="str">
        <f>IFERROR(VLOOKUP(C298,Plan2!B:C,2,0),"")</f>
        <v/>
      </c>
    </row>
    <row r="299" spans="2:13" s="22" customFormat="1">
      <c r="B299" s="16">
        <f t="shared" si="4"/>
        <v>291</v>
      </c>
      <c r="C299" s="35">
        <v>2918</v>
      </c>
      <c r="D299" s="36" t="str">
        <f>VLOOKUP(C299,SRA!B:C,2,0)</f>
        <v>MARIA DAS NEVES DE BARROS</v>
      </c>
      <c r="E299" s="16" t="str">
        <f>IFERROR(VLOOKUP(C299,SRA!B:I,8,0),"")</f>
        <v>CLT</v>
      </c>
      <c r="F299" s="21" t="s">
        <v>462</v>
      </c>
      <c r="G299" s="16" t="str">
        <f>IFERROR(VLOOKUP(C299,SRA!B:F,5,0),"")</f>
        <v>OP. DE PROD. IND.</v>
      </c>
      <c r="H299" s="12">
        <f>IFERROR(VLOOKUP(C299,SRA!B:T,18,0),"")</f>
        <v>1346.58</v>
      </c>
      <c r="I299" s="12">
        <f>IFERROR(VLOOKUP(C299,SRA!B:T,19,0),"")</f>
        <v>0</v>
      </c>
      <c r="J299" s="32">
        <f>IFERROR(VLOOKUP(C299,'13º SALÁRIO'!B:F,3,0),"0,00")</f>
        <v>1346.58</v>
      </c>
      <c r="K299" s="32">
        <f>J299-L299</f>
        <v>858.16999999999985</v>
      </c>
      <c r="L299" s="32">
        <f>IFERROR(VLOOKUP(C299,'13º SALÁRIO'!B:F,5,0),"0,00")</f>
        <v>488.41</v>
      </c>
    </row>
    <row r="300" spans="2:13" s="22" customFormat="1">
      <c r="B300" s="16">
        <f t="shared" si="4"/>
        <v>292</v>
      </c>
      <c r="C300" s="35">
        <v>2921</v>
      </c>
      <c r="D300" s="36" t="str">
        <f>VLOOKUP(C300,SRA!B:C,2,0)</f>
        <v>TIAGO MANOEL DE SOUSA LEITE</v>
      </c>
      <c r="E300" s="16" t="str">
        <f>IFERROR(VLOOKUP(C300,SRA!B:I,8,0),"")</f>
        <v>CLT</v>
      </c>
      <c r="F300" s="21" t="s">
        <v>462</v>
      </c>
      <c r="G300" s="16" t="str">
        <f>IFERROR(VLOOKUP(C300,SRA!B:F,5,0),"")</f>
        <v>OP. DE PROD. IND.</v>
      </c>
      <c r="H300" s="12">
        <f>IFERROR(VLOOKUP(C300,SRA!B:T,18,0),"")</f>
        <v>1484.6</v>
      </c>
      <c r="I300" s="12">
        <f>IFERROR(VLOOKUP(C300,SRA!B:T,19,0),"")</f>
        <v>0</v>
      </c>
      <c r="J300" s="32">
        <f>IFERROR(VLOOKUP(C300,'13º SALÁRIO'!B:F,3,0),"0,00")</f>
        <v>989.81</v>
      </c>
      <c r="K300" s="32">
        <f>J300-L300</f>
        <v>816.53</v>
      </c>
      <c r="L300" s="32">
        <f>IFERROR(VLOOKUP(C300,'13º SALÁRIO'!B:F,5,0),"0,00")</f>
        <v>173.28</v>
      </c>
      <c r="M300" s="22" t="str">
        <f>IFERROR(VLOOKUP(C300,Plan2!B:C,2,0),"")</f>
        <v>TIAGO MANOEL DE SOUSA LEITE</v>
      </c>
    </row>
    <row r="301" spans="2:13" s="22" customFormat="1">
      <c r="B301" s="16">
        <f t="shared" si="4"/>
        <v>293</v>
      </c>
      <c r="C301" s="35">
        <v>2922</v>
      </c>
      <c r="D301" s="36" t="str">
        <f>VLOOKUP(C301,SRA!B:C,2,0)</f>
        <v>XENIA KELY VERISSIMO DINIZ</v>
      </c>
      <c r="E301" s="16" t="str">
        <f>IFERROR(VLOOKUP(C301,SRA!B:I,8,0),"")</f>
        <v>CLT</v>
      </c>
      <c r="F301" s="21" t="s">
        <v>462</v>
      </c>
      <c r="G301" s="16" t="str">
        <f>IFERROR(VLOOKUP(C301,SRA!B:F,5,0),"")</f>
        <v>OP. DE PROD. IND.</v>
      </c>
      <c r="H301" s="12">
        <f>IFERROR(VLOOKUP(C301,SRA!B:T,18,0),"")</f>
        <v>1558.83</v>
      </c>
      <c r="I301" s="12">
        <f>IFERROR(VLOOKUP(C301,SRA!B:T,19,0),"")</f>
        <v>0</v>
      </c>
      <c r="J301" s="32">
        <f>IFERROR(VLOOKUP(C301,'13º SALÁRIO'!B:F,3,0),"0,00")</f>
        <v>1559.52</v>
      </c>
      <c r="K301" s="32">
        <f>J301-L301</f>
        <v>899.97</v>
      </c>
      <c r="L301" s="32">
        <f>IFERROR(VLOOKUP(C301,'13º SALÁRIO'!B:F,5,0),"0,00")</f>
        <v>659.55</v>
      </c>
      <c r="M301" s="22" t="str">
        <f>IFERROR(VLOOKUP(C301,Plan2!B:C,2,0),"")</f>
        <v/>
      </c>
    </row>
    <row r="302" spans="2:13" s="22" customFormat="1">
      <c r="B302" s="16">
        <f t="shared" si="4"/>
        <v>294</v>
      </c>
      <c r="C302" s="35">
        <v>2926</v>
      </c>
      <c r="D302" s="36" t="str">
        <f>VLOOKUP(C302,SRA!B:C,2,0)</f>
        <v>ANTONIO CARLOS DE LUNA MATOS</v>
      </c>
      <c r="E302" s="16" t="str">
        <f>IFERROR(VLOOKUP(C302,SRA!B:I,8,0),"")</f>
        <v>CLT</v>
      </c>
      <c r="F302" s="21" t="s">
        <v>462</v>
      </c>
      <c r="G302" s="16" t="str">
        <f>IFERROR(VLOOKUP(C302,SRA!B:F,5,0),"")</f>
        <v>OP. DE PROD. IND.</v>
      </c>
      <c r="H302" s="12">
        <f>IFERROR(VLOOKUP(C302,SRA!B:T,18,0),"")</f>
        <v>1636.82</v>
      </c>
      <c r="I302" s="12">
        <f>IFERROR(VLOOKUP(C302,SRA!B:T,19,0),"")</f>
        <v>0</v>
      </c>
      <c r="J302" s="32">
        <f>IFERROR(VLOOKUP(C302,'13º SALÁRIO'!B:F,3,0),"0,00")</f>
        <v>1784.36</v>
      </c>
      <c r="K302" s="32">
        <f>J302-L302</f>
        <v>959.19999999999993</v>
      </c>
      <c r="L302" s="32">
        <f>IFERROR(VLOOKUP(C302,'13º SALÁRIO'!B:F,5,0),"0,00")</f>
        <v>825.16</v>
      </c>
      <c r="M302" s="22" t="str">
        <f>IFERROR(VLOOKUP(C302,Plan2!B:C,2,0),"")</f>
        <v/>
      </c>
    </row>
    <row r="303" spans="2:13" s="22" customFormat="1">
      <c r="B303" s="16">
        <f t="shared" si="4"/>
        <v>295</v>
      </c>
      <c r="C303" s="35">
        <v>2927</v>
      </c>
      <c r="D303" s="36" t="str">
        <f>VLOOKUP(C303,SRA!B:C,2,0)</f>
        <v>DEYVISON MACHADO DA SILVA</v>
      </c>
      <c r="E303" s="16" t="str">
        <f>IFERROR(VLOOKUP(C303,SRA!B:I,8,0),"")</f>
        <v>CLT</v>
      </c>
      <c r="F303" s="21" t="s">
        <v>462</v>
      </c>
      <c r="G303" s="16" t="str">
        <f>IFERROR(VLOOKUP(C303,SRA!B:F,5,0),"")</f>
        <v>OP. DE PROD. IND.</v>
      </c>
      <c r="H303" s="12">
        <f>IFERROR(VLOOKUP(C303,SRA!B:T,18,0),"")</f>
        <v>1484.61</v>
      </c>
      <c r="I303" s="12">
        <f>IFERROR(VLOOKUP(C303,SRA!B:T,19,0),"")</f>
        <v>0</v>
      </c>
      <c r="J303" s="32">
        <f>IFERROR(VLOOKUP(C303,'13º SALÁRIO'!B:F,3,0),"0,00")</f>
        <v>1613.38</v>
      </c>
      <c r="K303" s="32">
        <f>J303-L303</f>
        <v>1165.3000000000002</v>
      </c>
      <c r="L303" s="32">
        <f>IFERROR(VLOOKUP(C303,'13º SALÁRIO'!B:F,5,0),"0,00")</f>
        <v>448.08</v>
      </c>
      <c r="M303" s="22" t="str">
        <f>IFERROR(VLOOKUP(C303,Plan2!B:C,2,0),"")</f>
        <v/>
      </c>
    </row>
    <row r="304" spans="2:13" s="22" customFormat="1">
      <c r="B304" s="16">
        <f t="shared" si="4"/>
        <v>296</v>
      </c>
      <c r="C304" s="35">
        <v>2930</v>
      </c>
      <c r="D304" s="36" t="str">
        <f>VLOOKUP(C304,SRA!B:C,2,0)</f>
        <v>JOSE AURICELIO C DE ARAUJO</v>
      </c>
      <c r="E304" s="16" t="str">
        <f>IFERROR(VLOOKUP(C304,SRA!B:I,8,0),"")</f>
        <v>CLT</v>
      </c>
      <c r="F304" s="21" t="s">
        <v>462</v>
      </c>
      <c r="G304" s="16" t="str">
        <f>IFERROR(VLOOKUP(C304,SRA!B:F,5,0),"")</f>
        <v>OP. DE PROD. IND.(C)</v>
      </c>
      <c r="H304" s="12">
        <f>IFERROR(VLOOKUP(C304,SRA!B:T,18,0),"")</f>
        <v>1636.82</v>
      </c>
      <c r="I304" s="12">
        <f>IFERROR(VLOOKUP(C304,SRA!B:T,19,0),"")</f>
        <v>0</v>
      </c>
      <c r="J304" s="32">
        <f>IFERROR(VLOOKUP(C304,'13º SALÁRIO'!B:F,3,0),"0,00")</f>
        <v>1637.58</v>
      </c>
      <c r="K304" s="32">
        <f>J304-L304</f>
        <v>945.9899999999999</v>
      </c>
      <c r="L304" s="32">
        <f>IFERROR(VLOOKUP(C304,'13º SALÁRIO'!B:F,5,0),"0,00")</f>
        <v>691.59</v>
      </c>
      <c r="M304" s="22" t="str">
        <f>IFERROR(VLOOKUP(C304,Plan2!B:C,2,0),"")</f>
        <v/>
      </c>
    </row>
    <row r="305" spans="2:13" s="22" customFormat="1">
      <c r="B305" s="16">
        <f t="shared" si="4"/>
        <v>297</v>
      </c>
      <c r="C305" s="35">
        <v>2931</v>
      </c>
      <c r="D305" s="36" t="str">
        <f>VLOOKUP(C305,SRA!B:C,2,0)</f>
        <v>JOSILENE FARIAS DOS SANTOS ALM</v>
      </c>
      <c r="E305" s="16" t="str">
        <f>IFERROR(VLOOKUP(C305,SRA!B:I,8,0),"")</f>
        <v>CLT</v>
      </c>
      <c r="F305" s="21" t="s">
        <v>462</v>
      </c>
      <c r="G305" s="16" t="str">
        <f>IFERROR(VLOOKUP(C305,SRA!B:F,5,0),"")</f>
        <v>OP. PROD. IND. (D)</v>
      </c>
      <c r="H305" s="12">
        <f>IFERROR(VLOOKUP(C305,SRA!B:T,18,0),"")</f>
        <v>1804.6</v>
      </c>
      <c r="I305" s="12">
        <f>IFERROR(VLOOKUP(C305,SRA!B:T,19,0),"")</f>
        <v>822.38</v>
      </c>
      <c r="J305" s="32">
        <f>IFERROR(VLOOKUP(C305,'13º SALÁRIO'!B:F,3,0),"0,00")</f>
        <v>2901.34</v>
      </c>
      <c r="K305" s="32">
        <f>J305-L305</f>
        <v>1404.7</v>
      </c>
      <c r="L305" s="32">
        <f>IFERROR(VLOOKUP(C305,'13º SALÁRIO'!B:F,5,0),"0,00")</f>
        <v>1496.64</v>
      </c>
      <c r="M305" s="22" t="str">
        <f>IFERROR(VLOOKUP(C305,Plan2!B:C,2,0),"")</f>
        <v/>
      </c>
    </row>
    <row r="306" spans="2:13" s="22" customFormat="1">
      <c r="B306" s="16">
        <f t="shared" si="4"/>
        <v>298</v>
      </c>
      <c r="C306" s="35">
        <v>2933</v>
      </c>
      <c r="D306" s="36" t="str">
        <f>VLOOKUP(C306,SRA!B:C,2,0)</f>
        <v>LUCY DIAS DE ANDRADE</v>
      </c>
      <c r="E306" s="16" t="str">
        <f>IFERROR(VLOOKUP(C306,SRA!B:I,8,0),"")</f>
        <v>CLT</v>
      </c>
      <c r="F306" s="21" t="s">
        <v>462</v>
      </c>
      <c r="G306" s="16" t="str">
        <f>IFERROR(VLOOKUP(C306,SRA!B:F,5,0),"")</f>
        <v>OP. DE PROD. IND.(B)</v>
      </c>
      <c r="H306" s="12">
        <f>IFERROR(VLOOKUP(C306,SRA!B:T,18,0),"")</f>
        <v>1484.6</v>
      </c>
      <c r="I306" s="12">
        <f>IFERROR(VLOOKUP(C306,SRA!B:T,19,0),"")</f>
        <v>0</v>
      </c>
      <c r="J306" s="32">
        <f>IFERROR(VLOOKUP(C306,'13º SALÁRIO'!B:F,3,0),"0,00")</f>
        <v>1484.6</v>
      </c>
      <c r="K306" s="32">
        <f>J306-L306</f>
        <v>946.67</v>
      </c>
      <c r="L306" s="32">
        <f>IFERROR(VLOOKUP(C306,'13º SALÁRIO'!B:F,5,0),"0,00")</f>
        <v>537.92999999999995</v>
      </c>
      <c r="M306" s="22" t="str">
        <f>IFERROR(VLOOKUP(C306,Plan2!B:C,2,0),"")</f>
        <v/>
      </c>
    </row>
    <row r="307" spans="2:13" s="22" customFormat="1">
      <c r="B307" s="16">
        <f t="shared" si="4"/>
        <v>299</v>
      </c>
      <c r="C307" s="35">
        <v>2936</v>
      </c>
      <c r="D307" s="36" t="str">
        <f>VLOOKUP(C307,SRA!B:C,2,0)</f>
        <v>ROSIMERE SOARES DA SILVA</v>
      </c>
      <c r="E307" s="16" t="str">
        <f>IFERROR(VLOOKUP(C307,SRA!B:I,8,0),"")</f>
        <v>CLT</v>
      </c>
      <c r="F307" s="21" t="s">
        <v>462</v>
      </c>
      <c r="G307" s="16" t="str">
        <f>IFERROR(VLOOKUP(C307,SRA!B:F,5,0),"")</f>
        <v>OP. DE PROD. IND.</v>
      </c>
      <c r="H307" s="12">
        <f>IFERROR(VLOOKUP(C307,SRA!B:T,18,0),"")</f>
        <v>1484.6</v>
      </c>
      <c r="I307" s="12">
        <f>IFERROR(VLOOKUP(C307,SRA!B:T,19,0),"")</f>
        <v>0</v>
      </c>
      <c r="J307" s="32">
        <f>IFERROR(VLOOKUP(C307,'13º SALÁRIO'!B:F,3,0),"0,00")</f>
        <v>1515.37</v>
      </c>
      <c r="K307" s="32">
        <f>J307-L307</f>
        <v>790.96999999999991</v>
      </c>
      <c r="L307" s="32">
        <f>IFERROR(VLOOKUP(C307,'13º SALÁRIO'!B:F,5,0),"0,00")</f>
        <v>724.4</v>
      </c>
      <c r="M307" s="22" t="str">
        <f>IFERROR(VLOOKUP(C307,Plan2!B:C,2,0),"")</f>
        <v/>
      </c>
    </row>
    <row r="308" spans="2:13" s="22" customFormat="1">
      <c r="B308" s="16">
        <f t="shared" si="4"/>
        <v>300</v>
      </c>
      <c r="C308" s="35">
        <v>2937</v>
      </c>
      <c r="D308" s="36" t="str">
        <f>VLOOKUP(C308,SRA!B:C,2,0)</f>
        <v>SANDRA REGINA V DOS SANTOS</v>
      </c>
      <c r="E308" s="16" t="str">
        <f>IFERROR(VLOOKUP(C308,SRA!B:I,8,0),"")</f>
        <v>CLT</v>
      </c>
      <c r="F308" s="21" t="s">
        <v>462</v>
      </c>
      <c r="G308" s="16" t="str">
        <f>IFERROR(VLOOKUP(C308,SRA!B:F,5,0),"")</f>
        <v>OP. DE PROD. IND.</v>
      </c>
      <c r="H308" s="12">
        <f>IFERROR(VLOOKUP(C308,SRA!B:T,18,0),"")</f>
        <v>1346.58</v>
      </c>
      <c r="I308" s="12">
        <f>IFERROR(VLOOKUP(C308,SRA!B:T,19,0),"")</f>
        <v>0</v>
      </c>
      <c r="J308" s="32">
        <f>IFERROR(VLOOKUP(C308,'13º SALÁRIO'!B:F,3,0),"0,00")</f>
        <v>1423.7</v>
      </c>
      <c r="K308" s="32">
        <f>J308-L308</f>
        <v>781.62</v>
      </c>
      <c r="L308" s="32">
        <f>IFERROR(VLOOKUP(C308,'13º SALÁRIO'!B:F,5,0),"0,00")</f>
        <v>642.08000000000004</v>
      </c>
      <c r="M308" s="22" t="str">
        <f>IFERROR(VLOOKUP(C308,Plan2!B:C,2,0),"")</f>
        <v/>
      </c>
    </row>
    <row r="309" spans="2:13" s="22" customFormat="1">
      <c r="B309" s="16">
        <f t="shared" si="4"/>
        <v>301</v>
      </c>
      <c r="C309" s="35">
        <v>2941</v>
      </c>
      <c r="D309" s="36" t="str">
        <f>VLOOKUP(C309,SRA!B:C,2,0)</f>
        <v>DANIELLE MARIA P NASCIMENTO</v>
      </c>
      <c r="E309" s="16" t="str">
        <f>IFERROR(VLOOKUP(C309,SRA!B:I,8,0),"")</f>
        <v>CLT</v>
      </c>
      <c r="F309" s="21" t="s">
        <v>462</v>
      </c>
      <c r="G309" s="16" t="str">
        <f>IFERROR(VLOOKUP(C309,SRA!B:F,5,0),"")</f>
        <v>TEC. EM ADM. E FIN.</v>
      </c>
      <c r="H309" s="12">
        <f>IFERROR(VLOOKUP(C309,SRA!B:T,18,0),"")</f>
        <v>1981.2</v>
      </c>
      <c r="I309" s="12">
        <f>IFERROR(VLOOKUP(C309,SRA!B:T,19,0),"")</f>
        <v>2312.9499999999998</v>
      </c>
      <c r="J309" s="32">
        <f>IFERROR(VLOOKUP(C309,'13º SALÁRIO'!B:F,3,0),"0,00")</f>
        <v>4360.95</v>
      </c>
      <c r="K309" s="32">
        <f>J309-L309</f>
        <v>2703.5699999999997</v>
      </c>
      <c r="L309" s="32">
        <f>IFERROR(VLOOKUP(C309,'13º SALÁRIO'!B:F,5,0),"0,00")</f>
        <v>1657.38</v>
      </c>
      <c r="M309" s="22" t="str">
        <f>IFERROR(VLOOKUP(C309,Plan2!B:C,2,0),"")</f>
        <v/>
      </c>
    </row>
    <row r="310" spans="2:13" s="22" customFormat="1">
      <c r="B310" s="16">
        <f t="shared" si="4"/>
        <v>302</v>
      </c>
      <c r="C310" s="35">
        <v>2942</v>
      </c>
      <c r="D310" s="36" t="str">
        <f>VLOOKUP(C310,SRA!B:C,2,0)</f>
        <v>ELIDIANE BARROS DA CRUZ</v>
      </c>
      <c r="E310" s="16" t="str">
        <f>IFERROR(VLOOKUP(C310,SRA!B:I,8,0),"")</f>
        <v>CLT</v>
      </c>
      <c r="F310" s="21" t="s">
        <v>462</v>
      </c>
      <c r="G310" s="16" t="str">
        <f>IFERROR(VLOOKUP(C310,SRA!B:F,5,0),"")</f>
        <v>OP. DE PROD. IND.</v>
      </c>
      <c r="H310" s="12">
        <f>IFERROR(VLOOKUP(C310,SRA!B:T,18,0),"")</f>
        <v>1484.61</v>
      </c>
      <c r="I310" s="12">
        <f>IFERROR(VLOOKUP(C310,SRA!B:T,19,0),"")</f>
        <v>0</v>
      </c>
      <c r="J310" s="32">
        <f>IFERROR(VLOOKUP(C310,'13º SALÁRIO'!B:F,3,0),"0,00")</f>
        <v>1484.61</v>
      </c>
      <c r="K310" s="32">
        <f>J310-L310</f>
        <v>875.8</v>
      </c>
      <c r="L310" s="32">
        <f>IFERROR(VLOOKUP(C310,'13º SALÁRIO'!B:F,5,0),"0,00")</f>
        <v>608.80999999999995</v>
      </c>
      <c r="M310" s="22" t="str">
        <f>IFERROR(VLOOKUP(C310,Plan2!B:C,2,0),"")</f>
        <v/>
      </c>
    </row>
    <row r="311" spans="2:13" s="22" customFormat="1">
      <c r="B311" s="16">
        <f t="shared" si="4"/>
        <v>303</v>
      </c>
      <c r="C311" s="35">
        <v>2943</v>
      </c>
      <c r="D311" s="36" t="str">
        <f>VLOOKUP(C311,SRA!B:C,2,0)</f>
        <v>MARIA JOSE GUILHERME</v>
      </c>
      <c r="E311" s="16" t="str">
        <f>IFERROR(VLOOKUP(C311,SRA!B:I,8,0),"")</f>
        <v>CLT</v>
      </c>
      <c r="F311" s="21" t="s">
        <v>462</v>
      </c>
      <c r="G311" s="16" t="str">
        <f>IFERROR(VLOOKUP(C311,SRA!B:F,5,0),"")</f>
        <v>OP. DE PROD. IND.</v>
      </c>
      <c r="H311" s="12">
        <f>IFERROR(VLOOKUP(C311,SRA!B:T,18,0),"")</f>
        <v>1346.58</v>
      </c>
      <c r="I311" s="12">
        <f>IFERROR(VLOOKUP(C311,SRA!B:T,19,0),"")</f>
        <v>0</v>
      </c>
      <c r="J311" s="32">
        <f>IFERROR(VLOOKUP(C311,'13º SALÁRIO'!B:F,3,0),"0,00")</f>
        <v>1355.44</v>
      </c>
      <c r="K311" s="32">
        <f>J311-L311</f>
        <v>855.44</v>
      </c>
      <c r="L311" s="32">
        <f>IFERROR(VLOOKUP(C311,'13º SALÁRIO'!B:F,5,0),"0,00")</f>
        <v>500</v>
      </c>
      <c r="M311" s="22" t="str">
        <f>IFERROR(VLOOKUP(C311,Plan2!B:C,2,0),"")</f>
        <v/>
      </c>
    </row>
    <row r="312" spans="2:13" s="22" customFormat="1">
      <c r="B312" s="16">
        <f t="shared" si="4"/>
        <v>304</v>
      </c>
      <c r="C312" s="35">
        <v>2962</v>
      </c>
      <c r="D312" s="36" t="str">
        <f>VLOOKUP(C312,SRA!B:C,2,0)</f>
        <v>GYSELLE SANTOS AZEVEDO</v>
      </c>
      <c r="E312" s="16" t="str">
        <f>IFERROR(VLOOKUP(C312,SRA!B:I,8,0),"")</f>
        <v>CLT</v>
      </c>
      <c r="F312" s="21" t="s">
        <v>462</v>
      </c>
      <c r="G312" s="16" t="str">
        <f>IFERROR(VLOOKUP(C312,SRA!B:F,5,0),"")</f>
        <v>TEC. EM ADM. E VEN.</v>
      </c>
      <c r="H312" s="12">
        <f>IFERROR(VLOOKUP(C312,SRA!B:T,18,0),"")</f>
        <v>1886.84</v>
      </c>
      <c r="I312" s="12">
        <f>IFERROR(VLOOKUP(C312,SRA!B:T,19,0),"")</f>
        <v>214.7</v>
      </c>
      <c r="J312" s="32">
        <f>IFERROR(VLOOKUP(C312,'13º SALÁRIO'!B:F,3,0),"0,00")</f>
        <v>2101.54</v>
      </c>
      <c r="K312" s="32">
        <f>J312-L312</f>
        <v>1220.0999999999999</v>
      </c>
      <c r="L312" s="32">
        <f>IFERROR(VLOOKUP(C312,'13º SALÁRIO'!B:F,5,0),"0,00")</f>
        <v>881.44</v>
      </c>
      <c r="M312" s="22" t="str">
        <f>IFERROR(VLOOKUP(C312,Plan2!B:C,2,0),"")</f>
        <v/>
      </c>
    </row>
    <row r="313" spans="2:13" s="22" customFormat="1">
      <c r="B313" s="16">
        <f t="shared" si="4"/>
        <v>305</v>
      </c>
      <c r="C313" s="35">
        <v>2969</v>
      </c>
      <c r="D313" s="36" t="str">
        <f>VLOOKUP(C313,SRA!B:C,2,0)</f>
        <v>LEYRIANE TELMA V FARIAS</v>
      </c>
      <c r="E313" s="16" t="str">
        <f>IFERROR(VLOOKUP(C313,SRA!B:I,8,0),"")</f>
        <v>CLT</v>
      </c>
      <c r="F313" s="21" t="s">
        <v>462</v>
      </c>
      <c r="G313" s="16" t="str">
        <f>IFERROR(VLOOKUP(C313,SRA!B:F,5,0),"")</f>
        <v>TEC. EM ADM. E VEN.</v>
      </c>
      <c r="H313" s="12">
        <f>IFERROR(VLOOKUP(C313,SRA!B:T,18,0),"")</f>
        <v>1886.85</v>
      </c>
      <c r="I313" s="12">
        <f>IFERROR(VLOOKUP(C313,SRA!B:T,19,0),"")</f>
        <v>1079.3800000000001</v>
      </c>
      <c r="J313" s="32">
        <f>IFERROR(VLOOKUP(C313,'13º SALÁRIO'!B:F,3,0),"0,00")</f>
        <v>3061.32</v>
      </c>
      <c r="K313" s="32">
        <f>J313-L313</f>
        <v>1698.8100000000002</v>
      </c>
      <c r="L313" s="32">
        <f>IFERROR(VLOOKUP(C313,'13º SALÁRIO'!B:F,5,0),"0,00")</f>
        <v>1362.51</v>
      </c>
      <c r="M313" s="22" t="str">
        <f>IFERROR(VLOOKUP(C313,Plan2!B:C,2,0),"")</f>
        <v/>
      </c>
    </row>
    <row r="314" spans="2:13" s="22" customFormat="1">
      <c r="B314" s="16">
        <f t="shared" si="4"/>
        <v>306</v>
      </c>
      <c r="C314" s="35">
        <v>2970</v>
      </c>
      <c r="D314" s="36" t="str">
        <f>VLOOKUP(C314,SRA!B:C,2,0)</f>
        <v>DAYANE M VALENCA DE OLIVEIRA</v>
      </c>
      <c r="E314" s="16" t="str">
        <f>IFERROR(VLOOKUP(C314,SRA!B:I,8,0),"")</f>
        <v>CLT</v>
      </c>
      <c r="F314" s="21" t="s">
        <v>462</v>
      </c>
      <c r="G314" s="16" t="str">
        <f>IFERROR(VLOOKUP(C314,SRA!B:F,5,0),"")</f>
        <v>TEC. EM ADM. E VEN.</v>
      </c>
      <c r="H314" s="12">
        <f>IFERROR(VLOOKUP(C314,SRA!B:T,18,0),"")</f>
        <v>1886.84</v>
      </c>
      <c r="I314" s="12">
        <f>IFERROR(VLOOKUP(C314,SRA!B:T,19,0),"")</f>
        <v>0</v>
      </c>
      <c r="J314" s="32">
        <f>IFERROR(VLOOKUP(C314,'13º SALÁRIO'!B:F,3,0),"0,00")</f>
        <v>1886.84</v>
      </c>
      <c r="K314" s="32">
        <f>J314-L314</f>
        <v>1007.1199999999999</v>
      </c>
      <c r="L314" s="32">
        <f>IFERROR(VLOOKUP(C314,'13º SALÁRIO'!B:F,5,0),"0,00")</f>
        <v>879.72</v>
      </c>
      <c r="M314" s="22" t="str">
        <f>IFERROR(VLOOKUP(C314,Plan2!B:C,2,0),"")</f>
        <v/>
      </c>
    </row>
    <row r="315" spans="2:13" s="22" customFormat="1">
      <c r="B315" s="16">
        <f t="shared" si="4"/>
        <v>307</v>
      </c>
      <c r="C315" s="35">
        <v>2971</v>
      </c>
      <c r="D315" s="36" t="str">
        <f>VLOOKUP(C315,SRA!B:C,2,0)</f>
        <v>LETYCIA THAISA V FARIAS</v>
      </c>
      <c r="E315" s="16" t="str">
        <f>IFERROR(VLOOKUP(C315,SRA!B:I,8,0),"")</f>
        <v>CLT</v>
      </c>
      <c r="F315" s="21" t="s">
        <v>462</v>
      </c>
      <c r="G315" s="16" t="str">
        <f>IFERROR(VLOOKUP(C315,SRA!B:F,5,0),"")</f>
        <v>TEC. EM ADM. E VEN.</v>
      </c>
      <c r="H315" s="12">
        <f>IFERROR(VLOOKUP(C315,SRA!B:T,18,0),"")</f>
        <v>1886.84</v>
      </c>
      <c r="I315" s="12">
        <f>IFERROR(VLOOKUP(C315,SRA!B:T,19,0),"")</f>
        <v>0</v>
      </c>
      <c r="J315" s="32">
        <f>IFERROR(VLOOKUP(C315,'13º SALÁRIO'!B:F,3,0),"0,00")</f>
        <v>1903.1</v>
      </c>
      <c r="K315" s="32">
        <f>J315-L315</f>
        <v>1268.07</v>
      </c>
      <c r="L315" s="32">
        <f>IFERROR(VLOOKUP(C315,'13º SALÁRIO'!B:F,5,0),"0,00")</f>
        <v>635.03</v>
      </c>
      <c r="M315" s="22" t="str">
        <f>IFERROR(VLOOKUP(C315,Plan2!B:C,2,0),"")</f>
        <v/>
      </c>
    </row>
    <row r="316" spans="2:13" s="22" customFormat="1">
      <c r="B316" s="16">
        <f t="shared" si="4"/>
        <v>308</v>
      </c>
      <c r="C316" s="35">
        <v>2973</v>
      </c>
      <c r="D316" s="36" t="str">
        <f>VLOOKUP(C316,SRA!B:C,2,0)</f>
        <v>ELDERSON GOMES DA CUNHA</v>
      </c>
      <c r="E316" s="16" t="str">
        <f>IFERROR(VLOOKUP(C316,SRA!B:I,8,0),"")</f>
        <v>CLT</v>
      </c>
      <c r="F316" s="21" t="s">
        <v>462</v>
      </c>
      <c r="G316" s="16" t="str">
        <f>IFERROR(VLOOKUP(C316,SRA!B:F,5,0),"")</f>
        <v>TEC. EM ADM. E VEN.</v>
      </c>
      <c r="H316" s="12">
        <f>IFERROR(VLOOKUP(C316,SRA!B:T,18,0),"")</f>
        <v>1886.84</v>
      </c>
      <c r="I316" s="12">
        <f>IFERROR(VLOOKUP(C316,SRA!B:T,19,0),"")</f>
        <v>214.7</v>
      </c>
      <c r="J316" s="32">
        <f>IFERROR(VLOOKUP(C316,'13º SALÁRIO'!B:F,3,0),"0,00")</f>
        <v>2101.54</v>
      </c>
      <c r="K316" s="32">
        <f>J316-L316</f>
        <v>1123.9699999999998</v>
      </c>
      <c r="L316" s="32">
        <f>IFERROR(VLOOKUP(C316,'13º SALÁRIO'!B:F,5,0),"0,00")</f>
        <v>977.57</v>
      </c>
      <c r="M316" s="22" t="str">
        <f>IFERROR(VLOOKUP(C316,Plan2!B:C,2,0),"")</f>
        <v/>
      </c>
    </row>
    <row r="317" spans="2:13" s="22" customFormat="1">
      <c r="B317" s="16">
        <f t="shared" si="4"/>
        <v>309</v>
      </c>
      <c r="C317" s="35">
        <v>2974</v>
      </c>
      <c r="D317" s="36" t="str">
        <f>VLOOKUP(C317,SRA!B:C,2,0)</f>
        <v>MARCELO DIEDERICHS PRATES</v>
      </c>
      <c r="E317" s="16" t="str">
        <f>IFERROR(VLOOKUP(C317,SRA!B:I,8,0),"")</f>
        <v>CLT</v>
      </c>
      <c r="F317" s="21" t="s">
        <v>462</v>
      </c>
      <c r="G317" s="16" t="str">
        <f>IFERROR(VLOOKUP(C317,SRA!B:F,5,0),"")</f>
        <v>TEC. EM ADM. E VEN.</v>
      </c>
      <c r="H317" s="12">
        <f>IFERROR(VLOOKUP(C317,SRA!B:T,18,0),"")</f>
        <v>1886.84</v>
      </c>
      <c r="I317" s="12">
        <f>IFERROR(VLOOKUP(C317,SRA!B:T,19,0),"")</f>
        <v>0</v>
      </c>
      <c r="J317" s="32">
        <f>IFERROR(VLOOKUP(C317,'13º SALÁRIO'!B:F,3,0),"0,00")</f>
        <v>1886.84</v>
      </c>
      <c r="K317" s="32">
        <f>J317-L317</f>
        <v>1007.1199999999999</v>
      </c>
      <c r="L317" s="32">
        <f>IFERROR(VLOOKUP(C317,'13º SALÁRIO'!B:F,5,0),"0,00")</f>
        <v>879.72</v>
      </c>
      <c r="M317" s="22" t="str">
        <f>IFERROR(VLOOKUP(C317,Plan2!B:C,2,0),"")</f>
        <v/>
      </c>
    </row>
    <row r="318" spans="2:13" s="22" customFormat="1">
      <c r="B318" s="16">
        <f t="shared" si="4"/>
        <v>310</v>
      </c>
      <c r="C318" s="35">
        <v>2977</v>
      </c>
      <c r="D318" s="36" t="str">
        <f>VLOOKUP(C318,SRA!B:C,2,0)</f>
        <v>VENILTON CARLOS M CARDOSO</v>
      </c>
      <c r="E318" s="16" t="str">
        <f>IFERROR(VLOOKUP(C318,SRA!B:I,8,0),"")</f>
        <v>CLT</v>
      </c>
      <c r="F318" s="21" t="s">
        <v>462</v>
      </c>
      <c r="G318" s="16" t="str">
        <f>IFERROR(VLOOKUP(C318,SRA!B:F,5,0),"")</f>
        <v>ANA ASS FARMACEUTICA</v>
      </c>
      <c r="H318" s="12">
        <f>IFERROR(VLOOKUP(C318,SRA!B:T,18,0),"")</f>
        <v>4189.92</v>
      </c>
      <c r="I318" s="12">
        <f>IFERROR(VLOOKUP(C318,SRA!B:T,19,0),"")</f>
        <v>0</v>
      </c>
      <c r="J318" s="32">
        <f>IFERROR(VLOOKUP(C318,'13º SALÁRIO'!B:F,3,0),"0,00")</f>
        <v>4189.92</v>
      </c>
      <c r="K318" s="32">
        <f>J318-L318</f>
        <v>2686.33</v>
      </c>
      <c r="L318" s="32">
        <f>IFERROR(VLOOKUP(C318,'13º SALÁRIO'!B:F,5,0),"0,00")</f>
        <v>1503.59</v>
      </c>
      <c r="M318" s="22" t="str">
        <f>IFERROR(VLOOKUP(C318,Plan2!B:C,2,0),"")</f>
        <v/>
      </c>
    </row>
    <row r="319" spans="2:13" s="22" customFormat="1">
      <c r="B319" s="16">
        <f t="shared" si="4"/>
        <v>311</v>
      </c>
      <c r="C319" s="35">
        <v>2978</v>
      </c>
      <c r="D319" s="36" t="str">
        <f>VLOOKUP(C319,SRA!B:C,2,0)</f>
        <v>CARLOS BRUNO GOMES MACEDO</v>
      </c>
      <c r="E319" s="16" t="str">
        <f>IFERROR(VLOOKUP(C319,SRA!B:I,8,0),"")</f>
        <v>CLT</v>
      </c>
      <c r="F319" s="21" t="s">
        <v>462</v>
      </c>
      <c r="G319" s="16" t="str">
        <f>IFERROR(VLOOKUP(C319,SRA!B:F,5,0),"")</f>
        <v>TEC. EM ADM. E VEN.</v>
      </c>
      <c r="H319" s="12">
        <f>IFERROR(VLOOKUP(C319,SRA!B:T,18,0),"")</f>
        <v>1886.84</v>
      </c>
      <c r="I319" s="12">
        <f>IFERROR(VLOOKUP(C319,SRA!B:T,19,0),"")</f>
        <v>214.7</v>
      </c>
      <c r="J319" s="32">
        <f>IFERROR(VLOOKUP(C319,'13º SALÁRIO'!B:F,3,0),"0,00")</f>
        <v>2101.54</v>
      </c>
      <c r="K319" s="32">
        <f>J319-L319</f>
        <v>1220.0999999999999</v>
      </c>
      <c r="L319" s="32">
        <f>IFERROR(VLOOKUP(C319,'13º SALÁRIO'!B:F,5,0),"0,00")</f>
        <v>881.44</v>
      </c>
      <c r="M319" s="22" t="str">
        <f>IFERROR(VLOOKUP(C319,Plan2!B:C,2,0),"")</f>
        <v/>
      </c>
    </row>
    <row r="320" spans="2:13" s="22" customFormat="1">
      <c r="B320" s="16">
        <f t="shared" si="4"/>
        <v>312</v>
      </c>
      <c r="C320" s="35">
        <v>2982</v>
      </c>
      <c r="D320" s="36" t="str">
        <f>VLOOKUP(C320,SRA!B:C,2,0)</f>
        <v>CINTIA MARIA LEITE DO N AVELAR</v>
      </c>
      <c r="E320" s="16" t="str">
        <f>IFERROR(VLOOKUP(C320,SRA!B:I,8,0),"")</f>
        <v>CLT</v>
      </c>
      <c r="F320" s="21" t="s">
        <v>462</v>
      </c>
      <c r="G320" s="16" t="str">
        <f>IFERROR(VLOOKUP(C320,SRA!B:F,5,0),"")</f>
        <v>ENFERMEIRO TRABALHO</v>
      </c>
      <c r="H320" s="12">
        <f>IFERROR(VLOOKUP(C320,SRA!B:T,18,0),"")</f>
        <v>3282.89</v>
      </c>
      <c r="I320" s="12">
        <f>IFERROR(VLOOKUP(C320,SRA!B:T,19,0),"")</f>
        <v>0</v>
      </c>
      <c r="J320" s="32">
        <f>IFERROR(VLOOKUP(C320,'13º SALÁRIO'!B:F,3,0),"0,00")</f>
        <v>3719.59</v>
      </c>
      <c r="K320" s="32">
        <f>J320-L320</f>
        <v>2283.11</v>
      </c>
      <c r="L320" s="32">
        <f>IFERROR(VLOOKUP(C320,'13º SALÁRIO'!B:F,5,0),"0,00")</f>
        <v>1436.48</v>
      </c>
      <c r="M320" s="22" t="str">
        <f>IFERROR(VLOOKUP(C320,Plan2!B:C,2,0),"")</f>
        <v/>
      </c>
    </row>
    <row r="321" spans="2:13" s="22" customFormat="1">
      <c r="B321" s="16">
        <f t="shared" si="4"/>
        <v>313</v>
      </c>
      <c r="C321" s="35">
        <v>2983</v>
      </c>
      <c r="D321" s="36" t="str">
        <f>VLOOKUP(C321,SRA!B:C,2,0)</f>
        <v>EMILLY INOCENCIO DA SILVA</v>
      </c>
      <c r="E321" s="16" t="str">
        <f>IFERROR(VLOOKUP(C321,SRA!B:I,8,0),"")</f>
        <v>CLT</v>
      </c>
      <c r="F321" s="21" t="s">
        <v>462</v>
      </c>
      <c r="G321" s="16" t="str">
        <f>IFERROR(VLOOKUP(C321,SRA!B:F,5,0),"")</f>
        <v>TEC EM SEG DO TRAB.</v>
      </c>
      <c r="H321" s="12">
        <f>IFERROR(VLOOKUP(C321,SRA!B:T,18,0),"")</f>
        <v>1886.84</v>
      </c>
      <c r="I321" s="12">
        <f>IFERROR(VLOOKUP(C321,SRA!B:T,19,0),"")</f>
        <v>822.38</v>
      </c>
      <c r="J321" s="32">
        <f>IFERROR(VLOOKUP(C321,'13º SALÁRIO'!B:F,3,0),"0,00")</f>
        <v>2709.22</v>
      </c>
      <c r="K321" s="32">
        <f>J321-L321</f>
        <v>1501.6499999999999</v>
      </c>
      <c r="L321" s="32">
        <f>IFERROR(VLOOKUP(C321,'13º SALÁRIO'!B:F,5,0),"0,00")</f>
        <v>1207.57</v>
      </c>
      <c r="M321" s="22" t="str">
        <f>IFERROR(VLOOKUP(C321,Plan2!B:C,2,0),"")</f>
        <v/>
      </c>
    </row>
    <row r="322" spans="2:13" s="22" customFormat="1">
      <c r="B322" s="16">
        <f t="shared" si="4"/>
        <v>314</v>
      </c>
      <c r="C322" s="35">
        <v>2988</v>
      </c>
      <c r="D322" s="36" t="str">
        <f>VLOOKUP(C322,SRA!B:C,2,0)</f>
        <v>GERALDO CRISTOVAO DE O FILHO</v>
      </c>
      <c r="E322" s="16" t="str">
        <f>IFERROR(VLOOKUP(C322,SRA!B:I,8,0),"")</f>
        <v>CLT</v>
      </c>
      <c r="F322" s="21" t="s">
        <v>462</v>
      </c>
      <c r="G322" s="16" t="str">
        <f>IFERROR(VLOOKUP(C322,SRA!B:F,5,0),"")</f>
        <v>ANALISTA FINANCEIRO</v>
      </c>
      <c r="H322" s="12">
        <f>IFERROR(VLOOKUP(C322,SRA!B:T,18,0),"")</f>
        <v>3282.89</v>
      </c>
      <c r="I322" s="12">
        <f>IFERROR(VLOOKUP(C322,SRA!B:T,19,0),"")</f>
        <v>0</v>
      </c>
      <c r="J322" s="32">
        <f>IFERROR(VLOOKUP(C322,'13º SALÁRIO'!B:F,3,0),"0,00")</f>
        <v>3632.95</v>
      </c>
      <c r="K322" s="32">
        <f>J322-L322</f>
        <v>2075.79</v>
      </c>
      <c r="L322" s="32">
        <f>IFERROR(VLOOKUP(C322,'13º SALÁRIO'!B:F,5,0),"0,00")</f>
        <v>1557.16</v>
      </c>
      <c r="M322" s="22" t="str">
        <f>IFERROR(VLOOKUP(C322,Plan2!B:C,2,0),"")</f>
        <v/>
      </c>
    </row>
    <row r="323" spans="2:13" s="22" customFormat="1">
      <c r="B323" s="16">
        <f t="shared" si="4"/>
        <v>315</v>
      </c>
      <c r="C323" s="35">
        <v>2991</v>
      </c>
      <c r="D323" s="36" t="str">
        <f>VLOOKUP(C323,SRA!B:C,2,0)</f>
        <v>MARILENE ARRUDA DE BARROS</v>
      </c>
      <c r="E323" s="16" t="str">
        <f>IFERROR(VLOOKUP(C323,SRA!B:I,8,0),"")</f>
        <v>CLT</v>
      </c>
      <c r="F323" s="21" t="s">
        <v>462</v>
      </c>
      <c r="G323" s="16" t="str">
        <f>IFERROR(VLOOKUP(C323,SRA!B:F,5,0),"")</f>
        <v>TEC. CONTABIL</v>
      </c>
      <c r="H323" s="12">
        <f>IFERROR(VLOOKUP(C323,SRA!B:T,18,0),"")</f>
        <v>1886.84</v>
      </c>
      <c r="I323" s="12">
        <f>IFERROR(VLOOKUP(C323,SRA!B:T,19,0),"")</f>
        <v>822.38</v>
      </c>
      <c r="J323" s="32">
        <f>IFERROR(VLOOKUP(C323,'13º SALÁRIO'!B:F,3,0),"0,00")</f>
        <v>2792.03</v>
      </c>
      <c r="K323" s="32">
        <f>J323-L323</f>
        <v>1807.92</v>
      </c>
      <c r="L323" s="32">
        <f>IFERROR(VLOOKUP(C323,'13º SALÁRIO'!B:F,5,0),"0,00")</f>
        <v>984.11</v>
      </c>
      <c r="M323" s="22" t="str">
        <f>IFERROR(VLOOKUP(C323,Plan2!B:C,2,0),"")</f>
        <v/>
      </c>
    </row>
    <row r="324" spans="2:13" s="22" customFormat="1">
      <c r="B324" s="16">
        <f t="shared" si="4"/>
        <v>316</v>
      </c>
      <c r="C324" s="35">
        <v>2996</v>
      </c>
      <c r="D324" s="36" t="str">
        <f>VLOOKUP(C324,SRA!B:C,2,0)</f>
        <v>LUCIANO BARROS COSTA</v>
      </c>
      <c r="E324" s="16" t="str">
        <f>IFERROR(VLOOKUP(C324,SRA!B:I,8,0),"")</f>
        <v>CLT</v>
      </c>
      <c r="F324" s="21" t="s">
        <v>462</v>
      </c>
      <c r="G324" s="16" t="str">
        <f>IFERROR(VLOOKUP(C324,SRA!B:F,5,0),"")</f>
        <v>ANALISTA QUALI IND</v>
      </c>
      <c r="H324" s="12">
        <f>IFERROR(VLOOKUP(C324,SRA!B:T,18,0),"")</f>
        <v>5714.73</v>
      </c>
      <c r="I324" s="12">
        <f>IFERROR(VLOOKUP(C324,SRA!B:T,19,0),"")</f>
        <v>0</v>
      </c>
      <c r="J324" s="32">
        <f>IFERROR(VLOOKUP(C324,'13º SALÁRIO'!B:F,3,0),"0,00")</f>
        <v>5714.73</v>
      </c>
      <c r="K324" s="32">
        <f>J324-L324</f>
        <v>5124.7099999999991</v>
      </c>
      <c r="L324" s="32">
        <f>IFERROR(VLOOKUP(C324,'13º SALÁRIO'!B:F,5,0),"0,00")</f>
        <v>590.02</v>
      </c>
      <c r="M324" s="22" t="str">
        <f>IFERROR(VLOOKUP(C324,Plan2!B:C,2,0),"")</f>
        <v/>
      </c>
    </row>
    <row r="325" spans="2:13" s="22" customFormat="1">
      <c r="B325" s="16">
        <f t="shared" si="4"/>
        <v>317</v>
      </c>
      <c r="C325" s="35">
        <v>2998</v>
      </c>
      <c r="D325" s="36" t="str">
        <f>VLOOKUP(C325,SRA!B:C,2,0)</f>
        <v>MIGUEL WILSON REGUEIRA RIBEIRO</v>
      </c>
      <c r="E325" s="16" t="str">
        <f>IFERROR(VLOOKUP(C325,SRA!B:I,8,0),"")</f>
        <v>CLT</v>
      </c>
      <c r="F325" s="21" t="s">
        <v>462</v>
      </c>
      <c r="G325" s="16" t="str">
        <f>IFERROR(VLOOKUP(C325,SRA!B:F,5,0),"")</f>
        <v>ANALISTA QUALI IND</v>
      </c>
      <c r="H325" s="12">
        <f>IFERROR(VLOOKUP(C325,SRA!B:T,18,0),"")</f>
        <v>5714.73</v>
      </c>
      <c r="I325" s="12">
        <f>IFERROR(VLOOKUP(C325,SRA!B:T,19,0),"")</f>
        <v>0</v>
      </c>
      <c r="J325" s="32">
        <f>IFERROR(VLOOKUP(C325,'13º SALÁRIO'!B:F,3,0),"0,00")</f>
        <v>5714.73</v>
      </c>
      <c r="K325" s="32">
        <f>J325-L325</f>
        <v>5714.73</v>
      </c>
      <c r="L325" s="32">
        <f>IFERROR(VLOOKUP(C325,'13º SALÁRIO'!B:F,5,0),"0,00")</f>
        <v>0</v>
      </c>
      <c r="M325" s="22" t="str">
        <f>IFERROR(VLOOKUP(C325,Plan2!B:C,2,0),"")</f>
        <v/>
      </c>
    </row>
    <row r="326" spans="2:13" s="22" customFormat="1">
      <c r="B326" s="16">
        <f t="shared" si="4"/>
        <v>318</v>
      </c>
      <c r="C326" s="35">
        <v>3003</v>
      </c>
      <c r="D326" s="36" t="str">
        <f>VLOOKUP(C326,SRA!B:C,2,0)</f>
        <v>CAETANO SILVA DIAS</v>
      </c>
      <c r="E326" s="16" t="str">
        <f>IFERROR(VLOOKUP(C326,SRA!B:I,8,0),"")</f>
        <v>CLT</v>
      </c>
      <c r="F326" s="21" t="s">
        <v>462</v>
      </c>
      <c r="G326" s="16" t="str">
        <f>IFERROR(VLOOKUP(C326,SRA!B:F,5,0),"")</f>
        <v>ANALISTA CONTABIL</v>
      </c>
      <c r="H326" s="12">
        <f>IFERROR(VLOOKUP(C326,SRA!B:T,18,0),"")</f>
        <v>3282.89</v>
      </c>
      <c r="I326" s="12">
        <f>IFERROR(VLOOKUP(C326,SRA!B:T,19,0),"")</f>
        <v>822.38</v>
      </c>
      <c r="J326" s="32">
        <f>IFERROR(VLOOKUP(C326,'13º SALÁRIO'!B:F,3,0),"0,00")</f>
        <v>4105.2700000000004</v>
      </c>
      <c r="K326" s="32">
        <f>J326-L326</f>
        <v>2619.4700000000003</v>
      </c>
      <c r="L326" s="32">
        <f>IFERROR(VLOOKUP(C326,'13º SALÁRIO'!B:F,5,0),"0,00")</f>
        <v>1485.8</v>
      </c>
      <c r="M326" s="22" t="str">
        <f>IFERROR(VLOOKUP(C326,Plan2!B:C,2,0),"")</f>
        <v/>
      </c>
    </row>
    <row r="327" spans="2:13" s="22" customFormat="1">
      <c r="B327" s="16">
        <f t="shared" si="4"/>
        <v>319</v>
      </c>
      <c r="C327" s="35">
        <v>3004</v>
      </c>
      <c r="D327" s="36" t="str">
        <f>VLOOKUP(C327,SRA!B:C,2,0)</f>
        <v>ITHALO IGOR DANTAS E SILVA</v>
      </c>
      <c r="E327" s="16" t="str">
        <f>IFERROR(VLOOKUP(C327,SRA!B:I,8,0),"")</f>
        <v>CLT</v>
      </c>
      <c r="F327" s="21" t="s">
        <v>462</v>
      </c>
      <c r="G327" s="16" t="str">
        <f>IFERROR(VLOOKUP(C327,SRA!B:F,5,0),"")</f>
        <v>ANALISTA CONTABIL</v>
      </c>
      <c r="H327" s="12">
        <f>IFERROR(VLOOKUP(C327,SRA!B:T,18,0),"")</f>
        <v>3282.89</v>
      </c>
      <c r="I327" s="12">
        <f>IFERROR(VLOOKUP(C327,SRA!B:T,19,0),"")</f>
        <v>822.38</v>
      </c>
      <c r="J327" s="32">
        <f>IFERROR(VLOOKUP(C327,'13º SALÁRIO'!B:F,3,0),"0,00")</f>
        <v>4174.28</v>
      </c>
      <c r="K327" s="32">
        <f>J327-L327</f>
        <v>2639.4799999999996</v>
      </c>
      <c r="L327" s="32">
        <f>IFERROR(VLOOKUP(C327,'13º SALÁRIO'!B:F,5,0),"0,00")</f>
        <v>1534.8</v>
      </c>
      <c r="M327" s="22" t="str">
        <f>IFERROR(VLOOKUP(C327,Plan2!B:C,2,0),"")</f>
        <v/>
      </c>
    </row>
    <row r="328" spans="2:13" s="22" customFormat="1">
      <c r="B328" s="16">
        <f t="shared" si="4"/>
        <v>320</v>
      </c>
      <c r="C328" s="35">
        <v>3012</v>
      </c>
      <c r="D328" s="36" t="str">
        <f>VLOOKUP(C328,SRA!B:C,2,0)</f>
        <v>ESTELA FELIPE DE OLIVEIRA</v>
      </c>
      <c r="E328" s="16" t="str">
        <f>IFERROR(VLOOKUP(C328,SRA!B:I,8,0),"")</f>
        <v>CLT</v>
      </c>
      <c r="F328" s="21" t="s">
        <v>462</v>
      </c>
      <c r="G328" s="16" t="str">
        <f>IFERROR(VLOOKUP(C328,SRA!B:F,5,0),"")</f>
        <v>TEC.EM QUALIDADE IND</v>
      </c>
      <c r="H328" s="12">
        <f>IFERROR(VLOOKUP(C328,SRA!B:T,18,0),"")</f>
        <v>1886.84</v>
      </c>
      <c r="I328" s="12">
        <f>IFERROR(VLOOKUP(C328,SRA!B:T,19,0),"")</f>
        <v>0</v>
      </c>
      <c r="J328" s="32">
        <f>IFERROR(VLOOKUP(C328,'13º SALÁRIO'!B:F,3,0),"0,00")</f>
        <v>1910.46</v>
      </c>
      <c r="K328" s="32">
        <f>J328-L328</f>
        <v>1202.5500000000002</v>
      </c>
      <c r="L328" s="32">
        <f>IFERROR(VLOOKUP(C328,'13º SALÁRIO'!B:F,5,0),"0,00")</f>
        <v>707.91</v>
      </c>
      <c r="M328" s="22" t="str">
        <f>IFERROR(VLOOKUP(C328,Plan2!B:C,2,0),"")</f>
        <v/>
      </c>
    </row>
    <row r="329" spans="2:13" s="22" customFormat="1">
      <c r="B329" s="16">
        <f t="shared" si="4"/>
        <v>321</v>
      </c>
      <c r="C329" s="35">
        <v>3015</v>
      </c>
      <c r="D329" s="36" t="str">
        <f>VLOOKUP(C329,SRA!B:C,2,0)</f>
        <v>MARIA DANIELLE DE SOUZA SANTOS</v>
      </c>
      <c r="E329" s="16" t="str">
        <f>IFERROR(VLOOKUP(C329,SRA!B:I,8,0),"")</f>
        <v>CLT</v>
      </c>
      <c r="F329" s="21" t="s">
        <v>462</v>
      </c>
      <c r="G329" s="16" t="str">
        <f>IFERROR(VLOOKUP(C329,SRA!B:F,5,0),"")</f>
        <v>TEC.EM QUALIDADE IND</v>
      </c>
      <c r="H329" s="12">
        <f>IFERROR(VLOOKUP(C329,SRA!B:T,18,0),"")</f>
        <v>1886.84</v>
      </c>
      <c r="I329" s="12">
        <f>IFERROR(VLOOKUP(C329,SRA!B:T,19,0),"")</f>
        <v>0</v>
      </c>
      <c r="J329" s="32">
        <f>IFERROR(VLOOKUP(C329,'13º SALÁRIO'!B:F,3,0),"0,00")</f>
        <v>1886.84</v>
      </c>
      <c r="K329" s="32">
        <f>J329-L329</f>
        <v>1093.4299999999998</v>
      </c>
      <c r="L329" s="32">
        <f>IFERROR(VLOOKUP(C329,'13º SALÁRIO'!B:F,5,0),"0,00")</f>
        <v>793.41</v>
      </c>
      <c r="M329" s="22" t="str">
        <f>IFERROR(VLOOKUP(C329,Plan2!B:C,2,0),"")</f>
        <v/>
      </c>
    </row>
    <row r="330" spans="2:13" s="22" customFormat="1">
      <c r="B330" s="16">
        <f t="shared" si="4"/>
        <v>322</v>
      </c>
      <c r="C330" s="35">
        <v>3016</v>
      </c>
      <c r="D330" s="36" t="str">
        <f>VLOOKUP(C330,SRA!B:C,2,0)</f>
        <v>MARIANA SILVA MONTEIRO</v>
      </c>
      <c r="E330" s="16" t="str">
        <f>IFERROR(VLOOKUP(C330,SRA!B:I,8,0),"")</f>
        <v>CLT</v>
      </c>
      <c r="F330" s="21" t="s">
        <v>462</v>
      </c>
      <c r="G330" s="16" t="str">
        <f>IFERROR(VLOOKUP(C330,SRA!B:F,5,0),"")</f>
        <v>TEC.EM QUALIDADE IND</v>
      </c>
      <c r="H330" s="12">
        <f>IFERROR(VLOOKUP(C330,SRA!B:T,18,0),"")</f>
        <v>1886.84</v>
      </c>
      <c r="I330" s="12">
        <f>IFERROR(VLOOKUP(C330,SRA!B:T,19,0),"")</f>
        <v>0</v>
      </c>
      <c r="J330" s="32">
        <f>IFERROR(VLOOKUP(C330,'13º SALÁRIO'!B:F,3,0),"0,00")</f>
        <v>1886.84</v>
      </c>
      <c r="K330" s="32">
        <f>J330-L330</f>
        <v>1317.96</v>
      </c>
      <c r="L330" s="32">
        <f>IFERROR(VLOOKUP(C330,'13º SALÁRIO'!B:F,5,0),"0,00")</f>
        <v>568.88</v>
      </c>
      <c r="M330" s="22" t="str">
        <f>IFERROR(VLOOKUP(C330,Plan2!B:C,2,0),"")</f>
        <v/>
      </c>
    </row>
    <row r="331" spans="2:13" s="22" customFormat="1">
      <c r="B331" s="16">
        <f t="shared" ref="B331:B394" si="5">B330+1</f>
        <v>323</v>
      </c>
      <c r="C331" s="35">
        <v>3023</v>
      </c>
      <c r="D331" s="36" t="str">
        <f>VLOOKUP(C331,SRA!B:C,2,0)</f>
        <v>SERGIO ARAUJO DE OLIVEIRA</v>
      </c>
      <c r="E331" s="16" t="str">
        <f>IFERROR(VLOOKUP(C331,SRA!B:I,8,0),"")</f>
        <v>CLT</v>
      </c>
      <c r="F331" s="21" t="s">
        <v>462</v>
      </c>
      <c r="G331" s="16" t="str">
        <f>IFERROR(VLOOKUP(C331,SRA!B:F,5,0),"")</f>
        <v>ANA ASS FARMACEUTICA</v>
      </c>
      <c r="H331" s="12">
        <f>IFERROR(VLOOKUP(C331,SRA!B:T,18,0),"")</f>
        <v>4189.92</v>
      </c>
      <c r="I331" s="12">
        <f>IFERROR(VLOOKUP(C331,SRA!B:T,19,0),"")</f>
        <v>0</v>
      </c>
      <c r="J331" s="32">
        <f>IFERROR(VLOOKUP(C331,'13º SALÁRIO'!B:F,3,0),"0,00")</f>
        <v>4189.92</v>
      </c>
      <c r="K331" s="32">
        <f>J331-L331</f>
        <v>2686.33</v>
      </c>
      <c r="L331" s="32">
        <f>IFERROR(VLOOKUP(C331,'13º SALÁRIO'!B:F,5,0),"0,00")</f>
        <v>1503.59</v>
      </c>
      <c r="M331" s="22" t="str">
        <f>IFERROR(VLOOKUP(C331,Plan2!B:C,2,0),"")</f>
        <v/>
      </c>
    </row>
    <row r="332" spans="2:13" s="22" customFormat="1">
      <c r="B332" s="16">
        <f t="shared" si="5"/>
        <v>324</v>
      </c>
      <c r="C332" s="35">
        <v>3025</v>
      </c>
      <c r="D332" s="36" t="str">
        <f>VLOOKUP(C332,SRA!B:C,2,0)</f>
        <v>MARIANA KAROLYNE G DE SOUZA</v>
      </c>
      <c r="E332" s="16" t="str">
        <f>IFERROR(VLOOKUP(C332,SRA!B:I,8,0),"")</f>
        <v>CLT</v>
      </c>
      <c r="F332" s="21" t="s">
        <v>462</v>
      </c>
      <c r="G332" s="16" t="str">
        <f>IFERROR(VLOOKUP(C332,SRA!B:F,5,0),"")</f>
        <v>ANA ASS FARMACEUTICA</v>
      </c>
      <c r="H332" s="12">
        <f>IFERROR(VLOOKUP(C332,SRA!B:T,18,0),"")</f>
        <v>4189.92</v>
      </c>
      <c r="I332" s="12">
        <f>IFERROR(VLOOKUP(C332,SRA!B:T,19,0),"")</f>
        <v>0</v>
      </c>
      <c r="J332" s="32">
        <f>IFERROR(VLOOKUP(C332,'13º SALÁRIO'!B:F,3,0),"0,00")</f>
        <v>4189.92</v>
      </c>
      <c r="K332" s="32">
        <f>J332-L332</f>
        <v>2686.33</v>
      </c>
      <c r="L332" s="32">
        <f>IFERROR(VLOOKUP(C332,'13º SALÁRIO'!B:F,5,0),"0,00")</f>
        <v>1503.59</v>
      </c>
      <c r="M332" s="22" t="str">
        <f>IFERROR(VLOOKUP(C332,Plan2!B:C,2,0),"")</f>
        <v/>
      </c>
    </row>
    <row r="333" spans="2:13" s="22" customFormat="1">
      <c r="B333" s="16">
        <f t="shared" si="5"/>
        <v>325</v>
      </c>
      <c r="C333" s="35">
        <v>3027</v>
      </c>
      <c r="D333" s="36" t="str">
        <f>VLOOKUP(C333,SRA!B:C,2,0)</f>
        <v>MARILIA MILENA R PIRES</v>
      </c>
      <c r="E333" s="16" t="str">
        <f>IFERROR(VLOOKUP(C333,SRA!B:I,8,0),"")</f>
        <v>CLT</v>
      </c>
      <c r="F333" s="21" t="s">
        <v>462</v>
      </c>
      <c r="G333" s="16" t="str">
        <f>IFERROR(VLOOKUP(C333,SRA!B:F,5,0),"")</f>
        <v>ANA ASS FARMACEUTICA</v>
      </c>
      <c r="H333" s="12">
        <f>IFERROR(VLOOKUP(C333,SRA!B:T,18,0),"")</f>
        <v>4189.92</v>
      </c>
      <c r="I333" s="12">
        <f>IFERROR(VLOOKUP(C333,SRA!B:T,19,0),"")</f>
        <v>0</v>
      </c>
      <c r="J333" s="32">
        <f>IFERROR(VLOOKUP(C333,'13º SALÁRIO'!B:F,3,0),"0,00")</f>
        <v>4189.92</v>
      </c>
      <c r="K333" s="32">
        <f>J333-L333</f>
        <v>3050.86</v>
      </c>
      <c r="L333" s="32">
        <f>IFERROR(VLOOKUP(C333,'13º SALÁRIO'!B:F,5,0),"0,00")</f>
        <v>1139.06</v>
      </c>
      <c r="M333" s="22" t="str">
        <f>IFERROR(VLOOKUP(C333,Plan2!B:C,2,0),"")</f>
        <v/>
      </c>
    </row>
    <row r="334" spans="2:13" s="22" customFormat="1">
      <c r="B334" s="16">
        <f t="shared" si="5"/>
        <v>326</v>
      </c>
      <c r="C334" s="35">
        <v>3029</v>
      </c>
      <c r="D334" s="36" t="str">
        <f>VLOOKUP(C334,SRA!B:C,2,0)</f>
        <v>RISOALDO DUARTE DA S JUNIOR</v>
      </c>
      <c r="E334" s="16" t="str">
        <f>IFERROR(VLOOKUP(C334,SRA!B:I,8,0),"")</f>
        <v>CLT</v>
      </c>
      <c r="F334" s="21" t="s">
        <v>462</v>
      </c>
      <c r="G334" s="16" t="str">
        <f>IFERROR(VLOOKUP(C334,SRA!B:F,5,0),"")</f>
        <v>ANA ASS FARMACEUTICA</v>
      </c>
      <c r="H334" s="12">
        <f>IFERROR(VLOOKUP(C334,SRA!B:T,18,0),"")</f>
        <v>4189.92</v>
      </c>
      <c r="I334" s="12">
        <f>IFERROR(VLOOKUP(C334,SRA!B:T,19,0),"")</f>
        <v>0</v>
      </c>
      <c r="J334" s="32">
        <f>IFERROR(VLOOKUP(C334,'13º SALÁRIO'!B:F,3,0),"0,00")</f>
        <v>3491.6</v>
      </c>
      <c r="K334" s="32">
        <f>J334-L334</f>
        <v>2491.14</v>
      </c>
      <c r="L334" s="32">
        <f>IFERROR(VLOOKUP(C334,'13º SALÁRIO'!B:F,5,0),"0,00")</f>
        <v>1000.46</v>
      </c>
      <c r="M334" s="22" t="str">
        <f>IFERROR(VLOOKUP(C334,Plan2!B:C,2,0),"")</f>
        <v>RISOALDO DUARTE DA S JUNIOR</v>
      </c>
    </row>
    <row r="335" spans="2:13" s="22" customFormat="1">
      <c r="B335" s="16">
        <f t="shared" si="5"/>
        <v>327</v>
      </c>
      <c r="C335" s="35">
        <v>3031</v>
      </c>
      <c r="D335" s="36" t="str">
        <f>VLOOKUP(C335,SRA!B:C,2,0)</f>
        <v>DENNYS LAPENDA FAGUNDES</v>
      </c>
      <c r="E335" s="16" t="str">
        <f>IFERROR(VLOOKUP(C335,SRA!B:I,8,0),"")</f>
        <v>CLT</v>
      </c>
      <c r="F335" s="21" t="s">
        <v>462</v>
      </c>
      <c r="G335" s="16" t="str">
        <f>IFERROR(VLOOKUP(C335,SRA!B:F,5,0),"")</f>
        <v>MEDICO DO TRABALHO</v>
      </c>
      <c r="H335" s="12">
        <f>IFERROR(VLOOKUP(C335,SRA!B:T,18,0),"")</f>
        <v>6499.98</v>
      </c>
      <c r="I335" s="12">
        <f>IFERROR(VLOOKUP(C335,SRA!B:T,19,0),"")</f>
        <v>0</v>
      </c>
      <c r="J335" s="32">
        <f>IFERROR(VLOOKUP(C335,'13º SALÁRIO'!B:F,3,0),"0,00")</f>
        <v>6936.68</v>
      </c>
      <c r="K335" s="32">
        <f>J335-L335</f>
        <v>5034.4000000000005</v>
      </c>
      <c r="L335" s="32">
        <f>IFERROR(VLOOKUP(C335,'13º SALÁRIO'!B:F,5,0),"0,00")</f>
        <v>1902.28</v>
      </c>
      <c r="M335" s="22" t="str">
        <f>IFERROR(VLOOKUP(C335,Plan2!B:C,2,0),"")</f>
        <v/>
      </c>
    </row>
    <row r="336" spans="2:13" s="22" customFormat="1">
      <c r="B336" s="16">
        <f t="shared" si="5"/>
        <v>328</v>
      </c>
      <c r="C336" s="35">
        <v>3032</v>
      </c>
      <c r="D336" s="36" t="str">
        <f>VLOOKUP(C336,SRA!B:C,2,0)</f>
        <v>KELEN CRISTINA DE AL F E SILVA</v>
      </c>
      <c r="E336" s="16" t="str">
        <f>IFERROR(VLOOKUP(C336,SRA!B:I,8,0),"")</f>
        <v>CLT</v>
      </c>
      <c r="F336" s="21" t="s">
        <v>462</v>
      </c>
      <c r="G336" s="16" t="str">
        <f>IFERROR(VLOOKUP(C336,SRA!B:F,5,0),"")</f>
        <v>ANA ASS FARMACEUTICA</v>
      </c>
      <c r="H336" s="12">
        <f>IFERROR(VLOOKUP(C336,SRA!B:T,18,0),"")</f>
        <v>4189.92</v>
      </c>
      <c r="I336" s="12">
        <f>IFERROR(VLOOKUP(C336,SRA!B:T,19,0),"")</f>
        <v>0</v>
      </c>
      <c r="J336" s="32">
        <f>IFERROR(VLOOKUP(C336,'13º SALÁRIO'!B:F,3,0),"0,00")</f>
        <v>4300.2299999999996</v>
      </c>
      <c r="K336" s="32">
        <f>J336-L336</f>
        <v>2719.9199999999996</v>
      </c>
      <c r="L336" s="32">
        <f>IFERROR(VLOOKUP(C336,'13º SALÁRIO'!B:F,5,0),"0,00")</f>
        <v>1580.31</v>
      </c>
      <c r="M336" s="22" t="str">
        <f>IFERROR(VLOOKUP(C336,Plan2!B:C,2,0),"")</f>
        <v/>
      </c>
    </row>
    <row r="337" spans="2:13" s="22" customFormat="1">
      <c r="B337" s="16">
        <f t="shared" si="5"/>
        <v>329</v>
      </c>
      <c r="C337" s="35">
        <v>3036</v>
      </c>
      <c r="D337" s="36" t="str">
        <f>VLOOKUP(C337,SRA!B:C,2,0)</f>
        <v>CECILIA REGINA DO N S CABRAL</v>
      </c>
      <c r="E337" s="16" t="str">
        <f>IFERROR(VLOOKUP(C337,SRA!B:I,8,0),"")</f>
        <v>CLT</v>
      </c>
      <c r="F337" s="21" t="s">
        <v>462</v>
      </c>
      <c r="G337" s="16" t="str">
        <f>IFERROR(VLOOKUP(C337,SRA!B:F,5,0),"")</f>
        <v>TEC.EM QUALIDADE IND</v>
      </c>
      <c r="H337" s="12">
        <f>IFERROR(VLOOKUP(C337,SRA!B:T,18,0),"")</f>
        <v>1886.84</v>
      </c>
      <c r="I337" s="12">
        <f>IFERROR(VLOOKUP(C337,SRA!B:T,19,0),"")</f>
        <v>2312.9499999999998</v>
      </c>
      <c r="J337" s="32">
        <f>IFERROR(VLOOKUP(C337,'13º SALÁRIO'!B:F,3,0),"0,00")</f>
        <v>4209.1899999999996</v>
      </c>
      <c r="K337" s="32">
        <f>J337-L337</f>
        <v>1540.3799999999997</v>
      </c>
      <c r="L337" s="32">
        <f>IFERROR(VLOOKUP(C337,'13º SALÁRIO'!B:F,5,0),"0,00")</f>
        <v>2668.81</v>
      </c>
      <c r="M337" s="22" t="str">
        <f>IFERROR(VLOOKUP(C337,Plan2!B:C,2,0),"")</f>
        <v/>
      </c>
    </row>
    <row r="338" spans="2:13" s="22" customFormat="1">
      <c r="B338" s="16">
        <f t="shared" si="5"/>
        <v>330</v>
      </c>
      <c r="C338" s="35">
        <v>3037</v>
      </c>
      <c r="D338" s="36" t="str">
        <f>VLOOKUP(C338,SRA!B:C,2,0)</f>
        <v>JADON JORGE OLIVEIRA DA SILVA</v>
      </c>
      <c r="E338" s="16" t="str">
        <f>IFERROR(VLOOKUP(C338,SRA!B:I,8,0),"")</f>
        <v>CLT</v>
      </c>
      <c r="F338" s="21" t="s">
        <v>462</v>
      </c>
      <c r="G338" s="16" t="str">
        <f>IFERROR(VLOOKUP(C338,SRA!B:F,5,0),"")</f>
        <v>AUX. LABORATORIO</v>
      </c>
      <c r="H338" s="12">
        <f>IFERROR(VLOOKUP(C338,SRA!B:T,18,0),"")</f>
        <v>1287.22</v>
      </c>
      <c r="I338" s="12">
        <f>IFERROR(VLOOKUP(C338,SRA!B:T,19,0),"")</f>
        <v>0</v>
      </c>
      <c r="J338" s="32">
        <f>IFERROR(VLOOKUP(C338,'13º SALÁRIO'!B:F,3,0),"0,00")</f>
        <v>1348.27</v>
      </c>
      <c r="K338" s="32">
        <f>J338-L338</f>
        <v>843.56999999999994</v>
      </c>
      <c r="L338" s="32">
        <f>IFERROR(VLOOKUP(C338,'13º SALÁRIO'!B:F,5,0),"0,00")</f>
        <v>504.7</v>
      </c>
      <c r="M338" s="22" t="str">
        <f>IFERROR(VLOOKUP(C338,Plan2!B:C,2,0),"")</f>
        <v/>
      </c>
    </row>
    <row r="339" spans="2:13" s="22" customFormat="1">
      <c r="B339" s="16">
        <f t="shared" si="5"/>
        <v>331</v>
      </c>
      <c r="C339" s="35">
        <v>3040</v>
      </c>
      <c r="D339" s="36" t="str">
        <f>VLOOKUP(C339,SRA!B:C,2,0)</f>
        <v>LORENA ESTHER L M CAVALCANTI</v>
      </c>
      <c r="E339" s="16" t="str">
        <f>IFERROR(VLOOKUP(C339,SRA!B:I,8,0),"")</f>
        <v>CLT</v>
      </c>
      <c r="F339" s="21" t="s">
        <v>462</v>
      </c>
      <c r="G339" s="16" t="str">
        <f>IFERROR(VLOOKUP(C339,SRA!B:F,5,0),"")</f>
        <v>TEC. EM OPTICA</v>
      </c>
      <c r="H339" s="12">
        <f>IFERROR(VLOOKUP(C339,SRA!B:T,18,0),"")</f>
        <v>1886.84</v>
      </c>
      <c r="I339" s="12">
        <f>IFERROR(VLOOKUP(C339,SRA!B:T,19,0),"")</f>
        <v>0</v>
      </c>
      <c r="J339" s="32">
        <f>IFERROR(VLOOKUP(C339,'13º SALÁRIO'!B:F,3,0),"0,00")</f>
        <v>1964.86</v>
      </c>
      <c r="K339" s="32">
        <f>J339-L339</f>
        <v>1100.4499999999998</v>
      </c>
      <c r="L339" s="32">
        <f>IFERROR(VLOOKUP(C339,'13º SALÁRIO'!B:F,5,0),"0,00")</f>
        <v>864.41</v>
      </c>
      <c r="M339" s="22" t="str">
        <f>IFERROR(VLOOKUP(C339,Plan2!B:C,2,0),"")</f>
        <v/>
      </c>
    </row>
    <row r="340" spans="2:13" s="22" customFormat="1">
      <c r="B340" s="16">
        <f t="shared" si="5"/>
        <v>332</v>
      </c>
      <c r="C340" s="35">
        <v>3044</v>
      </c>
      <c r="D340" s="36" t="str">
        <f>VLOOKUP(C340,SRA!B:C,2,0)</f>
        <v>THIANE NASCIMENTO PAIXAO</v>
      </c>
      <c r="E340" s="16" t="str">
        <f>IFERROR(VLOOKUP(C340,SRA!B:I,8,0),"")</f>
        <v>CLT</v>
      </c>
      <c r="F340" s="21" t="s">
        <v>462</v>
      </c>
      <c r="G340" s="16" t="str">
        <f>IFERROR(VLOOKUP(C340,SRA!B:F,5,0),"")</f>
        <v>ANA ASS FARMACEUTICA</v>
      </c>
      <c r="H340" s="12">
        <f>IFERROR(VLOOKUP(C340,SRA!B:T,18,0),"")</f>
        <v>4189.92</v>
      </c>
      <c r="I340" s="12">
        <f>IFERROR(VLOOKUP(C340,SRA!B:T,19,0),"")</f>
        <v>2312.9499999999998</v>
      </c>
      <c r="J340" s="32">
        <f>IFERROR(VLOOKUP(C340,'13º SALÁRIO'!B:F,3,0),"0,00")</f>
        <v>7219.87</v>
      </c>
      <c r="K340" s="32">
        <f>J340-L340</f>
        <v>3802.06</v>
      </c>
      <c r="L340" s="32">
        <f>IFERROR(VLOOKUP(C340,'13º SALÁRIO'!B:F,5,0),"0,00")</f>
        <v>3417.81</v>
      </c>
      <c r="M340" s="22" t="str">
        <f>IFERROR(VLOOKUP(C340,Plan2!B:C,2,0),"")</f>
        <v/>
      </c>
    </row>
    <row r="341" spans="2:13" s="22" customFormat="1">
      <c r="B341" s="16">
        <f t="shared" si="5"/>
        <v>333</v>
      </c>
      <c r="C341" s="35">
        <v>3046</v>
      </c>
      <c r="D341" s="36" t="str">
        <f>VLOOKUP(C341,SRA!B:C,2,0)</f>
        <v>RONALDO GOMINHO BISPO FILHO</v>
      </c>
      <c r="E341" s="16" t="str">
        <f>IFERROR(VLOOKUP(C341,SRA!B:I,8,0),"")</f>
        <v>CLT</v>
      </c>
      <c r="F341" s="21" t="s">
        <v>462</v>
      </c>
      <c r="G341" s="16" t="str">
        <f>IFERROR(VLOOKUP(C341,SRA!B:F,5,0),"")</f>
        <v>ANA ASS FARMACEUTICA</v>
      </c>
      <c r="H341" s="12">
        <f>IFERROR(VLOOKUP(C341,SRA!B:T,18,0),"")</f>
        <v>4189.92</v>
      </c>
      <c r="I341" s="12">
        <f>IFERROR(VLOOKUP(C341,SRA!B:T,19,0),"")</f>
        <v>0</v>
      </c>
      <c r="J341" s="32">
        <f>IFERROR(VLOOKUP(C341,'13º SALÁRIO'!B:F,3,0),"0,00")</f>
        <v>4189.92</v>
      </c>
      <c r="K341" s="32">
        <f>J341-L341</f>
        <v>2686.33</v>
      </c>
      <c r="L341" s="32">
        <f>IFERROR(VLOOKUP(C341,'13º SALÁRIO'!B:F,5,0),"0,00")</f>
        <v>1503.59</v>
      </c>
      <c r="M341" s="22" t="str">
        <f>IFERROR(VLOOKUP(C341,Plan2!B:C,2,0),"")</f>
        <v/>
      </c>
    </row>
    <row r="342" spans="2:13" s="22" customFormat="1">
      <c r="B342" s="16">
        <f t="shared" si="5"/>
        <v>334</v>
      </c>
      <c r="C342" s="35">
        <v>3047</v>
      </c>
      <c r="D342" s="36" t="str">
        <f>VLOOKUP(C342,SRA!B:C,2,0)</f>
        <v>SWEET GALLEGHER CAETANO COSTA</v>
      </c>
      <c r="E342" s="16" t="str">
        <f>IFERROR(VLOOKUP(C342,SRA!B:I,8,0),"")</f>
        <v>CLT</v>
      </c>
      <c r="F342" s="21" t="s">
        <v>462</v>
      </c>
      <c r="G342" s="16" t="str">
        <f>IFERROR(VLOOKUP(C342,SRA!B:F,5,0),"")</f>
        <v>TEC. EM ADM. E FIN.</v>
      </c>
      <c r="H342" s="12">
        <f>IFERROR(VLOOKUP(C342,SRA!B:T,18,0),"")</f>
        <v>1886.84</v>
      </c>
      <c r="I342" s="12">
        <f>IFERROR(VLOOKUP(C342,SRA!B:T,19,0),"")</f>
        <v>1079.3800000000001</v>
      </c>
      <c r="J342" s="32">
        <f>IFERROR(VLOOKUP(C342,'13º SALÁRIO'!B:F,3,0),"0,00")</f>
        <v>3273.73</v>
      </c>
      <c r="K342" s="32">
        <f>J342-L342</f>
        <v>2191.98</v>
      </c>
      <c r="L342" s="32">
        <f>IFERROR(VLOOKUP(C342,'13º SALÁRIO'!B:F,5,0),"0,00")</f>
        <v>1081.75</v>
      </c>
      <c r="M342" s="22" t="str">
        <f>IFERROR(VLOOKUP(C342,Plan2!B:C,2,0),"")</f>
        <v/>
      </c>
    </row>
    <row r="343" spans="2:13" s="22" customFormat="1">
      <c r="B343" s="16">
        <f t="shared" si="5"/>
        <v>335</v>
      </c>
      <c r="C343" s="35">
        <v>3049</v>
      </c>
      <c r="D343" s="36" t="str">
        <f>VLOOKUP(C343,SRA!B:C,2,0)</f>
        <v>DEBORA GUEDES NERES</v>
      </c>
      <c r="E343" s="16" t="str">
        <f>IFERROR(VLOOKUP(C343,SRA!B:I,8,0),"")</f>
        <v>CLT</v>
      </c>
      <c r="F343" s="21" t="s">
        <v>462</v>
      </c>
      <c r="G343" s="16" t="str">
        <f>IFERROR(VLOOKUP(C343,SRA!B:F,5,0),"")</f>
        <v>ANA. SEG DO TRABALHO</v>
      </c>
      <c r="H343" s="12">
        <f>IFERROR(VLOOKUP(C343,SRA!B:T,18,0),"")</f>
        <v>3282.89</v>
      </c>
      <c r="I343" s="12">
        <f>IFERROR(VLOOKUP(C343,SRA!B:T,19,0),"")</f>
        <v>2312.9499999999998</v>
      </c>
      <c r="J343" s="32">
        <f>IFERROR(VLOOKUP(C343,'13º SALÁRIO'!B:F,3,0),"0,00")</f>
        <v>5595.84</v>
      </c>
      <c r="K343" s="32">
        <f>J343-L343</f>
        <v>3893.57</v>
      </c>
      <c r="L343" s="32">
        <f>IFERROR(VLOOKUP(C343,'13º SALÁRIO'!B:F,5,0),"0,00")</f>
        <v>1702.27</v>
      </c>
      <c r="M343" s="22" t="str">
        <f>IFERROR(VLOOKUP(C343,Plan2!B:C,2,0),"")</f>
        <v/>
      </c>
    </row>
    <row r="344" spans="2:13" s="22" customFormat="1">
      <c r="B344" s="16">
        <f t="shared" si="5"/>
        <v>336</v>
      </c>
      <c r="C344" s="35">
        <v>3055</v>
      </c>
      <c r="D344" s="36" t="str">
        <f>VLOOKUP(C344,SRA!B:C,2,0)</f>
        <v>ANA PAULA SABINO L DE SOUZA</v>
      </c>
      <c r="E344" s="16" t="str">
        <f>IFERROR(VLOOKUP(C344,SRA!B:I,8,0),"")</f>
        <v>CLT</v>
      </c>
      <c r="F344" s="21" t="s">
        <v>462</v>
      </c>
      <c r="G344" s="16" t="str">
        <f>IFERROR(VLOOKUP(C344,SRA!B:F,5,0),"")</f>
        <v>ANA ASS FARMACEUTICA</v>
      </c>
      <c r="H344" s="12">
        <f>IFERROR(VLOOKUP(C344,SRA!B:T,18,0),"")</f>
        <v>4189.92</v>
      </c>
      <c r="I344" s="12">
        <f>IFERROR(VLOOKUP(C344,SRA!B:T,19,0),"")</f>
        <v>0</v>
      </c>
      <c r="J344" s="32">
        <f>IFERROR(VLOOKUP(C344,'13º SALÁRIO'!B:F,3,0),"0,00")</f>
        <v>4189.92</v>
      </c>
      <c r="K344" s="32">
        <f>J344-L344</f>
        <v>2686.33</v>
      </c>
      <c r="L344" s="32">
        <f>IFERROR(VLOOKUP(C344,'13º SALÁRIO'!B:F,5,0),"0,00")</f>
        <v>1503.59</v>
      </c>
      <c r="M344" s="22" t="str">
        <f>IFERROR(VLOOKUP(C344,Plan2!B:C,2,0),"")</f>
        <v/>
      </c>
    </row>
    <row r="345" spans="2:13" s="22" customFormat="1">
      <c r="B345" s="16">
        <f t="shared" si="5"/>
        <v>337</v>
      </c>
      <c r="C345" s="35">
        <v>3057</v>
      </c>
      <c r="D345" s="36" t="str">
        <f>VLOOKUP(C345,SRA!B:C,2,0)</f>
        <v>YANNE TALITA PEREIRA CALIXTO</v>
      </c>
      <c r="E345" s="16" t="str">
        <f>IFERROR(VLOOKUP(C345,SRA!B:I,8,0),"")</f>
        <v>CLT</v>
      </c>
      <c r="F345" s="21" t="s">
        <v>462</v>
      </c>
      <c r="G345" s="16" t="str">
        <f>IFERROR(VLOOKUP(C345,SRA!B:F,5,0),"")</f>
        <v>TEC.EM QUALIDADE IND</v>
      </c>
      <c r="H345" s="12">
        <f>IFERROR(VLOOKUP(C345,SRA!B:T,18,0),"")</f>
        <v>1886.84</v>
      </c>
      <c r="I345" s="12">
        <f>IFERROR(VLOOKUP(C345,SRA!B:T,19,0),"")</f>
        <v>0</v>
      </c>
      <c r="J345" s="32">
        <f>IFERROR(VLOOKUP(C345,'13º SALÁRIO'!B:F,3,0),"0,00")</f>
        <v>1886.84</v>
      </c>
      <c r="K345" s="32">
        <f>J345-L345</f>
        <v>1093.4299999999998</v>
      </c>
      <c r="L345" s="32">
        <f>IFERROR(VLOOKUP(C345,'13º SALÁRIO'!B:F,5,0),"0,00")</f>
        <v>793.41</v>
      </c>
      <c r="M345" s="22" t="str">
        <f>IFERROR(VLOOKUP(C345,Plan2!B:C,2,0),"")</f>
        <v/>
      </c>
    </row>
    <row r="346" spans="2:13" s="22" customFormat="1">
      <c r="B346" s="16">
        <f t="shared" si="5"/>
        <v>338</v>
      </c>
      <c r="C346" s="35">
        <v>3062</v>
      </c>
      <c r="D346" s="36" t="str">
        <f>VLOOKUP(C346,SRA!B:C,2,0)</f>
        <v>GRAZIELE MARIA DA SILVA</v>
      </c>
      <c r="E346" s="16" t="str">
        <f>IFERROR(VLOOKUP(C346,SRA!B:I,8,0),"")</f>
        <v>CLT</v>
      </c>
      <c r="F346" s="21" t="s">
        <v>462</v>
      </c>
      <c r="G346" s="16" t="str">
        <f>IFERROR(VLOOKUP(C346,SRA!B:F,5,0),"")</f>
        <v>AUX. LABORATORIO</v>
      </c>
      <c r="H346" s="12">
        <f>IFERROR(VLOOKUP(C346,SRA!B:T,18,0),"")</f>
        <v>1287.22</v>
      </c>
      <c r="I346" s="12">
        <f>IFERROR(VLOOKUP(C346,SRA!B:T,19,0),"")</f>
        <v>0</v>
      </c>
      <c r="J346" s="32">
        <f>IFERROR(VLOOKUP(C346,'13º SALÁRIO'!B:F,3,0),"0,00")</f>
        <v>1723.92</v>
      </c>
      <c r="K346" s="32">
        <f>J346-L346</f>
        <v>962.8900000000001</v>
      </c>
      <c r="L346" s="32">
        <f>IFERROR(VLOOKUP(C346,'13º SALÁRIO'!B:F,5,0),"0,00")</f>
        <v>761.03</v>
      </c>
      <c r="M346" s="22" t="str">
        <f>IFERROR(VLOOKUP(C346,Plan2!B:C,2,0),"")</f>
        <v/>
      </c>
    </row>
    <row r="347" spans="2:13" s="22" customFormat="1">
      <c r="B347" s="16">
        <f t="shared" si="5"/>
        <v>339</v>
      </c>
      <c r="C347" s="35">
        <v>3063</v>
      </c>
      <c r="D347" s="36" t="str">
        <f>VLOOKUP(C347,SRA!B:C,2,0)</f>
        <v>DEYBISON AFONSO PEREIRA</v>
      </c>
      <c r="E347" s="16" t="str">
        <f>IFERROR(VLOOKUP(C347,SRA!B:I,8,0),"")</f>
        <v>CLT</v>
      </c>
      <c r="F347" s="21" t="s">
        <v>462</v>
      </c>
      <c r="G347" s="16" t="str">
        <f>IFERROR(VLOOKUP(C347,SRA!B:F,5,0),"")</f>
        <v>TEC. EM ADM. E VEN.</v>
      </c>
      <c r="H347" s="12">
        <f>IFERROR(VLOOKUP(C347,SRA!B:T,18,0),"")</f>
        <v>1886.85</v>
      </c>
      <c r="I347" s="12">
        <f>IFERROR(VLOOKUP(C347,SRA!B:T,19,0),"")</f>
        <v>0</v>
      </c>
      <c r="J347" s="32">
        <f>IFERROR(VLOOKUP(C347,'13º SALÁRIO'!B:F,3,0),"0,00")</f>
        <v>1886.85</v>
      </c>
      <c r="K347" s="32">
        <f>J347-L347</f>
        <v>1007.1299999999999</v>
      </c>
      <c r="L347" s="32">
        <f>IFERROR(VLOOKUP(C347,'13º SALÁRIO'!B:F,5,0),"0,00")</f>
        <v>879.72</v>
      </c>
      <c r="M347" s="22" t="str">
        <f>IFERROR(VLOOKUP(C347,Plan2!B:C,2,0),"")</f>
        <v/>
      </c>
    </row>
    <row r="348" spans="2:13" s="22" customFormat="1">
      <c r="B348" s="16">
        <f t="shared" si="5"/>
        <v>340</v>
      </c>
      <c r="C348" s="35">
        <v>3066</v>
      </c>
      <c r="D348" s="36" t="str">
        <f>VLOOKUP(C348,SRA!B:C,2,0)</f>
        <v>GENIVAL F DA SILVA JUNIOR</v>
      </c>
      <c r="E348" s="16" t="str">
        <f>IFERROR(VLOOKUP(C348,SRA!B:I,8,0),"")</f>
        <v>CLT</v>
      </c>
      <c r="F348" s="21" t="s">
        <v>462</v>
      </c>
      <c r="G348" s="16" t="str">
        <f>IFERROR(VLOOKUP(C348,SRA!B:F,5,0),"")</f>
        <v>ANALISTA EM RH</v>
      </c>
      <c r="H348" s="12">
        <f>IFERROR(VLOOKUP(C348,SRA!B:T,18,0),"")</f>
        <v>3282.89</v>
      </c>
      <c r="I348" s="12">
        <f>IFERROR(VLOOKUP(C348,SRA!B:T,19,0),"")</f>
        <v>0</v>
      </c>
      <c r="J348" s="32">
        <f>IFERROR(VLOOKUP(C348,'13º SALÁRIO'!B:F,3,0),"0,00")</f>
        <v>273.57</v>
      </c>
      <c r="K348" s="32">
        <f>J348-L348</f>
        <v>20.509999999999991</v>
      </c>
      <c r="L348" s="32">
        <f>IFERROR(VLOOKUP(C348,'13º SALÁRIO'!B:F,5,0),"0,00")</f>
        <v>253.06</v>
      </c>
      <c r="M348" s="22" t="str">
        <f>IFERROR(VLOOKUP(C348,Plan2!B:C,2,0),"")</f>
        <v>GENIVAL F DA SILVA JUNIOR</v>
      </c>
    </row>
    <row r="349" spans="2:13" s="22" customFormat="1">
      <c r="B349" s="16">
        <f t="shared" si="5"/>
        <v>341</v>
      </c>
      <c r="C349" s="35">
        <v>3067</v>
      </c>
      <c r="D349" s="36" t="str">
        <f>VLOOKUP(C349,SRA!B:C,2,0)</f>
        <v>EMANUELA AMELIA DE A  AGUIAR</v>
      </c>
      <c r="E349" s="16" t="str">
        <f>IFERROR(VLOOKUP(C349,SRA!B:I,8,0),"")</f>
        <v>CLT</v>
      </c>
      <c r="F349" s="21" t="s">
        <v>462</v>
      </c>
      <c r="G349" s="16" t="str">
        <f>IFERROR(VLOOKUP(C349,SRA!B:F,5,0),"")</f>
        <v>TEC. EM ADM. E FIN.</v>
      </c>
      <c r="H349" s="12">
        <f>IFERROR(VLOOKUP(C349,SRA!B:T,18,0),"")</f>
        <v>1886.84</v>
      </c>
      <c r="I349" s="12">
        <f>IFERROR(VLOOKUP(C349,SRA!B:T,19,0),"")</f>
        <v>822.38</v>
      </c>
      <c r="J349" s="32">
        <f>IFERROR(VLOOKUP(C349,'13º SALÁRIO'!B:F,3,0),"0,00")</f>
        <v>2709.22</v>
      </c>
      <c r="K349" s="32">
        <f>J349-L349</f>
        <v>1587.9599999999998</v>
      </c>
      <c r="L349" s="32">
        <f>IFERROR(VLOOKUP(C349,'13º SALÁRIO'!B:F,5,0),"0,00")</f>
        <v>1121.26</v>
      </c>
      <c r="M349" s="22" t="str">
        <f>IFERROR(VLOOKUP(C349,Plan2!B:C,2,0),"")</f>
        <v/>
      </c>
    </row>
    <row r="350" spans="2:13" s="22" customFormat="1">
      <c r="B350" s="16">
        <f t="shared" si="5"/>
        <v>342</v>
      </c>
      <c r="C350" s="35">
        <v>3069</v>
      </c>
      <c r="D350" s="36" t="str">
        <f>VLOOKUP(C350,SRA!B:C,2,0)</f>
        <v>ANDRE LUIS MOTA PIRES</v>
      </c>
      <c r="E350" s="16" t="str">
        <f>IFERROR(VLOOKUP(C350,SRA!B:I,8,0),"")</f>
        <v>CLT</v>
      </c>
      <c r="F350" s="21" t="s">
        <v>462</v>
      </c>
      <c r="G350" s="16" t="str">
        <f>IFERROR(VLOOKUP(C350,SRA!B:F,5,0),"")</f>
        <v>TEC. EM ADM. E VEN.</v>
      </c>
      <c r="H350" s="12">
        <f>IFERROR(VLOOKUP(C350,SRA!B:T,18,0),"")</f>
        <v>1886.84</v>
      </c>
      <c r="I350" s="12">
        <f>IFERROR(VLOOKUP(C350,SRA!B:T,19,0),"")</f>
        <v>0</v>
      </c>
      <c r="J350" s="32">
        <f>IFERROR(VLOOKUP(C350,'13º SALÁRIO'!B:F,3,0),"0,00")</f>
        <v>1898.77</v>
      </c>
      <c r="K350" s="32">
        <f>J350-L350</f>
        <v>1618.8</v>
      </c>
      <c r="L350" s="32">
        <f>IFERROR(VLOOKUP(C350,'13º SALÁRIO'!B:F,5,0),"0,00")</f>
        <v>279.97000000000003</v>
      </c>
      <c r="M350" s="22" t="str">
        <f>IFERROR(VLOOKUP(C350,Plan2!B:C,2,0),"")</f>
        <v/>
      </c>
    </row>
    <row r="351" spans="2:13" s="22" customFormat="1">
      <c r="B351" s="16">
        <f t="shared" si="5"/>
        <v>343</v>
      </c>
      <c r="C351" s="35">
        <v>3081</v>
      </c>
      <c r="D351" s="36" t="str">
        <f>VLOOKUP(C351,SRA!B:C,2,0)</f>
        <v>MAILTON NOBRE DE MEDEIROS</v>
      </c>
      <c r="E351" s="16" t="str">
        <f>IFERROR(VLOOKUP(C351,SRA!B:I,8,0),"")</f>
        <v>COM</v>
      </c>
      <c r="F351" s="21" t="s">
        <v>462</v>
      </c>
      <c r="G351" s="16" t="str">
        <f>IFERROR(VLOOKUP(C351,SRA!B:F,5,0),"")</f>
        <v>GESTOR DE APOIO ADM.</v>
      </c>
      <c r="H351" s="12">
        <f>IFERROR(VLOOKUP(C351,SRA!B:T,18,0),"")</f>
        <v>293.70999999999998</v>
      </c>
      <c r="I351" s="12">
        <f>IFERROR(VLOOKUP(C351,SRA!B:T,19,0),"")</f>
        <v>1174.82</v>
      </c>
      <c r="J351" s="32">
        <f>IFERROR(VLOOKUP(C351,'13º SALÁRIO'!B:F,3,0),"0,00")</f>
        <v>1468.53</v>
      </c>
      <c r="K351" s="32">
        <f>J351-L351</f>
        <v>1005.23</v>
      </c>
      <c r="L351" s="32">
        <f>IFERROR(VLOOKUP(C351,'13º SALÁRIO'!B:F,5,0),"0,00")</f>
        <v>463.3</v>
      </c>
      <c r="M351" s="22" t="str">
        <f>IFERROR(VLOOKUP(C351,Plan2!B:C,2,0),"")</f>
        <v/>
      </c>
    </row>
    <row r="352" spans="2:13" s="22" customFormat="1">
      <c r="B352" s="16">
        <f t="shared" si="5"/>
        <v>344</v>
      </c>
      <c r="C352" s="35">
        <v>3086</v>
      </c>
      <c r="D352" s="36" t="str">
        <f>VLOOKUP(C352,SRA!B:C,2,0)</f>
        <v>DIMAS CARDOSO CAMPOS</v>
      </c>
      <c r="E352" s="16" t="str">
        <f>IFERROR(VLOOKUP(C352,SRA!B:I,8,0),"")</f>
        <v>CLT</v>
      </c>
      <c r="F352" s="21" t="s">
        <v>462</v>
      </c>
      <c r="G352" s="16" t="str">
        <f>IFERROR(VLOOKUP(C352,SRA!B:F,5,0),"")</f>
        <v>ANA ASS FARMACEUTICA</v>
      </c>
      <c r="H352" s="12">
        <f>IFERROR(VLOOKUP(C352,SRA!B:T,18,0),"")</f>
        <v>4189.92</v>
      </c>
      <c r="I352" s="12">
        <f>IFERROR(VLOOKUP(C352,SRA!B:T,19,0),"")</f>
        <v>0</v>
      </c>
      <c r="J352" s="32">
        <f>IFERROR(VLOOKUP(C352,'13º SALÁRIO'!B:F,3,0),"0,00")</f>
        <v>4517.59</v>
      </c>
      <c r="K352" s="32">
        <f>J352-L352</f>
        <v>2799.25</v>
      </c>
      <c r="L352" s="32">
        <f>IFERROR(VLOOKUP(C352,'13º SALÁRIO'!B:F,5,0),"0,00")</f>
        <v>1718.34</v>
      </c>
      <c r="M352" s="22" t="str">
        <f>IFERROR(VLOOKUP(C352,Plan2!B:C,2,0),"")</f>
        <v/>
      </c>
    </row>
    <row r="353" spans="2:13" s="22" customFormat="1">
      <c r="B353" s="16">
        <f t="shared" si="5"/>
        <v>345</v>
      </c>
      <c r="C353" s="35">
        <v>3092</v>
      </c>
      <c r="D353" s="36" t="str">
        <f>VLOOKUP(C353,SRA!B:C,2,0)</f>
        <v>BETY ANNE DE A SENNA</v>
      </c>
      <c r="E353" s="16" t="str">
        <f>IFERROR(VLOOKUP(C353,SRA!B:I,8,0),"")</f>
        <v>COM</v>
      </c>
      <c r="F353" s="21" t="s">
        <v>462</v>
      </c>
      <c r="G353" s="16" t="str">
        <f>IFERROR(VLOOKUP(C353,SRA!B:F,5,0),"")</f>
        <v>DIR TEC INDUSTRIAL</v>
      </c>
      <c r="H353" s="12">
        <f>IFERROR(VLOOKUP(C353,SRA!B:T,18,0),"")</f>
        <v>4196.22</v>
      </c>
      <c r="I353" s="12">
        <f>IFERROR(VLOOKUP(C353,SRA!B:T,19,0),"")</f>
        <v>16784.88</v>
      </c>
      <c r="J353" s="32">
        <f>IFERROR(VLOOKUP(C353,'13º SALÁRIO'!B:F,3,0),"0,00")</f>
        <v>20981.1</v>
      </c>
      <c r="K353" s="32">
        <f>J353-L353</f>
        <v>15959.039999999997</v>
      </c>
      <c r="L353" s="32">
        <f>IFERROR(VLOOKUP(C353,'13º SALÁRIO'!B:F,5,0),"0,00")</f>
        <v>5022.0600000000004</v>
      </c>
      <c r="M353" s="22" t="str">
        <f>IFERROR(VLOOKUP(C353,Plan2!B:C,2,0),"")</f>
        <v/>
      </c>
    </row>
    <row r="354" spans="2:13" s="22" customFormat="1">
      <c r="B354" s="16">
        <f t="shared" si="5"/>
        <v>346</v>
      </c>
      <c r="C354" s="35">
        <v>3112</v>
      </c>
      <c r="D354" s="36" t="str">
        <f>VLOOKUP(C354,SRA!B:C,2,0)</f>
        <v>DIEGO SCHMITH OLIVEIRA DE LIMA</v>
      </c>
      <c r="E354" s="16" t="str">
        <f>IFERROR(VLOOKUP(C354,SRA!B:I,8,0),"")</f>
        <v>CLT</v>
      </c>
      <c r="F354" s="21" t="s">
        <v>462</v>
      </c>
      <c r="G354" s="16" t="str">
        <f>IFERROR(VLOOKUP(C354,SRA!B:F,5,0),"")</f>
        <v>TEC. EM INFORMATICA</v>
      </c>
      <c r="H354" s="12">
        <f>IFERROR(VLOOKUP(C354,SRA!B:T,18,0),"")</f>
        <v>1886.84</v>
      </c>
      <c r="I354" s="12">
        <f>IFERROR(VLOOKUP(C354,SRA!B:T,19,0),"")</f>
        <v>822.38</v>
      </c>
      <c r="J354" s="32">
        <f>IFERROR(VLOOKUP(C354,'13º SALÁRIO'!B:F,3,0),"0,00")</f>
        <v>2916.65</v>
      </c>
      <c r="K354" s="32">
        <f>J354-L354</f>
        <v>1628.4</v>
      </c>
      <c r="L354" s="32">
        <f>IFERROR(VLOOKUP(C354,'13º SALÁRIO'!B:F,5,0),"0,00")</f>
        <v>1288.25</v>
      </c>
      <c r="M354" s="22" t="str">
        <f>IFERROR(VLOOKUP(C354,Plan2!B:C,2,0),"")</f>
        <v/>
      </c>
    </row>
    <row r="355" spans="2:13" s="22" customFormat="1">
      <c r="B355" s="16">
        <f t="shared" si="5"/>
        <v>347</v>
      </c>
      <c r="C355" s="35">
        <v>3132</v>
      </c>
      <c r="D355" s="36" t="str">
        <f>VLOOKUP(C355,SRA!B:C,2,0)</f>
        <v>TALITA ANDREIA MARTINS GONZAGA</v>
      </c>
      <c r="E355" s="16" t="str">
        <f>IFERROR(VLOOKUP(C355,SRA!B:I,8,0),"")</f>
        <v>CLT</v>
      </c>
      <c r="F355" s="21" t="s">
        <v>462</v>
      </c>
      <c r="G355" s="16" t="str">
        <f>IFERROR(VLOOKUP(C355,SRA!B:F,5,0),"")</f>
        <v>TEC. EM ADM. E FIN.</v>
      </c>
      <c r="H355" s="12">
        <f>IFERROR(VLOOKUP(C355,SRA!B:T,18,0),"")</f>
        <v>1886.84</v>
      </c>
      <c r="I355" s="12">
        <f>IFERROR(VLOOKUP(C355,SRA!B:T,19,0),"")</f>
        <v>822.38</v>
      </c>
      <c r="J355" s="32">
        <f>IFERROR(VLOOKUP(C355,'13º SALÁRIO'!B:F,3,0),"0,00")</f>
        <v>2709.22</v>
      </c>
      <c r="K355" s="32">
        <f>J355-L355</f>
        <v>1587.9599999999998</v>
      </c>
      <c r="L355" s="32">
        <f>IFERROR(VLOOKUP(C355,'13º SALÁRIO'!B:F,5,0),"0,00")</f>
        <v>1121.26</v>
      </c>
      <c r="M355" s="22" t="str">
        <f>IFERROR(VLOOKUP(C355,Plan2!B:C,2,0),"")</f>
        <v/>
      </c>
    </row>
    <row r="356" spans="2:13" s="22" customFormat="1">
      <c r="B356" s="16">
        <f t="shared" si="5"/>
        <v>348</v>
      </c>
      <c r="C356" s="35">
        <v>3134</v>
      </c>
      <c r="D356" s="36" t="str">
        <f>VLOOKUP(C356,SRA!B:C,2,0)</f>
        <v>ESTEVAN DE ALMEIDA FALCAO</v>
      </c>
      <c r="E356" s="16" t="str">
        <f>IFERROR(VLOOKUP(C356,SRA!B:I,8,0),"")</f>
        <v>CLT</v>
      </c>
      <c r="F356" s="21" t="s">
        <v>462</v>
      </c>
      <c r="G356" s="16" t="str">
        <f>IFERROR(VLOOKUP(C356,SRA!B:F,5,0),"")</f>
        <v>TEC.EM QUALIDADE IND</v>
      </c>
      <c r="H356" s="12">
        <f>IFERROR(VLOOKUP(C356,SRA!B:T,18,0),"")</f>
        <v>1886.84</v>
      </c>
      <c r="I356" s="12">
        <f>IFERROR(VLOOKUP(C356,SRA!B:T,19,0),"")</f>
        <v>0</v>
      </c>
      <c r="J356" s="32">
        <f>IFERROR(VLOOKUP(C356,'13º SALÁRIO'!B:F,3,0),"0,00")</f>
        <v>2323.54</v>
      </c>
      <c r="K356" s="32">
        <f>J356-L356</f>
        <v>1316.6599999999999</v>
      </c>
      <c r="L356" s="32">
        <f>IFERROR(VLOOKUP(C356,'13º SALÁRIO'!B:F,5,0),"0,00")</f>
        <v>1006.88</v>
      </c>
      <c r="M356" s="22" t="str">
        <f>IFERROR(VLOOKUP(C356,Plan2!B:C,2,0),"")</f>
        <v/>
      </c>
    </row>
    <row r="357" spans="2:13" s="22" customFormat="1">
      <c r="B357" s="16">
        <f t="shared" si="5"/>
        <v>349</v>
      </c>
      <c r="C357" s="35">
        <v>3135</v>
      </c>
      <c r="D357" s="36" t="str">
        <f>VLOOKUP(C357,SRA!B:C,2,0)</f>
        <v>RAFAEL DE MENEZES E S PIRES</v>
      </c>
      <c r="E357" s="16" t="str">
        <f>IFERROR(VLOOKUP(C357,SRA!B:I,8,0),"")</f>
        <v>CLT</v>
      </c>
      <c r="F357" s="21" t="s">
        <v>462</v>
      </c>
      <c r="G357" s="16" t="str">
        <f>IFERROR(VLOOKUP(C357,SRA!B:F,5,0),"")</f>
        <v>ANALISTA EM PCP</v>
      </c>
      <c r="H357" s="12">
        <f>IFERROR(VLOOKUP(C357,SRA!B:T,18,0),"")</f>
        <v>3282.89</v>
      </c>
      <c r="I357" s="12">
        <f>IFERROR(VLOOKUP(C357,SRA!B:T,19,0),"")</f>
        <v>2312.9499999999998</v>
      </c>
      <c r="J357" s="32">
        <f>IFERROR(VLOOKUP(C357,'13º SALÁRIO'!B:F,3,0),"0,00")</f>
        <v>6060.71</v>
      </c>
      <c r="K357" s="32">
        <f>J357-L357</f>
        <v>6060.71</v>
      </c>
      <c r="L357" s="32">
        <f>IFERROR(VLOOKUP(C357,'13º SALÁRIO'!B:F,5,0),"0,00")</f>
        <v>0</v>
      </c>
      <c r="M357" s="22" t="str">
        <f>IFERROR(VLOOKUP(C357,Plan2!B:C,2,0),"")</f>
        <v/>
      </c>
    </row>
    <row r="358" spans="2:13" s="22" customFormat="1">
      <c r="B358" s="16">
        <f t="shared" si="5"/>
        <v>350</v>
      </c>
      <c r="C358" s="35">
        <v>3136</v>
      </c>
      <c r="D358" s="36" t="str">
        <f>VLOOKUP(C358,SRA!B:C,2,0)</f>
        <v>ALEXANDER BEZERRA</v>
      </c>
      <c r="E358" s="16" t="str">
        <f>IFERROR(VLOOKUP(C358,SRA!B:I,8,0),"")</f>
        <v>CLT</v>
      </c>
      <c r="F358" s="21" t="s">
        <v>462</v>
      </c>
      <c r="G358" s="16" t="str">
        <f>IFERROR(VLOOKUP(C358,SRA!B:F,5,0),"")</f>
        <v>TEC.EM MAN. MEC. IND</v>
      </c>
      <c r="H358" s="12">
        <f>IFERROR(VLOOKUP(C358,SRA!B:T,18,0),"")</f>
        <v>1886.84</v>
      </c>
      <c r="I358" s="12">
        <f>IFERROR(VLOOKUP(C358,SRA!B:T,19,0),"")</f>
        <v>1284.97</v>
      </c>
      <c r="J358" s="32">
        <f>IFERROR(VLOOKUP(C358,'13º SALÁRIO'!B:F,3,0),"0,00")</f>
        <v>3727.91</v>
      </c>
      <c r="K358" s="32">
        <f>J358-L358</f>
        <v>2045.8899999999999</v>
      </c>
      <c r="L358" s="32">
        <f>IFERROR(VLOOKUP(C358,'13º SALÁRIO'!B:F,5,0),"0,00")</f>
        <v>1682.02</v>
      </c>
      <c r="M358" s="22" t="str">
        <f>IFERROR(VLOOKUP(C358,Plan2!B:C,2,0),"")</f>
        <v/>
      </c>
    </row>
    <row r="359" spans="2:13" s="22" customFormat="1">
      <c r="B359" s="16">
        <f t="shared" si="5"/>
        <v>351</v>
      </c>
      <c r="C359" s="35">
        <v>3138</v>
      </c>
      <c r="D359" s="36" t="str">
        <f>VLOOKUP(C359,SRA!B:C,2,0)</f>
        <v>MANUELA SILVA DE LIMA B DA PAZ</v>
      </c>
      <c r="E359" s="16" t="str">
        <f>IFERROR(VLOOKUP(C359,SRA!B:I,8,0),"")</f>
        <v>CLT</v>
      </c>
      <c r="F359" s="21" t="s">
        <v>462</v>
      </c>
      <c r="G359" s="16" t="str">
        <f>IFERROR(VLOOKUP(C359,SRA!B:F,5,0),"")</f>
        <v>TEC.EM QUALIDADE IND</v>
      </c>
      <c r="H359" s="12">
        <f>IFERROR(VLOOKUP(C359,SRA!B:T,18,0),"")</f>
        <v>1886.84</v>
      </c>
      <c r="I359" s="12">
        <f>IFERROR(VLOOKUP(C359,SRA!B:T,19,0),"")</f>
        <v>822.38</v>
      </c>
      <c r="J359" s="32">
        <f>IFERROR(VLOOKUP(C359,'13º SALÁRIO'!B:F,3,0),"0,00")</f>
        <v>2709.22</v>
      </c>
      <c r="K359" s="32">
        <f>J359-L359</f>
        <v>1587.9599999999998</v>
      </c>
      <c r="L359" s="32">
        <f>IFERROR(VLOOKUP(C359,'13º SALÁRIO'!B:F,5,0),"0,00")</f>
        <v>1121.26</v>
      </c>
      <c r="M359" s="22" t="str">
        <f>IFERROR(VLOOKUP(C359,Plan2!B:C,2,0),"")</f>
        <v/>
      </c>
    </row>
    <row r="360" spans="2:13" s="22" customFormat="1">
      <c r="B360" s="16">
        <f t="shared" si="5"/>
        <v>352</v>
      </c>
      <c r="C360" s="35">
        <v>3139</v>
      </c>
      <c r="D360" s="36" t="str">
        <f>VLOOKUP(C360,SRA!B:C,2,0)</f>
        <v>JOAO ROBERTO  MACHADO ARAUJO</v>
      </c>
      <c r="E360" s="16" t="str">
        <f>IFERROR(VLOOKUP(C360,SRA!B:I,8,0),"")</f>
        <v>CLT</v>
      </c>
      <c r="F360" s="21" t="s">
        <v>462</v>
      </c>
      <c r="G360" s="16" t="str">
        <f>IFERROR(VLOOKUP(C360,SRA!B:F,5,0),"")</f>
        <v>TEC.EM QUALIDADE IND</v>
      </c>
      <c r="H360" s="12">
        <f>IFERROR(VLOOKUP(C360,SRA!B:T,18,0),"")</f>
        <v>1886.84</v>
      </c>
      <c r="I360" s="12">
        <f>IFERROR(VLOOKUP(C360,SRA!B:T,19,0),"")</f>
        <v>0</v>
      </c>
      <c r="J360" s="32">
        <f>IFERROR(VLOOKUP(C360,'13º SALÁRIO'!B:F,3,0),"0,00")</f>
        <v>1897.87</v>
      </c>
      <c r="K360" s="32">
        <f>J360-L360</f>
        <v>1094.4199999999998</v>
      </c>
      <c r="L360" s="32">
        <f>IFERROR(VLOOKUP(C360,'13º SALÁRIO'!B:F,5,0),"0,00")</f>
        <v>803.45</v>
      </c>
      <c r="M360" s="22" t="str">
        <f>IFERROR(VLOOKUP(C360,Plan2!B:C,2,0),"")</f>
        <v/>
      </c>
    </row>
    <row r="361" spans="2:13" s="22" customFormat="1">
      <c r="B361" s="16">
        <f t="shared" si="5"/>
        <v>353</v>
      </c>
      <c r="C361" s="35">
        <v>3147</v>
      </c>
      <c r="D361" s="36" t="str">
        <f>VLOOKUP(C361,SRA!B:C,2,0)</f>
        <v>ALZENIRA PEREIRA DA SILVA</v>
      </c>
      <c r="E361" s="16" t="str">
        <f>IFERROR(VLOOKUP(C361,SRA!B:I,8,0),"")</f>
        <v>CLT</v>
      </c>
      <c r="F361" s="21" t="s">
        <v>462</v>
      </c>
      <c r="G361" s="16" t="str">
        <f>IFERROR(VLOOKUP(C361,SRA!B:F,5,0),"")</f>
        <v>OP. DE PROD. IND.</v>
      </c>
      <c r="H361" s="12">
        <f>IFERROR(VLOOKUP(C361,SRA!B:T,18,0),"")</f>
        <v>1287.22</v>
      </c>
      <c r="I361" s="12">
        <f>IFERROR(VLOOKUP(C361,SRA!B:T,19,0),"")</f>
        <v>0</v>
      </c>
      <c r="J361" s="32">
        <f>IFERROR(VLOOKUP(C361,'13º SALÁRIO'!B:F,3,0),"0,00")</f>
        <v>1347.71</v>
      </c>
      <c r="K361" s="32">
        <f>J361-L361</f>
        <v>745.1</v>
      </c>
      <c r="L361" s="32">
        <f>IFERROR(VLOOKUP(C361,'13º SALÁRIO'!B:F,5,0),"0,00")</f>
        <v>602.61</v>
      </c>
      <c r="M361" s="22" t="str">
        <f>IFERROR(VLOOKUP(C361,Plan2!B:C,2,0),"")</f>
        <v/>
      </c>
    </row>
    <row r="362" spans="2:13" s="22" customFormat="1">
      <c r="B362" s="16">
        <f t="shared" si="5"/>
        <v>354</v>
      </c>
      <c r="C362" s="35">
        <v>3152</v>
      </c>
      <c r="D362" s="36" t="str">
        <f>VLOOKUP(C362,SRA!B:C,2,0)</f>
        <v>DANIEL CIRILO DOS SANTOS</v>
      </c>
      <c r="E362" s="16" t="str">
        <f>IFERROR(VLOOKUP(C362,SRA!B:I,8,0),"")</f>
        <v>CLT</v>
      </c>
      <c r="F362" s="21" t="s">
        <v>462</v>
      </c>
      <c r="G362" s="16" t="str">
        <f>IFERROR(VLOOKUP(C362,SRA!B:F,5,0),"")</f>
        <v>OP. DE PROD. IND.</v>
      </c>
      <c r="H362" s="12">
        <f>IFERROR(VLOOKUP(C362,SRA!B:T,18,0),"")</f>
        <v>1287.22</v>
      </c>
      <c r="I362" s="12">
        <f>IFERROR(VLOOKUP(C362,SRA!B:T,19,0),"")</f>
        <v>0</v>
      </c>
      <c r="J362" s="32">
        <f>IFERROR(VLOOKUP(C362,'13º SALÁRIO'!B:F,3,0),"0,00")</f>
        <v>1320</v>
      </c>
      <c r="K362" s="32">
        <f>J362-L362</f>
        <v>742.61</v>
      </c>
      <c r="L362" s="32">
        <f>IFERROR(VLOOKUP(C362,'13º SALÁRIO'!B:F,5,0),"0,00")</f>
        <v>577.39</v>
      </c>
      <c r="M362" s="22" t="str">
        <f>IFERROR(VLOOKUP(C362,Plan2!B:C,2,0),"")</f>
        <v/>
      </c>
    </row>
    <row r="363" spans="2:13" s="22" customFormat="1">
      <c r="B363" s="16">
        <f t="shared" si="5"/>
        <v>355</v>
      </c>
      <c r="C363" s="35">
        <v>3154</v>
      </c>
      <c r="D363" s="36" t="str">
        <f>VLOOKUP(C363,SRA!B:C,2,0)</f>
        <v>DANIELLE D O A DE MIRANDA</v>
      </c>
      <c r="E363" s="16" t="str">
        <f>IFERROR(VLOOKUP(C363,SRA!B:I,8,0),"")</f>
        <v>CLT</v>
      </c>
      <c r="F363" s="21" t="s">
        <v>462</v>
      </c>
      <c r="G363" s="16" t="str">
        <f>IFERROR(VLOOKUP(C363,SRA!B:F,5,0),"")</f>
        <v>OP. DE PROD. IND.</v>
      </c>
      <c r="H363" s="12">
        <f>IFERROR(VLOOKUP(C363,SRA!B:T,18,0),"")</f>
        <v>1287.22</v>
      </c>
      <c r="I363" s="12">
        <f>IFERROR(VLOOKUP(C363,SRA!B:T,19,0),"")</f>
        <v>0</v>
      </c>
      <c r="J363" s="32">
        <f>IFERROR(VLOOKUP(C363,'13º SALÁRIO'!B:F,3,0),"0,00")</f>
        <v>1335.55</v>
      </c>
      <c r="K363" s="32">
        <f>J363-L363</f>
        <v>1335.55</v>
      </c>
      <c r="L363" s="32">
        <f>IFERROR(VLOOKUP(C363,'13º SALÁRIO'!B:F,5,0),"0,00")</f>
        <v>0</v>
      </c>
      <c r="M363" s="22" t="str">
        <f>IFERROR(VLOOKUP(C363,Plan2!B:C,2,0),"")</f>
        <v/>
      </c>
    </row>
    <row r="364" spans="2:13" s="22" customFormat="1">
      <c r="B364" s="16">
        <f t="shared" si="5"/>
        <v>356</v>
      </c>
      <c r="C364" s="35">
        <v>3156</v>
      </c>
      <c r="D364" s="36" t="str">
        <f>VLOOKUP(C364,SRA!B:C,2,0)</f>
        <v>GILVANEIDE LAURENTINO MARTINS</v>
      </c>
      <c r="E364" s="16" t="str">
        <f>IFERROR(VLOOKUP(C364,SRA!B:I,8,0),"")</f>
        <v>CLT</v>
      </c>
      <c r="F364" s="21" t="s">
        <v>462</v>
      </c>
      <c r="G364" s="16" t="str">
        <f>IFERROR(VLOOKUP(C364,SRA!B:F,5,0),"")</f>
        <v>OP. DE PROD. IND.(B)</v>
      </c>
      <c r="H364" s="12">
        <f>IFERROR(VLOOKUP(C364,SRA!B:T,18,0),"")</f>
        <v>1413.95</v>
      </c>
      <c r="I364" s="12">
        <f>IFERROR(VLOOKUP(C364,SRA!B:T,19,0),"")</f>
        <v>0</v>
      </c>
      <c r="J364" s="32">
        <f>IFERROR(VLOOKUP(C364,'13º SALÁRIO'!B:F,3,0),"0,00")</f>
        <v>1413.95</v>
      </c>
      <c r="K364" s="32">
        <f>J364-L364</f>
        <v>751.06000000000006</v>
      </c>
      <c r="L364" s="32">
        <f>IFERROR(VLOOKUP(C364,'13º SALÁRIO'!B:F,5,0),"0,00")</f>
        <v>662.89</v>
      </c>
      <c r="M364" s="22" t="str">
        <f>IFERROR(VLOOKUP(C364,Plan2!B:C,2,0),"")</f>
        <v/>
      </c>
    </row>
    <row r="365" spans="2:13" s="22" customFormat="1">
      <c r="B365" s="16">
        <f t="shared" si="5"/>
        <v>357</v>
      </c>
      <c r="C365" s="35">
        <v>3160</v>
      </c>
      <c r="D365" s="36" t="str">
        <f>VLOOKUP(C365,SRA!B:C,2,0)</f>
        <v>LUCIANNA NUNES LIRA</v>
      </c>
      <c r="E365" s="16" t="str">
        <f>IFERROR(VLOOKUP(C365,SRA!B:I,8,0),"")</f>
        <v>CLT</v>
      </c>
      <c r="F365" s="21" t="s">
        <v>462</v>
      </c>
      <c r="G365" s="16" t="str">
        <f>IFERROR(VLOOKUP(C365,SRA!B:F,5,0),"")</f>
        <v>TEC.EM QUALIDADE IND</v>
      </c>
      <c r="H365" s="12">
        <f>IFERROR(VLOOKUP(C365,SRA!B:T,18,0),"")</f>
        <v>1886.84</v>
      </c>
      <c r="I365" s="12">
        <f>IFERROR(VLOOKUP(C365,SRA!B:T,19,0),"")</f>
        <v>0</v>
      </c>
      <c r="J365" s="32">
        <f>IFERROR(VLOOKUP(C365,'13º SALÁRIO'!B:F,3,0),"0,00")</f>
        <v>1886.84</v>
      </c>
      <c r="K365" s="32">
        <f>J365-L365</f>
        <v>1093.4299999999998</v>
      </c>
      <c r="L365" s="32">
        <f>IFERROR(VLOOKUP(C365,'13º SALÁRIO'!B:F,5,0),"0,00")</f>
        <v>793.41</v>
      </c>
      <c r="M365" s="22" t="str">
        <f>IFERROR(VLOOKUP(C365,Plan2!B:C,2,0),"")</f>
        <v/>
      </c>
    </row>
    <row r="366" spans="2:13" s="22" customFormat="1">
      <c r="B366" s="16">
        <f t="shared" si="5"/>
        <v>358</v>
      </c>
      <c r="C366" s="35">
        <v>3164</v>
      </c>
      <c r="D366" s="36" t="str">
        <f>VLOOKUP(C366,SRA!B:C,2,0)</f>
        <v>MONIQUE FERRAZ PEREIRA</v>
      </c>
      <c r="E366" s="16" t="str">
        <f>IFERROR(VLOOKUP(C366,SRA!B:I,8,0),"")</f>
        <v>CLT</v>
      </c>
      <c r="F366" s="21" t="s">
        <v>462</v>
      </c>
      <c r="G366" s="16" t="str">
        <f>IFERROR(VLOOKUP(C366,SRA!B:F,5,0),"")</f>
        <v>TEC.EM QUALIDADE IND</v>
      </c>
      <c r="H366" s="12">
        <f>IFERROR(VLOOKUP(C366,SRA!B:T,18,0),"")</f>
        <v>1886.84</v>
      </c>
      <c r="I366" s="12">
        <f>IFERROR(VLOOKUP(C366,SRA!B:T,19,0),"")</f>
        <v>0</v>
      </c>
      <c r="J366" s="32">
        <f>IFERROR(VLOOKUP(C366,'13º SALÁRIO'!B:F,3,0),"0,00")</f>
        <v>1886.84</v>
      </c>
      <c r="K366" s="32">
        <f>J366-L366</f>
        <v>1093.4299999999998</v>
      </c>
      <c r="L366" s="32">
        <f>IFERROR(VLOOKUP(C366,'13º SALÁRIO'!B:F,5,0),"0,00")</f>
        <v>793.41</v>
      </c>
      <c r="M366" s="22" t="str">
        <f>IFERROR(VLOOKUP(C366,Plan2!B:C,2,0),"")</f>
        <v/>
      </c>
    </row>
    <row r="367" spans="2:13" s="22" customFormat="1">
      <c r="B367" s="16">
        <f t="shared" si="5"/>
        <v>359</v>
      </c>
      <c r="C367" s="35">
        <v>3165</v>
      </c>
      <c r="D367" s="36" t="str">
        <f>VLOOKUP(C367,SRA!B:C,2,0)</f>
        <v>PATRICIA SERPA PEIXOTO</v>
      </c>
      <c r="E367" s="16" t="str">
        <f>IFERROR(VLOOKUP(C367,SRA!B:I,8,0),"")</f>
        <v>CLT</v>
      </c>
      <c r="F367" s="21" t="s">
        <v>462</v>
      </c>
      <c r="G367" s="16" t="str">
        <f>IFERROR(VLOOKUP(C367,SRA!B:F,5,0),"")</f>
        <v>TEC.EM QUALIDADE IND</v>
      </c>
      <c r="H367" s="12">
        <f>IFERROR(VLOOKUP(C367,SRA!B:T,18,0),"")</f>
        <v>1886.84</v>
      </c>
      <c r="I367" s="12">
        <f>IFERROR(VLOOKUP(C367,SRA!B:T,19,0),"")</f>
        <v>0</v>
      </c>
      <c r="J367" s="32">
        <f>IFERROR(VLOOKUP(C367,'13º SALÁRIO'!B:F,3,0),"0,00")</f>
        <v>2378.08</v>
      </c>
      <c r="K367" s="32">
        <f>J367-L367</f>
        <v>1321.57</v>
      </c>
      <c r="L367" s="32">
        <f>IFERROR(VLOOKUP(C367,'13º SALÁRIO'!B:F,5,0),"0,00")</f>
        <v>1056.51</v>
      </c>
      <c r="M367" s="22" t="str">
        <f>IFERROR(VLOOKUP(C367,Plan2!B:C,2,0),"")</f>
        <v/>
      </c>
    </row>
    <row r="368" spans="2:13" s="22" customFormat="1">
      <c r="B368" s="16">
        <f t="shared" si="5"/>
        <v>360</v>
      </c>
      <c r="C368" s="35">
        <v>3167</v>
      </c>
      <c r="D368" s="36" t="str">
        <f>VLOOKUP(C368,SRA!B:C,2,0)</f>
        <v>POLYANA BEZERRA SOUTO SANTOS</v>
      </c>
      <c r="E368" s="16" t="str">
        <f>IFERROR(VLOOKUP(C368,SRA!B:I,8,0),"")</f>
        <v>CLT</v>
      </c>
      <c r="F368" s="21" t="s">
        <v>462</v>
      </c>
      <c r="G368" s="16" t="str">
        <f>IFERROR(VLOOKUP(C368,SRA!B:F,5,0),"")</f>
        <v>FARMACEUTICO IND</v>
      </c>
      <c r="H368" s="12">
        <f>IFERROR(VLOOKUP(C368,SRA!B:T,18,0),"")</f>
        <v>5714.73</v>
      </c>
      <c r="I368" s="12">
        <f>IFERROR(VLOOKUP(C368,SRA!B:T,19,0),"")</f>
        <v>6657.79</v>
      </c>
      <c r="J368" s="32">
        <f>IFERROR(VLOOKUP(C368,'13º SALÁRIO'!B:F,3,0),"0,00")</f>
        <v>14218</v>
      </c>
      <c r="K368" s="32">
        <f>J368-L368</f>
        <v>6518.14</v>
      </c>
      <c r="L368" s="32">
        <f>IFERROR(VLOOKUP(C368,'13º SALÁRIO'!B:F,5,0),"0,00")</f>
        <v>7699.86</v>
      </c>
      <c r="M368" s="22" t="str">
        <f>IFERROR(VLOOKUP(C368,Plan2!B:C,2,0),"")</f>
        <v/>
      </c>
    </row>
    <row r="369" spans="2:13" s="22" customFormat="1">
      <c r="B369" s="16">
        <f t="shared" si="5"/>
        <v>361</v>
      </c>
      <c r="C369" s="35">
        <v>3169</v>
      </c>
      <c r="D369" s="36" t="str">
        <f>VLOOKUP(C369,SRA!B:C,2,0)</f>
        <v>RENATA BEZERRA DA SILVA</v>
      </c>
      <c r="E369" s="16" t="str">
        <f>IFERROR(VLOOKUP(C369,SRA!B:I,8,0),"")</f>
        <v>CLT</v>
      </c>
      <c r="F369" s="21" t="s">
        <v>462</v>
      </c>
      <c r="G369" s="16" t="str">
        <f>IFERROR(VLOOKUP(C369,SRA!B:F,5,0),"")</f>
        <v>OP. DE PROD. IND.</v>
      </c>
      <c r="H369" s="12">
        <f>IFERROR(VLOOKUP(C369,SRA!B:T,18,0),"")</f>
        <v>1287.22</v>
      </c>
      <c r="I369" s="12">
        <f>IFERROR(VLOOKUP(C369,SRA!B:T,19,0),"")</f>
        <v>1450</v>
      </c>
      <c r="J369" s="32">
        <f>IFERROR(VLOOKUP(C369,'13º SALÁRIO'!B:F,3,0),"0,00")</f>
        <v>3159.18</v>
      </c>
      <c r="K369" s="32">
        <f>J369-L369</f>
        <v>964.69</v>
      </c>
      <c r="L369" s="32">
        <f>IFERROR(VLOOKUP(C369,'13º SALÁRIO'!B:F,5,0),"0,00")</f>
        <v>2194.4899999999998</v>
      </c>
      <c r="M369" s="22" t="str">
        <f>IFERROR(VLOOKUP(C369,Plan2!B:C,2,0),"")</f>
        <v/>
      </c>
    </row>
    <row r="370" spans="2:13" s="22" customFormat="1">
      <c r="B370" s="16">
        <f t="shared" si="5"/>
        <v>362</v>
      </c>
      <c r="C370" s="35">
        <v>3172</v>
      </c>
      <c r="D370" s="36" t="str">
        <f>VLOOKUP(C370,SRA!B:C,2,0)</f>
        <v>SAVIO BARCELOS DE MELO</v>
      </c>
      <c r="E370" s="16" t="str">
        <f>IFERROR(VLOOKUP(C370,SRA!B:I,8,0),"")</f>
        <v>CLT</v>
      </c>
      <c r="F370" s="21" t="s">
        <v>462</v>
      </c>
      <c r="G370" s="16" t="str">
        <f>IFERROR(VLOOKUP(C370,SRA!B:F,5,0),"")</f>
        <v>OP. DE PROD. IND.</v>
      </c>
      <c r="H370" s="12">
        <f>IFERROR(VLOOKUP(C370,SRA!B:T,18,0),"")</f>
        <v>1287.22</v>
      </c>
      <c r="I370" s="12">
        <f>IFERROR(VLOOKUP(C370,SRA!B:T,19,0),"")</f>
        <v>0</v>
      </c>
      <c r="J370" s="32">
        <f>IFERROR(VLOOKUP(C370,'13º SALÁRIO'!B:F,3,0),"0,00")</f>
        <v>1320</v>
      </c>
      <c r="K370" s="32">
        <f>J370-L370</f>
        <v>742.61</v>
      </c>
      <c r="L370" s="32">
        <f>IFERROR(VLOOKUP(C370,'13º SALÁRIO'!B:F,5,0),"0,00")</f>
        <v>577.39</v>
      </c>
    </row>
    <row r="371" spans="2:13" s="22" customFormat="1">
      <c r="B371" s="16">
        <f t="shared" si="5"/>
        <v>363</v>
      </c>
      <c r="C371" s="35">
        <v>3175</v>
      </c>
      <c r="D371" s="36" t="str">
        <f>VLOOKUP(C371,SRA!B:C,2,0)</f>
        <v>VIVIANE SOARES DE JESUS</v>
      </c>
      <c r="E371" s="16" t="str">
        <f>IFERROR(VLOOKUP(C371,SRA!B:I,8,0),"")</f>
        <v>CLT</v>
      </c>
      <c r="F371" s="21" t="s">
        <v>462</v>
      </c>
      <c r="G371" s="16" t="str">
        <f>IFERROR(VLOOKUP(C371,SRA!B:F,5,0),"")</f>
        <v>FARMACEUTICO IND</v>
      </c>
      <c r="H371" s="12">
        <f>IFERROR(VLOOKUP(C371,SRA!B:T,18,0),"")</f>
        <v>5714.73</v>
      </c>
      <c r="I371" s="12">
        <f>IFERROR(VLOOKUP(C371,SRA!B:T,19,0),"")</f>
        <v>2312.9499999999998</v>
      </c>
      <c r="J371" s="32">
        <f>IFERROR(VLOOKUP(C371,'13º SALÁRIO'!B:F,3,0),"0,00")</f>
        <v>8492</v>
      </c>
      <c r="K371" s="32">
        <f>J371-L371</f>
        <v>6099.96</v>
      </c>
      <c r="L371" s="32">
        <f>IFERROR(VLOOKUP(C371,'13º SALÁRIO'!B:F,5,0),"0,00")</f>
        <v>2392.04</v>
      </c>
      <c r="M371" s="22" t="str">
        <f>IFERROR(VLOOKUP(C371,Plan2!B:C,2,0),"")</f>
        <v/>
      </c>
    </row>
    <row r="372" spans="2:13" s="22" customFormat="1">
      <c r="B372" s="16">
        <f t="shared" si="5"/>
        <v>364</v>
      </c>
      <c r="C372" s="35">
        <v>3177</v>
      </c>
      <c r="D372" s="36" t="str">
        <f>VLOOKUP(C372,SRA!B:C,2,0)</f>
        <v>DEMOSTENES FIGUEIREDO DE SOUSA</v>
      </c>
      <c r="E372" s="16" t="str">
        <f>IFERROR(VLOOKUP(C372,SRA!B:I,8,0),"")</f>
        <v>CLT</v>
      </c>
      <c r="F372" s="21" t="s">
        <v>462</v>
      </c>
      <c r="G372" s="16" t="str">
        <f>IFERROR(VLOOKUP(C372,SRA!B:F,5,0),"")</f>
        <v>ANALISTA QUALI IND</v>
      </c>
      <c r="H372" s="12">
        <f>IFERROR(VLOOKUP(C372,SRA!B:T,18,0),"")</f>
        <v>5714.73</v>
      </c>
      <c r="I372" s="12">
        <f>IFERROR(VLOOKUP(C372,SRA!B:T,19,0),"")</f>
        <v>2312.9499999999998</v>
      </c>
      <c r="J372" s="32">
        <f>IFERROR(VLOOKUP(C372,'13º SALÁRIO'!B:F,3,0),"0,00")</f>
        <v>8088.12</v>
      </c>
      <c r="K372" s="32">
        <f>J372-L372</f>
        <v>5988.9</v>
      </c>
      <c r="L372" s="32">
        <f>IFERROR(VLOOKUP(C372,'13º SALÁRIO'!B:F,5,0),"0,00")</f>
        <v>2099.2199999999998</v>
      </c>
      <c r="M372" s="22" t="str">
        <f>IFERROR(VLOOKUP(C372,Plan2!B:C,2,0),"")</f>
        <v/>
      </c>
    </row>
    <row r="373" spans="2:13" s="22" customFormat="1">
      <c r="B373" s="16">
        <f t="shared" si="5"/>
        <v>365</v>
      </c>
      <c r="C373" s="35">
        <v>3178</v>
      </c>
      <c r="D373" s="36" t="str">
        <f>VLOOKUP(C373,SRA!B:C,2,0)</f>
        <v>HOSANA SUELEM S DE MIRANDA</v>
      </c>
      <c r="E373" s="16" t="str">
        <f>IFERROR(VLOOKUP(C373,SRA!B:I,8,0),"")</f>
        <v>CLT</v>
      </c>
      <c r="F373" s="21" t="s">
        <v>462</v>
      </c>
      <c r="G373" s="16" t="str">
        <f>IFERROR(VLOOKUP(C373,SRA!B:F,5,0),"")</f>
        <v>ANALISTA QUALI IND</v>
      </c>
      <c r="H373" s="12">
        <f>IFERROR(VLOOKUP(C373,SRA!B:T,18,0),"")</f>
        <v>5714.73</v>
      </c>
      <c r="I373" s="12">
        <f>IFERROR(VLOOKUP(C373,SRA!B:T,19,0),"")</f>
        <v>2312.9499999999998</v>
      </c>
      <c r="J373" s="32">
        <f>IFERROR(VLOOKUP(C373,'13º SALÁRIO'!B:F,3,0),"0,00")</f>
        <v>8433.26</v>
      </c>
      <c r="K373" s="32">
        <f>J373-L373</f>
        <v>6267.74</v>
      </c>
      <c r="L373" s="32">
        <f>IFERROR(VLOOKUP(C373,'13º SALÁRIO'!B:F,5,0),"0,00")</f>
        <v>2165.52</v>
      </c>
      <c r="M373" s="22" t="str">
        <f>IFERROR(VLOOKUP(C373,Plan2!B:C,2,0),"")</f>
        <v/>
      </c>
    </row>
    <row r="374" spans="2:13" s="22" customFormat="1">
      <c r="B374" s="16">
        <f t="shared" si="5"/>
        <v>366</v>
      </c>
      <c r="C374" s="35">
        <v>3180</v>
      </c>
      <c r="D374" s="36" t="str">
        <f>VLOOKUP(C374,SRA!B:C,2,0)</f>
        <v>CAIO CESAR DE A R SILVA</v>
      </c>
      <c r="E374" s="16" t="str">
        <f>IFERROR(VLOOKUP(C374,SRA!B:I,8,0),"")</f>
        <v>CLT</v>
      </c>
      <c r="F374" s="21" t="s">
        <v>462</v>
      </c>
      <c r="G374" s="16" t="str">
        <f>IFERROR(VLOOKUP(C374,SRA!B:F,5,0),"")</f>
        <v>ANALISTA QUALI IND</v>
      </c>
      <c r="H374" s="12">
        <f>IFERROR(VLOOKUP(C374,SRA!B:T,18,0),"")</f>
        <v>5714.73</v>
      </c>
      <c r="I374" s="12">
        <f>IFERROR(VLOOKUP(C374,SRA!B:T,19,0),"")</f>
        <v>2312.9499999999998</v>
      </c>
      <c r="J374" s="32">
        <f>IFERROR(VLOOKUP(C374,'13º SALÁRIO'!B:F,3,0),"0,00")</f>
        <v>8039.26</v>
      </c>
      <c r="K374" s="32">
        <f>J374-L374</f>
        <v>5923.32</v>
      </c>
      <c r="L374" s="32">
        <f>IFERROR(VLOOKUP(C374,'13º SALÁRIO'!B:F,5,0),"0,00")</f>
        <v>2115.94</v>
      </c>
      <c r="M374" s="22" t="str">
        <f>IFERROR(VLOOKUP(C374,Plan2!B:C,2,0),"")</f>
        <v/>
      </c>
    </row>
    <row r="375" spans="2:13" s="22" customFormat="1">
      <c r="B375" s="16">
        <f t="shared" si="5"/>
        <v>367</v>
      </c>
      <c r="C375" s="35">
        <v>3182</v>
      </c>
      <c r="D375" s="36" t="str">
        <f>VLOOKUP(C375,SRA!B:C,2,0)</f>
        <v>VANELLY FERREIRA DE SOUZA</v>
      </c>
      <c r="E375" s="16" t="str">
        <f>IFERROR(VLOOKUP(C375,SRA!B:I,8,0),"")</f>
        <v>CLT</v>
      </c>
      <c r="F375" s="21" t="s">
        <v>462</v>
      </c>
      <c r="G375" s="16" t="str">
        <f>IFERROR(VLOOKUP(C375,SRA!B:F,5,0),"")</f>
        <v>TEC.EM QUALIDADE IND</v>
      </c>
      <c r="H375" s="12">
        <f>IFERROR(VLOOKUP(C375,SRA!B:T,18,0),"")</f>
        <v>1886.84</v>
      </c>
      <c r="I375" s="12">
        <f>IFERROR(VLOOKUP(C375,SRA!B:T,19,0),"")</f>
        <v>0</v>
      </c>
      <c r="J375" s="32">
        <f>IFERROR(VLOOKUP(C375,'13º SALÁRIO'!B:F,3,0),"0,00")</f>
        <v>2112.4899999999998</v>
      </c>
      <c r="K375" s="32">
        <f>J375-L375</f>
        <v>1113.7399999999998</v>
      </c>
      <c r="L375" s="32">
        <f>IFERROR(VLOOKUP(C375,'13º SALÁRIO'!B:F,5,0),"0,00")</f>
        <v>998.75</v>
      </c>
      <c r="M375" s="22" t="str">
        <f>IFERROR(VLOOKUP(C375,Plan2!B:C,2,0),"")</f>
        <v/>
      </c>
    </row>
    <row r="376" spans="2:13" s="22" customFormat="1">
      <c r="B376" s="16">
        <f t="shared" si="5"/>
        <v>368</v>
      </c>
      <c r="C376" s="35">
        <v>3183</v>
      </c>
      <c r="D376" s="36" t="str">
        <f>VLOOKUP(C376,SRA!B:C,2,0)</f>
        <v>DALETE VICENTE DE LIMA</v>
      </c>
      <c r="E376" s="16" t="str">
        <f>IFERROR(VLOOKUP(C376,SRA!B:I,8,0),"")</f>
        <v>CLT</v>
      </c>
      <c r="F376" s="21" t="s">
        <v>462</v>
      </c>
      <c r="G376" s="16" t="str">
        <f>IFERROR(VLOOKUP(C376,SRA!B:F,5,0),"")</f>
        <v>TEC. EM ENF. DO TRAB</v>
      </c>
      <c r="H376" s="12">
        <f>IFERROR(VLOOKUP(C376,SRA!B:T,18,0),"")</f>
        <v>1886.84</v>
      </c>
      <c r="I376" s="12">
        <f>IFERROR(VLOOKUP(C376,SRA!B:T,19,0),"")</f>
        <v>0</v>
      </c>
      <c r="J376" s="32">
        <f>IFERROR(VLOOKUP(C376,'13º SALÁRIO'!B:F,3,0),"0,00")</f>
        <v>2662.39</v>
      </c>
      <c r="K376" s="32">
        <f>J376-L376</f>
        <v>1351.56</v>
      </c>
      <c r="L376" s="32">
        <f>IFERROR(VLOOKUP(C376,'13º SALÁRIO'!B:F,5,0),"0,00")</f>
        <v>1310.83</v>
      </c>
      <c r="M376" s="22" t="str">
        <f>IFERROR(VLOOKUP(C376,Plan2!B:C,2,0),"")</f>
        <v/>
      </c>
    </row>
    <row r="377" spans="2:13" s="22" customFormat="1">
      <c r="B377" s="16">
        <f t="shared" si="5"/>
        <v>369</v>
      </c>
      <c r="C377" s="35">
        <v>3194</v>
      </c>
      <c r="D377" s="36" t="str">
        <f>VLOOKUP(C377,SRA!B:C,2,0)</f>
        <v>ODAYANNA KESSY F MONTEIRO</v>
      </c>
      <c r="E377" s="16" t="str">
        <f>IFERROR(VLOOKUP(C377,SRA!B:I,8,0),"")</f>
        <v>CLT</v>
      </c>
      <c r="F377" s="21" t="s">
        <v>462</v>
      </c>
      <c r="G377" s="16" t="str">
        <f>IFERROR(VLOOKUP(C377,SRA!B:F,5,0),"")</f>
        <v>ANA GESTAO AMBIENTAL</v>
      </c>
      <c r="H377" s="12">
        <f>IFERROR(VLOOKUP(C377,SRA!B:T,18,0),"")</f>
        <v>3282.89</v>
      </c>
      <c r="I377" s="12">
        <f>IFERROR(VLOOKUP(C377,SRA!B:T,19,0),"")</f>
        <v>2312.9499999999998</v>
      </c>
      <c r="J377" s="32">
        <f>IFERROR(VLOOKUP(C377,'13º SALÁRIO'!B:F,3,0),"0,00")</f>
        <v>5608.69</v>
      </c>
      <c r="K377" s="32">
        <f>J377-L377</f>
        <v>5608.69</v>
      </c>
      <c r="L377" s="32">
        <f>IFERROR(VLOOKUP(C377,'13º SALÁRIO'!B:F,5,0),"0,00")</f>
        <v>0</v>
      </c>
      <c r="M377" s="22" t="str">
        <f>IFERROR(VLOOKUP(C377,Plan2!B:C,2,0),"")</f>
        <v/>
      </c>
    </row>
    <row r="378" spans="2:13" s="22" customFormat="1">
      <c r="B378" s="16">
        <f t="shared" si="5"/>
        <v>370</v>
      </c>
      <c r="C378" s="35">
        <v>3201</v>
      </c>
      <c r="D378" s="36" t="str">
        <f>VLOOKUP(C378,SRA!B:C,2,0)</f>
        <v>LUCIENE TORRES GALINDO DE MELO</v>
      </c>
      <c r="E378" s="16" t="str">
        <f>IFERROR(VLOOKUP(C378,SRA!B:I,8,0),"")</f>
        <v>COM</v>
      </c>
      <c r="F378" s="21" t="s">
        <v>462</v>
      </c>
      <c r="G378" s="16" t="str">
        <f>IFERROR(VLOOKUP(C378,SRA!B:F,5,0),"")</f>
        <v>GESTOR DE APOIO ADM.</v>
      </c>
      <c r="H378" s="12">
        <f>IFERROR(VLOOKUP(C378,SRA!B:T,18,0),"")</f>
        <v>293.70999999999998</v>
      </c>
      <c r="I378" s="12">
        <f>IFERROR(VLOOKUP(C378,SRA!B:T,19,0),"")</f>
        <v>1174.82</v>
      </c>
      <c r="J378" s="32">
        <f>IFERROR(VLOOKUP(C378,'13º SALÁRIO'!B:F,3,0),"0,00")</f>
        <v>1468.53</v>
      </c>
      <c r="K378" s="32">
        <f>J378-L378</f>
        <v>846.63</v>
      </c>
      <c r="L378" s="32">
        <f>IFERROR(VLOOKUP(C378,'13º SALÁRIO'!B:F,5,0),"0,00")</f>
        <v>621.9</v>
      </c>
      <c r="M378" s="22" t="str">
        <f>IFERROR(VLOOKUP(C378,Plan2!B:C,2,0),"")</f>
        <v/>
      </c>
    </row>
    <row r="379" spans="2:13" s="22" customFormat="1">
      <c r="B379" s="16">
        <f t="shared" si="5"/>
        <v>371</v>
      </c>
      <c r="C379" s="35">
        <v>3208</v>
      </c>
      <c r="D379" s="36" t="str">
        <f>VLOOKUP(C379,SRA!B:C,2,0)</f>
        <v>FABIOLA LAPORTE DE A TRINDADE</v>
      </c>
      <c r="E379" s="16" t="str">
        <f>IFERROR(VLOOKUP(C379,SRA!B:I,8,0),"")</f>
        <v>COM</v>
      </c>
      <c r="F379" s="21" t="s">
        <v>462</v>
      </c>
      <c r="G379" s="16" t="str">
        <f>IFERROR(VLOOKUP(C379,SRA!B:F,5,0),"")</f>
        <v>GESTOR DE DESENV.</v>
      </c>
      <c r="H379" s="12">
        <f>IFERROR(VLOOKUP(C379,SRA!B:T,18,0),"")</f>
        <v>881.12</v>
      </c>
      <c r="I379" s="12">
        <f>IFERROR(VLOOKUP(C379,SRA!B:T,19,0),"")</f>
        <v>3524.49</v>
      </c>
      <c r="J379" s="32">
        <f>IFERROR(VLOOKUP(C379,'13º SALÁRIO'!B:F,3,0),"0,00")</f>
        <v>4405.6099999999997</v>
      </c>
      <c r="K379" s="32">
        <f>J379-L379</f>
        <v>2866.2299999999996</v>
      </c>
      <c r="L379" s="32">
        <f>IFERROR(VLOOKUP(C379,'13º SALÁRIO'!B:F,5,0),"0,00")</f>
        <v>1539.38</v>
      </c>
      <c r="M379" s="22" t="str">
        <f>IFERROR(VLOOKUP(C379,Plan2!B:C,2,0),"")</f>
        <v/>
      </c>
    </row>
    <row r="380" spans="2:13" s="22" customFormat="1">
      <c r="B380" s="16">
        <f t="shared" si="5"/>
        <v>372</v>
      </c>
      <c r="C380" s="35">
        <v>3220</v>
      </c>
      <c r="D380" s="36" t="str">
        <f>VLOOKUP(C380,SRA!B:C,2,0)</f>
        <v>RENATA RODRIGUES C DE MELO</v>
      </c>
      <c r="E380" s="16" t="str">
        <f>IFERROR(VLOOKUP(C380,SRA!B:I,8,0),"")</f>
        <v>COM</v>
      </c>
      <c r="F380" s="21" t="s">
        <v>462</v>
      </c>
      <c r="G380" s="16" t="str">
        <f>IFERROR(VLOOKUP(C380,SRA!B:F,5,0),"")</f>
        <v>COORD. RESP. SOCIAL</v>
      </c>
      <c r="H380" s="12">
        <f>IFERROR(VLOOKUP(C380,SRA!B:T,18,0),"")</f>
        <v>1664.45</v>
      </c>
      <c r="I380" s="12">
        <f>IFERROR(VLOOKUP(C380,SRA!B:T,19,0),"")</f>
        <v>6657.79</v>
      </c>
      <c r="J380" s="32">
        <f>IFERROR(VLOOKUP(C380,'13º SALÁRIO'!B:F,3,0),"0,00")</f>
        <v>8322.24</v>
      </c>
      <c r="K380" s="32">
        <f>J380-L380</f>
        <v>6200.5599999999995</v>
      </c>
      <c r="L380" s="32">
        <f>IFERROR(VLOOKUP(C380,'13º SALÁRIO'!B:F,5,0),"0,00")</f>
        <v>2121.6799999999998</v>
      </c>
      <c r="M380" s="22" t="str">
        <f>IFERROR(VLOOKUP(C380,Plan2!B:C,2,0),"")</f>
        <v/>
      </c>
    </row>
    <row r="381" spans="2:13" s="22" customFormat="1">
      <c r="B381" s="16">
        <f t="shared" si="5"/>
        <v>373</v>
      </c>
      <c r="C381" s="35">
        <v>3221</v>
      </c>
      <c r="D381" s="36" t="str">
        <f>VLOOKUP(C381,SRA!B:C,2,0)</f>
        <v>MARIA ERLANI BARBOSA SILVA</v>
      </c>
      <c r="E381" s="16" t="str">
        <f>IFERROR(VLOOKUP(C381,SRA!B:I,8,0),"")</f>
        <v>COM</v>
      </c>
      <c r="F381" s="21" t="s">
        <v>462</v>
      </c>
      <c r="G381" s="16" t="str">
        <f>IFERROR(VLOOKUP(C381,SRA!B:F,5,0),"")</f>
        <v>SECRETARIA</v>
      </c>
      <c r="H381" s="12">
        <f>IFERROR(VLOOKUP(C381,SRA!B:T,18,0),"")</f>
        <v>391.6</v>
      </c>
      <c r="I381" s="12">
        <f>IFERROR(VLOOKUP(C381,SRA!B:T,19,0),"")</f>
        <v>3016.44</v>
      </c>
      <c r="J381" s="32">
        <f>IFERROR(VLOOKUP(C381,'13º SALÁRIO'!B:F,3,0),"0,00")</f>
        <v>3912.31</v>
      </c>
      <c r="K381" s="32">
        <f>J381-L381</f>
        <v>2214.89</v>
      </c>
      <c r="L381" s="32">
        <f>IFERROR(VLOOKUP(C381,'13º SALÁRIO'!B:F,5,0),"0,00")</f>
        <v>1697.42</v>
      </c>
      <c r="M381" s="22" t="str">
        <f>IFERROR(VLOOKUP(C381,Plan2!B:C,2,0),"")</f>
        <v/>
      </c>
    </row>
    <row r="382" spans="2:13" s="22" customFormat="1">
      <c r="B382" s="16">
        <f t="shared" si="5"/>
        <v>374</v>
      </c>
      <c r="C382" s="35">
        <v>3228</v>
      </c>
      <c r="D382" s="36" t="str">
        <f>VLOOKUP(C382,SRA!B:C,2,0)</f>
        <v>RENATO VELOSO LINO DE OLIVEIRA</v>
      </c>
      <c r="E382" s="16" t="str">
        <f>IFERROR(VLOOKUP(C382,SRA!B:I,8,0),"")</f>
        <v>CLT</v>
      </c>
      <c r="F382" s="21" t="s">
        <v>462</v>
      </c>
      <c r="G382" s="16" t="str">
        <f>IFERROR(VLOOKUP(C382,SRA!B:F,5,0),"")</f>
        <v>TEC. EM ADM. E VEN.</v>
      </c>
      <c r="H382" s="12">
        <f>IFERROR(VLOOKUP(C382,SRA!B:T,18,0),"")</f>
        <v>1886.84</v>
      </c>
      <c r="I382" s="12">
        <f>IFERROR(VLOOKUP(C382,SRA!B:T,19,0),"")</f>
        <v>0</v>
      </c>
      <c r="J382" s="32">
        <f>IFERROR(VLOOKUP(C382,'13º SALÁRIO'!B:F,3,0),"0,00")</f>
        <v>1921.11</v>
      </c>
      <c r="K382" s="32">
        <f>J382-L382</f>
        <v>1204.0899999999999</v>
      </c>
      <c r="L382" s="32">
        <f>IFERROR(VLOOKUP(C382,'13º SALÁRIO'!B:F,5,0),"0,00")</f>
        <v>717.02</v>
      </c>
      <c r="M382" s="22" t="str">
        <f>IFERROR(VLOOKUP(C382,Plan2!B:C,2,0),"")</f>
        <v/>
      </c>
    </row>
    <row r="383" spans="2:13" s="22" customFormat="1">
      <c r="B383" s="16">
        <f t="shared" si="5"/>
        <v>375</v>
      </c>
      <c r="C383" s="35">
        <v>3229</v>
      </c>
      <c r="D383" s="36" t="str">
        <f>VLOOKUP(C383,SRA!B:C,2,0)</f>
        <v>WELTON FERNANDES DE PAULA</v>
      </c>
      <c r="E383" s="16" t="str">
        <f>IFERROR(VLOOKUP(C383,SRA!B:I,8,0),"")</f>
        <v>CLT</v>
      </c>
      <c r="F383" s="21" t="s">
        <v>462</v>
      </c>
      <c r="G383" s="16" t="str">
        <f>IFERROR(VLOOKUP(C383,SRA!B:F,5,0),"")</f>
        <v>TEC EM UTI CALDEIRA</v>
      </c>
      <c r="H383" s="12">
        <f>IFERROR(VLOOKUP(C383,SRA!B:T,18,0),"")</f>
        <v>1886.84</v>
      </c>
      <c r="I383" s="12">
        <f>IFERROR(VLOOKUP(C383,SRA!B:T,19,0),"")</f>
        <v>822.38</v>
      </c>
      <c r="J383" s="32">
        <f>IFERROR(VLOOKUP(C383,'13º SALÁRIO'!B:F,3,0),"0,00")</f>
        <v>2750.8</v>
      </c>
      <c r="K383" s="32">
        <f>J383-L383</f>
        <v>1587.7600000000002</v>
      </c>
      <c r="L383" s="32">
        <f>IFERROR(VLOOKUP(C383,'13º SALÁRIO'!B:F,5,0),"0,00")</f>
        <v>1163.04</v>
      </c>
      <c r="M383" s="22" t="str">
        <f>IFERROR(VLOOKUP(C383,Plan2!B:C,2,0),"")</f>
        <v/>
      </c>
    </row>
    <row r="384" spans="2:13" s="22" customFormat="1">
      <c r="B384" s="16">
        <f t="shared" si="5"/>
        <v>376</v>
      </c>
      <c r="C384" s="35">
        <v>3232</v>
      </c>
      <c r="D384" s="36" t="str">
        <f>VLOOKUP(C384,SRA!B:C,2,0)</f>
        <v>MARCOS ANTONIO SILVA DE LIMA</v>
      </c>
      <c r="E384" s="16" t="str">
        <f>IFERROR(VLOOKUP(C384,SRA!B:I,8,0),"")</f>
        <v>CLT</v>
      </c>
      <c r="F384" s="21" t="s">
        <v>462</v>
      </c>
      <c r="G384" s="16" t="str">
        <f>IFERROR(VLOOKUP(C384,SRA!B:F,5,0),"")</f>
        <v>TEC EM UTI CALDEIRA</v>
      </c>
      <c r="H384" s="12">
        <f>IFERROR(VLOOKUP(C384,SRA!B:T,18,0),"")</f>
        <v>1886.84</v>
      </c>
      <c r="I384" s="12">
        <f>IFERROR(VLOOKUP(C384,SRA!B:T,19,0),"")</f>
        <v>0</v>
      </c>
      <c r="J384" s="32">
        <f>IFERROR(VLOOKUP(C384,'13º SALÁRIO'!B:F,3,0),"0,00")</f>
        <v>1904.15</v>
      </c>
      <c r="K384" s="32">
        <f>J384-L384</f>
        <v>1285.4100000000001</v>
      </c>
      <c r="L384" s="32">
        <f>IFERROR(VLOOKUP(C384,'13º SALÁRIO'!B:F,5,0),"0,00")</f>
        <v>618.74</v>
      </c>
      <c r="M384" s="22" t="str">
        <f>IFERROR(VLOOKUP(C384,Plan2!B:C,2,0),"")</f>
        <v/>
      </c>
    </row>
    <row r="385" spans="2:13" s="22" customFormat="1">
      <c r="B385" s="16">
        <f t="shared" si="5"/>
        <v>377</v>
      </c>
      <c r="C385" s="35">
        <v>3233</v>
      </c>
      <c r="D385" s="36" t="str">
        <f>VLOOKUP(C385,SRA!B:C,2,0)</f>
        <v>MARIANA JOYCE BEZERRA DA SILVA</v>
      </c>
      <c r="E385" s="16" t="str">
        <f>IFERROR(VLOOKUP(C385,SRA!B:I,8,0),"")</f>
        <v>CLT</v>
      </c>
      <c r="F385" s="21" t="s">
        <v>462</v>
      </c>
      <c r="G385" s="16" t="str">
        <f>IFERROR(VLOOKUP(C385,SRA!B:F,5,0),"")</f>
        <v>TEC.EM MAN. ELE. IND</v>
      </c>
      <c r="H385" s="12">
        <f>IFERROR(VLOOKUP(C385,SRA!B:T,18,0),"")</f>
        <v>1886.84</v>
      </c>
      <c r="I385" s="12">
        <f>IFERROR(VLOOKUP(C385,SRA!B:T,19,0),"")</f>
        <v>0</v>
      </c>
      <c r="J385" s="32">
        <f>IFERROR(VLOOKUP(C385,'13º SALÁRIO'!B:F,3,0),"0,00")</f>
        <v>408.81</v>
      </c>
      <c r="K385" s="32">
        <f>J385-L385</f>
        <v>235.07</v>
      </c>
      <c r="L385" s="32">
        <f>IFERROR(VLOOKUP(C385,'13º SALÁRIO'!B:F,5,0),"0,00")</f>
        <v>173.74</v>
      </c>
      <c r="M385" s="22" t="str">
        <f>IFERROR(VLOOKUP(C385,Plan2!B:C,2,0),"")</f>
        <v>MARIANA JOYCE BEZERRA DA SILVA</v>
      </c>
    </row>
    <row r="386" spans="2:13" s="22" customFormat="1">
      <c r="B386" s="16">
        <f t="shared" si="5"/>
        <v>378</v>
      </c>
      <c r="C386" s="35">
        <v>3237</v>
      </c>
      <c r="D386" s="36" t="str">
        <f>VLOOKUP(C386,SRA!B:C,2,0)</f>
        <v>LIVIA MARIA DE MORAES</v>
      </c>
      <c r="E386" s="16" t="str">
        <f>IFERROR(VLOOKUP(C386,SRA!B:I,8,0),"")</f>
        <v>CLT</v>
      </c>
      <c r="F386" s="21" t="s">
        <v>462</v>
      </c>
      <c r="G386" s="16" t="str">
        <f>IFERROR(VLOOKUP(C386,SRA!B:F,5,0),"")</f>
        <v>TEC.EM MAN. MEC. IND</v>
      </c>
      <c r="H386" s="12">
        <f>IFERROR(VLOOKUP(C386,SRA!B:T,18,0),"")</f>
        <v>1886.84</v>
      </c>
      <c r="I386" s="12">
        <f>IFERROR(VLOOKUP(C386,SRA!B:T,19,0),"")</f>
        <v>0</v>
      </c>
      <c r="J386" s="32">
        <f>IFERROR(VLOOKUP(C386,'13º SALÁRIO'!B:F,3,0),"0,00")</f>
        <v>2018.48</v>
      </c>
      <c r="K386" s="32">
        <f>J386-L386</f>
        <v>1218.31</v>
      </c>
      <c r="L386" s="32">
        <f>IFERROR(VLOOKUP(C386,'13º SALÁRIO'!B:F,5,0),"0,00")</f>
        <v>800.17</v>
      </c>
      <c r="M386" s="22" t="str">
        <f>IFERROR(VLOOKUP(C386,Plan2!B:C,2,0),"")</f>
        <v/>
      </c>
    </row>
    <row r="387" spans="2:13" s="22" customFormat="1">
      <c r="B387" s="16">
        <f t="shared" si="5"/>
        <v>379</v>
      </c>
      <c r="C387" s="35">
        <v>3241</v>
      </c>
      <c r="D387" s="36" t="str">
        <f>VLOOKUP(C387,SRA!B:C,2,0)</f>
        <v>EDNALDO LUIZ TRAJANO</v>
      </c>
      <c r="E387" s="16" t="str">
        <f>IFERROR(VLOOKUP(C387,SRA!B:I,8,0),"")</f>
        <v>CLT</v>
      </c>
      <c r="F387" s="21" t="s">
        <v>462</v>
      </c>
      <c r="G387" s="16" t="str">
        <f>IFERROR(VLOOKUP(C387,SRA!B:F,5,0),"")</f>
        <v>TEC EM UTI CALDEIRA</v>
      </c>
      <c r="H387" s="12">
        <f>IFERROR(VLOOKUP(C387,SRA!B:T,18,0),"")</f>
        <v>1886.84</v>
      </c>
      <c r="I387" s="12">
        <f>IFERROR(VLOOKUP(C387,SRA!B:T,19,0),"")</f>
        <v>0</v>
      </c>
      <c r="J387" s="32">
        <f>IFERROR(VLOOKUP(C387,'13º SALÁRIO'!B:F,3,0),"0,00")</f>
        <v>1931.17</v>
      </c>
      <c r="K387" s="32">
        <f>J387-L387</f>
        <v>1097.42</v>
      </c>
      <c r="L387" s="32">
        <f>IFERROR(VLOOKUP(C387,'13º SALÁRIO'!B:F,5,0),"0,00")</f>
        <v>833.75</v>
      </c>
      <c r="M387" s="22" t="str">
        <f>IFERROR(VLOOKUP(C387,Plan2!B:C,2,0),"")</f>
        <v/>
      </c>
    </row>
    <row r="388" spans="2:13" s="22" customFormat="1">
      <c r="B388" s="16">
        <f t="shared" si="5"/>
        <v>380</v>
      </c>
      <c r="C388" s="35">
        <v>3242</v>
      </c>
      <c r="D388" s="36" t="str">
        <f>VLOOKUP(C388,SRA!B:C,2,0)</f>
        <v>CLAUDIO HENRIQUE G DE OLIVEIRA</v>
      </c>
      <c r="E388" s="16" t="str">
        <f>IFERROR(VLOOKUP(C388,SRA!B:I,8,0),"")</f>
        <v>CLT</v>
      </c>
      <c r="F388" s="21" t="s">
        <v>462</v>
      </c>
      <c r="G388" s="16" t="str">
        <f>IFERROR(VLOOKUP(C388,SRA!B:F,5,0),"")</f>
        <v>TEC EM UTI CALDEIRA</v>
      </c>
      <c r="H388" s="12">
        <f>IFERROR(VLOOKUP(C388,SRA!B:T,18,0),"")</f>
        <v>1886.84</v>
      </c>
      <c r="I388" s="12">
        <f>IFERROR(VLOOKUP(C388,SRA!B:T,19,0),"")</f>
        <v>822.38</v>
      </c>
      <c r="J388" s="32">
        <f>IFERROR(VLOOKUP(C388,'13º SALÁRIO'!B:F,3,0),"0,00")</f>
        <v>2953.65</v>
      </c>
      <c r="K388" s="32">
        <f>J388-L388</f>
        <v>1549.3100000000002</v>
      </c>
      <c r="L388" s="32">
        <f>IFERROR(VLOOKUP(C388,'13º SALÁRIO'!B:F,5,0),"0,00")</f>
        <v>1404.34</v>
      </c>
      <c r="M388" s="22" t="str">
        <f>IFERROR(VLOOKUP(C388,Plan2!B:C,2,0),"")</f>
        <v/>
      </c>
    </row>
    <row r="389" spans="2:13" s="22" customFormat="1">
      <c r="B389" s="16">
        <f t="shared" si="5"/>
        <v>381</v>
      </c>
      <c r="C389" s="35">
        <v>3247</v>
      </c>
      <c r="D389" s="36" t="str">
        <f>VLOOKUP(C389,SRA!B:C,2,0)</f>
        <v>LEONARDO ARAUJO PAES BARRETO</v>
      </c>
      <c r="E389" s="16" t="str">
        <f>IFERROR(VLOOKUP(C389,SRA!B:I,8,0),"")</f>
        <v>COM</v>
      </c>
      <c r="F389" s="21" t="s">
        <v>462</v>
      </c>
      <c r="G389" s="16" t="str">
        <f>IFERROR(VLOOKUP(C389,SRA!B:F,5,0),"")</f>
        <v>CHEFE DE GABINETE</v>
      </c>
      <c r="H389" s="12">
        <f>IFERROR(VLOOKUP(C389,SRA!B:T,18,0),"")</f>
        <v>1811.32</v>
      </c>
      <c r="I389" s="12">
        <f>IFERROR(VLOOKUP(C389,SRA!B:T,19,0),"")</f>
        <v>8695.23</v>
      </c>
      <c r="J389" s="32">
        <f>IFERROR(VLOOKUP(C389,'13º SALÁRIO'!B:F,3,0),"0,00")</f>
        <v>10828.56</v>
      </c>
      <c r="K389" s="32">
        <f>J389-L389</f>
        <v>7829.82</v>
      </c>
      <c r="L389" s="32">
        <f>IFERROR(VLOOKUP(C389,'13º SALÁRIO'!B:F,5,0),"0,00")</f>
        <v>2998.74</v>
      </c>
      <c r="M389" s="22" t="str">
        <f>IFERROR(VLOOKUP(C389,Plan2!B:C,2,0),"")</f>
        <v/>
      </c>
    </row>
    <row r="390" spans="2:13" s="22" customFormat="1">
      <c r="B390" s="16">
        <f t="shared" si="5"/>
        <v>382</v>
      </c>
      <c r="C390" s="35">
        <v>3249</v>
      </c>
      <c r="D390" s="36" t="str">
        <f>VLOOKUP(C390,SRA!B:C,2,0)</f>
        <v>LUCIANA MARIA BASTO DE AQUINO</v>
      </c>
      <c r="E390" s="16" t="str">
        <f>IFERROR(VLOOKUP(C390,SRA!B:I,8,0),"")</f>
        <v>COM</v>
      </c>
      <c r="F390" s="21" t="s">
        <v>462</v>
      </c>
      <c r="G390" s="16" t="str">
        <f>IFERROR(VLOOKUP(C390,SRA!B:F,5,0),"")</f>
        <v>ASSESSOR DIRETORIA</v>
      </c>
      <c r="H390" s="12">
        <f>IFERROR(VLOOKUP(C390,SRA!B:T,18,0),"")</f>
        <v>979.03</v>
      </c>
      <c r="I390" s="12">
        <f>IFERROR(VLOOKUP(C390,SRA!B:T,19,0),"")</f>
        <v>3916.1</v>
      </c>
      <c r="J390" s="32">
        <f>IFERROR(VLOOKUP(C390,'13º SALÁRIO'!B:F,3,0),"0,00")</f>
        <v>4976.05</v>
      </c>
      <c r="K390" s="32">
        <f>J390-L390</f>
        <v>3319.2000000000003</v>
      </c>
      <c r="L390" s="32">
        <f>IFERROR(VLOOKUP(C390,'13º SALÁRIO'!B:F,5,0),"0,00")</f>
        <v>1656.85</v>
      </c>
      <c r="M390" s="22" t="str">
        <f>IFERROR(VLOOKUP(C390,Plan2!B:C,2,0),"")</f>
        <v/>
      </c>
    </row>
    <row r="391" spans="2:13" s="22" customFormat="1">
      <c r="B391" s="16">
        <f t="shared" si="5"/>
        <v>383</v>
      </c>
      <c r="C391" s="35">
        <v>3256</v>
      </c>
      <c r="D391" s="36" t="str">
        <f>VLOOKUP(C391,SRA!B:C,2,0)</f>
        <v>JOAO ALFREDO SOARES DE AVELLAR</v>
      </c>
      <c r="E391" s="16" t="str">
        <f>IFERROR(VLOOKUP(C391,SRA!B:I,8,0),"")</f>
        <v>COM</v>
      </c>
      <c r="F391" s="21" t="s">
        <v>462</v>
      </c>
      <c r="G391" s="16" t="str">
        <f>IFERROR(VLOOKUP(C391,SRA!B:F,5,0),"")</f>
        <v>ASSESSOR DIRETORIA</v>
      </c>
      <c r="H391" s="12">
        <f>IFERROR(VLOOKUP(C391,SRA!B:T,18,0),"")</f>
        <v>979.03</v>
      </c>
      <c r="I391" s="12">
        <f>IFERROR(VLOOKUP(C391,SRA!B:T,19,0),"")</f>
        <v>3916.1</v>
      </c>
      <c r="J391" s="32">
        <f>IFERROR(VLOOKUP(C391,'13º SALÁRIO'!B:F,3,0),"0,00")</f>
        <v>4895.13</v>
      </c>
      <c r="K391" s="32">
        <f>J391-L391</f>
        <v>3289.66</v>
      </c>
      <c r="L391" s="32">
        <f>IFERROR(VLOOKUP(C391,'13º SALÁRIO'!B:F,5,0),"0,00")</f>
        <v>1605.47</v>
      </c>
      <c r="M391" s="22" t="str">
        <f>IFERROR(VLOOKUP(C391,Plan2!B:C,2,0),"")</f>
        <v/>
      </c>
    </row>
    <row r="392" spans="2:13" s="22" customFormat="1">
      <c r="B392" s="16">
        <f t="shared" si="5"/>
        <v>384</v>
      </c>
      <c r="C392" s="35">
        <v>3263</v>
      </c>
      <c r="D392" s="36" t="str">
        <f>VLOOKUP(C392,SRA!B:C,2,0)</f>
        <v>ANA CECILIA DE SENA T SOUZA</v>
      </c>
      <c r="E392" s="16" t="str">
        <f>IFERROR(VLOOKUP(C392,SRA!B:I,8,0),"")</f>
        <v>COM</v>
      </c>
      <c r="F392" s="21" t="s">
        <v>462</v>
      </c>
      <c r="G392" s="16" t="str">
        <f>IFERROR(VLOOKUP(C392,SRA!B:F,5,0),"")</f>
        <v>COORD LICITA CONTRAT</v>
      </c>
      <c r="H392" s="12">
        <f>IFERROR(VLOOKUP(C392,SRA!B:T,18,0),"")</f>
        <v>1664.45</v>
      </c>
      <c r="I392" s="12">
        <f>IFERROR(VLOOKUP(C392,SRA!B:T,19,0),"")</f>
        <v>6657.79</v>
      </c>
      <c r="J392" s="32">
        <f>IFERROR(VLOOKUP(C392,'13º SALÁRIO'!B:F,3,0),"0,00")</f>
        <v>8602.57</v>
      </c>
      <c r="K392" s="32">
        <f>J392-L392</f>
        <v>6277.65</v>
      </c>
      <c r="L392" s="32">
        <f>IFERROR(VLOOKUP(C392,'13º SALÁRIO'!B:F,5,0),"0,00")</f>
        <v>2324.92</v>
      </c>
      <c r="M392" s="22" t="str">
        <f>IFERROR(VLOOKUP(C392,Plan2!B:C,2,0),"")</f>
        <v/>
      </c>
    </row>
    <row r="393" spans="2:13" s="22" customFormat="1">
      <c r="B393" s="16">
        <f t="shared" si="5"/>
        <v>385</v>
      </c>
      <c r="C393" s="35">
        <v>3281</v>
      </c>
      <c r="D393" s="36" t="str">
        <f>VLOOKUP(C393,SRA!B:C,2,0)</f>
        <v>PAULO AUGUSTO DA SILVA</v>
      </c>
      <c r="E393" s="16" t="str">
        <f>IFERROR(VLOOKUP(C393,SRA!B:I,8,0),"")</f>
        <v>CLT</v>
      </c>
      <c r="F393" s="21" t="s">
        <v>462</v>
      </c>
      <c r="G393" s="16" t="str">
        <f>IFERROR(VLOOKUP(C393,SRA!B:F,5,0),"")</f>
        <v>TEC.EM MAN. ELE. IND</v>
      </c>
      <c r="H393" s="12">
        <f>IFERROR(VLOOKUP(C393,SRA!B:T,18,0),"")</f>
        <v>1886.84</v>
      </c>
      <c r="I393" s="12">
        <f>IFERROR(VLOOKUP(C393,SRA!B:T,19,0),"")</f>
        <v>0</v>
      </c>
      <c r="J393" s="32">
        <f>IFERROR(VLOOKUP(C393,'13º SALÁRIO'!B:F,3,0),"0,00")</f>
        <v>2641.15</v>
      </c>
      <c r="K393" s="32">
        <f>J393-L393</f>
        <v>1446.52</v>
      </c>
      <c r="L393" s="32">
        <f>IFERROR(VLOOKUP(C393,'13º SALÁRIO'!B:F,5,0),"0,00")</f>
        <v>1194.6300000000001</v>
      </c>
      <c r="M393" s="22" t="str">
        <f>IFERROR(VLOOKUP(C393,Plan2!B:C,2,0),"")</f>
        <v/>
      </c>
    </row>
    <row r="394" spans="2:13" s="22" customFormat="1">
      <c r="B394" s="16">
        <f t="shared" si="5"/>
        <v>386</v>
      </c>
      <c r="C394" s="35">
        <v>3283</v>
      </c>
      <c r="D394" s="36" t="str">
        <f>VLOOKUP(C394,SRA!B:C,2,0)</f>
        <v>MANUELA A DE SENA L VENTURA</v>
      </c>
      <c r="E394" s="16" t="str">
        <f>IFERROR(VLOOKUP(C394,SRA!B:I,8,0),"")</f>
        <v>COM</v>
      </c>
      <c r="F394" s="21" t="s">
        <v>462</v>
      </c>
      <c r="G394" s="16" t="str">
        <f>IFERROR(VLOOKUP(C394,SRA!B:F,5,0),"")</f>
        <v>COORD. AP. TEC. INST</v>
      </c>
      <c r="H394" s="12">
        <f>IFERROR(VLOOKUP(C394,SRA!B:T,18,0),"")</f>
        <v>1664.45</v>
      </c>
      <c r="I394" s="12">
        <f>IFERROR(VLOOKUP(C394,SRA!B:T,19,0),"")</f>
        <v>6657.79</v>
      </c>
      <c r="J394" s="32">
        <f>IFERROR(VLOOKUP(C394,'13º SALÁRIO'!B:F,3,0),"0,00")</f>
        <v>8322.24</v>
      </c>
      <c r="K394" s="32">
        <f>J394-L394</f>
        <v>6200.5599999999995</v>
      </c>
      <c r="L394" s="32">
        <f>IFERROR(VLOOKUP(C394,'13º SALÁRIO'!B:F,5,0),"0,00")</f>
        <v>2121.6799999999998</v>
      </c>
      <c r="M394" s="22" t="str">
        <f>IFERROR(VLOOKUP(C394,Plan2!B:C,2,0),"")</f>
        <v/>
      </c>
    </row>
    <row r="395" spans="2:13" s="22" customFormat="1">
      <c r="B395" s="16">
        <f t="shared" ref="B395:B458" si="6">B394+1</f>
        <v>387</v>
      </c>
      <c r="C395" s="35">
        <v>3289</v>
      </c>
      <c r="D395" s="36" t="str">
        <f>VLOOKUP(C395,SRA!B:C,2,0)</f>
        <v>JOSE NIVALDO BRAYNER DE ARAUJO</v>
      </c>
      <c r="E395" s="16" t="str">
        <f>IFERROR(VLOOKUP(C395,SRA!B:I,8,0),"")</f>
        <v>COM</v>
      </c>
      <c r="F395" s="21" t="s">
        <v>462</v>
      </c>
      <c r="G395" s="16" t="str">
        <f>IFERROR(VLOOKUP(C395,SRA!B:F,5,0),"")</f>
        <v>DIR. ADM. FINANCEIRO</v>
      </c>
      <c r="H395" s="12">
        <f>IFERROR(VLOOKUP(C395,SRA!B:T,18,0),"")</f>
        <v>4196.22</v>
      </c>
      <c r="I395" s="12">
        <f>IFERROR(VLOOKUP(C395,SRA!B:T,19,0),"")</f>
        <v>16784.88</v>
      </c>
      <c r="J395" s="32">
        <f>IFERROR(VLOOKUP(C395,'13º SALÁRIO'!B:F,3,0),"0,00")</f>
        <v>20981.1</v>
      </c>
      <c r="K395" s="32">
        <f>J395-L395</f>
        <v>16011.179999999998</v>
      </c>
      <c r="L395" s="32">
        <f>IFERROR(VLOOKUP(C395,'13º SALÁRIO'!B:F,5,0),"0,00")</f>
        <v>4969.92</v>
      </c>
      <c r="M395" s="22" t="str">
        <f>IFERROR(VLOOKUP(C395,Plan2!B:C,2,0),"")</f>
        <v/>
      </c>
    </row>
    <row r="396" spans="2:13" s="22" customFormat="1">
      <c r="B396" s="16">
        <f t="shared" si="6"/>
        <v>388</v>
      </c>
      <c r="C396" s="35">
        <v>3312</v>
      </c>
      <c r="D396" s="36" t="str">
        <f>VLOOKUP(C396,SRA!B:C,2,0)</f>
        <v>DIMAS PEREIRA DANTAS</v>
      </c>
      <c r="E396" s="16" t="str">
        <f>IFERROR(VLOOKUP(C396,SRA!B:I,8,0),"")</f>
        <v>COM</v>
      </c>
      <c r="F396" s="21" t="s">
        <v>462</v>
      </c>
      <c r="G396" s="16" t="str">
        <f>IFERROR(VLOOKUP(C396,SRA!B:F,5,0),"")</f>
        <v>COORD. DE VENDAS</v>
      </c>
      <c r="H396" s="12">
        <f>IFERROR(VLOOKUP(C396,SRA!B:T,18,0),"")</f>
        <v>1664.45</v>
      </c>
      <c r="I396" s="12">
        <f>IFERROR(VLOOKUP(C396,SRA!B:T,19,0),"")</f>
        <v>6657.79</v>
      </c>
      <c r="J396" s="32">
        <f>IFERROR(VLOOKUP(C396,'13º SALÁRIO'!B:F,3,0),"0,00")</f>
        <v>8322.24</v>
      </c>
      <c r="K396" s="32">
        <f>J396-L396</f>
        <v>6200.5599999999995</v>
      </c>
      <c r="L396" s="32">
        <f>IFERROR(VLOOKUP(C396,'13º SALÁRIO'!B:F,5,0),"0,00")</f>
        <v>2121.6799999999998</v>
      </c>
      <c r="M396" s="22" t="str">
        <f>IFERROR(VLOOKUP(C396,Plan2!B:C,2,0),"")</f>
        <v/>
      </c>
    </row>
    <row r="397" spans="2:13" s="22" customFormat="1">
      <c r="B397" s="16">
        <f t="shared" si="6"/>
        <v>389</v>
      </c>
      <c r="C397" s="35">
        <v>3314</v>
      </c>
      <c r="D397" s="36" t="str">
        <f>VLOOKUP(C397,SRA!B:C,2,0)</f>
        <v>LUIZ ANTONIO GRANJA DE MENEZES</v>
      </c>
      <c r="E397" s="16" t="str">
        <f>IFERROR(VLOOKUP(C397,SRA!B:I,8,0),"")</f>
        <v>COM</v>
      </c>
      <c r="F397" s="21" t="s">
        <v>462</v>
      </c>
      <c r="G397" s="16" t="str">
        <f>IFERROR(VLOOKUP(C397,SRA!B:F,5,0),"")</f>
        <v>ASSESSOR DIRETORIA</v>
      </c>
      <c r="H397" s="12">
        <f>IFERROR(VLOOKUP(C397,SRA!B:T,18,0),"")</f>
        <v>979.03</v>
      </c>
      <c r="I397" s="12">
        <f>IFERROR(VLOOKUP(C397,SRA!B:T,19,0),"")</f>
        <v>3916.1</v>
      </c>
      <c r="J397" s="32">
        <f>IFERROR(VLOOKUP(C397,'13º SALÁRIO'!B:F,3,0),"0,00")</f>
        <v>4895.13</v>
      </c>
      <c r="K397" s="32">
        <f>J397-L397</f>
        <v>3289.66</v>
      </c>
      <c r="L397" s="32">
        <f>IFERROR(VLOOKUP(C397,'13º SALÁRIO'!B:F,5,0),"0,00")</f>
        <v>1605.47</v>
      </c>
      <c r="M397" s="22" t="str">
        <f>IFERROR(VLOOKUP(C397,Plan2!B:C,2,0),"")</f>
        <v/>
      </c>
    </row>
    <row r="398" spans="2:13" s="22" customFormat="1">
      <c r="B398" s="16">
        <f t="shared" si="6"/>
        <v>390</v>
      </c>
      <c r="C398" s="35">
        <v>3316</v>
      </c>
      <c r="D398" s="36" t="str">
        <f>VLOOKUP(C398,SRA!B:C,2,0)</f>
        <v>MAYARA CRISTINA NUNES DE LIRA</v>
      </c>
      <c r="E398" s="16" t="str">
        <f>IFERROR(VLOOKUP(C398,SRA!B:I,8,0),"")</f>
        <v>COM</v>
      </c>
      <c r="F398" s="21" t="s">
        <v>462</v>
      </c>
      <c r="G398" s="16" t="str">
        <f>IFERROR(VLOOKUP(C398,SRA!B:F,5,0),"")</f>
        <v>GESTOR DE APOIO TEC.</v>
      </c>
      <c r="H398" s="12">
        <f>IFERROR(VLOOKUP(C398,SRA!B:T,18,0),"")</f>
        <v>293.70999999999998</v>
      </c>
      <c r="I398" s="12">
        <f>IFERROR(VLOOKUP(C398,SRA!B:T,19,0),"")</f>
        <v>1174.82</v>
      </c>
      <c r="J398" s="32">
        <f>IFERROR(VLOOKUP(C398,'13º SALÁRIO'!B:F,3,0),"0,00")</f>
        <v>1468.53</v>
      </c>
      <c r="K398" s="32">
        <f>J398-L398</f>
        <v>846.63</v>
      </c>
      <c r="L398" s="32">
        <f>IFERROR(VLOOKUP(C398,'13º SALÁRIO'!B:F,5,0),"0,00")</f>
        <v>621.9</v>
      </c>
      <c r="M398" s="22" t="str">
        <f>IFERROR(VLOOKUP(C398,Plan2!B:C,2,0),"")</f>
        <v/>
      </c>
    </row>
    <row r="399" spans="2:13" s="22" customFormat="1">
      <c r="B399" s="16">
        <f t="shared" si="6"/>
        <v>391</v>
      </c>
      <c r="C399" s="35">
        <v>3317</v>
      </c>
      <c r="D399" s="36" t="str">
        <f>VLOOKUP(C399,SRA!B:C,2,0)</f>
        <v>KATIA CRISTINA B DA SILVA</v>
      </c>
      <c r="E399" s="16" t="str">
        <f>IFERROR(VLOOKUP(C399,SRA!B:I,8,0),"")</f>
        <v>CLT</v>
      </c>
      <c r="F399" s="21" t="s">
        <v>462</v>
      </c>
      <c r="G399" s="16" t="str">
        <f>IFERROR(VLOOKUP(C399,SRA!B:F,5,0),"")</f>
        <v>TEC. CONTABIL</v>
      </c>
      <c r="H399" s="12">
        <f>IFERROR(VLOOKUP(C399,SRA!B:T,18,0),"")</f>
        <v>1886.86</v>
      </c>
      <c r="I399" s="12">
        <f>IFERROR(VLOOKUP(C399,SRA!B:T,19,0),"")</f>
        <v>0</v>
      </c>
      <c r="J399" s="32">
        <f>IFERROR(VLOOKUP(C399,'13º SALÁRIO'!B:F,3,0),"0,00")</f>
        <v>1932.55</v>
      </c>
      <c r="K399" s="32">
        <f>J399-L399</f>
        <v>1277.28</v>
      </c>
      <c r="L399" s="32">
        <f>IFERROR(VLOOKUP(C399,'13º SALÁRIO'!B:F,5,0),"0,00")</f>
        <v>655.27</v>
      </c>
      <c r="M399" s="22" t="str">
        <f>IFERROR(VLOOKUP(C399,Plan2!B:C,2,0),"")</f>
        <v/>
      </c>
    </row>
    <row r="400" spans="2:13" s="22" customFormat="1">
      <c r="B400" s="16">
        <f t="shared" si="6"/>
        <v>392</v>
      </c>
      <c r="C400" s="35">
        <v>3322</v>
      </c>
      <c r="D400" s="36" t="str">
        <f>VLOOKUP(C400,SRA!B:C,2,0)</f>
        <v>JOSEFINA DA SILVA RODRIGUES</v>
      </c>
      <c r="E400" s="16" t="str">
        <f>IFERROR(VLOOKUP(C400,SRA!B:I,8,0),"")</f>
        <v>CLT</v>
      </c>
      <c r="F400" s="21" t="s">
        <v>462</v>
      </c>
      <c r="G400" s="16" t="str">
        <f>IFERROR(VLOOKUP(C400,SRA!B:F,5,0),"")</f>
        <v>TEC EM SEG DO TRAB.</v>
      </c>
      <c r="H400" s="12">
        <f>IFERROR(VLOOKUP(C400,SRA!B:T,18,0),"")</f>
        <v>1886.86</v>
      </c>
      <c r="I400" s="12">
        <f>IFERROR(VLOOKUP(C400,SRA!B:T,19,0),"")</f>
        <v>0</v>
      </c>
      <c r="J400" s="32">
        <f>IFERROR(VLOOKUP(C400,'13º SALÁRIO'!B:F,3,0),"0,00")</f>
        <v>2363.9699999999998</v>
      </c>
      <c r="K400" s="32">
        <f>J400-L400</f>
        <v>1136.3799999999999</v>
      </c>
      <c r="L400" s="32">
        <f>IFERROR(VLOOKUP(C400,'13º SALÁRIO'!B:F,5,0),"0,00")</f>
        <v>1227.5899999999999</v>
      </c>
      <c r="M400" s="22" t="str">
        <f>IFERROR(VLOOKUP(C400,Plan2!B:C,2,0),"")</f>
        <v/>
      </c>
    </row>
    <row r="401" spans="2:13" s="22" customFormat="1">
      <c r="B401" s="16">
        <f t="shared" si="6"/>
        <v>393</v>
      </c>
      <c r="C401" s="35">
        <v>3325</v>
      </c>
      <c r="D401" s="36" t="str">
        <f>VLOOKUP(C401,SRA!B:C,2,0)</f>
        <v>MANOEL DE LIMA BARBOSA</v>
      </c>
      <c r="E401" s="16" t="str">
        <f>IFERROR(VLOOKUP(C401,SRA!B:I,8,0),"")</f>
        <v>COM</v>
      </c>
      <c r="F401" s="21" t="s">
        <v>462</v>
      </c>
      <c r="G401" s="16" t="str">
        <f>IFERROR(VLOOKUP(C401,SRA!B:F,5,0),"")</f>
        <v>COORD.DE CONTABILIDA</v>
      </c>
      <c r="H401" s="12">
        <f>IFERROR(VLOOKUP(C401,SRA!B:T,18,0),"")</f>
        <v>1664.45</v>
      </c>
      <c r="I401" s="12">
        <f>IFERROR(VLOOKUP(C401,SRA!B:T,19,0),"")</f>
        <v>6657.79</v>
      </c>
      <c r="J401" s="32">
        <f>IFERROR(VLOOKUP(C401,'13º SALÁRIO'!B:F,3,0),"0,00")</f>
        <v>8322.24</v>
      </c>
      <c r="K401" s="32">
        <f>J401-L401</f>
        <v>6200.5599999999995</v>
      </c>
      <c r="L401" s="32">
        <f>IFERROR(VLOOKUP(C401,'13º SALÁRIO'!B:F,5,0),"0,00")</f>
        <v>2121.6799999999998</v>
      </c>
      <c r="M401" s="22" t="str">
        <f>IFERROR(VLOOKUP(C401,Plan2!B:C,2,0),"")</f>
        <v/>
      </c>
    </row>
    <row r="402" spans="2:13" s="22" customFormat="1">
      <c r="B402" s="16">
        <f t="shared" si="6"/>
        <v>394</v>
      </c>
      <c r="C402" s="35">
        <v>3327</v>
      </c>
      <c r="D402" s="36" t="str">
        <f>VLOOKUP(C402,SRA!B:C,2,0)</f>
        <v>NATALIA DOURADO DA FONTE</v>
      </c>
      <c r="E402" s="16" t="str">
        <f>IFERROR(VLOOKUP(C402,SRA!B:I,8,0),"")</f>
        <v>COM</v>
      </c>
      <c r="F402" s="21" t="s">
        <v>462</v>
      </c>
      <c r="G402" s="16" t="str">
        <f>IFERROR(VLOOKUP(C402,SRA!B:F,5,0),"")</f>
        <v>COORD. SUPRIMENTOS</v>
      </c>
      <c r="H402" s="12">
        <f>IFERROR(VLOOKUP(C402,SRA!B:T,18,0),"")</f>
        <v>1664.45</v>
      </c>
      <c r="I402" s="12">
        <f>IFERROR(VLOOKUP(C402,SRA!B:T,19,0),"")</f>
        <v>6657.79</v>
      </c>
      <c r="J402" s="32">
        <f>IFERROR(VLOOKUP(C402,'13º SALÁRIO'!B:F,3,0),"0,00")</f>
        <v>8322.24</v>
      </c>
      <c r="K402" s="32">
        <f>J402-L402</f>
        <v>6148.42</v>
      </c>
      <c r="L402" s="32">
        <f>IFERROR(VLOOKUP(C402,'13º SALÁRIO'!B:F,5,0),"0,00")</f>
        <v>2173.8200000000002</v>
      </c>
      <c r="M402" s="22" t="str">
        <f>IFERROR(VLOOKUP(C402,Plan2!B:C,2,0),"")</f>
        <v/>
      </c>
    </row>
    <row r="403" spans="2:13" s="22" customFormat="1">
      <c r="B403" s="16">
        <f t="shared" si="6"/>
        <v>395</v>
      </c>
      <c r="C403" s="35">
        <v>3328</v>
      </c>
      <c r="D403" s="36" t="str">
        <f>VLOOKUP(C403,SRA!B:C,2,0)</f>
        <v>VINICIUS JOSE OLIVEIRA D SOUSA</v>
      </c>
      <c r="E403" s="16" t="str">
        <f>IFERROR(VLOOKUP(C403,SRA!B:I,8,0),"")</f>
        <v>COM</v>
      </c>
      <c r="F403" s="21" t="s">
        <v>462</v>
      </c>
      <c r="G403" s="16" t="str">
        <f>IFERROR(VLOOKUP(C403,SRA!B:F,5,0),"")</f>
        <v>ASSESSOR DIRETORIA</v>
      </c>
      <c r="H403" s="12">
        <f>IFERROR(VLOOKUP(C403,SRA!B:T,18,0),"")</f>
        <v>979.03</v>
      </c>
      <c r="I403" s="12">
        <f>IFERROR(VLOOKUP(C403,SRA!B:T,19,0),"")</f>
        <v>3916.1</v>
      </c>
      <c r="J403" s="32">
        <f>IFERROR(VLOOKUP(C403,'13º SALÁRIO'!B:F,3,0),"0,00")</f>
        <v>4895.13</v>
      </c>
      <c r="K403" s="32">
        <f>J403-L403</f>
        <v>3250.78</v>
      </c>
      <c r="L403" s="32">
        <f>IFERROR(VLOOKUP(C403,'13º SALÁRIO'!B:F,5,0),"0,00")</f>
        <v>1644.35</v>
      </c>
    </row>
    <row r="404" spans="2:13" s="22" customFormat="1">
      <c r="B404" s="16">
        <f t="shared" si="6"/>
        <v>396</v>
      </c>
      <c r="C404" s="35">
        <v>3333</v>
      </c>
      <c r="D404" s="36" t="str">
        <f>VLOOKUP(C404,SRA!B:C,2,0)</f>
        <v>JOSE HIGO MARQUES RENER</v>
      </c>
      <c r="E404" s="16" t="str">
        <f>IFERROR(VLOOKUP(C404,SRA!B:I,8,0),"")</f>
        <v>CLT</v>
      </c>
      <c r="F404" s="21" t="s">
        <v>462</v>
      </c>
      <c r="G404" s="16" t="str">
        <f>IFERROR(VLOOKUP(C404,SRA!B:F,5,0),"")</f>
        <v>OP. DE PROD. IND.</v>
      </c>
      <c r="H404" s="12">
        <f>IFERROR(VLOOKUP(C404,SRA!B:T,18,0),"")</f>
        <v>1413.92</v>
      </c>
      <c r="I404" s="12">
        <f>IFERROR(VLOOKUP(C404,SRA!B:T,19,0),"")</f>
        <v>0</v>
      </c>
      <c r="J404" s="32">
        <f>IFERROR(VLOOKUP(C404,'13º SALÁRIO'!B:F,3,0),"0,00")</f>
        <v>1514.72</v>
      </c>
      <c r="K404" s="32">
        <f>J404-L404</f>
        <v>823.48</v>
      </c>
      <c r="L404" s="32">
        <f>IFERROR(VLOOKUP(C404,'13º SALÁRIO'!B:F,5,0),"0,00")</f>
        <v>691.24</v>
      </c>
      <c r="M404" s="22" t="str">
        <f>IFERROR(VLOOKUP(C404,Plan2!B:C,2,0),"")</f>
        <v/>
      </c>
    </row>
    <row r="405" spans="2:13" s="22" customFormat="1">
      <c r="B405" s="16">
        <f t="shared" si="6"/>
        <v>397</v>
      </c>
      <c r="C405" s="35">
        <v>3336</v>
      </c>
      <c r="D405" s="36" t="str">
        <f>VLOOKUP(C405,SRA!B:C,2,0)</f>
        <v>MICHELLI HELENA LIMA DA SILVA</v>
      </c>
      <c r="E405" s="16" t="str">
        <f>IFERROR(VLOOKUP(C405,SRA!B:I,8,0),"")</f>
        <v>CLT</v>
      </c>
      <c r="F405" s="21" t="s">
        <v>462</v>
      </c>
      <c r="G405" s="16" t="str">
        <f>IFERROR(VLOOKUP(C405,SRA!B:F,5,0),"")</f>
        <v>OP. DE PROD. IND.</v>
      </c>
      <c r="H405" s="12">
        <f>IFERROR(VLOOKUP(C405,SRA!B:T,18,0),"")</f>
        <v>1413.92</v>
      </c>
      <c r="I405" s="12">
        <f>IFERROR(VLOOKUP(C405,SRA!B:T,19,0),"")</f>
        <v>0</v>
      </c>
      <c r="J405" s="32">
        <f>IFERROR(VLOOKUP(C405,'13º SALÁRIO'!B:F,3,0),"0,00")</f>
        <v>1414</v>
      </c>
      <c r="K405" s="32">
        <f>J405-L405</f>
        <v>814.42</v>
      </c>
      <c r="L405" s="32">
        <f>IFERROR(VLOOKUP(C405,'13º SALÁRIO'!B:F,5,0),"0,00")</f>
        <v>599.58000000000004</v>
      </c>
      <c r="M405" s="22" t="str">
        <f>IFERROR(VLOOKUP(C405,Plan2!B:C,2,0),"")</f>
        <v/>
      </c>
    </row>
    <row r="406" spans="2:13" s="22" customFormat="1">
      <c r="B406" s="16">
        <f t="shared" si="6"/>
        <v>398</v>
      </c>
      <c r="C406" s="35">
        <v>3338</v>
      </c>
      <c r="D406" s="36" t="str">
        <f>VLOOKUP(C406,SRA!B:C,2,0)</f>
        <v>IAN THIAGO DE LIMA BARBOSA</v>
      </c>
      <c r="E406" s="16" t="str">
        <f>IFERROR(VLOOKUP(C406,SRA!B:I,8,0),"")</f>
        <v>COM</v>
      </c>
      <c r="F406" s="21" t="s">
        <v>462</v>
      </c>
      <c r="G406" s="16" t="str">
        <f>IFERROR(VLOOKUP(C406,SRA!B:F,5,0),"")</f>
        <v>ASSESSOR DIRETORIA</v>
      </c>
      <c r="H406" s="12">
        <f>IFERROR(VLOOKUP(C406,SRA!B:T,18,0),"")</f>
        <v>979.03</v>
      </c>
      <c r="I406" s="12">
        <f>IFERROR(VLOOKUP(C406,SRA!B:T,19,0),"")</f>
        <v>3916.1</v>
      </c>
      <c r="J406" s="32">
        <f>IFERROR(VLOOKUP(C406,'13º SALÁRIO'!B:F,3,0),"0,00")</f>
        <v>4895.13</v>
      </c>
      <c r="K406" s="32">
        <f>J406-L406</f>
        <v>3289.66</v>
      </c>
      <c r="L406" s="32">
        <f>IFERROR(VLOOKUP(C406,'13º SALÁRIO'!B:F,5,0),"0,00")</f>
        <v>1605.47</v>
      </c>
      <c r="M406" s="22" t="str">
        <f>IFERROR(VLOOKUP(C406,Plan2!B:C,2,0),"")</f>
        <v/>
      </c>
    </row>
    <row r="407" spans="2:13" s="22" customFormat="1">
      <c r="B407" s="16">
        <f t="shared" si="6"/>
        <v>399</v>
      </c>
      <c r="C407" s="35">
        <v>3339</v>
      </c>
      <c r="D407" s="36" t="str">
        <f>VLOOKUP(C407,SRA!B:C,2,0)</f>
        <v>ANA CAROLINA CALLAND ROSA</v>
      </c>
      <c r="E407" s="16" t="str">
        <f>IFERROR(VLOOKUP(C407,SRA!B:I,8,0),"")</f>
        <v>CLT</v>
      </c>
      <c r="F407" s="21" t="s">
        <v>462</v>
      </c>
      <c r="G407" s="16" t="str">
        <f>IFERROR(VLOOKUP(C407,SRA!B:F,5,0),"")</f>
        <v>ANALISTA COMERC. L</v>
      </c>
      <c r="H407" s="12">
        <f>IFERROR(VLOOKUP(C407,SRA!B:T,18,0),"")</f>
        <v>3282.89</v>
      </c>
      <c r="I407" s="12">
        <f>IFERROR(VLOOKUP(C407,SRA!B:T,19,0),"")</f>
        <v>822.38</v>
      </c>
      <c r="J407" s="32">
        <f>IFERROR(VLOOKUP(C407,'13º SALÁRIO'!B:F,3,0),"0,00")</f>
        <v>4233.7700000000004</v>
      </c>
      <c r="K407" s="32">
        <f>J407-L407</f>
        <v>2656.7300000000005</v>
      </c>
      <c r="L407" s="32">
        <f>IFERROR(VLOOKUP(C407,'13º SALÁRIO'!B:F,5,0),"0,00")</f>
        <v>1577.04</v>
      </c>
      <c r="M407" s="22" t="str">
        <f>IFERROR(VLOOKUP(C407,Plan2!B:C,2,0),"")</f>
        <v/>
      </c>
    </row>
    <row r="408" spans="2:13" s="22" customFormat="1">
      <c r="B408" s="16">
        <f t="shared" si="6"/>
        <v>400</v>
      </c>
      <c r="C408" s="35">
        <v>3340</v>
      </c>
      <c r="D408" s="36" t="str">
        <f>VLOOKUP(C408,SRA!B:C,2,0)</f>
        <v>SANDRO MARQUES TEIXEIRA</v>
      </c>
      <c r="E408" s="16" t="str">
        <f>IFERROR(VLOOKUP(C408,SRA!B:I,8,0),"")</f>
        <v>COM</v>
      </c>
      <c r="F408" s="21" t="s">
        <v>462</v>
      </c>
      <c r="G408" s="16" t="str">
        <f>IFERROR(VLOOKUP(C408,SRA!B:F,5,0),"")</f>
        <v>COORD. DE ART. INST.</v>
      </c>
      <c r="H408" s="12">
        <f>IFERROR(VLOOKUP(C408,SRA!B:T,18,0),"")</f>
        <v>1664.45</v>
      </c>
      <c r="I408" s="12">
        <f>IFERROR(VLOOKUP(C408,SRA!B:T,19,0),"")</f>
        <v>6657.79</v>
      </c>
      <c r="J408" s="32">
        <f>IFERROR(VLOOKUP(C408,'13º SALÁRIO'!B:F,3,0),"0,00")</f>
        <v>8322.24</v>
      </c>
      <c r="K408" s="32">
        <f>J408-L408</f>
        <v>6200.5599999999995</v>
      </c>
      <c r="L408" s="32">
        <f>IFERROR(VLOOKUP(C408,'13º SALÁRIO'!B:F,5,0),"0,00")</f>
        <v>2121.6799999999998</v>
      </c>
      <c r="M408" s="22" t="str">
        <f>IFERROR(VLOOKUP(C408,Plan2!B:C,2,0),"")</f>
        <v/>
      </c>
    </row>
    <row r="409" spans="2:13" s="22" customFormat="1">
      <c r="B409" s="16">
        <f t="shared" si="6"/>
        <v>401</v>
      </c>
      <c r="C409" s="35">
        <v>3341</v>
      </c>
      <c r="D409" s="36" t="str">
        <f>VLOOKUP(C409,SRA!B:C,2,0)</f>
        <v>JOSE VICTOR M A BARBOSA</v>
      </c>
      <c r="E409" s="16" t="str">
        <f>IFERROR(VLOOKUP(C409,SRA!B:I,8,0),"")</f>
        <v>COM</v>
      </c>
      <c r="F409" s="21" t="s">
        <v>462</v>
      </c>
      <c r="G409" s="16" t="str">
        <f>IFERROR(VLOOKUP(C409,SRA!B:F,5,0),"")</f>
        <v>GESTOR DE DESENV.</v>
      </c>
      <c r="H409" s="12">
        <f>IFERROR(VLOOKUP(C409,SRA!B:T,18,0),"")</f>
        <v>881.12</v>
      </c>
      <c r="I409" s="12">
        <f>IFERROR(VLOOKUP(C409,SRA!B:T,19,0),"")</f>
        <v>3524.49</v>
      </c>
      <c r="J409" s="32">
        <f>IFERROR(VLOOKUP(C409,'13º SALÁRIO'!B:F,3,0),"0,00")</f>
        <v>4405.6099999999997</v>
      </c>
      <c r="K409" s="32">
        <f>J409-L409</f>
        <v>2866.2299999999996</v>
      </c>
      <c r="L409" s="32">
        <f>IFERROR(VLOOKUP(C409,'13º SALÁRIO'!B:F,5,0),"0,00")</f>
        <v>1539.38</v>
      </c>
      <c r="M409" s="22" t="str">
        <f>IFERROR(VLOOKUP(C409,Plan2!B:C,2,0),"")</f>
        <v/>
      </c>
    </row>
    <row r="410" spans="2:13" s="22" customFormat="1">
      <c r="B410" s="16">
        <f t="shared" si="6"/>
        <v>402</v>
      </c>
      <c r="C410" s="35">
        <v>3343</v>
      </c>
      <c r="D410" s="36" t="str">
        <f>VLOOKUP(C410,SRA!B:C,2,0)</f>
        <v>MARCELO MONTEIRO DE C. FILHO</v>
      </c>
      <c r="E410" s="16" t="str">
        <f>IFERROR(VLOOKUP(C410,SRA!B:I,8,0),"")</f>
        <v>COM</v>
      </c>
      <c r="F410" s="21" t="s">
        <v>462</v>
      </c>
      <c r="G410" s="16" t="str">
        <f>IFERROR(VLOOKUP(C410,SRA!B:F,5,0),"")</f>
        <v>GESTOR DE APOIO ADM.</v>
      </c>
      <c r="H410" s="12">
        <f>IFERROR(VLOOKUP(C410,SRA!B:T,18,0),"")</f>
        <v>293.70999999999998</v>
      </c>
      <c r="I410" s="12">
        <f>IFERROR(VLOOKUP(C410,SRA!B:T,19,0),"")</f>
        <v>1174.82</v>
      </c>
      <c r="J410" s="32">
        <f>IFERROR(VLOOKUP(C410,'13º SALÁRIO'!B:F,3,0),"0,00")</f>
        <v>1859.65</v>
      </c>
      <c r="K410" s="32">
        <f>J410-L410</f>
        <v>881.83</v>
      </c>
      <c r="L410" s="32">
        <f>IFERROR(VLOOKUP(C410,'13º SALÁRIO'!B:F,5,0),"0,00")</f>
        <v>977.82</v>
      </c>
      <c r="M410" s="22" t="str">
        <f>IFERROR(VLOOKUP(C410,Plan2!B:C,2,0),"")</f>
        <v/>
      </c>
    </row>
    <row r="411" spans="2:13" s="22" customFormat="1">
      <c r="B411" s="16">
        <f t="shared" si="6"/>
        <v>403</v>
      </c>
      <c r="C411" s="35">
        <v>3344</v>
      </c>
      <c r="D411" s="36" t="str">
        <f>VLOOKUP(C411,SRA!B:C,2,0)</f>
        <v>JEANE DE ALMEIDA C REVOREDO</v>
      </c>
      <c r="E411" s="16" t="str">
        <f>IFERROR(VLOOKUP(C411,SRA!B:I,8,0),"")</f>
        <v>CLT</v>
      </c>
      <c r="F411" s="21" t="s">
        <v>462</v>
      </c>
      <c r="G411" s="16" t="str">
        <f>IFERROR(VLOOKUP(C411,SRA!B:F,5,0),"")</f>
        <v>OP. DE PROD. IND.(B)</v>
      </c>
      <c r="H411" s="12">
        <f>IFERROR(VLOOKUP(C411,SRA!B:T,18,0),"")</f>
        <v>1413.92</v>
      </c>
      <c r="I411" s="12">
        <f>IFERROR(VLOOKUP(C411,SRA!B:T,19,0),"")</f>
        <v>0</v>
      </c>
      <c r="J411" s="32">
        <f>IFERROR(VLOOKUP(C411,'13º SALÁRIO'!B:F,3,0),"0,00")</f>
        <v>1429.84</v>
      </c>
      <c r="K411" s="32">
        <f>J411-L411</f>
        <v>815.83999999999992</v>
      </c>
      <c r="L411" s="32">
        <f>IFERROR(VLOOKUP(C411,'13º SALÁRIO'!B:F,5,0),"0,00")</f>
        <v>614</v>
      </c>
    </row>
    <row r="412" spans="2:13" s="22" customFormat="1">
      <c r="B412" s="16">
        <f t="shared" si="6"/>
        <v>404</v>
      </c>
      <c r="C412" s="35">
        <v>3345</v>
      </c>
      <c r="D412" s="36" t="str">
        <f>VLOOKUP(C412,SRA!B:C,2,0)</f>
        <v>ELIZABETE BARBOSA W D OLIVEIRA</v>
      </c>
      <c r="E412" s="16" t="str">
        <f>IFERROR(VLOOKUP(C412,SRA!B:I,8,0),"")</f>
        <v>CLT</v>
      </c>
      <c r="F412" s="21" t="s">
        <v>462</v>
      </c>
      <c r="G412" s="16" t="str">
        <f>IFERROR(VLOOKUP(C412,SRA!B:F,5,0),"")</f>
        <v>OP. PROD. IND. (D)</v>
      </c>
      <c r="H412" s="12">
        <f>IFERROR(VLOOKUP(C412,SRA!B:T,18,0),"")</f>
        <v>1718.65</v>
      </c>
      <c r="I412" s="12">
        <f>IFERROR(VLOOKUP(C412,SRA!B:T,19,0),"")</f>
        <v>822.38</v>
      </c>
      <c r="J412" s="32">
        <f>IFERROR(VLOOKUP(C412,'13º SALÁRIO'!B:F,3,0),"0,00")</f>
        <v>2829.4</v>
      </c>
      <c r="K412" s="32">
        <f>J412-L412</f>
        <v>956.71</v>
      </c>
      <c r="L412" s="32">
        <f>IFERROR(VLOOKUP(C412,'13º SALÁRIO'!B:F,5,0),"0,00")</f>
        <v>1872.69</v>
      </c>
      <c r="M412" s="22" t="str">
        <f>IFERROR(VLOOKUP(C412,Plan2!B:C,2,0),"")</f>
        <v/>
      </c>
    </row>
    <row r="413" spans="2:13" s="22" customFormat="1">
      <c r="B413" s="16">
        <f t="shared" si="6"/>
        <v>405</v>
      </c>
      <c r="C413" s="35">
        <v>3346</v>
      </c>
      <c r="D413" s="36" t="str">
        <f>VLOOKUP(C413,SRA!B:C,2,0)</f>
        <v>EMANOELLA RAFAELA D S A SILVA</v>
      </c>
      <c r="E413" s="16" t="str">
        <f>IFERROR(VLOOKUP(C413,SRA!B:I,8,0),"")</f>
        <v>CLT</v>
      </c>
      <c r="F413" s="21" t="s">
        <v>462</v>
      </c>
      <c r="G413" s="16" t="str">
        <f>IFERROR(VLOOKUP(C413,SRA!B:F,5,0),"")</f>
        <v>OP. DE PROD. IND.</v>
      </c>
      <c r="H413" s="12">
        <f>IFERROR(VLOOKUP(C413,SRA!B:T,18,0),"")</f>
        <v>1287.22</v>
      </c>
      <c r="I413" s="12">
        <f>IFERROR(VLOOKUP(C413,SRA!B:T,19,0),"")</f>
        <v>0</v>
      </c>
      <c r="J413" s="32">
        <f>IFERROR(VLOOKUP(C413,'13º SALÁRIO'!B:F,3,0),"0,00")</f>
        <v>1421.81</v>
      </c>
      <c r="K413" s="32">
        <f>J413-L413</f>
        <v>882.57999999999993</v>
      </c>
      <c r="L413" s="32">
        <f>IFERROR(VLOOKUP(C413,'13º SALÁRIO'!B:F,5,0),"0,00")</f>
        <v>539.23</v>
      </c>
    </row>
    <row r="414" spans="2:13" s="22" customFormat="1">
      <c r="B414" s="16">
        <f t="shared" si="6"/>
        <v>406</v>
      </c>
      <c r="C414" s="35">
        <v>3348</v>
      </c>
      <c r="D414" s="36" t="str">
        <f>VLOOKUP(C414,SRA!B:C,2,0)</f>
        <v>KARLA FERREIRA DA SILVA</v>
      </c>
      <c r="E414" s="16" t="str">
        <f>IFERROR(VLOOKUP(C414,SRA!B:I,8,0),"")</f>
        <v>CLT</v>
      </c>
      <c r="F414" s="21" t="s">
        <v>462</v>
      </c>
      <c r="G414" s="16" t="str">
        <f>IFERROR(VLOOKUP(C414,SRA!B:F,5,0),"")</f>
        <v>OP. DE PROD. IND.(B)</v>
      </c>
      <c r="H414" s="12">
        <f>IFERROR(VLOOKUP(C414,SRA!B:T,18,0),"")</f>
        <v>1413.92</v>
      </c>
      <c r="I414" s="12">
        <f>IFERROR(VLOOKUP(C414,SRA!B:T,19,0),"")</f>
        <v>0</v>
      </c>
      <c r="J414" s="32">
        <f>IFERROR(VLOOKUP(C414,'13º SALÁRIO'!B:F,3,0),"0,00")</f>
        <v>1534.03</v>
      </c>
      <c r="K414" s="32">
        <f>J414-L414</f>
        <v>975.56</v>
      </c>
      <c r="L414" s="32">
        <f>IFERROR(VLOOKUP(C414,'13º SALÁRIO'!B:F,5,0),"0,00")</f>
        <v>558.47</v>
      </c>
    </row>
    <row r="415" spans="2:13" s="22" customFormat="1">
      <c r="B415" s="16">
        <f t="shared" si="6"/>
        <v>407</v>
      </c>
      <c r="C415" s="35">
        <v>3349</v>
      </c>
      <c r="D415" s="36" t="str">
        <f>VLOOKUP(C415,SRA!B:C,2,0)</f>
        <v>NILZA PEREIRA DA SILVA</v>
      </c>
      <c r="E415" s="16" t="str">
        <f>IFERROR(VLOOKUP(C415,SRA!B:I,8,0),"")</f>
        <v>CLT</v>
      </c>
      <c r="F415" s="21" t="s">
        <v>462</v>
      </c>
      <c r="G415" s="16" t="str">
        <f>IFERROR(VLOOKUP(C415,SRA!B:F,5,0),"")</f>
        <v>OP. DE PROD. IND.</v>
      </c>
      <c r="H415" s="12">
        <f>IFERROR(VLOOKUP(C415,SRA!B:T,18,0),"")</f>
        <v>1287.22</v>
      </c>
      <c r="I415" s="12">
        <f>IFERROR(VLOOKUP(C415,SRA!B:T,19,0),"")</f>
        <v>0</v>
      </c>
      <c r="J415" s="32">
        <f>IFERROR(VLOOKUP(C415,'13º SALÁRIO'!B:F,3,0),"0,00")</f>
        <v>1320</v>
      </c>
      <c r="K415" s="32">
        <f>J415-L415</f>
        <v>742.61</v>
      </c>
      <c r="L415" s="32">
        <f>IFERROR(VLOOKUP(C415,'13º SALÁRIO'!B:F,5,0),"0,00")</f>
        <v>577.39</v>
      </c>
      <c r="M415" s="22" t="str">
        <f>IFERROR(VLOOKUP(C415,Plan2!B:C,2,0),"")</f>
        <v/>
      </c>
    </row>
    <row r="416" spans="2:13" s="22" customFormat="1">
      <c r="B416" s="16">
        <f t="shared" si="6"/>
        <v>408</v>
      </c>
      <c r="C416" s="35">
        <v>3351</v>
      </c>
      <c r="D416" s="36" t="str">
        <f>VLOOKUP(C416,SRA!B:C,2,0)</f>
        <v>SIMONE ARAUJO DE ALMEIDA</v>
      </c>
      <c r="E416" s="16" t="str">
        <f>IFERROR(VLOOKUP(C416,SRA!B:I,8,0),"")</f>
        <v>CLT</v>
      </c>
      <c r="F416" s="21" t="s">
        <v>462</v>
      </c>
      <c r="G416" s="16" t="str">
        <f>IFERROR(VLOOKUP(C416,SRA!B:F,5,0),"")</f>
        <v>OP. DE PROD. IND.</v>
      </c>
      <c r="H416" s="12">
        <f>IFERROR(VLOOKUP(C416,SRA!B:T,18,0),"")</f>
        <v>1287.22</v>
      </c>
      <c r="I416" s="12">
        <f>IFERROR(VLOOKUP(C416,SRA!B:T,19,0),"")</f>
        <v>0</v>
      </c>
      <c r="J416" s="32">
        <f>IFERROR(VLOOKUP(C416,'13º SALÁRIO'!B:F,3,0),"0,00")</f>
        <v>1320</v>
      </c>
      <c r="K416" s="32">
        <f>J416-L416</f>
        <v>742.61</v>
      </c>
      <c r="L416" s="32">
        <f>IFERROR(VLOOKUP(C416,'13º SALÁRIO'!B:F,5,0),"0,00")</f>
        <v>577.39</v>
      </c>
      <c r="M416" s="22" t="str">
        <f>IFERROR(VLOOKUP(C416,Plan2!B:C,2,0),"")</f>
        <v/>
      </c>
    </row>
    <row r="417" spans="2:13" s="22" customFormat="1">
      <c r="B417" s="16">
        <f t="shared" si="6"/>
        <v>409</v>
      </c>
      <c r="C417" s="35">
        <v>3352</v>
      </c>
      <c r="D417" s="36" t="str">
        <f>VLOOKUP(C417,SRA!B:C,2,0)</f>
        <v>CARLA SABRINA DE FREITAS LIMA</v>
      </c>
      <c r="E417" s="16" t="str">
        <f>IFERROR(VLOOKUP(C417,SRA!B:I,8,0),"")</f>
        <v>CLT</v>
      </c>
      <c r="F417" s="21" t="s">
        <v>462</v>
      </c>
      <c r="G417" s="16" t="str">
        <f>IFERROR(VLOOKUP(C417,SRA!B:F,5,0),"")</f>
        <v>TEC. CONTABIL</v>
      </c>
      <c r="H417" s="12">
        <f>IFERROR(VLOOKUP(C417,SRA!B:T,18,0),"")</f>
        <v>1886.85</v>
      </c>
      <c r="I417" s="12">
        <f>IFERROR(VLOOKUP(C417,SRA!B:T,19,0),"")</f>
        <v>822.38</v>
      </c>
      <c r="J417" s="32">
        <f>IFERROR(VLOOKUP(C417,'13º SALÁRIO'!B:F,3,0),"0,00")</f>
        <v>1921.12</v>
      </c>
      <c r="K417" s="32">
        <f>J417-L417</f>
        <v>1096.5299999999997</v>
      </c>
      <c r="L417" s="32">
        <f>IFERROR(VLOOKUP(C417,'13º SALÁRIO'!B:F,5,0),"0,00")</f>
        <v>824.59</v>
      </c>
      <c r="M417" s="22" t="str">
        <f>IFERROR(VLOOKUP(C417,Plan2!B:C,2,0),"")</f>
        <v/>
      </c>
    </row>
    <row r="418" spans="2:13" s="22" customFormat="1">
      <c r="B418" s="16">
        <f t="shared" si="6"/>
        <v>410</v>
      </c>
      <c r="C418" s="35">
        <v>3353</v>
      </c>
      <c r="D418" s="36" t="str">
        <f>VLOOKUP(C418,SRA!B:C,2,0)</f>
        <v>LUCIO ANDRE DA SILVA</v>
      </c>
      <c r="E418" s="16" t="str">
        <f>IFERROR(VLOOKUP(C418,SRA!B:I,8,0),"")</f>
        <v>CLT</v>
      </c>
      <c r="F418" s="21" t="s">
        <v>462</v>
      </c>
      <c r="G418" s="16" t="str">
        <f>IFERROR(VLOOKUP(C418,SRA!B:F,5,0),"")</f>
        <v>OP. DE PROD. IND.</v>
      </c>
      <c r="H418" s="12">
        <f>IFERROR(VLOOKUP(C418,SRA!B:T,18,0),"")</f>
        <v>1413.92</v>
      </c>
      <c r="I418" s="12">
        <f>IFERROR(VLOOKUP(C418,SRA!B:T,19,0),"")</f>
        <v>0</v>
      </c>
      <c r="J418" s="32">
        <f>IFERROR(VLOOKUP(C418,'13º SALÁRIO'!B:F,3,0),"0,00")</f>
        <v>1413.93</v>
      </c>
      <c r="K418" s="32">
        <f>J418-L418</f>
        <v>814.41000000000008</v>
      </c>
      <c r="L418" s="32">
        <f>IFERROR(VLOOKUP(C418,'13º SALÁRIO'!B:F,5,0),"0,00")</f>
        <v>599.52</v>
      </c>
      <c r="M418" s="22" t="str">
        <f>IFERROR(VLOOKUP(C418,Plan2!B:C,2,0),"")</f>
        <v/>
      </c>
    </row>
    <row r="419" spans="2:13" s="22" customFormat="1">
      <c r="B419" s="16">
        <f t="shared" si="6"/>
        <v>411</v>
      </c>
      <c r="C419" s="35">
        <v>3355</v>
      </c>
      <c r="D419" s="36" t="str">
        <f>VLOOKUP(C419,SRA!B:C,2,0)</f>
        <v>ANA CAROLINE GOMES PEREIRA</v>
      </c>
      <c r="E419" s="16" t="str">
        <f>IFERROR(VLOOKUP(C419,SRA!B:I,8,0),"")</f>
        <v>CLT</v>
      </c>
      <c r="F419" s="21" t="s">
        <v>462</v>
      </c>
      <c r="G419" s="16" t="str">
        <f>IFERROR(VLOOKUP(C419,SRA!B:F,5,0),"")</f>
        <v>OP. DE PROD. IND.(B)</v>
      </c>
      <c r="H419" s="12">
        <f>IFERROR(VLOOKUP(C419,SRA!B:T,18,0),"")</f>
        <v>1413.92</v>
      </c>
      <c r="I419" s="12">
        <f>IFERROR(VLOOKUP(C419,SRA!B:T,19,0),"")</f>
        <v>0</v>
      </c>
      <c r="J419" s="32">
        <f>IFERROR(VLOOKUP(C419,'13º SALÁRIO'!B:F,3,0),"0,00")</f>
        <v>1464.88</v>
      </c>
      <c r="K419" s="32">
        <f>J419-L419</f>
        <v>818.99000000000012</v>
      </c>
      <c r="L419" s="32">
        <f>IFERROR(VLOOKUP(C419,'13º SALÁRIO'!B:F,5,0),"0,00")</f>
        <v>645.89</v>
      </c>
      <c r="M419" s="22" t="str">
        <f>IFERROR(VLOOKUP(C419,Plan2!B:C,2,0),"")</f>
        <v/>
      </c>
    </row>
    <row r="420" spans="2:13" s="22" customFormat="1">
      <c r="B420" s="16">
        <f t="shared" si="6"/>
        <v>412</v>
      </c>
      <c r="C420" s="35">
        <v>3356</v>
      </c>
      <c r="D420" s="36" t="str">
        <f>VLOOKUP(C420,SRA!B:C,2,0)</f>
        <v>MARIA GABRIELLY DE S SANTOS</v>
      </c>
      <c r="E420" s="16" t="str">
        <f>IFERROR(VLOOKUP(C420,SRA!B:I,8,0),"")</f>
        <v>CLT</v>
      </c>
      <c r="F420" s="21" t="s">
        <v>462</v>
      </c>
      <c r="G420" s="16" t="str">
        <f>IFERROR(VLOOKUP(C420,SRA!B:F,5,0),"")</f>
        <v>OP. DE PROD. IND.</v>
      </c>
      <c r="H420" s="12">
        <f>IFERROR(VLOOKUP(C420,SRA!B:T,18,0),"")</f>
        <v>1413.95</v>
      </c>
      <c r="I420" s="12">
        <f>IFERROR(VLOOKUP(C420,SRA!B:T,19,0),"")</f>
        <v>0</v>
      </c>
      <c r="J420" s="32">
        <f>IFERROR(VLOOKUP(C420,'13º SALÁRIO'!B:F,3,0),"0,00")</f>
        <v>1350.02</v>
      </c>
      <c r="K420" s="32">
        <f>J420-L420</f>
        <v>824.96</v>
      </c>
      <c r="L420" s="32">
        <f>IFERROR(VLOOKUP(C420,'13º SALÁRIO'!B:F,5,0),"0,00")</f>
        <v>525.05999999999995</v>
      </c>
      <c r="M420" s="22" t="str">
        <f>IFERROR(VLOOKUP(C420,Plan2!B:C,2,0),"")</f>
        <v/>
      </c>
    </row>
    <row r="421" spans="2:13" s="22" customFormat="1">
      <c r="B421" s="16">
        <f t="shared" si="6"/>
        <v>413</v>
      </c>
      <c r="C421" s="35">
        <v>3358</v>
      </c>
      <c r="D421" s="36" t="str">
        <f>VLOOKUP(C421,SRA!B:C,2,0)</f>
        <v>SERGIO LUIZ DE NORONHA</v>
      </c>
      <c r="E421" s="16" t="str">
        <f>IFERROR(VLOOKUP(C421,SRA!B:I,8,0),"")</f>
        <v>COM</v>
      </c>
      <c r="F421" s="21" t="s">
        <v>462</v>
      </c>
      <c r="G421" s="16" t="str">
        <f>IFERROR(VLOOKUP(C421,SRA!B:F,5,0),"")</f>
        <v>DIRETOR D ENGENHARIA</v>
      </c>
      <c r="H421" s="12">
        <f>IFERROR(VLOOKUP(C421,SRA!B:T,18,0),"")</f>
        <v>4196.22</v>
      </c>
      <c r="I421" s="12">
        <f>IFERROR(VLOOKUP(C421,SRA!B:T,19,0),"")</f>
        <v>16784.88</v>
      </c>
      <c r="J421" s="32">
        <f>IFERROR(VLOOKUP(C421,'13º SALÁRIO'!B:F,3,0),"0,00")</f>
        <v>20981.1</v>
      </c>
      <c r="K421" s="32">
        <f>J421-L421</f>
        <v>16011.179999999998</v>
      </c>
      <c r="L421" s="32">
        <f>IFERROR(VLOOKUP(C421,'13º SALÁRIO'!B:F,5,0),"0,00")</f>
        <v>4969.92</v>
      </c>
      <c r="M421" s="22" t="str">
        <f>IFERROR(VLOOKUP(C421,Plan2!B:C,2,0),"")</f>
        <v/>
      </c>
    </row>
    <row r="422" spans="2:13" s="22" customFormat="1">
      <c r="B422" s="16">
        <f t="shared" si="6"/>
        <v>414</v>
      </c>
      <c r="C422" s="35">
        <v>3359</v>
      </c>
      <c r="D422" s="36" t="str">
        <f>VLOOKUP(C422,SRA!B:C,2,0)</f>
        <v>ALICE ANA BARBOSA ROSENDO</v>
      </c>
      <c r="E422" s="16" t="str">
        <f>IFERROR(VLOOKUP(C422,SRA!B:I,8,0),"")</f>
        <v>COM</v>
      </c>
      <c r="F422" s="21" t="s">
        <v>462</v>
      </c>
      <c r="G422" s="16" t="str">
        <f>IFERROR(VLOOKUP(C422,SRA!B:F,5,0),"")</f>
        <v>COORD. COMUNIC. SOCI</v>
      </c>
      <c r="H422" s="12">
        <f>IFERROR(VLOOKUP(C422,SRA!B:T,18,0),"")</f>
        <v>1664.45</v>
      </c>
      <c r="I422" s="12">
        <f>IFERROR(VLOOKUP(C422,SRA!B:T,19,0),"")</f>
        <v>6657.79</v>
      </c>
      <c r="J422" s="32">
        <f>IFERROR(VLOOKUP(C422,'13º SALÁRIO'!B:F,3,0),"0,00")</f>
        <v>8322.24</v>
      </c>
      <c r="K422" s="32">
        <f>J422-L422</f>
        <v>7865.01</v>
      </c>
      <c r="L422" s="32">
        <f>IFERROR(VLOOKUP(C422,'13º SALÁRIO'!B:F,5,0),"0,00")</f>
        <v>457.23</v>
      </c>
      <c r="M422" s="22" t="str">
        <f>IFERROR(VLOOKUP(C422,Plan2!B:C,2,0),"")</f>
        <v/>
      </c>
    </row>
    <row r="423" spans="2:13" s="22" customFormat="1">
      <c r="B423" s="16">
        <f t="shared" si="6"/>
        <v>415</v>
      </c>
      <c r="C423" s="35">
        <v>3361</v>
      </c>
      <c r="D423" s="36" t="str">
        <f>VLOOKUP(C423,SRA!B:C,2,0)</f>
        <v>DANIELLY C. DO NASCIMENTO</v>
      </c>
      <c r="E423" s="16" t="str">
        <f>IFERROR(VLOOKUP(C423,SRA!B:I,8,0),"")</f>
        <v>COM</v>
      </c>
      <c r="F423" s="21" t="s">
        <v>462</v>
      </c>
      <c r="G423" s="16" t="str">
        <f>IFERROR(VLOOKUP(C423,SRA!B:F,5,0),"")</f>
        <v>SECRETARIA DIR.</v>
      </c>
      <c r="H423" s="12">
        <f>IFERROR(VLOOKUP(C423,SRA!B:T,18,0),"")</f>
        <v>391.6</v>
      </c>
      <c r="I423" s="12">
        <f>IFERROR(VLOOKUP(C423,SRA!B:T,19,0),"")</f>
        <v>1566.44</v>
      </c>
      <c r="J423" s="32">
        <f>IFERROR(VLOOKUP(C423,'13º SALÁRIO'!B:F,3,0),"0,00")</f>
        <v>2598.5100000000002</v>
      </c>
      <c r="K423" s="32">
        <f>J423-L423</f>
        <v>1193.8900000000003</v>
      </c>
      <c r="L423" s="32">
        <f>IFERROR(VLOOKUP(C423,'13º SALÁRIO'!B:F,5,0),"0,00")</f>
        <v>1404.62</v>
      </c>
      <c r="M423" s="22" t="str">
        <f>IFERROR(VLOOKUP(C423,Plan2!B:C,2,0),"")</f>
        <v/>
      </c>
    </row>
    <row r="424" spans="2:13" s="22" customFormat="1">
      <c r="B424" s="16">
        <f t="shared" si="6"/>
        <v>416</v>
      </c>
      <c r="C424" s="35">
        <v>3362</v>
      </c>
      <c r="D424" s="36" t="str">
        <f>VLOOKUP(C424,SRA!B:C,2,0)</f>
        <v>LEANDRA NASCIMENTO ESTEFANIO</v>
      </c>
      <c r="E424" s="16" t="str">
        <f>IFERROR(VLOOKUP(C424,SRA!B:I,8,0),"")</f>
        <v>COM</v>
      </c>
      <c r="F424" s="21" t="s">
        <v>462</v>
      </c>
      <c r="G424" s="16" t="str">
        <f>IFERROR(VLOOKUP(C424,SRA!B:F,5,0),"")</f>
        <v>GESTOR DE DESENV.</v>
      </c>
      <c r="H424" s="12">
        <f>IFERROR(VLOOKUP(C424,SRA!B:T,18,0),"")</f>
        <v>881.12</v>
      </c>
      <c r="I424" s="12">
        <f>IFERROR(VLOOKUP(C424,SRA!B:T,19,0),"")</f>
        <v>3524.49</v>
      </c>
      <c r="J424" s="32">
        <f>IFERROR(VLOOKUP(C424,'13º SALÁRIO'!B:F,3,0),"0,00")</f>
        <v>4643.57</v>
      </c>
      <c r="K424" s="32">
        <f>J424-L424</f>
        <v>1729.2899999999995</v>
      </c>
      <c r="L424" s="32">
        <f>IFERROR(VLOOKUP(C424,'13º SALÁRIO'!B:F,5,0),"0,00")</f>
        <v>2914.28</v>
      </c>
      <c r="M424" s="22" t="str">
        <f>IFERROR(VLOOKUP(C424,Plan2!B:C,2,0),"")</f>
        <v/>
      </c>
    </row>
    <row r="425" spans="2:13" s="22" customFormat="1">
      <c r="B425" s="16">
        <f t="shared" si="6"/>
        <v>417</v>
      </c>
      <c r="C425" s="35">
        <v>3364</v>
      </c>
      <c r="D425" s="36" t="str">
        <f>VLOOKUP(C425,SRA!B:C,2,0)</f>
        <v>ADRIANO JOSE MARTINS DA SILVA</v>
      </c>
      <c r="E425" s="16" t="str">
        <f>IFERROR(VLOOKUP(C425,SRA!B:I,8,0),"")</f>
        <v>CLT</v>
      </c>
      <c r="F425" s="21" t="s">
        <v>462</v>
      </c>
      <c r="G425" s="16" t="str">
        <f>IFERROR(VLOOKUP(C425,SRA!B:F,5,0),"")</f>
        <v>OP. DE PROD. IND.</v>
      </c>
      <c r="H425" s="12">
        <f>IFERROR(VLOOKUP(C425,SRA!B:T,18,0),"")</f>
        <v>1413.94</v>
      </c>
      <c r="I425" s="12">
        <f>IFERROR(VLOOKUP(C425,SRA!B:T,19,0),"")</f>
        <v>0</v>
      </c>
      <c r="J425" s="32">
        <f>IFERROR(VLOOKUP(C425,'13º SALÁRIO'!B:F,3,0),"0,00")</f>
        <v>1508.66</v>
      </c>
      <c r="K425" s="32">
        <f>J425-L425</f>
        <v>990.40000000000009</v>
      </c>
      <c r="L425" s="32">
        <f>IFERROR(VLOOKUP(C425,'13º SALÁRIO'!B:F,5,0),"0,00")</f>
        <v>518.26</v>
      </c>
      <c r="M425" s="22" t="str">
        <f>IFERROR(VLOOKUP(C425,Plan2!B:C,2,0),"")</f>
        <v/>
      </c>
    </row>
    <row r="426" spans="2:13" s="22" customFormat="1">
      <c r="B426" s="16">
        <f t="shared" si="6"/>
        <v>418</v>
      </c>
      <c r="C426" s="35">
        <v>3366</v>
      </c>
      <c r="D426" s="36" t="str">
        <f>VLOOKUP(C426,SRA!B:C,2,0)</f>
        <v>JOSE RICARDO OLIVEIRA CHAGAS</v>
      </c>
      <c r="E426" s="16" t="str">
        <f>IFERROR(VLOOKUP(C426,SRA!B:I,8,0),"")</f>
        <v>COM</v>
      </c>
      <c r="F426" s="21" t="s">
        <v>462</v>
      </c>
      <c r="G426" s="16" t="str">
        <f>IFERROR(VLOOKUP(C426,SRA!B:F,5,0),"")</f>
        <v>COORD AUDITORIA INT</v>
      </c>
      <c r="H426" s="12">
        <f>IFERROR(VLOOKUP(C426,SRA!B:T,18,0),"")</f>
        <v>1664.45</v>
      </c>
      <c r="I426" s="12">
        <f>IFERROR(VLOOKUP(C426,SRA!B:T,19,0),"")</f>
        <v>6657.79</v>
      </c>
      <c r="J426" s="32">
        <f>IFERROR(VLOOKUP(C426,'13º SALÁRIO'!B:F,3,0),"0,00")</f>
        <v>8322.24</v>
      </c>
      <c r="K426" s="32">
        <f>J426-L426</f>
        <v>6200.5599999999995</v>
      </c>
      <c r="L426" s="32">
        <f>IFERROR(VLOOKUP(C426,'13º SALÁRIO'!B:F,5,0),"0,00")</f>
        <v>2121.6799999999998</v>
      </c>
      <c r="M426" s="22" t="str">
        <f>IFERROR(VLOOKUP(C426,Plan2!B:C,2,0),"")</f>
        <v/>
      </c>
    </row>
    <row r="427" spans="2:13" s="22" customFormat="1">
      <c r="B427" s="16">
        <f t="shared" si="6"/>
        <v>419</v>
      </c>
      <c r="C427" s="35">
        <v>3373</v>
      </c>
      <c r="D427" s="36" t="str">
        <f>VLOOKUP(C427,SRA!B:C,2,0)</f>
        <v>LEANDRO RAMOS M DE ANDRADE</v>
      </c>
      <c r="E427" s="16" t="str">
        <f>IFERROR(VLOOKUP(C427,SRA!B:I,8,0),"")</f>
        <v>COM</v>
      </c>
      <c r="F427" s="21" t="s">
        <v>462</v>
      </c>
      <c r="G427" s="16" t="str">
        <f>IFERROR(VLOOKUP(C427,SRA!B:F,5,0),"")</f>
        <v>ASSESSOR DIRETORIA</v>
      </c>
      <c r="H427" s="12">
        <f>IFERROR(VLOOKUP(C427,SRA!B:T,18,0),"")</f>
        <v>979.03</v>
      </c>
      <c r="I427" s="12">
        <f>IFERROR(VLOOKUP(C427,SRA!B:T,19,0),"")</f>
        <v>3916.1</v>
      </c>
      <c r="J427" s="32">
        <f>IFERROR(VLOOKUP(C427,'13º SALÁRIO'!B:F,3,0),"0,00")</f>
        <v>4895.13</v>
      </c>
      <c r="K427" s="32">
        <f>J427-L427</f>
        <v>4895.13</v>
      </c>
      <c r="L427" s="32">
        <f>IFERROR(VLOOKUP(C427,'13º SALÁRIO'!B:F,5,0),"0,00")</f>
        <v>0</v>
      </c>
      <c r="M427" s="22" t="str">
        <f>IFERROR(VLOOKUP(C427,Plan2!B:C,2,0),"")</f>
        <v/>
      </c>
    </row>
    <row r="428" spans="2:13" s="22" customFormat="1">
      <c r="B428" s="16">
        <f t="shared" si="6"/>
        <v>420</v>
      </c>
      <c r="C428" s="35">
        <v>3376</v>
      </c>
      <c r="D428" s="36" t="str">
        <f>VLOOKUP(C428,SRA!B:C,2,0)</f>
        <v>SILVIA LUIZA DE SOUZA E SILVA</v>
      </c>
      <c r="E428" s="16" t="str">
        <f>IFERROR(VLOOKUP(C428,SRA!B:I,8,0),"")</f>
        <v>CLT</v>
      </c>
      <c r="F428" s="21" t="s">
        <v>462</v>
      </c>
      <c r="G428" s="16" t="str">
        <f>IFERROR(VLOOKUP(C428,SRA!B:F,5,0),"")</f>
        <v>OP. DE PROD. IND.</v>
      </c>
      <c r="H428" s="12">
        <f>IFERROR(VLOOKUP(C428,SRA!B:T,18,0),"")</f>
        <v>1413.95</v>
      </c>
      <c r="I428" s="12">
        <f>IFERROR(VLOOKUP(C428,SRA!B:T,19,0),"")</f>
        <v>0</v>
      </c>
      <c r="J428" s="32">
        <f>IFERROR(VLOOKUP(C428,'13º SALÁRIO'!B:F,3,0),"0,00")</f>
        <v>1446.73</v>
      </c>
      <c r="K428" s="32">
        <f>J428-L428</f>
        <v>754.01</v>
      </c>
      <c r="L428" s="32">
        <f>IFERROR(VLOOKUP(C428,'13º SALÁRIO'!B:F,5,0),"0,00")</f>
        <v>692.72</v>
      </c>
      <c r="M428" s="22" t="str">
        <f>IFERROR(VLOOKUP(C428,Plan2!B:C,2,0),"")</f>
        <v/>
      </c>
    </row>
    <row r="429" spans="2:13" s="22" customFormat="1">
      <c r="B429" s="16">
        <f t="shared" si="6"/>
        <v>421</v>
      </c>
      <c r="C429" s="35">
        <v>3378</v>
      </c>
      <c r="D429" s="36" t="str">
        <f>VLOOKUP(C429,SRA!B:C,2,0)</f>
        <v>EDIVALDO MANOEL DA SILVA FILHO</v>
      </c>
      <c r="E429" s="16" t="str">
        <f>IFERROR(VLOOKUP(C429,SRA!B:I,8,0),"")</f>
        <v>COM</v>
      </c>
      <c r="F429" s="21" t="s">
        <v>462</v>
      </c>
      <c r="G429" s="16" t="str">
        <f>IFERROR(VLOOKUP(C429,SRA!B:F,5,0),"")</f>
        <v>COORD. FINANCEIRA</v>
      </c>
      <c r="H429" s="12">
        <f>IFERROR(VLOOKUP(C429,SRA!B:T,18,0),"")</f>
        <v>1664.45</v>
      </c>
      <c r="I429" s="12">
        <f>IFERROR(VLOOKUP(C429,SRA!B:T,19,0),"")</f>
        <v>6657.79</v>
      </c>
      <c r="J429" s="32">
        <f>IFERROR(VLOOKUP(C429,'13º SALÁRIO'!B:F,3,0),"0,00")</f>
        <v>8322.24</v>
      </c>
      <c r="K429" s="32">
        <f>J429-L429</f>
        <v>6148.42</v>
      </c>
      <c r="L429" s="32">
        <f>IFERROR(VLOOKUP(C429,'13º SALÁRIO'!B:F,5,0),"0,00")</f>
        <v>2173.8200000000002</v>
      </c>
      <c r="M429" s="22" t="str">
        <f>IFERROR(VLOOKUP(C429,Plan2!B:C,2,0),"")</f>
        <v/>
      </c>
    </row>
    <row r="430" spans="2:13" s="22" customFormat="1">
      <c r="B430" s="16">
        <f t="shared" si="6"/>
        <v>422</v>
      </c>
      <c r="C430" s="35">
        <v>3381</v>
      </c>
      <c r="D430" s="36" t="str">
        <f>VLOOKUP(C430,SRA!B:C,2,0)</f>
        <v>MARIA VITORIA ALVES VILA NOVA</v>
      </c>
      <c r="E430" s="16" t="str">
        <f>IFERROR(VLOOKUP(C430,SRA!B:I,8,0),"")</f>
        <v>COM</v>
      </c>
      <c r="F430" s="21" t="s">
        <v>462</v>
      </c>
      <c r="G430" s="16" t="str">
        <f>IFERROR(VLOOKUP(C430,SRA!B:F,5,0),"")</f>
        <v>GESTOR DE APOIO TEC.</v>
      </c>
      <c r="H430" s="12">
        <f>IFERROR(VLOOKUP(C430,SRA!B:T,18,0),"")</f>
        <v>293.70999999999998</v>
      </c>
      <c r="I430" s="12">
        <f>IFERROR(VLOOKUP(C430,SRA!B:T,19,0),"")</f>
        <v>1174.82</v>
      </c>
      <c r="J430" s="32">
        <f>IFERROR(VLOOKUP(C430,'13º SALÁRIO'!B:F,3,0),"0,00")</f>
        <v>1905.23</v>
      </c>
      <c r="K430" s="32">
        <f>J430-L430</f>
        <v>1069.8699999999999</v>
      </c>
      <c r="L430" s="32">
        <f>IFERROR(VLOOKUP(C430,'13º SALÁRIO'!B:F,5,0),"0,00")</f>
        <v>835.36</v>
      </c>
      <c r="M430" s="22" t="str">
        <f>IFERROR(VLOOKUP(C430,Plan2!B:C,2,0),"")</f>
        <v/>
      </c>
    </row>
    <row r="431" spans="2:13" s="22" customFormat="1">
      <c r="B431" s="16">
        <f t="shared" si="6"/>
        <v>423</v>
      </c>
      <c r="C431" s="35">
        <v>3382</v>
      </c>
      <c r="D431" s="36" t="str">
        <f>VLOOKUP(C431,SRA!B:C,2,0)</f>
        <v>FERNANDA DA SILVA P DE ANDRADE</v>
      </c>
      <c r="E431" s="16" t="str">
        <f>IFERROR(VLOOKUP(C431,SRA!B:I,8,0),"")</f>
        <v>COM</v>
      </c>
      <c r="F431" s="21" t="s">
        <v>462</v>
      </c>
      <c r="G431" s="16" t="str">
        <f>IFERROR(VLOOKUP(C431,SRA!B:F,5,0),"")</f>
        <v>SUCOM-SUPERINT.COMER</v>
      </c>
      <c r="H431" s="12">
        <f>IFERROR(VLOOKUP(C431,SRA!B:T,18,0),"")</f>
        <v>1811.32</v>
      </c>
      <c r="I431" s="12">
        <f>IFERROR(VLOOKUP(C431,SRA!B:T,19,0),"")</f>
        <v>7245.23</v>
      </c>
      <c r="J431" s="32">
        <f>IFERROR(VLOOKUP(C431,'13º SALÁRIO'!B:F,3,0),"0,00")</f>
        <v>9056.5499999999993</v>
      </c>
      <c r="K431" s="32">
        <f>J431-L431</f>
        <v>6769.66</v>
      </c>
      <c r="L431" s="32">
        <f>IFERROR(VLOOKUP(C431,'13º SALÁRIO'!B:F,5,0),"0,00")</f>
        <v>2286.89</v>
      </c>
      <c r="M431" s="22" t="str">
        <f>IFERROR(VLOOKUP(C431,Plan2!B:C,2,0),"")</f>
        <v/>
      </c>
    </row>
    <row r="432" spans="2:13" s="22" customFormat="1">
      <c r="B432" s="16">
        <f t="shared" si="6"/>
        <v>424</v>
      </c>
      <c r="C432" s="35">
        <v>3383</v>
      </c>
      <c r="D432" s="36" t="str">
        <f>VLOOKUP(C432,SRA!B:C,2,0)</f>
        <v>PLINIO ANTONIO L P FILHO</v>
      </c>
      <c r="E432" s="16" t="str">
        <f>IFERROR(VLOOKUP(C432,SRA!B:I,8,0),"")</f>
        <v>COM</v>
      </c>
      <c r="F432" s="21" t="s">
        <v>462</v>
      </c>
      <c r="G432" s="16" t="str">
        <f>IFERROR(VLOOKUP(C432,SRA!B:F,5,0),"")</f>
        <v>DIRETOR PRESIDENTE</v>
      </c>
      <c r="H432" s="12">
        <f>IFERROR(VLOOKUP(C432,SRA!B:T,18,0),"")</f>
        <v>4511.08</v>
      </c>
      <c r="I432" s="12">
        <f>IFERROR(VLOOKUP(C432,SRA!B:T,19,0),"")</f>
        <v>18044.29</v>
      </c>
      <c r="J432" s="32">
        <f>IFERROR(VLOOKUP(C432,'13º SALÁRIO'!B:F,3,0),"0,00")</f>
        <v>22555.37</v>
      </c>
      <c r="K432" s="32">
        <f>J432-L432</f>
        <v>17179.099999999999</v>
      </c>
      <c r="L432" s="32">
        <f>IFERROR(VLOOKUP(C432,'13º SALÁRIO'!B:F,5,0),"0,00")</f>
        <v>5376.27</v>
      </c>
      <c r="M432" s="22" t="str">
        <f>IFERROR(VLOOKUP(C432,Plan2!B:C,2,0),"")</f>
        <v/>
      </c>
    </row>
    <row r="433" spans="2:13" s="22" customFormat="1">
      <c r="B433" s="16">
        <f t="shared" si="6"/>
        <v>425</v>
      </c>
      <c r="C433" s="35">
        <v>3384</v>
      </c>
      <c r="D433" s="36" t="str">
        <f>VLOOKUP(C433,SRA!B:C,2,0)</f>
        <v>ADRIANA LOPES NOBREGA F BARROS</v>
      </c>
      <c r="E433" s="16" t="str">
        <f>IFERROR(VLOOKUP(C433,SRA!B:I,8,0),"")</f>
        <v>COM</v>
      </c>
      <c r="F433" s="21" t="s">
        <v>462</v>
      </c>
      <c r="G433" s="16" t="str">
        <f>IFERROR(VLOOKUP(C433,SRA!B:F,5,0),"")</f>
        <v>GESTOR DE DESENV.</v>
      </c>
      <c r="H433" s="12">
        <f>IFERROR(VLOOKUP(C433,SRA!B:T,18,0),"")</f>
        <v>881.12</v>
      </c>
      <c r="I433" s="12">
        <f>IFERROR(VLOOKUP(C433,SRA!B:T,19,0),"")</f>
        <v>3524.49</v>
      </c>
      <c r="J433" s="32">
        <f>IFERROR(VLOOKUP(C433,'13º SALÁRIO'!B:F,3,0),"0,00")</f>
        <v>4405.6099999999997</v>
      </c>
      <c r="K433" s="32">
        <f>J433-L433</f>
        <v>4405.6099999999997</v>
      </c>
      <c r="L433" s="32">
        <f>IFERROR(VLOOKUP(C433,'13º SALÁRIO'!B:F,5,0),"0,00")</f>
        <v>0</v>
      </c>
      <c r="M433" s="22" t="str">
        <f>IFERROR(VLOOKUP(C433,Plan2!B:C,2,0),"")</f>
        <v/>
      </c>
    </row>
    <row r="434" spans="2:13" s="22" customFormat="1">
      <c r="B434" s="16">
        <f t="shared" si="6"/>
        <v>426</v>
      </c>
      <c r="C434" s="35">
        <v>3386</v>
      </c>
      <c r="D434" s="36" t="str">
        <f>VLOOKUP(C434,SRA!B:C,2,0)</f>
        <v>EWERTON RODRIGO PAZ DE SANTANA</v>
      </c>
      <c r="E434" s="16" t="str">
        <f>IFERROR(VLOOKUP(C434,SRA!B:I,8,0),"")</f>
        <v>COM</v>
      </c>
      <c r="F434" s="21" t="s">
        <v>462</v>
      </c>
      <c r="G434" s="16" t="str">
        <f>IFERROR(VLOOKUP(C434,SRA!B:F,5,0),"")</f>
        <v>GESTOR DE APOIO ADM.</v>
      </c>
      <c r="H434" s="12">
        <f>IFERROR(VLOOKUP(C434,SRA!B:T,18,0),"")</f>
        <v>293.70999999999998</v>
      </c>
      <c r="I434" s="12">
        <f>IFERROR(VLOOKUP(C434,SRA!B:T,19,0),"")</f>
        <v>1174.82</v>
      </c>
      <c r="J434" s="32">
        <f>IFERROR(VLOOKUP(C434,'13º SALÁRIO'!B:F,3,0),"0,00")</f>
        <v>2920.75</v>
      </c>
      <c r="K434" s="32">
        <f>J434-L434</f>
        <v>1008.8599999999999</v>
      </c>
      <c r="L434" s="32">
        <f>IFERROR(VLOOKUP(C434,'13º SALÁRIO'!B:F,5,0),"0,00")</f>
        <v>1911.89</v>
      </c>
      <c r="M434" s="22" t="str">
        <f>IFERROR(VLOOKUP(C434,Plan2!B:C,2,0),"")</f>
        <v/>
      </c>
    </row>
    <row r="435" spans="2:13" s="22" customFormat="1">
      <c r="B435" s="16">
        <f t="shared" si="6"/>
        <v>427</v>
      </c>
      <c r="C435" s="35">
        <v>3387</v>
      </c>
      <c r="D435" s="36" t="str">
        <f>VLOOKUP(C435,SRA!B:C,2,0)</f>
        <v>ELHO WENIO DA SILVA</v>
      </c>
      <c r="E435" s="16" t="str">
        <f>IFERROR(VLOOKUP(C435,SRA!B:I,8,0),"")</f>
        <v>COM</v>
      </c>
      <c r="F435" s="21" t="s">
        <v>462</v>
      </c>
      <c r="G435" s="16" t="str">
        <f>IFERROR(VLOOKUP(C435,SRA!B:F,5,0),"")</f>
        <v>COORD. DE ADM.</v>
      </c>
      <c r="H435" s="12">
        <f>IFERROR(VLOOKUP(C435,SRA!B:T,18,0),"")</f>
        <v>1664.45</v>
      </c>
      <c r="I435" s="12">
        <f>IFERROR(VLOOKUP(C435,SRA!B:T,19,0),"")</f>
        <v>6657.79</v>
      </c>
      <c r="J435" s="32">
        <f>IFERROR(VLOOKUP(C435,'13º SALÁRIO'!B:F,3,0),"0,00")</f>
        <v>8322.24</v>
      </c>
      <c r="K435" s="32">
        <f>J435-L435</f>
        <v>6200.5599999999995</v>
      </c>
      <c r="L435" s="32">
        <f>IFERROR(VLOOKUP(C435,'13º SALÁRIO'!B:F,5,0),"0,00")</f>
        <v>2121.6799999999998</v>
      </c>
      <c r="M435" s="22" t="str">
        <f>IFERROR(VLOOKUP(C435,Plan2!B:C,2,0),"")</f>
        <v/>
      </c>
    </row>
    <row r="436" spans="2:13" s="22" customFormat="1">
      <c r="B436" s="16">
        <f t="shared" si="6"/>
        <v>428</v>
      </c>
      <c r="C436" s="35">
        <v>3388</v>
      </c>
      <c r="D436" s="36" t="str">
        <f>VLOOKUP(C436,SRA!B:C,2,0)</f>
        <v>SERGIO GOUVEIA LOYO</v>
      </c>
      <c r="E436" s="16" t="str">
        <f>IFERROR(VLOOKUP(C436,SRA!B:I,8,0),"")</f>
        <v>COM</v>
      </c>
      <c r="F436" s="21" t="s">
        <v>462</v>
      </c>
      <c r="G436" s="16" t="str">
        <f>IFERROR(VLOOKUP(C436,SRA!B:F,5,0),"")</f>
        <v>ASSESSOR DIRETORIA</v>
      </c>
      <c r="H436" s="12">
        <f>IFERROR(VLOOKUP(C436,SRA!B:T,18,0),"")</f>
        <v>979.03</v>
      </c>
      <c r="I436" s="12">
        <f>IFERROR(VLOOKUP(C436,SRA!B:T,19,0),"")</f>
        <v>3916.1</v>
      </c>
      <c r="J436" s="32">
        <f>IFERROR(VLOOKUP(C436,'13º SALÁRIO'!B:F,3,0),"0,00")</f>
        <v>8008.5599999999995</v>
      </c>
      <c r="K436" s="32">
        <f>J436-L436</f>
        <v>4348.6099999999997</v>
      </c>
      <c r="L436" s="32">
        <f>IFERROR(VLOOKUP(C436,'13º SALÁRIO'!B:F,5,0),"0,00")</f>
        <v>3659.95</v>
      </c>
      <c r="M436" s="22" t="str">
        <f>IFERROR(VLOOKUP(C436,Plan2!B:C,2,0),"")</f>
        <v/>
      </c>
    </row>
    <row r="437" spans="2:13" s="22" customFormat="1">
      <c r="B437" s="16">
        <f t="shared" si="6"/>
        <v>429</v>
      </c>
      <c r="C437" s="35">
        <v>3389</v>
      </c>
      <c r="D437" s="36" t="str">
        <f>VLOOKUP(C437,SRA!B:C,2,0)</f>
        <v>ALBERTO AFFONSO F M  TRINDADE</v>
      </c>
      <c r="E437" s="16" t="str">
        <f>IFERROR(VLOOKUP(C437,SRA!B:I,8,0),"")</f>
        <v>COM</v>
      </c>
      <c r="F437" s="21" t="s">
        <v>462</v>
      </c>
      <c r="G437" s="16" t="str">
        <f>IFERROR(VLOOKUP(C437,SRA!B:F,5,0),"")</f>
        <v>GESTOR DE DESENV.</v>
      </c>
      <c r="H437" s="12">
        <f>IFERROR(VLOOKUP(C437,SRA!B:T,18,0),"")</f>
        <v>881.12</v>
      </c>
      <c r="I437" s="12">
        <f>IFERROR(VLOOKUP(C437,SRA!B:T,19,0),"")</f>
        <v>3524.49</v>
      </c>
      <c r="J437" s="32">
        <f>IFERROR(VLOOKUP(C437,'13º SALÁRIO'!B:F,3,0),"0,00")</f>
        <v>4568.8</v>
      </c>
      <c r="K437" s="32">
        <f>J437-L437</f>
        <v>2925.8</v>
      </c>
      <c r="L437" s="32">
        <f>IFERROR(VLOOKUP(C437,'13º SALÁRIO'!B:F,5,0),"0,00")</f>
        <v>1643</v>
      </c>
      <c r="M437" s="22" t="str">
        <f>IFERROR(VLOOKUP(C437,Plan2!B:C,2,0),"")</f>
        <v/>
      </c>
    </row>
    <row r="438" spans="2:13" s="22" customFormat="1">
      <c r="B438" s="16">
        <f t="shared" si="6"/>
        <v>430</v>
      </c>
      <c r="C438" s="35">
        <v>3390</v>
      </c>
      <c r="D438" s="36" t="str">
        <f>VLOOKUP(C438,SRA!B:C,2,0)</f>
        <v>ELISABETH DE ARAUJO LOPES</v>
      </c>
      <c r="E438" s="16" t="str">
        <f>IFERROR(VLOOKUP(C438,SRA!B:I,8,0),"")</f>
        <v>CLT</v>
      </c>
      <c r="F438" s="21" t="s">
        <v>462</v>
      </c>
      <c r="G438" s="16" t="str">
        <f>IFERROR(VLOOKUP(C438,SRA!B:F,5,0),"")</f>
        <v>OP. DE PROD. IND.</v>
      </c>
      <c r="H438" s="12">
        <f>IFERROR(VLOOKUP(C438,SRA!B:T,18,0),"")</f>
        <v>1287.22</v>
      </c>
      <c r="I438" s="12">
        <f>IFERROR(VLOOKUP(C438,SRA!B:T,19,0),"")</f>
        <v>0</v>
      </c>
      <c r="J438" s="32">
        <f>IFERROR(VLOOKUP(C438,'13º SALÁRIO'!B:F,3,0),"0,00")</f>
        <v>1320</v>
      </c>
      <c r="K438" s="32">
        <f>J438-L438</f>
        <v>742.61</v>
      </c>
      <c r="L438" s="32">
        <f>IFERROR(VLOOKUP(C438,'13º SALÁRIO'!B:F,5,0),"0,00")</f>
        <v>577.39</v>
      </c>
      <c r="M438" s="22" t="str">
        <f>IFERROR(VLOOKUP(C438,Plan2!B:C,2,0),"")</f>
        <v/>
      </c>
    </row>
    <row r="439" spans="2:13" s="22" customFormat="1">
      <c r="B439" s="16">
        <f t="shared" si="6"/>
        <v>431</v>
      </c>
      <c r="C439" s="35">
        <v>3392</v>
      </c>
      <c r="D439" s="36" t="str">
        <f>VLOOKUP(C439,SRA!B:C,2,0)</f>
        <v>MARCILIO BATISTA M MOURA</v>
      </c>
      <c r="E439" s="16" t="str">
        <f>IFERROR(VLOOKUP(C439,SRA!B:I,8,0),"")</f>
        <v>COM</v>
      </c>
      <c r="F439" s="21" t="s">
        <v>462</v>
      </c>
      <c r="G439" s="16" t="str">
        <f>IFERROR(VLOOKUP(C439,SRA!B:F,5,0),"")</f>
        <v>COORD. LOGISTICA</v>
      </c>
      <c r="H439" s="12">
        <f>IFERROR(VLOOKUP(C439,SRA!B:T,18,0),"")</f>
        <v>1664.45</v>
      </c>
      <c r="I439" s="12">
        <f>IFERROR(VLOOKUP(C439,SRA!B:T,19,0),"")</f>
        <v>6657.79</v>
      </c>
      <c r="J439" s="32">
        <f>IFERROR(VLOOKUP(C439,'13º SALÁRIO'!B:F,3,0),"0,00")</f>
        <v>8322.24</v>
      </c>
      <c r="K439" s="32">
        <f>J439-L439</f>
        <v>6200.5599999999995</v>
      </c>
      <c r="L439" s="32">
        <f>IFERROR(VLOOKUP(C439,'13º SALÁRIO'!B:F,5,0),"0,00")</f>
        <v>2121.6799999999998</v>
      </c>
      <c r="M439" s="22" t="str">
        <f>IFERROR(VLOOKUP(C439,Plan2!B:C,2,0),"")</f>
        <v/>
      </c>
    </row>
    <row r="440" spans="2:13" s="22" customFormat="1">
      <c r="B440" s="16">
        <f t="shared" si="6"/>
        <v>432</v>
      </c>
      <c r="C440" s="35">
        <v>3393</v>
      </c>
      <c r="D440" s="36" t="str">
        <f>VLOOKUP(C440,SRA!B:C,2,0)</f>
        <v>STEFANI FARIAS DA SILVA</v>
      </c>
      <c r="E440" s="16" t="str">
        <f>IFERROR(VLOOKUP(C440,SRA!B:I,8,0),"")</f>
        <v>COM</v>
      </c>
      <c r="F440" s="21" t="s">
        <v>462</v>
      </c>
      <c r="G440" s="16" t="str">
        <f>IFERROR(VLOOKUP(C440,SRA!B:F,5,0),"")</f>
        <v>COORD.DE REC.HUM.</v>
      </c>
      <c r="H440" s="12">
        <f>IFERROR(VLOOKUP(C440,SRA!B:T,18,0),"")</f>
        <v>1664.45</v>
      </c>
      <c r="I440" s="12">
        <f>IFERROR(VLOOKUP(C440,SRA!B:T,19,0),"")</f>
        <v>6657.79</v>
      </c>
      <c r="J440" s="32">
        <f>IFERROR(VLOOKUP(C440,'13º SALÁRIO'!B:F,3,0),"0,00")</f>
        <v>8322.24</v>
      </c>
      <c r="K440" s="32">
        <f>J440-L440</f>
        <v>6200.5599999999995</v>
      </c>
      <c r="L440" s="32">
        <f>IFERROR(VLOOKUP(C440,'13º SALÁRIO'!B:F,5,0),"0,00")</f>
        <v>2121.6799999999998</v>
      </c>
      <c r="M440" s="22" t="str">
        <f>IFERROR(VLOOKUP(C440,Plan2!B:C,2,0),"")</f>
        <v/>
      </c>
    </row>
    <row r="441" spans="2:13" s="22" customFormat="1">
      <c r="B441" s="16">
        <f t="shared" si="6"/>
        <v>433</v>
      </c>
      <c r="C441" s="35">
        <v>3394</v>
      </c>
      <c r="D441" s="36" t="str">
        <f>VLOOKUP(C441,SRA!B:C,2,0)</f>
        <v>EMANOEL ESTANISLAU GOUVEIA</v>
      </c>
      <c r="E441" s="16" t="str">
        <f>IFERROR(VLOOKUP(C441,SRA!B:I,8,0),"")</f>
        <v>COM</v>
      </c>
      <c r="F441" s="21" t="s">
        <v>462</v>
      </c>
      <c r="G441" s="16" t="str">
        <f>IFERROR(VLOOKUP(C441,SRA!B:F,5,0),"")</f>
        <v>ASSESSOR DIRETORIA</v>
      </c>
      <c r="H441" s="12">
        <f>IFERROR(VLOOKUP(C441,SRA!B:T,18,0),"")</f>
        <v>979.03</v>
      </c>
      <c r="I441" s="12">
        <f>IFERROR(VLOOKUP(C441,SRA!B:T,19,0),"")</f>
        <v>3916.1</v>
      </c>
      <c r="J441" s="32">
        <f>IFERROR(VLOOKUP(C441,'13º SALÁRIO'!B:F,3,0),"0,00")</f>
        <v>4895.13</v>
      </c>
      <c r="K441" s="32">
        <f>J441-L441</f>
        <v>3289.66</v>
      </c>
      <c r="L441" s="32">
        <f>IFERROR(VLOOKUP(C441,'13º SALÁRIO'!B:F,5,0),"0,00")</f>
        <v>1605.47</v>
      </c>
      <c r="M441" s="22" t="str">
        <f>IFERROR(VLOOKUP(C441,Plan2!B:C,2,0),"")</f>
        <v/>
      </c>
    </row>
    <row r="442" spans="2:13" s="22" customFormat="1">
      <c r="B442" s="16">
        <f t="shared" si="6"/>
        <v>434</v>
      </c>
      <c r="C442" s="35">
        <v>3395</v>
      </c>
      <c r="D442" s="36" t="str">
        <f>VLOOKUP(C442,SRA!B:C,2,0)</f>
        <v>ALBERTO ANACLETO BARBOSA</v>
      </c>
      <c r="E442" s="16" t="str">
        <f>IFERROR(VLOOKUP(C442,SRA!B:I,8,0),"")</f>
        <v>COM</v>
      </c>
      <c r="F442" s="21" t="s">
        <v>462</v>
      </c>
      <c r="G442" s="16" t="str">
        <f>IFERROR(VLOOKUP(C442,SRA!B:F,5,0),"")</f>
        <v>GERENTE ADM.</v>
      </c>
      <c r="H442" s="12">
        <f>IFERROR(VLOOKUP(C442,SRA!B:T,18,0),"")</f>
        <v>636.36</v>
      </c>
      <c r="I442" s="12">
        <f>IFERROR(VLOOKUP(C442,SRA!B:T,19,0),"")</f>
        <v>2545.4699999999998</v>
      </c>
      <c r="J442" s="32">
        <f>IFERROR(VLOOKUP(C442,'13º SALÁRIO'!B:F,3,0),"0,00")</f>
        <v>3181.83</v>
      </c>
      <c r="K442" s="32">
        <f>J442-L442</f>
        <v>1892</v>
      </c>
      <c r="L442" s="32">
        <f>IFERROR(VLOOKUP(C442,'13º SALÁRIO'!B:F,5,0),"0,00")</f>
        <v>1289.83</v>
      </c>
      <c r="M442" s="22" t="str">
        <f>IFERROR(VLOOKUP(C442,Plan2!B:C,2,0),"")</f>
        <v/>
      </c>
    </row>
    <row r="443" spans="2:13" s="22" customFormat="1">
      <c r="B443" s="16">
        <f t="shared" si="6"/>
        <v>435</v>
      </c>
      <c r="C443" s="35">
        <v>3396</v>
      </c>
      <c r="D443" s="36" t="str">
        <f>VLOOKUP(C443,SRA!B:C,2,0)</f>
        <v>SUYANE KELLY DE SOUZA</v>
      </c>
      <c r="E443" s="16" t="str">
        <f>IFERROR(VLOOKUP(C443,SRA!B:I,8,0),"")</f>
        <v>COM</v>
      </c>
      <c r="F443" s="21" t="s">
        <v>462</v>
      </c>
      <c r="G443" s="16" t="str">
        <f>IFERROR(VLOOKUP(C443,SRA!B:F,5,0),"")</f>
        <v>GERENTE ADM.</v>
      </c>
      <c r="H443" s="12">
        <f>IFERROR(VLOOKUP(C443,SRA!B:T,18,0),"")</f>
        <v>636.36</v>
      </c>
      <c r="I443" s="12">
        <f>IFERROR(VLOOKUP(C443,SRA!B:T,19,0),"")</f>
        <v>2545.4699999999998</v>
      </c>
      <c r="J443" s="32">
        <f>IFERROR(VLOOKUP(C443,'13º SALÁRIO'!B:F,3,0),"0,00")</f>
        <v>3181.83</v>
      </c>
      <c r="K443" s="32">
        <f>J443-L443</f>
        <v>1916.4199999999998</v>
      </c>
      <c r="L443" s="32">
        <f>IFERROR(VLOOKUP(C443,'13º SALÁRIO'!B:F,5,0),"0,00")</f>
        <v>1265.4100000000001</v>
      </c>
      <c r="M443" s="22" t="str">
        <f>IFERROR(VLOOKUP(C443,Plan2!B:C,2,0),"")</f>
        <v/>
      </c>
    </row>
    <row r="444" spans="2:13" s="22" customFormat="1">
      <c r="B444" s="16">
        <f t="shared" si="6"/>
        <v>436</v>
      </c>
      <c r="C444" s="35">
        <v>3397</v>
      </c>
      <c r="D444" s="36" t="str">
        <f>VLOOKUP(C444,SRA!B:C,2,0)</f>
        <v>GENIMAR TAVARES GANDOLFO</v>
      </c>
      <c r="E444" s="16" t="str">
        <f>IFERROR(VLOOKUP(C444,SRA!B:I,8,0),"")</f>
        <v>COM</v>
      </c>
      <c r="F444" s="21" t="s">
        <v>462</v>
      </c>
      <c r="G444" s="16" t="str">
        <f>IFERROR(VLOOKUP(C444,SRA!B:F,5,0),"")</f>
        <v>GESTOR DE APOIO TEC.</v>
      </c>
      <c r="H444" s="12">
        <f>IFERROR(VLOOKUP(C444,SRA!B:T,18,0),"")</f>
        <v>293.70999999999998</v>
      </c>
      <c r="I444" s="12">
        <f>IFERROR(VLOOKUP(C444,SRA!B:T,19,0),"")</f>
        <v>1174.82</v>
      </c>
      <c r="J444" s="32">
        <f>IFERROR(VLOOKUP(C444,'13º SALÁRIO'!B:F,3,0),"0,00")</f>
        <v>1468.53</v>
      </c>
      <c r="K444" s="32">
        <f>J444-L444</f>
        <v>846.63</v>
      </c>
      <c r="L444" s="32">
        <f>IFERROR(VLOOKUP(C444,'13º SALÁRIO'!B:F,5,0),"0,00")</f>
        <v>621.9</v>
      </c>
      <c r="M444" s="22" t="str">
        <f>IFERROR(VLOOKUP(C444,Plan2!B:C,2,0),"")</f>
        <v/>
      </c>
    </row>
    <row r="445" spans="2:13" s="22" customFormat="1">
      <c r="B445" s="16">
        <f t="shared" si="6"/>
        <v>437</v>
      </c>
      <c r="C445" s="35">
        <v>3398</v>
      </c>
      <c r="D445" s="36" t="str">
        <f>VLOOKUP(C445,SRA!B:C,2,0)</f>
        <v>RINALDO SOARES DE BARROS</v>
      </c>
      <c r="E445" s="16" t="str">
        <f>IFERROR(VLOOKUP(C445,SRA!B:I,8,0),"")</f>
        <v>COM</v>
      </c>
      <c r="F445" s="21" t="s">
        <v>462</v>
      </c>
      <c r="G445" s="16" t="str">
        <f>IFERROR(VLOOKUP(C445,SRA!B:F,5,0),"")</f>
        <v>GESTOR DE APOIO TEC.</v>
      </c>
      <c r="H445" s="12">
        <f>IFERROR(VLOOKUP(C445,SRA!B:T,18,0),"")</f>
        <v>293.70999999999998</v>
      </c>
      <c r="I445" s="12">
        <f>IFERROR(VLOOKUP(C445,SRA!B:T,19,0),"")</f>
        <v>1174.82</v>
      </c>
      <c r="J445" s="32">
        <f>IFERROR(VLOOKUP(C445,'13º SALÁRIO'!B:F,3,0),"0,00")</f>
        <v>1469.91</v>
      </c>
      <c r="K445" s="32">
        <f>J445-L445</f>
        <v>846.7600000000001</v>
      </c>
      <c r="L445" s="32">
        <f>IFERROR(VLOOKUP(C445,'13º SALÁRIO'!B:F,5,0),"0,00")</f>
        <v>623.15</v>
      </c>
      <c r="M445" s="22" t="str">
        <f>IFERROR(VLOOKUP(C445,Plan2!B:C,2,0),"")</f>
        <v/>
      </c>
    </row>
    <row r="446" spans="2:13" s="22" customFormat="1">
      <c r="B446" s="16">
        <f t="shared" si="6"/>
        <v>438</v>
      </c>
      <c r="C446" s="35">
        <v>3400</v>
      </c>
      <c r="D446" s="36" t="str">
        <f>VLOOKUP(C446,SRA!B:C,2,0)</f>
        <v>LUCIANO ALVES DE S JUNIOR</v>
      </c>
      <c r="E446" s="16" t="str">
        <f>IFERROR(VLOOKUP(C446,SRA!B:I,8,0),"")</f>
        <v>COM</v>
      </c>
      <c r="F446" s="21" t="s">
        <v>462</v>
      </c>
      <c r="G446" s="16" t="str">
        <f>IFERROR(VLOOKUP(C446,SRA!B:F,5,0),"")</f>
        <v>GESTOR DE DESENV.</v>
      </c>
      <c r="H446" s="12">
        <f>IFERROR(VLOOKUP(C446,SRA!B:T,18,0),"")</f>
        <v>881.12</v>
      </c>
      <c r="I446" s="12">
        <f>IFERROR(VLOOKUP(C446,SRA!B:T,19,0),"")</f>
        <v>3524.49</v>
      </c>
      <c r="J446" s="32">
        <f>IFERROR(VLOOKUP(C446,'13º SALÁRIO'!B:F,3,0),"0,00")</f>
        <v>4405.6099999999997</v>
      </c>
      <c r="K446" s="32">
        <f>J446-L446</f>
        <v>2866.2299999999996</v>
      </c>
      <c r="L446" s="32">
        <f>IFERROR(VLOOKUP(C446,'13º SALÁRIO'!B:F,5,0),"0,00")</f>
        <v>1539.38</v>
      </c>
      <c r="M446" s="22" t="str">
        <f>IFERROR(VLOOKUP(C446,Plan2!B:C,2,0),"")</f>
        <v/>
      </c>
    </row>
    <row r="447" spans="2:13" s="22" customFormat="1">
      <c r="B447" s="16">
        <f t="shared" si="6"/>
        <v>439</v>
      </c>
      <c r="C447" s="35">
        <v>3401</v>
      </c>
      <c r="D447" s="36" t="str">
        <f>VLOOKUP(C447,SRA!B:C,2,0)</f>
        <v>TATIANE RAPHAELLA S DA SILVA N</v>
      </c>
      <c r="E447" s="16" t="str">
        <f>IFERROR(VLOOKUP(C447,SRA!B:I,8,0),"")</f>
        <v>CLT</v>
      </c>
      <c r="F447" s="21" t="s">
        <v>462</v>
      </c>
      <c r="G447" s="16" t="str">
        <f>IFERROR(VLOOKUP(C447,SRA!B:F,5,0),"")</f>
        <v>OP. DE PROD. IND.</v>
      </c>
      <c r="H447" s="12">
        <f>IFERROR(VLOOKUP(C447,SRA!B:T,18,0),"")</f>
        <v>1287.22</v>
      </c>
      <c r="I447" s="12">
        <f>IFERROR(VLOOKUP(C447,SRA!B:T,19,0),"")</f>
        <v>0</v>
      </c>
      <c r="J447" s="32">
        <f>IFERROR(VLOOKUP(C447,'13º SALÁRIO'!B:F,3,0),"0,00")</f>
        <v>1320</v>
      </c>
      <c r="K447" s="32">
        <f>J447-L447</f>
        <v>742.61</v>
      </c>
      <c r="L447" s="32">
        <f>IFERROR(VLOOKUP(C447,'13º SALÁRIO'!B:F,5,0),"0,00")</f>
        <v>577.39</v>
      </c>
      <c r="M447" s="22" t="str">
        <f>IFERROR(VLOOKUP(C447,Plan2!B:C,2,0),"")</f>
        <v/>
      </c>
    </row>
    <row r="448" spans="2:13" s="22" customFormat="1">
      <c r="B448" s="16">
        <f t="shared" si="6"/>
        <v>440</v>
      </c>
      <c r="C448" s="35">
        <v>3403</v>
      </c>
      <c r="D448" s="36" t="str">
        <f>VLOOKUP(C448,SRA!B:C,2,0)</f>
        <v>ITAMAR MARIA SILVA DE MELO</v>
      </c>
      <c r="E448" s="16" t="str">
        <f>IFERROR(VLOOKUP(C448,SRA!B:I,8,0),"")</f>
        <v>COM</v>
      </c>
      <c r="F448" s="21" t="s">
        <v>462</v>
      </c>
      <c r="G448" s="16" t="str">
        <f>IFERROR(VLOOKUP(C448,SRA!B:F,5,0),"")</f>
        <v>GESTOR DE DESENV.</v>
      </c>
      <c r="H448" s="12">
        <f>IFERROR(VLOOKUP(C448,SRA!B:T,18,0),"")</f>
        <v>881.12</v>
      </c>
      <c r="I448" s="12">
        <f>IFERROR(VLOOKUP(C448,SRA!B:T,19,0),"")</f>
        <v>3524.49</v>
      </c>
      <c r="J448" s="32">
        <f>IFERROR(VLOOKUP(C448,'13º SALÁRIO'!B:F,3,0),"0,00")</f>
        <v>4405.6099999999997</v>
      </c>
      <c r="K448" s="32">
        <f>J448-L448</f>
        <v>2866.2299999999996</v>
      </c>
      <c r="L448" s="32">
        <f>IFERROR(VLOOKUP(C448,'13º SALÁRIO'!B:F,5,0),"0,00")</f>
        <v>1539.38</v>
      </c>
      <c r="M448" s="22" t="str">
        <f>IFERROR(VLOOKUP(C448,Plan2!B:C,2,0),"")</f>
        <v/>
      </c>
    </row>
    <row r="449" spans="2:13" s="22" customFormat="1">
      <c r="B449" s="16">
        <f t="shared" si="6"/>
        <v>441</v>
      </c>
      <c r="C449" s="35">
        <v>3409</v>
      </c>
      <c r="D449" s="36" t="str">
        <f>VLOOKUP(C449,SRA!B:C,2,0)</f>
        <v>SIMONE CARLA ALVES PEREIRA</v>
      </c>
      <c r="E449" s="16" t="str">
        <f>IFERROR(VLOOKUP(C449,SRA!B:I,8,0),"")</f>
        <v>COM</v>
      </c>
      <c r="F449" s="21" t="s">
        <v>462</v>
      </c>
      <c r="G449" s="16" t="str">
        <f>IFERROR(VLOOKUP(C449,SRA!B:F,5,0),"")</f>
        <v>COORD.DE INFORM.</v>
      </c>
      <c r="H449" s="12">
        <f>IFERROR(VLOOKUP(C449,SRA!B:T,18,0),"")</f>
        <v>1664.45</v>
      </c>
      <c r="I449" s="12">
        <f>IFERROR(VLOOKUP(C449,SRA!B:T,19,0),"")</f>
        <v>6657.79</v>
      </c>
      <c r="J449" s="32">
        <f>IFERROR(VLOOKUP(C449,'13º SALÁRIO'!B:F,3,0),"0,00")</f>
        <v>8322.24</v>
      </c>
      <c r="K449" s="32">
        <f>J449-L449</f>
        <v>6200.5599999999995</v>
      </c>
      <c r="L449" s="32">
        <f>IFERROR(VLOOKUP(C449,'13º SALÁRIO'!B:F,5,0),"0,00")</f>
        <v>2121.6799999999998</v>
      </c>
      <c r="M449" s="22" t="str">
        <f>IFERROR(VLOOKUP(C449,Plan2!B:C,2,0),"")</f>
        <v/>
      </c>
    </row>
    <row r="450" spans="2:13" s="22" customFormat="1" ht="12.75">
      <c r="B450" s="16">
        <f t="shared" si="6"/>
        <v>442</v>
      </c>
      <c r="C450" s="77">
        <v>3410</v>
      </c>
      <c r="D450" s="36" t="str">
        <f>VLOOKUP(C450,SRA!B:C,2,0)</f>
        <v>SARA MEDEIROS C CABRAL</v>
      </c>
      <c r="E450" s="16" t="str">
        <f>IFERROR(VLOOKUP(C450,SRA!B:I,8,0),"")</f>
        <v>COM</v>
      </c>
      <c r="F450" s="21" t="s">
        <v>462</v>
      </c>
      <c r="G450" s="16" t="str">
        <f>IFERROR(VLOOKUP(C450,SRA!B:F,5,0),"")</f>
        <v>GESTOR DE APOIO ADM.</v>
      </c>
      <c r="H450" s="12">
        <f>IFERROR(VLOOKUP(C450,SRA!B:T,18,0),"")</f>
        <v>293.70999999999998</v>
      </c>
      <c r="I450" s="12">
        <f>IFERROR(VLOOKUP(C450,SRA!B:T,19,0),"")</f>
        <v>1174.82</v>
      </c>
      <c r="J450" s="32">
        <f>IFERROR(VLOOKUP(C450,'13º SALÁRIO'!B:F,3,0),"0,00")</f>
        <v>1468.53</v>
      </c>
      <c r="K450" s="32">
        <f>J450-L450</f>
        <v>977.32999999999993</v>
      </c>
      <c r="L450" s="32">
        <f>IFERROR(VLOOKUP(C450,'13º SALÁRIO'!B:F,5,0),"0,00")</f>
        <v>491.2</v>
      </c>
      <c r="M450" s="22" t="str">
        <f>IFERROR(VLOOKUP(C450,Plan2!B:C,2,0),"")</f>
        <v/>
      </c>
    </row>
    <row r="451" spans="2:13" s="22" customFormat="1" ht="12.75">
      <c r="B451" s="16">
        <f t="shared" si="6"/>
        <v>443</v>
      </c>
      <c r="C451" s="77">
        <v>3411</v>
      </c>
      <c r="D451" s="36" t="str">
        <f>VLOOKUP(C451,SRA!B:C,2,0)</f>
        <v>THALES ETELVAN CABRAL OLIVEIRA</v>
      </c>
      <c r="E451" s="16" t="str">
        <f>IFERROR(VLOOKUP(C451,SRA!B:I,8,0),"")</f>
        <v>COM</v>
      </c>
      <c r="F451" s="21" t="s">
        <v>462</v>
      </c>
      <c r="G451" s="16" t="str">
        <f>IFERROR(VLOOKUP(C451,SRA!B:F,5,0),"")</f>
        <v>SUPERINT ENG PROJ OB</v>
      </c>
      <c r="H451" s="12">
        <f>IFERROR(VLOOKUP(C451,SRA!B:T,18,0),"")</f>
        <v>1811.32</v>
      </c>
      <c r="I451" s="12">
        <f>IFERROR(VLOOKUP(C451,SRA!B:T,19,0),"")</f>
        <v>7245.23</v>
      </c>
      <c r="J451" s="32">
        <f>IFERROR(VLOOKUP(C451,'13º SALÁRIO'!B:F,3,0),"0,00")</f>
        <v>5282.99</v>
      </c>
      <c r="K451" s="32">
        <f>J451-L451</f>
        <v>3619.3499999999995</v>
      </c>
      <c r="L451" s="32">
        <f>IFERROR(VLOOKUP(C451,'13º SALÁRIO'!B:F,5,0),"0,00")</f>
        <v>1663.64</v>
      </c>
      <c r="M451" s="22" t="str">
        <f>IFERROR(VLOOKUP(C451,Plan2!B:C,2,0),"")</f>
        <v/>
      </c>
    </row>
    <row r="452" spans="2:13" s="22" customFormat="1" ht="12.75">
      <c r="B452" s="16">
        <f t="shared" si="6"/>
        <v>444</v>
      </c>
      <c r="C452" s="77">
        <v>3412</v>
      </c>
      <c r="D452" s="36" t="str">
        <f>VLOOKUP(C452,SRA!B:C,2,0)</f>
        <v>CARLOS EDUARDO MIRANDA D SOUSA</v>
      </c>
      <c r="E452" s="16" t="str">
        <f>IFERROR(VLOOKUP(C452,SRA!B:I,8,0),"")</f>
        <v>COM</v>
      </c>
      <c r="F452" s="21" t="s">
        <v>462</v>
      </c>
      <c r="G452" s="16" t="str">
        <f>IFERROR(VLOOKUP(C452,SRA!B:F,5,0),"")</f>
        <v>SUPERINTENDENTE TECN</v>
      </c>
      <c r="H452" s="12">
        <f>IFERROR(VLOOKUP(C452,SRA!B:T,18,0),"")</f>
        <v>1811.32</v>
      </c>
      <c r="I452" s="12">
        <f>IFERROR(VLOOKUP(C452,SRA!B:T,19,0),"")</f>
        <v>7245.23</v>
      </c>
      <c r="J452" s="32">
        <f>IFERROR(VLOOKUP(C452,'13º SALÁRIO'!B:F,3,0),"0,00")</f>
        <v>5282.99</v>
      </c>
      <c r="K452" s="32">
        <f>J452-L452</f>
        <v>3619.3499999999995</v>
      </c>
      <c r="L452" s="32">
        <f>IFERROR(VLOOKUP(C452,'13º SALÁRIO'!B:F,5,0),"0,00")</f>
        <v>1663.64</v>
      </c>
      <c r="M452" s="22" t="str">
        <f>IFERROR(VLOOKUP(C452,Plan2!B:C,2,0),"")</f>
        <v/>
      </c>
    </row>
    <row r="453" spans="2:13" s="22" customFormat="1" ht="12.75">
      <c r="B453" s="16">
        <f t="shared" si="6"/>
        <v>445</v>
      </c>
      <c r="C453" s="77">
        <v>3413</v>
      </c>
      <c r="D453" s="36" t="str">
        <f>VLOOKUP(C453,SRA!B:C,2,0)</f>
        <v>RONALDO FRANCISCO DOS SANTOS</v>
      </c>
      <c r="E453" s="16" t="str">
        <f>IFERROR(VLOOKUP(C453,SRA!B:I,8,0),"")</f>
        <v>COM</v>
      </c>
      <c r="F453" s="21" t="s">
        <v>462</v>
      </c>
      <c r="G453" s="16" t="str">
        <f>IFERROR(VLOOKUP(C453,SRA!B:F,5,0),"")</f>
        <v>COORD GESTAO E PLANE</v>
      </c>
      <c r="H453" s="12">
        <f>IFERROR(VLOOKUP(C453,SRA!B:T,18,0),"")</f>
        <v>1664.45</v>
      </c>
      <c r="I453" s="12">
        <f>IFERROR(VLOOKUP(C453,SRA!B:T,19,0),"")</f>
        <v>6657.79</v>
      </c>
      <c r="J453" s="32">
        <f>IFERROR(VLOOKUP(C453,'13º SALÁRIO'!B:F,3,0),"0,00")</f>
        <v>4161.12</v>
      </c>
      <c r="K453" s="32">
        <f>J453-L453</f>
        <v>2596.1999999999998</v>
      </c>
      <c r="L453" s="32">
        <f>IFERROR(VLOOKUP(C453,'13º SALÁRIO'!B:F,5,0),"0,00")</f>
        <v>1564.92</v>
      </c>
      <c r="M453" s="22" t="str">
        <f>IFERROR(VLOOKUP(C453,Plan2!B:C,2,0),"")</f>
        <v/>
      </c>
    </row>
    <row r="454" spans="2:13" s="22" customFormat="1" ht="12.75">
      <c r="B454" s="16">
        <f t="shared" si="6"/>
        <v>446</v>
      </c>
      <c r="C454" s="77">
        <v>3414</v>
      </c>
      <c r="D454" s="36" t="str">
        <f>VLOOKUP(C454,SRA!B:C,2,0)</f>
        <v>FERNANDA DE LOURDES M G ALONZO</v>
      </c>
      <c r="E454" s="16" t="str">
        <f>IFERROR(VLOOKUP(C454,SRA!B:I,8,0),"")</f>
        <v>COM</v>
      </c>
      <c r="F454" s="21" t="s">
        <v>462</v>
      </c>
      <c r="G454" s="16" t="str">
        <f>IFERROR(VLOOKUP(C454,SRA!B:F,5,0),"")</f>
        <v>COORD. SEG. TRABALHO</v>
      </c>
      <c r="H454" s="12">
        <f>IFERROR(VLOOKUP(C454,SRA!B:T,18,0),"")</f>
        <v>1664.45</v>
      </c>
      <c r="I454" s="12">
        <f>IFERROR(VLOOKUP(C454,SRA!B:T,19,0),"")</f>
        <v>6657.79</v>
      </c>
      <c r="J454" s="32">
        <f>IFERROR(VLOOKUP(C454,'13º SALÁRIO'!B:F,3,0),"0,00")</f>
        <v>4161.12</v>
      </c>
      <c r="K454" s="32">
        <f>J454-L454</f>
        <v>2663.58</v>
      </c>
      <c r="L454" s="32">
        <f>IFERROR(VLOOKUP(C454,'13º SALÁRIO'!B:F,5,0),"0,00")</f>
        <v>1497.54</v>
      </c>
      <c r="M454" s="22" t="str">
        <f>IFERROR(VLOOKUP(C454,Plan2!B:C,2,0),"")</f>
        <v/>
      </c>
    </row>
    <row r="455" spans="2:13" s="22" customFormat="1" ht="12.75">
      <c r="B455" s="16">
        <f t="shared" si="6"/>
        <v>447</v>
      </c>
      <c r="C455" s="77">
        <v>3415</v>
      </c>
      <c r="D455" s="36" t="str">
        <f>VLOOKUP(C455,SRA!B:C,2,0)</f>
        <v>MARIA DO SOCORRO SILVA VIEIRA</v>
      </c>
      <c r="E455" s="16" t="str">
        <f>IFERROR(VLOOKUP(C455,SRA!B:I,8,0),"")</f>
        <v>CLT</v>
      </c>
      <c r="F455" s="21" t="s">
        <v>462</v>
      </c>
      <c r="G455" s="16" t="str">
        <f>IFERROR(VLOOKUP(C455,SRA!B:F,5,0),"")</f>
        <v>TEC. CONTABIL</v>
      </c>
      <c r="H455" s="12">
        <f>IFERROR(VLOOKUP(C455,SRA!B:T,18,0),"")</f>
        <v>1886.85</v>
      </c>
      <c r="I455" s="12">
        <f>IFERROR(VLOOKUP(C455,SRA!B:T,19,0),"")</f>
        <v>0</v>
      </c>
      <c r="J455" s="32">
        <f>IFERROR(VLOOKUP(C455,'13º SALÁRIO'!B:F,3,0),"0,00")</f>
        <v>628.95000000000005</v>
      </c>
      <c r="K455" s="32">
        <f>J455-L455</f>
        <v>361.65000000000003</v>
      </c>
      <c r="L455" s="32">
        <f>IFERROR(VLOOKUP(C455,'13º SALÁRIO'!B:F,5,0),"0,00")</f>
        <v>267.3</v>
      </c>
      <c r="M455" s="22" t="str">
        <f>IFERROR(VLOOKUP(C455,Plan2!B:C,2,0),"")</f>
        <v/>
      </c>
    </row>
    <row r="456" spans="2:13" s="22" customFormat="1" ht="12.75">
      <c r="B456" s="16">
        <f t="shared" si="6"/>
        <v>448</v>
      </c>
      <c r="C456" s="77">
        <v>3416</v>
      </c>
      <c r="D456" s="36" t="str">
        <f>VLOOKUP(C456,SRA!B:C,2,0)</f>
        <v>DAYVSON ALVES VANDERLEI</v>
      </c>
      <c r="E456" s="16" t="str">
        <f>IFERROR(VLOOKUP(C456,SRA!B:I,8,0),"")</f>
        <v>COM</v>
      </c>
      <c r="F456" s="21" t="s">
        <v>462</v>
      </c>
      <c r="G456" s="16" t="str">
        <f>IFERROR(VLOOKUP(C456,SRA!B:F,5,0),"")</f>
        <v>GESTOR DE APOIO ADM.</v>
      </c>
      <c r="H456" s="12">
        <f>IFERROR(VLOOKUP(C456,SRA!B:T,18,0),"")</f>
        <v>293.70999999999998</v>
      </c>
      <c r="I456" s="12">
        <f>IFERROR(VLOOKUP(C456,SRA!B:T,19,0),"")</f>
        <v>1174.82</v>
      </c>
      <c r="J456" s="32">
        <f>IFERROR(VLOOKUP(C456,'13º SALÁRIO'!B:F,3,0),"0,00")</f>
        <v>489.51</v>
      </c>
      <c r="K456" s="32">
        <f>J456-L456</f>
        <v>489.51</v>
      </c>
      <c r="L456" s="32">
        <v>0</v>
      </c>
      <c r="M456" s="22" t="str">
        <f>IFERROR(VLOOKUP(C456,Plan2!B:C,2,0),"")</f>
        <v/>
      </c>
    </row>
    <row r="457" spans="2:13" s="22" customFormat="1" ht="12.75">
      <c r="B457" s="16">
        <f t="shared" si="6"/>
        <v>449</v>
      </c>
      <c r="C457" s="77">
        <v>3417</v>
      </c>
      <c r="D457" s="36" t="str">
        <f>VLOOKUP(C457,SRA!B:C,2,0)</f>
        <v>BRUNO RAFAELL SILVA DOS SANTOS</v>
      </c>
      <c r="E457" s="16" t="str">
        <f>IFERROR(VLOOKUP(C457,SRA!B:I,8,0),"")</f>
        <v>COM</v>
      </c>
      <c r="F457" s="21" t="s">
        <v>462</v>
      </c>
      <c r="G457" s="16" t="str">
        <f>IFERROR(VLOOKUP(C457,SRA!B:F,5,0),"")</f>
        <v>COORD. GOVER. CORP.</v>
      </c>
      <c r="H457" s="12">
        <f>IFERROR(VLOOKUP(C457,SRA!B:T,18,0),"")</f>
        <v>1664.45</v>
      </c>
      <c r="I457" s="12">
        <f>IFERROR(VLOOKUP(C457,SRA!B:T,19,0),"")</f>
        <v>6657.79</v>
      </c>
      <c r="J457" s="32">
        <f>IFERROR(VLOOKUP(C457,'13º SALÁRIO'!B:F,3,0),"0,00")</f>
        <v>2774.08</v>
      </c>
      <c r="K457" s="32">
        <f>J457-L457</f>
        <v>1626.5</v>
      </c>
      <c r="L457" s="32">
        <f>IFERROR(VLOOKUP(C457,'13º SALÁRIO'!B:F,5,0),"0,00")</f>
        <v>1147.58</v>
      </c>
      <c r="M457" s="22" t="str">
        <f>IFERROR(VLOOKUP(C457,Plan2!B:C,2,0),"")</f>
        <v/>
      </c>
    </row>
    <row r="458" spans="2:13" s="22" customFormat="1" ht="12.75">
      <c r="B458" s="16">
        <f t="shared" si="6"/>
        <v>450</v>
      </c>
      <c r="C458" s="77">
        <v>3418</v>
      </c>
      <c r="D458" s="36" t="str">
        <f>VLOOKUP(C458,SRA!B:C,2,0)</f>
        <v>DOMINGOS SAVIO F C DA S JUNIOR</v>
      </c>
      <c r="E458" s="16" t="str">
        <f>IFERROR(VLOOKUP(C458,SRA!B:I,8,0),"")</f>
        <v>COM</v>
      </c>
      <c r="F458" s="21" t="s">
        <v>462</v>
      </c>
      <c r="G458" s="16" t="str">
        <f>IFERROR(VLOOKUP(C458,SRA!B:F,5,0),"")</f>
        <v>COORD. COMPLIANCE/GR</v>
      </c>
      <c r="H458" s="12">
        <f>IFERROR(VLOOKUP(C458,SRA!B:T,18,0),"")</f>
        <v>1664.45</v>
      </c>
      <c r="I458" s="12">
        <f>IFERROR(VLOOKUP(C458,SRA!B:T,19,0),"")</f>
        <v>6657.79</v>
      </c>
      <c r="J458" s="32">
        <f>IFERROR(VLOOKUP(C458,'13º SALÁRIO'!B:F,3,0),"0,00")</f>
        <v>2080.56</v>
      </c>
      <c r="K458" s="32">
        <f>J458-L458</f>
        <v>1207.73</v>
      </c>
      <c r="L458" s="32">
        <f>IFERROR(VLOOKUP(C458,'13º SALÁRIO'!B:F,5,0),"0,00")</f>
        <v>872.83</v>
      </c>
      <c r="M458" s="22" t="str">
        <f>IFERROR(VLOOKUP(C458,Plan2!B:C,2,0),"")</f>
        <v/>
      </c>
    </row>
    <row r="459" spans="2:13" s="22" customFormat="1" ht="12.75">
      <c r="B459" s="16">
        <f t="shared" ref="B459:B468" si="7">B458+1</f>
        <v>451</v>
      </c>
      <c r="C459" s="77">
        <v>3419</v>
      </c>
      <c r="D459" s="36" t="str">
        <f>VLOOKUP(C459,SRA!B:C,2,0)</f>
        <v>AGILDO BATISTA DOS S JUNIOR</v>
      </c>
      <c r="E459" s="16" t="str">
        <f>IFERROR(VLOOKUP(C459,SRA!B:I,8,0),"")</f>
        <v>COM</v>
      </c>
      <c r="F459" s="21" t="s">
        <v>462</v>
      </c>
      <c r="G459" s="16" t="str">
        <f>IFERROR(VLOOKUP(C459,SRA!B:F,5,0),"")</f>
        <v>SUPERINTENDENTE ADM.</v>
      </c>
      <c r="H459" s="12">
        <f>IFERROR(VLOOKUP(C459,SRA!B:T,18,0),"")</f>
        <v>1811.32</v>
      </c>
      <c r="I459" s="12">
        <f>IFERROR(VLOOKUP(C459,SRA!B:T,19,0),"")</f>
        <v>7245.23</v>
      </c>
      <c r="J459" s="32">
        <f>IFERROR(VLOOKUP(C459,'13º SALÁRIO'!B:F,3,0),"0,00")</f>
        <v>2264.14</v>
      </c>
      <c r="K459" s="32">
        <f>J459-L459</f>
        <v>1316.04</v>
      </c>
      <c r="L459" s="32">
        <f>IFERROR(VLOOKUP(C459,'13º SALÁRIO'!B:F,5,0),"0,00")</f>
        <v>948.1</v>
      </c>
      <c r="M459" s="22" t="str">
        <f>IFERROR(VLOOKUP(C459,Plan2!B:C,2,0),"")</f>
        <v/>
      </c>
    </row>
    <row r="460" spans="2:13" s="22" customFormat="1" ht="12.75">
      <c r="B460" s="16">
        <f t="shared" si="7"/>
        <v>452</v>
      </c>
      <c r="C460" s="77">
        <v>3420</v>
      </c>
      <c r="D460" s="36" t="str">
        <f>VLOOKUP(C460,SRA!B:C,2,0)</f>
        <v>BRUNA MARIA PIMENTEL DE MORAIS</v>
      </c>
      <c r="E460" s="16" t="str">
        <f>IFERROR(VLOOKUP(C460,SRA!B:I,8,0),"")</f>
        <v>COM</v>
      </c>
      <c r="F460" s="21" t="s">
        <v>462</v>
      </c>
      <c r="G460" s="16" t="str">
        <f>IFERROR(VLOOKUP(C460,SRA!B:F,5,0),"")</f>
        <v>GESTOR DE DESENV.</v>
      </c>
      <c r="H460" s="12">
        <f>IFERROR(VLOOKUP(C460,SRA!B:T,18,0),"")</f>
        <v>881.12</v>
      </c>
      <c r="I460" s="12">
        <f>IFERROR(VLOOKUP(C460,SRA!B:T,19,0),"")</f>
        <v>3524.49</v>
      </c>
      <c r="J460" s="32">
        <f>IFERROR(VLOOKUP(C460,'13º SALÁRIO'!B:F,3,0),"0,00")</f>
        <v>1101.4000000000001</v>
      </c>
      <c r="K460" s="32">
        <f>J460-L460</f>
        <v>633.30000000000007</v>
      </c>
      <c r="L460" s="32">
        <f>IFERROR(VLOOKUP(C460,'13º SALÁRIO'!B:F,5,0),"0,00")</f>
        <v>468.1</v>
      </c>
      <c r="M460" s="22" t="str">
        <f>IFERROR(VLOOKUP(C460,Plan2!B:C,2,0),"")</f>
        <v/>
      </c>
    </row>
    <row r="461" spans="2:13" s="22" customFormat="1" ht="12.75">
      <c r="B461" s="16">
        <f t="shared" si="7"/>
        <v>453</v>
      </c>
      <c r="C461" s="77">
        <v>3421</v>
      </c>
      <c r="D461" s="36" t="str">
        <f>VLOOKUP(C461,SRA!B:C,2,0)</f>
        <v>ROSEANE LOPES DA SILVA</v>
      </c>
      <c r="E461" s="16" t="str">
        <f>IFERROR(VLOOKUP(C461,SRA!B:I,8,0),"")</f>
        <v>COM</v>
      </c>
      <c r="F461" s="21" t="s">
        <v>462</v>
      </c>
      <c r="G461" s="16" t="str">
        <f>IFERROR(VLOOKUP(C461,SRA!B:F,5,0),"")</f>
        <v>SECRETARIA DIR.</v>
      </c>
      <c r="H461" s="12">
        <f>IFERROR(VLOOKUP(C461,SRA!B:T,18,0),"")</f>
        <v>391.6</v>
      </c>
      <c r="I461" s="12">
        <f>IFERROR(VLOOKUP(C461,SRA!B:T,19,0),"")</f>
        <v>1566.44</v>
      </c>
      <c r="J461" s="32">
        <f>IFERROR(VLOOKUP(C461,'13º SALÁRIO'!B:F,3,0),"0,00")</f>
        <v>489.51</v>
      </c>
      <c r="K461" s="32">
        <f>J461-L461</f>
        <v>281.47000000000003</v>
      </c>
      <c r="L461" s="32">
        <f>IFERROR(VLOOKUP(C461,'13º SALÁRIO'!B:F,5,0),"0,00")</f>
        <v>208.04</v>
      </c>
      <c r="M461" s="22" t="str">
        <f>IFERROR(VLOOKUP(C461,Plan2!B:C,2,0),"")</f>
        <v/>
      </c>
    </row>
    <row r="462" spans="2:13" s="22" customFormat="1" ht="12.75">
      <c r="B462" s="16">
        <f t="shared" si="7"/>
        <v>454</v>
      </c>
      <c r="C462" s="77">
        <v>3422</v>
      </c>
      <c r="D462" s="36" t="str">
        <f>VLOOKUP(C462,SRA!B:C,2,0)</f>
        <v>LUCIANA C ANUNCIACAO CUNHA</v>
      </c>
      <c r="E462" s="16" t="str">
        <f>IFERROR(VLOOKUP(C462,SRA!B:I,8,0),"")</f>
        <v>COM</v>
      </c>
      <c r="F462" s="21" t="s">
        <v>462</v>
      </c>
      <c r="G462" s="16" t="str">
        <f>IFERROR(VLOOKUP(C462,SRA!B:F,5,0),"")</f>
        <v>SUP. JURIDICO</v>
      </c>
      <c r="H462" s="12">
        <f>IFERROR(VLOOKUP(C462,SRA!B:T,18,0),"")</f>
        <v>1811.32</v>
      </c>
      <c r="I462" s="12">
        <f>IFERROR(VLOOKUP(C462,SRA!B:T,19,0),"")</f>
        <v>7245.23</v>
      </c>
      <c r="J462" s="32">
        <f>IFERROR(VLOOKUP(C462,'13º SALÁRIO'!B:F,3,0),"0,00")</f>
        <v>2264.14</v>
      </c>
      <c r="K462" s="32">
        <f>J462-L462</f>
        <v>1316.04</v>
      </c>
      <c r="L462" s="32">
        <f>IFERROR(VLOOKUP(C462,'13º SALÁRIO'!B:F,5,0),"0,00")</f>
        <v>948.1</v>
      </c>
      <c r="M462" s="22" t="str">
        <f>IFERROR(VLOOKUP(C462,Plan2!B:C,2,0),"")</f>
        <v/>
      </c>
    </row>
    <row r="463" spans="2:13" s="22" customFormat="1" ht="12.75">
      <c r="B463" s="16">
        <f t="shared" si="7"/>
        <v>455</v>
      </c>
      <c r="C463" s="77">
        <v>3423</v>
      </c>
      <c r="D463" s="36" t="str">
        <f>VLOOKUP(C463,SRA!B:C,2,0)</f>
        <v>AMANDA M DE QUEIROZ RODRIGUES</v>
      </c>
      <c r="E463" s="16" t="str">
        <f>IFERROR(VLOOKUP(C463,SRA!B:I,8,0),"")</f>
        <v>COM</v>
      </c>
      <c r="F463" s="21" t="s">
        <v>462</v>
      </c>
      <c r="G463" s="16" t="str">
        <f>IFERROR(VLOOKUP(C463,SRA!B:F,5,0),"")</f>
        <v>ASSESSOR DIRETORIA</v>
      </c>
      <c r="H463" s="12">
        <f>IFERROR(VLOOKUP(C463,SRA!B:T,18,0),"")</f>
        <v>979.03</v>
      </c>
      <c r="I463" s="12">
        <f>IFERROR(VLOOKUP(C463,SRA!B:T,19,0),"")</f>
        <v>3916.1</v>
      </c>
      <c r="J463" s="32">
        <f>IFERROR(VLOOKUP(C463,'13º SALÁRIO'!B:F,3,0),"0,00")</f>
        <v>815.86</v>
      </c>
      <c r="K463" s="32">
        <f>J463-L463</f>
        <v>469.11</v>
      </c>
      <c r="L463" s="32">
        <f>IFERROR(VLOOKUP(C463,'13º SALÁRIO'!B:F,5,0),"0,00")</f>
        <v>346.75</v>
      </c>
      <c r="M463" s="22" t="str">
        <f>IFERROR(VLOOKUP(C463,Plan2!B:C,2,0),"")</f>
        <v/>
      </c>
    </row>
    <row r="464" spans="2:13" s="22" customFormat="1" ht="12.75">
      <c r="B464" s="16">
        <f t="shared" si="7"/>
        <v>456</v>
      </c>
      <c r="C464" s="77">
        <v>3424</v>
      </c>
      <c r="D464" s="36" t="str">
        <f>VLOOKUP(C464,SRA!B:C,2,0)</f>
        <v>WEVERTON RODRIGO C DA SILVA</v>
      </c>
      <c r="E464" s="16" t="str">
        <f>IFERROR(VLOOKUP(C464,SRA!B:I,8,0),"")</f>
        <v>COM</v>
      </c>
      <c r="F464" s="21" t="s">
        <v>462</v>
      </c>
      <c r="G464" s="16" t="str">
        <f>IFERROR(VLOOKUP(C464,SRA!B:F,5,0),"")</f>
        <v>SUP DE REL INSTITUCI</v>
      </c>
      <c r="H464" s="12">
        <f>IFERROR(VLOOKUP(C464,SRA!B:T,18,0),"")</f>
        <v>1811.32</v>
      </c>
      <c r="I464" s="12">
        <f>IFERROR(VLOOKUP(C464,SRA!B:T,19,0),"")</f>
        <v>7245.23</v>
      </c>
      <c r="J464" s="32">
        <f>IFERROR(VLOOKUP(C464,'13º SALÁRIO'!B:F,3,0),"0,00")</f>
        <v>1509.43</v>
      </c>
      <c r="K464" s="32">
        <f>J464-L464</f>
        <v>870.75000000000011</v>
      </c>
      <c r="L464" s="32">
        <f>IFERROR(VLOOKUP(C464,'13º SALÁRIO'!B:F,5,0),"0,00")</f>
        <v>638.67999999999995</v>
      </c>
      <c r="M464" s="22" t="str">
        <f>IFERROR(VLOOKUP(C464,Plan2!B:C,2,0),"")</f>
        <v/>
      </c>
    </row>
    <row r="465" spans="2:13" s="22" customFormat="1" ht="12.75">
      <c r="B465" s="16">
        <f t="shared" si="7"/>
        <v>457</v>
      </c>
      <c r="C465" s="77">
        <v>3425</v>
      </c>
      <c r="D465" s="36" t="str">
        <f>VLOOKUP(C465,SRA!B:C,2,0)</f>
        <v>ISMAR HENRIQUE RAMOS BARBOSA</v>
      </c>
      <c r="E465" s="16" t="str">
        <f>IFERROR(VLOOKUP(C465,SRA!B:I,8,0),"")</f>
        <v>COM</v>
      </c>
      <c r="F465" s="21" t="s">
        <v>462</v>
      </c>
      <c r="G465" s="16" t="str">
        <f>IFERROR(VLOOKUP(C465,SRA!B:F,5,0),"")</f>
        <v>COORD DE MANUTENCAO</v>
      </c>
      <c r="H465" s="12">
        <f>IFERROR(VLOOKUP(C465,SRA!B:T,18,0),"")</f>
        <v>1664.45</v>
      </c>
      <c r="I465" s="12">
        <f>IFERROR(VLOOKUP(C465,SRA!B:T,19,0),"")</f>
        <v>6657.79</v>
      </c>
      <c r="J465" s="32">
        <f>IFERROR(VLOOKUP(C465,'13º SALÁRIO'!B:F,3,0),"0,00")</f>
        <v>1387.04</v>
      </c>
      <c r="K465" s="32">
        <f>J465-L465</f>
        <v>798.55</v>
      </c>
      <c r="L465" s="32">
        <f>IFERROR(VLOOKUP(C465,'13º SALÁRIO'!B:F,5,0),"0,00")</f>
        <v>588.49</v>
      </c>
      <c r="M465" s="22" t="str">
        <f>IFERROR(VLOOKUP(C465,Plan2!B:C,2,0),"")</f>
        <v/>
      </c>
    </row>
    <row r="466" spans="2:13" s="22" customFormat="1" ht="12.75">
      <c r="B466" s="16">
        <f t="shared" si="7"/>
        <v>458</v>
      </c>
      <c r="C466" s="77">
        <v>7001</v>
      </c>
      <c r="D466" s="36" t="str">
        <f>VLOOKUP(C466,SRA!B:C,2,0)</f>
        <v>VICTOR ALEXANDER A VIEIRA</v>
      </c>
      <c r="E466" s="16" t="str">
        <f>IFERROR(VLOOKUP(C466,SRA!B:I,8,0),"")</f>
        <v>EXQ</v>
      </c>
      <c r="F466" s="21" t="s">
        <v>462</v>
      </c>
      <c r="G466" s="16" t="str">
        <f>IFERROR(VLOOKUP(C466,SRA!B:F,5,0),"")</f>
        <v>ENG CIVIL</v>
      </c>
      <c r="H466" s="12">
        <f>IFERROR(VLOOKUP(C466,SRA!B:T,18,0),"")</f>
        <v>0</v>
      </c>
      <c r="I466" s="12">
        <f>IFERROR(VLOOKUP(C466,SRA!B:T,19,0),"")</f>
        <v>0</v>
      </c>
      <c r="J466" s="32">
        <f>IFERROR(VLOOKUP(C466,'13º SALÁRIO'!B:F,3,0),"0,00")</f>
        <v>597.79</v>
      </c>
      <c r="K466" s="32">
        <f>J466-L466</f>
        <v>44.829999999999927</v>
      </c>
      <c r="L466" s="32">
        <f>IFERROR(VLOOKUP(C466,'13º SALÁRIO'!B:F,5,0),"0,00")</f>
        <v>552.96</v>
      </c>
      <c r="M466" s="22" t="str">
        <f>IFERROR(VLOOKUP(C466,Plan2!B:C,2,0),"")</f>
        <v/>
      </c>
    </row>
    <row r="467" spans="2:13" s="22" customFormat="1" ht="12.75">
      <c r="B467" s="16">
        <f t="shared" si="7"/>
        <v>459</v>
      </c>
      <c r="C467" s="77">
        <v>7002</v>
      </c>
      <c r="D467" s="36" t="str">
        <f>VLOOKUP(C467,SRA!B:C,2,0)</f>
        <v>ANTONIO LUIZ DOLIVEIRA AZEVEDO</v>
      </c>
      <c r="E467" s="16" t="str">
        <f>IFERROR(VLOOKUP(C467,SRA!B:I,8,0),"")</f>
        <v>EXQ</v>
      </c>
      <c r="F467" s="21" t="s">
        <v>462</v>
      </c>
      <c r="G467" s="16" t="str">
        <f>IFERROR(VLOOKUP(C467,SRA!B:F,5,0),"")</f>
        <v>COORD ENG PROJ OBR</v>
      </c>
      <c r="H467" s="12">
        <f>IFERROR(VLOOKUP(C467,SRA!B:T,18,0),"")</f>
        <v>0</v>
      </c>
      <c r="I467" s="12">
        <f>IFERROR(VLOOKUP(C467,SRA!B:T,19,0),"")</f>
        <v>6657.79</v>
      </c>
      <c r="J467" s="32">
        <f>IFERROR(VLOOKUP(C467,'13º SALÁRIO'!B:F,3,0),"0,00")</f>
        <v>4438.53</v>
      </c>
      <c r="K467" s="32">
        <f>J467-L467</f>
        <v>2894.6899999999996</v>
      </c>
      <c r="L467" s="32">
        <f>IFERROR(VLOOKUP(C467,'13º SALÁRIO'!B:F,5,0),"0,00")</f>
        <v>1543.84</v>
      </c>
      <c r="M467" s="22" t="str">
        <f>IFERROR(VLOOKUP(C467,Plan2!B:C,2,0),"")</f>
        <v/>
      </c>
    </row>
    <row r="468" spans="2:13" s="22" customFormat="1">
      <c r="B468" s="16">
        <f t="shared" si="7"/>
        <v>460</v>
      </c>
      <c r="C468" s="35">
        <v>8249</v>
      </c>
      <c r="D468" s="36" t="str">
        <f>VLOOKUP(C468,SRA!B:C,2,0)</f>
        <v>SELMA BEZERRA DE CARVALHO</v>
      </c>
      <c r="E468" s="16" t="str">
        <f>IFERROR(VLOOKUP(C468,SRA!B:I,8,0),"")</f>
        <v>COM</v>
      </c>
      <c r="F468" s="21" t="s">
        <v>462</v>
      </c>
      <c r="G468" s="16" t="str">
        <f>IFERROR(VLOOKUP(C468,SRA!B:F,5,0),"")</f>
        <v>SECRETARIA</v>
      </c>
      <c r="H468" s="12">
        <f>IFERROR(VLOOKUP(C468,SRA!B:T,18,0),"")</f>
        <v>636.36</v>
      </c>
      <c r="I468" s="12">
        <f>IFERROR(VLOOKUP(C468,SRA!B:T,19,0),"")</f>
        <v>2545.4699999999998</v>
      </c>
      <c r="J468" s="32">
        <f>IFERROR(VLOOKUP(C468,'13º SALÁRIO'!B:F,3,0),"0,00")</f>
        <v>3307.61</v>
      </c>
      <c r="K468" s="32">
        <f>J468-L468</f>
        <v>1940.95</v>
      </c>
      <c r="L468" s="32">
        <f>IFERROR(VLOOKUP(C468,'13º SALÁRIO'!B:F,5,0),"0,00")</f>
        <v>1366.66</v>
      </c>
      <c r="M468" s="22" t="str">
        <f>IFERROR(VLOOKUP(C468,Plan2!B:C,2,0),"")</f>
        <v/>
      </c>
    </row>
    <row r="469" spans="2:13" s="3" customFormat="1" ht="13.5">
      <c r="B469" s="62" t="s">
        <v>463</v>
      </c>
      <c r="C469" s="62"/>
      <c r="D469" s="62"/>
      <c r="E469" s="62"/>
      <c r="F469" s="62"/>
      <c r="G469" s="62"/>
      <c r="H469" s="31">
        <f>SUM(H9:H468)</f>
        <v>1288781.709999999</v>
      </c>
      <c r="I469" s="31">
        <f>SUM(I9:I468)</f>
        <v>560089.69999999984</v>
      </c>
      <c r="J469" s="31">
        <f>SUM(J9:J468)</f>
        <v>1805889.5600000015</v>
      </c>
      <c r="K469" s="31">
        <f>SUM(K9:K468)</f>
        <v>1212853.0600000015</v>
      </c>
      <c r="L469" s="31">
        <f>SUM(L9:L468)</f>
        <v>593036.49999999988</v>
      </c>
      <c r="M469" s="31">
        <f>SUM(M9:M468)</f>
        <v>0</v>
      </c>
    </row>
    <row r="472" spans="2:13">
      <c r="L472" s="25"/>
    </row>
  </sheetData>
  <autoFilter ref="B8:M469"/>
  <sortState ref="C9:L468">
    <sortCondition ref="C9:C468"/>
  </sortState>
  <mergeCells count="2">
    <mergeCell ref="B469:G469"/>
    <mergeCell ref="E2:I4"/>
  </mergeCells>
  <conditionalFormatting sqref="C33:C1048576 C19:C31 C1:C13">
    <cfRule type="duplicateValues" dxfId="16" priority="17"/>
  </conditionalFormatting>
  <conditionalFormatting sqref="C37:C39">
    <cfRule type="duplicateValues" dxfId="15" priority="16"/>
  </conditionalFormatting>
  <conditionalFormatting sqref="C32">
    <cfRule type="duplicateValues" dxfId="14" priority="12"/>
    <cfRule type="duplicateValues" dxfId="13" priority="13"/>
  </conditionalFormatting>
  <conditionalFormatting sqref="C14:C18">
    <cfRule type="duplicateValues" dxfId="12" priority="203"/>
  </conditionalFormatting>
  <conditionalFormatting sqref="C451:C468">
    <cfRule type="duplicateValues" dxfId="11" priority="4"/>
    <cfRule type="duplicateValues" dxfId="10" priority="5"/>
    <cfRule type="duplicateValues" dxfId="9" priority="6"/>
  </conditionalFormatting>
  <conditionalFormatting sqref="C451:C468">
    <cfRule type="duplicateValues" dxfId="8" priority="2"/>
    <cfRule type="duplicateValues" dxfId="7" priority="3"/>
  </conditionalFormatting>
  <conditionalFormatting sqref="C451:C468">
    <cfRule type="duplicateValues" dxfId="6" priority="1"/>
  </conditionalFormatting>
  <conditionalFormatting sqref="C33:C468 C19:C31 C9:C13">
    <cfRule type="duplicateValues" dxfId="5" priority="496"/>
  </conditionalFormatting>
  <conditionalFormatting sqref="C9:C468">
    <cfRule type="duplicateValues" dxfId="4" priority="499"/>
    <cfRule type="duplicateValues" dxfId="3" priority="500"/>
    <cfRule type="duplicateValues" dxfId="2" priority="501"/>
  </conditionalFormatting>
  <conditionalFormatting sqref="C9:C468">
    <cfRule type="duplicateValues" dxfId="1" priority="502"/>
    <cfRule type="duplicateValues" dxfId="0" priority="503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17" min="1" max="11" man="1"/>
    <brk id="177" min="1" max="11" man="1"/>
    <brk id="232" min="1" max="11" man="1"/>
    <brk id="287" min="1" max="11" man="1"/>
    <brk id="343" min="1" max="11" man="1"/>
    <brk id="39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3"/>
  <sheetViews>
    <sheetView zoomScaleNormal="100" workbookViewId="0">
      <pane ySplit="3" topLeftCell="A442" activePane="bottomLeft" state="frozen"/>
      <selection pane="bottomLeft" activeCell="B445" sqref="B445:B462"/>
    </sheetView>
  </sheetViews>
  <sheetFormatPr defaultRowHeight="15"/>
  <cols>
    <col min="1" max="1" width="5.28515625" style="64" bestFit="1" customWidth="1"/>
    <col min="2" max="2" width="9.28515625" style="64" bestFit="1" customWidth="1"/>
    <col min="3" max="3" width="36.28515625" style="65" bestFit="1" customWidth="1"/>
    <col min="4" max="4" width="11.5703125" style="66" bestFit="1" customWidth="1"/>
    <col min="5" max="5" width="12.42578125" style="66" bestFit="1" customWidth="1"/>
    <col min="6" max="6" width="24.28515625" style="65" bestFit="1" customWidth="1"/>
    <col min="7" max="7" width="12" style="67" bestFit="1" customWidth="1"/>
    <col min="8" max="8" width="14.7109375" style="67" bestFit="1" customWidth="1"/>
    <col min="9" max="9" width="7.7109375" style="65" bestFit="1" customWidth="1"/>
    <col min="10" max="11" width="12.28515625" style="67" bestFit="1" customWidth="1"/>
    <col min="12" max="12" width="12.42578125" style="67" bestFit="1" customWidth="1"/>
    <col min="13" max="13" width="12" style="67" customWidth="1"/>
    <col min="14" max="14" width="12.42578125" style="67" bestFit="1" customWidth="1"/>
    <col min="15" max="16" width="13" style="67" customWidth="1"/>
    <col min="17" max="17" width="14.42578125" style="67" customWidth="1"/>
    <col min="18" max="18" width="12" style="67" bestFit="1" customWidth="1"/>
    <col min="19" max="20" width="12.140625" style="68" bestFit="1" customWidth="1"/>
    <col min="21" max="21" width="35.140625" style="69" bestFit="1" customWidth="1"/>
    <col min="22" max="16384" width="9.140625" style="30"/>
  </cols>
  <sheetData>
    <row r="1" spans="1:21">
      <c r="A1" s="64" t="s">
        <v>417</v>
      </c>
    </row>
    <row r="3" spans="1:21">
      <c r="A3" s="64" t="s">
        <v>418</v>
      </c>
      <c r="B3" s="64" t="s">
        <v>419</v>
      </c>
      <c r="C3" s="65" t="s">
        <v>2</v>
      </c>
      <c r="D3" s="66" t="s">
        <v>420</v>
      </c>
      <c r="E3" s="66" t="s">
        <v>421</v>
      </c>
      <c r="F3" s="65" t="s">
        <v>547</v>
      </c>
      <c r="G3" s="67" t="s">
        <v>539</v>
      </c>
      <c r="H3" s="67" t="s">
        <v>477</v>
      </c>
      <c r="I3" s="65" t="s">
        <v>422</v>
      </c>
      <c r="J3" s="67" t="s">
        <v>478</v>
      </c>
      <c r="K3" s="67" t="s">
        <v>479</v>
      </c>
      <c r="L3" s="67" t="s">
        <v>480</v>
      </c>
      <c r="M3" s="67" t="s">
        <v>481</v>
      </c>
      <c r="N3" s="67" t="s">
        <v>482</v>
      </c>
      <c r="O3" s="67" t="s">
        <v>483</v>
      </c>
      <c r="P3" s="67" t="s">
        <v>484</v>
      </c>
      <c r="Q3" s="67" t="s">
        <v>485</v>
      </c>
      <c r="R3" s="67" t="s">
        <v>486</v>
      </c>
      <c r="S3" s="70" t="s">
        <v>487</v>
      </c>
      <c r="T3" s="70" t="s">
        <v>556</v>
      </c>
    </row>
    <row r="4" spans="1:21">
      <c r="A4" s="64">
        <v>1</v>
      </c>
      <c r="B4" s="64">
        <v>2991</v>
      </c>
      <c r="C4" s="65" t="s">
        <v>256</v>
      </c>
      <c r="D4" s="66">
        <v>41732</v>
      </c>
      <c r="E4" s="66">
        <v>45278</v>
      </c>
      <c r="F4" s="65" t="s">
        <v>449</v>
      </c>
      <c r="G4" s="67">
        <v>1886.84</v>
      </c>
      <c r="H4" s="67">
        <v>0</v>
      </c>
      <c r="I4" s="65" t="s">
        <v>424</v>
      </c>
      <c r="J4" s="67">
        <v>822.38</v>
      </c>
      <c r="K4" s="67">
        <v>0</v>
      </c>
      <c r="L4" s="67">
        <v>0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8">
        <f t="shared" ref="S4:S64" si="0">SUM(G4:H4)+O4+Q4</f>
        <v>1886.84</v>
      </c>
      <c r="T4" s="68">
        <f t="shared" ref="T4:T67" si="1">SUM(J4:N4)+P4+R4</f>
        <v>822.38</v>
      </c>
      <c r="U4" s="69" t="str">
        <f>VLOOKUP(B4,'FOLHA RESUMIDA'!C:I,2,0)</f>
        <v>MARILENE ARRUDA DE BARROS</v>
      </c>
    </row>
    <row r="5" spans="1:21">
      <c r="A5" s="64">
        <v>1</v>
      </c>
      <c r="B5" s="64">
        <v>2417</v>
      </c>
      <c r="C5" s="65" t="s">
        <v>132</v>
      </c>
      <c r="D5" s="66">
        <v>39349</v>
      </c>
      <c r="E5" s="66">
        <v>45281</v>
      </c>
      <c r="F5" s="65" t="s">
        <v>445</v>
      </c>
      <c r="G5" s="67">
        <v>1636.79</v>
      </c>
      <c r="H5" s="67">
        <v>0</v>
      </c>
      <c r="I5" s="65" t="s">
        <v>424</v>
      </c>
      <c r="J5" s="67">
        <v>0</v>
      </c>
      <c r="K5" s="67">
        <v>0</v>
      </c>
      <c r="L5" s="67">
        <v>0</v>
      </c>
      <c r="M5" s="67">
        <v>0</v>
      </c>
      <c r="N5" s="67">
        <v>0</v>
      </c>
      <c r="O5" s="67">
        <v>0</v>
      </c>
      <c r="P5" s="67">
        <v>0</v>
      </c>
      <c r="Q5" s="67">
        <v>0</v>
      </c>
      <c r="R5" s="67">
        <v>0</v>
      </c>
      <c r="S5" s="68">
        <f t="shared" si="0"/>
        <v>1636.79</v>
      </c>
      <c r="T5" s="68">
        <f t="shared" si="1"/>
        <v>0</v>
      </c>
      <c r="U5" s="69" t="str">
        <f>VLOOKUP(B5,'FOLHA RESUMIDA'!C:I,2,0)</f>
        <v>ZILDA FRUTUOSO DA SILVA</v>
      </c>
    </row>
    <row r="6" spans="1:21">
      <c r="A6" s="64">
        <v>1</v>
      </c>
      <c r="B6" s="64">
        <v>200</v>
      </c>
      <c r="C6" s="65" t="s">
        <v>3</v>
      </c>
      <c r="D6" s="66">
        <v>26877</v>
      </c>
      <c r="E6" s="66" t="s">
        <v>545</v>
      </c>
      <c r="F6" s="65" t="s">
        <v>445</v>
      </c>
      <c r="G6" s="67">
        <v>4804.1099999999997</v>
      </c>
      <c r="H6" s="67">
        <v>0</v>
      </c>
      <c r="I6" s="65" t="s">
        <v>424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8">
        <f t="shared" si="0"/>
        <v>4804.1099999999997</v>
      </c>
      <c r="T6" s="68">
        <f t="shared" si="1"/>
        <v>0</v>
      </c>
      <c r="U6" s="69" t="str">
        <f>VLOOKUP(B6,'FOLHA RESUMIDA'!C:I,2,0)</f>
        <v>MARIA DO CARMO DE SOUSA</v>
      </c>
    </row>
    <row r="7" spans="1:21">
      <c r="A7" s="64">
        <v>1</v>
      </c>
      <c r="B7" s="64">
        <v>397</v>
      </c>
      <c r="C7" s="65" t="s">
        <v>4</v>
      </c>
      <c r="D7" s="66">
        <v>27442</v>
      </c>
      <c r="E7" s="66" t="s">
        <v>545</v>
      </c>
      <c r="F7" s="65" t="s">
        <v>510</v>
      </c>
      <c r="G7" s="67">
        <v>3735.89</v>
      </c>
      <c r="H7" s="67">
        <v>1264.9100000000001</v>
      </c>
      <c r="I7" s="65" t="s">
        <v>424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8">
        <f t="shared" si="0"/>
        <v>5000.8</v>
      </c>
      <c r="T7" s="68">
        <f t="shared" si="1"/>
        <v>0</v>
      </c>
      <c r="U7" s="69" t="str">
        <f>VLOOKUP(B7,'FOLHA RESUMIDA'!C:I,2,0)</f>
        <v>MARIA AMARA MEDEIROS</v>
      </c>
    </row>
    <row r="8" spans="1:21">
      <c r="A8" s="64">
        <v>1</v>
      </c>
      <c r="B8" s="64">
        <v>508</v>
      </c>
      <c r="C8" s="65" t="s">
        <v>5</v>
      </c>
      <c r="D8" s="66">
        <v>27828</v>
      </c>
      <c r="E8" s="66" t="s">
        <v>545</v>
      </c>
      <c r="F8" s="65" t="s">
        <v>510</v>
      </c>
      <c r="G8" s="67">
        <v>4118.83</v>
      </c>
      <c r="H8" s="67">
        <v>963.73</v>
      </c>
      <c r="I8" s="65" t="s">
        <v>424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8">
        <f t="shared" si="0"/>
        <v>5082.5599999999995</v>
      </c>
      <c r="T8" s="68">
        <f t="shared" si="1"/>
        <v>0</v>
      </c>
      <c r="U8" s="69" t="str">
        <f>VLOOKUP(B8,'FOLHA RESUMIDA'!C:I,2,0)</f>
        <v>SANDRA EMIDIO PEREIRA</v>
      </c>
    </row>
    <row r="9" spans="1:21">
      <c r="A9" s="64">
        <v>1</v>
      </c>
      <c r="B9" s="64">
        <v>510</v>
      </c>
      <c r="C9" s="65" t="s">
        <v>6</v>
      </c>
      <c r="D9" s="66">
        <v>27828</v>
      </c>
      <c r="E9" s="66" t="s">
        <v>545</v>
      </c>
      <c r="F9" s="65" t="s">
        <v>510</v>
      </c>
      <c r="G9" s="67">
        <v>4118.83</v>
      </c>
      <c r="H9" s="67">
        <v>0</v>
      </c>
      <c r="I9" s="65" t="s">
        <v>424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8">
        <f t="shared" si="0"/>
        <v>4118.83</v>
      </c>
      <c r="T9" s="68">
        <f t="shared" si="1"/>
        <v>0</v>
      </c>
      <c r="U9" s="69" t="str">
        <f>VLOOKUP(B9,'FOLHA RESUMIDA'!C:I,2,0)</f>
        <v>FRANCISCO FERREIRA DE SOUSA</v>
      </c>
    </row>
    <row r="10" spans="1:21">
      <c r="A10" s="64">
        <v>1</v>
      </c>
      <c r="B10" s="64">
        <v>542</v>
      </c>
      <c r="C10" s="65" t="s">
        <v>7</v>
      </c>
      <c r="D10" s="66">
        <v>27955</v>
      </c>
      <c r="E10" s="66" t="s">
        <v>545</v>
      </c>
      <c r="F10" s="65" t="s">
        <v>516</v>
      </c>
      <c r="G10" s="67">
        <v>1981.2</v>
      </c>
      <c r="H10" s="67">
        <v>0</v>
      </c>
      <c r="I10" s="65" t="s">
        <v>424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8">
        <f t="shared" si="0"/>
        <v>1981.2</v>
      </c>
      <c r="T10" s="68">
        <f t="shared" si="1"/>
        <v>0</v>
      </c>
      <c r="U10" s="69" t="str">
        <f>VLOOKUP(B10,'FOLHA RESUMIDA'!C:I,2,0)</f>
        <v>ANA MARTA MARCELINO DA SILVA</v>
      </c>
    </row>
    <row r="11" spans="1:21">
      <c r="A11" s="64">
        <v>1</v>
      </c>
      <c r="B11" s="64">
        <v>788</v>
      </c>
      <c r="C11" s="65" t="s">
        <v>8</v>
      </c>
      <c r="D11" s="66">
        <v>28551</v>
      </c>
      <c r="E11" s="66" t="s">
        <v>545</v>
      </c>
      <c r="F11" s="65" t="s">
        <v>445</v>
      </c>
      <c r="G11" s="67">
        <v>2089.0100000000002</v>
      </c>
      <c r="H11" s="67">
        <v>1264.9100000000001</v>
      </c>
      <c r="I11" s="65" t="s">
        <v>424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0</v>
      </c>
      <c r="Q11" s="67">
        <v>0</v>
      </c>
      <c r="R11" s="67">
        <v>0</v>
      </c>
      <c r="S11" s="68">
        <f t="shared" si="0"/>
        <v>3353.92</v>
      </c>
      <c r="T11" s="68">
        <f t="shared" si="1"/>
        <v>0</v>
      </c>
      <c r="U11" s="69" t="str">
        <f>VLOOKUP(B11,'FOLHA RESUMIDA'!C:I,2,0)</f>
        <v>IVONEIDE FRANCISCA S ALMEIDA</v>
      </c>
    </row>
    <row r="12" spans="1:21">
      <c r="A12" s="64">
        <v>1</v>
      </c>
      <c r="B12" s="64">
        <v>830</v>
      </c>
      <c r="C12" s="65" t="s">
        <v>9</v>
      </c>
      <c r="D12" s="66">
        <v>28688</v>
      </c>
      <c r="E12" s="66" t="s">
        <v>545</v>
      </c>
      <c r="F12" s="65" t="s">
        <v>510</v>
      </c>
      <c r="G12" s="67">
        <v>5006.45</v>
      </c>
      <c r="H12" s="67">
        <v>0</v>
      </c>
      <c r="I12" s="65" t="s">
        <v>424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8">
        <f t="shared" si="0"/>
        <v>5006.45</v>
      </c>
      <c r="T12" s="68">
        <f t="shared" si="1"/>
        <v>0</v>
      </c>
      <c r="U12" s="69" t="str">
        <f>VLOOKUP(B12,'FOLHA RESUMIDA'!C:I,2,0)</f>
        <v>CARLOS ANTONIO DA SILVA</v>
      </c>
    </row>
    <row r="13" spans="1:21">
      <c r="A13" s="64">
        <v>1</v>
      </c>
      <c r="B13" s="64">
        <v>863</v>
      </c>
      <c r="C13" s="65" t="s">
        <v>10</v>
      </c>
      <c r="D13" s="66">
        <v>28746</v>
      </c>
      <c r="E13" s="66" t="s">
        <v>545</v>
      </c>
      <c r="F13" s="65" t="s">
        <v>442</v>
      </c>
      <c r="G13" s="67">
        <v>2539.21</v>
      </c>
      <c r="H13" s="67">
        <v>0</v>
      </c>
      <c r="I13" s="65" t="s">
        <v>424</v>
      </c>
      <c r="J13" s="67">
        <v>0</v>
      </c>
      <c r="K13" s="67">
        <v>0</v>
      </c>
      <c r="L13" s="67">
        <v>0</v>
      </c>
      <c r="M13" s="67">
        <v>0</v>
      </c>
      <c r="N13" s="67">
        <v>0</v>
      </c>
      <c r="O13" s="67">
        <v>0</v>
      </c>
      <c r="P13" s="67">
        <v>0</v>
      </c>
      <c r="Q13" s="67">
        <v>0</v>
      </c>
      <c r="R13" s="67">
        <v>0</v>
      </c>
      <c r="S13" s="68">
        <f t="shared" si="0"/>
        <v>2539.21</v>
      </c>
      <c r="T13" s="68">
        <f t="shared" si="1"/>
        <v>0</v>
      </c>
      <c r="U13" s="69" t="str">
        <f>VLOOKUP(B13,'FOLHA RESUMIDA'!C:I,2,0)</f>
        <v>JOSE AMARO DOS SANTOS</v>
      </c>
    </row>
    <row r="14" spans="1:21">
      <c r="A14" s="64">
        <v>1</v>
      </c>
      <c r="B14" s="64">
        <v>871</v>
      </c>
      <c r="C14" s="65" t="s">
        <v>11</v>
      </c>
      <c r="D14" s="66">
        <v>28758</v>
      </c>
      <c r="E14" s="66" t="s">
        <v>545</v>
      </c>
      <c r="F14" s="65" t="s">
        <v>510</v>
      </c>
      <c r="G14" s="67">
        <v>4118.83</v>
      </c>
      <c r="H14" s="67">
        <v>1264.9100000000001</v>
      </c>
      <c r="I14" s="65" t="s">
        <v>424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8">
        <f t="shared" si="0"/>
        <v>5383.74</v>
      </c>
      <c r="T14" s="68">
        <f t="shared" si="1"/>
        <v>0</v>
      </c>
      <c r="U14" s="69" t="str">
        <f>VLOOKUP(B14,'FOLHA RESUMIDA'!C:I,2,0)</f>
        <v>MARIA LUISA P DE LEMOS</v>
      </c>
    </row>
    <row r="15" spans="1:21">
      <c r="A15" s="64">
        <v>1</v>
      </c>
      <c r="B15" s="64">
        <v>897</v>
      </c>
      <c r="C15" s="65" t="s">
        <v>12</v>
      </c>
      <c r="D15" s="66">
        <v>28779</v>
      </c>
      <c r="E15" s="66" t="s">
        <v>545</v>
      </c>
      <c r="F15" s="65" t="s">
        <v>442</v>
      </c>
      <c r="G15" s="67">
        <v>1894.8</v>
      </c>
      <c r="H15" s="67">
        <v>0</v>
      </c>
      <c r="I15" s="65" t="s">
        <v>424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8">
        <f t="shared" si="0"/>
        <v>1894.8</v>
      </c>
      <c r="T15" s="68">
        <f t="shared" si="1"/>
        <v>0</v>
      </c>
      <c r="U15" s="69" t="str">
        <f>VLOOKUP(B15,'FOLHA RESUMIDA'!C:I,2,0)</f>
        <v>EUNICE DE ASSIS CALIXTO</v>
      </c>
    </row>
    <row r="16" spans="1:21">
      <c r="A16" s="64">
        <v>1</v>
      </c>
      <c r="B16" s="64">
        <v>996</v>
      </c>
      <c r="C16" s="65" t="s">
        <v>13</v>
      </c>
      <c r="D16" s="66">
        <v>28887</v>
      </c>
      <c r="E16" s="66" t="s">
        <v>545</v>
      </c>
      <c r="F16" s="65" t="s">
        <v>445</v>
      </c>
      <c r="G16" s="67">
        <v>3939.17</v>
      </c>
      <c r="H16" s="67">
        <v>0</v>
      </c>
      <c r="I16" s="65" t="s">
        <v>424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8">
        <f t="shared" si="0"/>
        <v>3939.17</v>
      </c>
      <c r="T16" s="68">
        <f t="shared" si="1"/>
        <v>0</v>
      </c>
      <c r="U16" s="69" t="str">
        <f>VLOOKUP(B16,'FOLHA RESUMIDA'!C:I,2,0)</f>
        <v>FIRMINO SIQUEIRA DA SILVA</v>
      </c>
    </row>
    <row r="17" spans="1:21">
      <c r="A17" s="64">
        <v>1</v>
      </c>
      <c r="B17" s="64">
        <v>1008</v>
      </c>
      <c r="C17" s="65" t="s">
        <v>14</v>
      </c>
      <c r="D17" s="66">
        <v>28902</v>
      </c>
      <c r="E17" s="66" t="s">
        <v>545</v>
      </c>
      <c r="F17" s="65" t="s">
        <v>442</v>
      </c>
      <c r="G17" s="67">
        <v>2193.44</v>
      </c>
      <c r="H17" s="67">
        <v>0</v>
      </c>
      <c r="I17" s="65" t="s">
        <v>424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8">
        <f t="shared" si="0"/>
        <v>2193.44</v>
      </c>
      <c r="T17" s="68">
        <f t="shared" si="1"/>
        <v>0</v>
      </c>
      <c r="U17" s="69" t="str">
        <f>VLOOKUP(B17,'FOLHA RESUMIDA'!C:I,2,0)</f>
        <v>MARIO JOSE DO NASCIMENTO</v>
      </c>
    </row>
    <row r="18" spans="1:21">
      <c r="A18" s="64">
        <v>1</v>
      </c>
      <c r="B18" s="64">
        <v>1037</v>
      </c>
      <c r="C18" s="65" t="s">
        <v>15</v>
      </c>
      <c r="D18" s="66">
        <v>28926</v>
      </c>
      <c r="E18" s="66" t="s">
        <v>545</v>
      </c>
      <c r="F18" s="65" t="s">
        <v>445</v>
      </c>
      <c r="G18" s="67">
        <v>3751.6</v>
      </c>
      <c r="H18" s="67">
        <v>0</v>
      </c>
      <c r="I18" s="65" t="s">
        <v>424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8">
        <f t="shared" si="0"/>
        <v>3751.6</v>
      </c>
      <c r="T18" s="68">
        <f t="shared" si="1"/>
        <v>0</v>
      </c>
      <c r="U18" s="69" t="str">
        <f>VLOOKUP(B18,'FOLHA RESUMIDA'!C:I,2,0)</f>
        <v>DAVI INACIO FILHO</v>
      </c>
    </row>
    <row r="19" spans="1:21">
      <c r="A19" s="64">
        <v>1</v>
      </c>
      <c r="B19" s="64">
        <v>1051</v>
      </c>
      <c r="C19" s="65" t="s">
        <v>16</v>
      </c>
      <c r="D19" s="66">
        <v>28936</v>
      </c>
      <c r="E19" s="66" t="s">
        <v>545</v>
      </c>
      <c r="F19" s="65" t="s">
        <v>452</v>
      </c>
      <c r="G19" s="67">
        <v>11673.04</v>
      </c>
      <c r="H19" s="67">
        <v>8498.85</v>
      </c>
      <c r="I19" s="65" t="s">
        <v>424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8">
        <f t="shared" si="0"/>
        <v>20171.89</v>
      </c>
      <c r="T19" s="68">
        <f t="shared" si="1"/>
        <v>0</v>
      </c>
      <c r="U19" s="69" t="str">
        <f>VLOOKUP(B19,'FOLHA RESUMIDA'!C:I,2,0)</f>
        <v>GEORGE HAROLD DE B  WALMSLEY</v>
      </c>
    </row>
    <row r="20" spans="1:21">
      <c r="A20" s="64">
        <v>1</v>
      </c>
      <c r="B20" s="64">
        <v>1056</v>
      </c>
      <c r="C20" s="65" t="s">
        <v>17</v>
      </c>
      <c r="D20" s="66">
        <v>28961</v>
      </c>
      <c r="E20" s="66" t="s">
        <v>545</v>
      </c>
      <c r="F20" s="65" t="s">
        <v>516</v>
      </c>
      <c r="G20" s="67">
        <v>4540.99</v>
      </c>
      <c r="H20" s="67">
        <v>0</v>
      </c>
      <c r="I20" s="65" t="s">
        <v>424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8">
        <f t="shared" si="0"/>
        <v>4540.99</v>
      </c>
      <c r="T20" s="68">
        <f t="shared" si="1"/>
        <v>0</v>
      </c>
      <c r="U20" s="69" t="str">
        <f>VLOOKUP(B20,'FOLHA RESUMIDA'!C:I,2,0)</f>
        <v>VALERIA MARIA DA SILVA</v>
      </c>
    </row>
    <row r="21" spans="1:21">
      <c r="A21" s="64">
        <v>1</v>
      </c>
      <c r="B21" s="64">
        <v>1071</v>
      </c>
      <c r="C21" s="65" t="s">
        <v>18</v>
      </c>
      <c r="D21" s="66">
        <v>28968</v>
      </c>
      <c r="E21" s="66" t="s">
        <v>545</v>
      </c>
      <c r="F21" s="65" t="s">
        <v>445</v>
      </c>
      <c r="G21" s="67">
        <v>2089.0100000000002</v>
      </c>
      <c r="H21" s="67">
        <v>0</v>
      </c>
      <c r="I21" s="65" t="s">
        <v>424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8">
        <f t="shared" si="0"/>
        <v>2089.0100000000002</v>
      </c>
      <c r="T21" s="68">
        <f t="shared" si="1"/>
        <v>0</v>
      </c>
      <c r="U21" s="69" t="str">
        <f>VLOOKUP(B21,'FOLHA RESUMIDA'!C:I,2,0)</f>
        <v>MARIA JOSE DA HORA</v>
      </c>
    </row>
    <row r="22" spans="1:21">
      <c r="A22" s="64">
        <v>1</v>
      </c>
      <c r="B22" s="64">
        <v>1080</v>
      </c>
      <c r="C22" s="65" t="s">
        <v>19</v>
      </c>
      <c r="D22" s="66">
        <v>28968</v>
      </c>
      <c r="E22" s="66" t="s">
        <v>545</v>
      </c>
      <c r="F22" s="65" t="s">
        <v>510</v>
      </c>
      <c r="G22" s="67">
        <v>4118.83</v>
      </c>
      <c r="H22" s="67">
        <v>0</v>
      </c>
      <c r="I22" s="65" t="s">
        <v>424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8">
        <f t="shared" si="0"/>
        <v>4118.83</v>
      </c>
      <c r="T22" s="68">
        <f t="shared" si="1"/>
        <v>0</v>
      </c>
      <c r="U22" s="69" t="str">
        <f>VLOOKUP(B22,'FOLHA RESUMIDA'!C:I,2,0)</f>
        <v>VALDIRENE ANDRE PEREIRA</v>
      </c>
    </row>
    <row r="23" spans="1:21">
      <c r="A23" s="64">
        <v>1</v>
      </c>
      <c r="B23" s="64">
        <v>1099</v>
      </c>
      <c r="C23" s="65" t="s">
        <v>20</v>
      </c>
      <c r="D23" s="66">
        <v>28997</v>
      </c>
      <c r="E23" s="66" t="s">
        <v>545</v>
      </c>
      <c r="F23" s="65" t="s">
        <v>445</v>
      </c>
      <c r="G23" s="67">
        <v>3751.6</v>
      </c>
      <c r="H23" s="67">
        <v>0</v>
      </c>
      <c r="I23" s="65" t="s">
        <v>424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8">
        <f t="shared" si="0"/>
        <v>3751.6</v>
      </c>
      <c r="T23" s="68">
        <f t="shared" si="1"/>
        <v>0</v>
      </c>
      <c r="U23" s="69" t="str">
        <f>VLOOKUP(B23,'FOLHA RESUMIDA'!C:I,2,0)</f>
        <v>VALERIA DA SILVA SOUZA</v>
      </c>
    </row>
    <row r="24" spans="1:21">
      <c r="A24" s="64">
        <v>1</v>
      </c>
      <c r="B24" s="64">
        <v>1126</v>
      </c>
      <c r="C24" s="65" t="s">
        <v>21</v>
      </c>
      <c r="D24" s="66">
        <v>29017</v>
      </c>
      <c r="E24" s="66" t="s">
        <v>545</v>
      </c>
      <c r="F24" s="65" t="s">
        <v>510</v>
      </c>
      <c r="G24" s="67">
        <v>4824.74</v>
      </c>
      <c r="H24" s="67">
        <v>1614.8</v>
      </c>
      <c r="I24" s="65" t="s">
        <v>424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8">
        <f t="shared" si="0"/>
        <v>6439.54</v>
      </c>
      <c r="T24" s="68">
        <f t="shared" si="1"/>
        <v>0</v>
      </c>
      <c r="U24" s="69" t="str">
        <f>VLOOKUP(B24,'FOLHA RESUMIDA'!C:I,2,0)</f>
        <v>ALUISIO GOMES FERREIRA FILHO</v>
      </c>
    </row>
    <row r="25" spans="1:21">
      <c r="A25" s="64">
        <v>10</v>
      </c>
      <c r="B25" s="64">
        <v>1135</v>
      </c>
      <c r="C25" s="65" t="s">
        <v>350</v>
      </c>
      <c r="D25" s="66">
        <v>29031</v>
      </c>
      <c r="E25" s="66" t="s">
        <v>545</v>
      </c>
      <c r="F25" s="65" t="s">
        <v>510</v>
      </c>
      <c r="G25" s="67">
        <v>3388.55</v>
      </c>
      <c r="H25" s="67">
        <v>0</v>
      </c>
      <c r="I25" s="65" t="s">
        <v>424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8">
        <f t="shared" si="0"/>
        <v>3388.55</v>
      </c>
      <c r="T25" s="68">
        <f t="shared" si="1"/>
        <v>0</v>
      </c>
      <c r="U25" s="69" t="str">
        <f>VLOOKUP(B25,'FOLHA RESUMIDA'!C:I,2,0)</f>
        <v>ANTONIO LUIZ DOS SANTOS</v>
      </c>
    </row>
    <row r="26" spans="1:21">
      <c r="A26" s="64">
        <v>1</v>
      </c>
      <c r="B26" s="64">
        <v>1159</v>
      </c>
      <c r="C26" s="65" t="s">
        <v>22</v>
      </c>
      <c r="D26" s="66">
        <v>29067</v>
      </c>
      <c r="E26" s="66" t="s">
        <v>545</v>
      </c>
      <c r="F26" s="65" t="s">
        <v>445</v>
      </c>
      <c r="G26" s="67">
        <v>1894.8</v>
      </c>
      <c r="H26" s="67">
        <v>0</v>
      </c>
      <c r="I26" s="65" t="s">
        <v>424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8">
        <f t="shared" si="0"/>
        <v>1894.8</v>
      </c>
      <c r="T26" s="68">
        <f t="shared" si="1"/>
        <v>0</v>
      </c>
      <c r="U26" s="69" t="str">
        <f>VLOOKUP(B26,'FOLHA RESUMIDA'!C:I,2,0)</f>
        <v>VERA LUCIA MARIA C  DA SILVA</v>
      </c>
    </row>
    <row r="27" spans="1:21">
      <c r="A27" s="64">
        <v>1</v>
      </c>
      <c r="B27" s="64">
        <v>1164</v>
      </c>
      <c r="C27" s="65" t="s">
        <v>23</v>
      </c>
      <c r="D27" s="66">
        <v>29067</v>
      </c>
      <c r="E27" s="66" t="s">
        <v>545</v>
      </c>
      <c r="F27" s="65" t="s">
        <v>510</v>
      </c>
      <c r="G27" s="67">
        <v>3823.97</v>
      </c>
      <c r="H27" s="67">
        <v>1432.78</v>
      </c>
      <c r="I27" s="65" t="s">
        <v>424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f t="shared" si="0"/>
        <v>5256.75</v>
      </c>
      <c r="T27" s="68">
        <f t="shared" si="1"/>
        <v>0</v>
      </c>
      <c r="U27" s="69" t="str">
        <f>VLOOKUP(B27,'FOLHA RESUMIDA'!C:I,2,0)</f>
        <v>TERESINHA MARIA DE F  FELIX</v>
      </c>
    </row>
    <row r="28" spans="1:21">
      <c r="A28" s="64">
        <v>1</v>
      </c>
      <c r="B28" s="64">
        <v>1169</v>
      </c>
      <c r="C28" s="65" t="s">
        <v>24</v>
      </c>
      <c r="D28" s="66">
        <v>29067</v>
      </c>
      <c r="E28" s="66" t="s">
        <v>545</v>
      </c>
      <c r="F28" s="65" t="s">
        <v>445</v>
      </c>
      <c r="G28" s="67">
        <v>3240.74</v>
      </c>
      <c r="H28" s="67">
        <v>0</v>
      </c>
      <c r="I28" s="65" t="s">
        <v>424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8">
        <f t="shared" si="0"/>
        <v>3240.74</v>
      </c>
      <c r="T28" s="68">
        <f t="shared" si="1"/>
        <v>0</v>
      </c>
      <c r="U28" s="69" t="str">
        <f>VLOOKUP(B28,'FOLHA RESUMIDA'!C:I,2,0)</f>
        <v>MARIA DO CARMO SANTOS</v>
      </c>
    </row>
    <row r="29" spans="1:21">
      <c r="A29" s="64">
        <v>1</v>
      </c>
      <c r="B29" s="64">
        <v>1177</v>
      </c>
      <c r="C29" s="65" t="s">
        <v>25</v>
      </c>
      <c r="D29" s="66">
        <v>29068</v>
      </c>
      <c r="E29" s="66" t="s">
        <v>545</v>
      </c>
      <c r="F29" s="65" t="s">
        <v>510</v>
      </c>
      <c r="G29" s="67">
        <v>3735.89</v>
      </c>
      <c r="H29" s="67">
        <v>0</v>
      </c>
      <c r="I29" s="65" t="s">
        <v>424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8">
        <f t="shared" si="0"/>
        <v>3735.89</v>
      </c>
      <c r="T29" s="68">
        <f t="shared" si="1"/>
        <v>0</v>
      </c>
      <c r="U29" s="69" t="str">
        <f>VLOOKUP(B29,'FOLHA RESUMIDA'!C:I,2,0)</f>
        <v>SELMA MARIA P DO NASCIMENTO</v>
      </c>
    </row>
    <row r="30" spans="1:21">
      <c r="A30" s="64">
        <v>1</v>
      </c>
      <c r="B30" s="64">
        <v>1221</v>
      </c>
      <c r="C30" s="65" t="s">
        <v>26</v>
      </c>
      <c r="D30" s="66">
        <v>29087</v>
      </c>
      <c r="E30" s="66" t="s">
        <v>545</v>
      </c>
      <c r="F30" s="65" t="s">
        <v>452</v>
      </c>
      <c r="G30" s="67">
        <v>6499.98</v>
      </c>
      <c r="H30" s="67">
        <v>3051.75</v>
      </c>
      <c r="I30" s="65" t="s">
        <v>424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8">
        <f t="shared" si="0"/>
        <v>9551.73</v>
      </c>
      <c r="T30" s="68">
        <f t="shared" si="1"/>
        <v>0</v>
      </c>
      <c r="U30" s="69" t="str">
        <f>VLOOKUP(B30,'FOLHA RESUMIDA'!C:I,2,0)</f>
        <v>JOSE CARLOS TENORIO DE MELO</v>
      </c>
    </row>
    <row r="31" spans="1:21">
      <c r="A31" s="64">
        <v>1</v>
      </c>
      <c r="B31" s="64">
        <v>1229</v>
      </c>
      <c r="C31" s="65" t="s">
        <v>27</v>
      </c>
      <c r="D31" s="66">
        <v>29089</v>
      </c>
      <c r="E31" s="66" t="s">
        <v>545</v>
      </c>
      <c r="F31" s="65" t="s">
        <v>445</v>
      </c>
      <c r="G31" s="67">
        <v>3939.17</v>
      </c>
      <c r="H31" s="67">
        <v>0</v>
      </c>
      <c r="I31" s="65" t="s">
        <v>424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8">
        <f t="shared" si="0"/>
        <v>3939.17</v>
      </c>
      <c r="T31" s="68">
        <f t="shared" si="1"/>
        <v>0</v>
      </c>
      <c r="U31" s="69" t="str">
        <f>VLOOKUP(B31,'FOLHA RESUMIDA'!C:I,2,0)</f>
        <v>IVANETE RODRIGUES DOS SANTOS</v>
      </c>
    </row>
    <row r="32" spans="1:21">
      <c r="A32" s="64">
        <v>1</v>
      </c>
      <c r="B32" s="64">
        <v>1243</v>
      </c>
      <c r="C32" s="65" t="s">
        <v>28</v>
      </c>
      <c r="D32" s="66">
        <v>29096</v>
      </c>
      <c r="E32" s="66" t="s">
        <v>545</v>
      </c>
      <c r="F32" s="65" t="s">
        <v>445</v>
      </c>
      <c r="G32" s="67">
        <v>2539.21</v>
      </c>
      <c r="H32" s="67">
        <v>0</v>
      </c>
      <c r="I32" s="65" t="s">
        <v>424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8">
        <f t="shared" si="0"/>
        <v>2539.21</v>
      </c>
      <c r="T32" s="68">
        <f t="shared" si="1"/>
        <v>0</v>
      </c>
      <c r="U32" s="69" t="str">
        <f>VLOOKUP(B32,'FOLHA RESUMIDA'!C:I,2,0)</f>
        <v>MARIA EUGENIA VILARIM LIMA</v>
      </c>
    </row>
    <row r="33" spans="1:21">
      <c r="A33" s="64">
        <v>1</v>
      </c>
      <c r="B33" s="64">
        <v>1258</v>
      </c>
      <c r="C33" s="65" t="s">
        <v>29</v>
      </c>
      <c r="D33" s="66">
        <v>29102</v>
      </c>
      <c r="E33" s="66" t="s">
        <v>545</v>
      </c>
      <c r="F33" s="65" t="s">
        <v>510</v>
      </c>
      <c r="G33" s="67">
        <v>4289.13</v>
      </c>
      <c r="H33" s="67">
        <v>1797.12</v>
      </c>
      <c r="I33" s="65" t="s">
        <v>424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8">
        <f t="shared" si="0"/>
        <v>6086.25</v>
      </c>
      <c r="T33" s="68">
        <f t="shared" si="1"/>
        <v>0</v>
      </c>
      <c r="U33" s="69" t="str">
        <f>VLOOKUP(B33,'FOLHA RESUMIDA'!C:I,2,0)</f>
        <v>ADIGALENE RODRIGUES DA SILVA</v>
      </c>
    </row>
    <row r="34" spans="1:21">
      <c r="A34" s="64">
        <v>1</v>
      </c>
      <c r="B34" s="64">
        <v>1267</v>
      </c>
      <c r="C34" s="65" t="s">
        <v>30</v>
      </c>
      <c r="D34" s="66">
        <v>29099</v>
      </c>
      <c r="E34" s="66" t="s">
        <v>545</v>
      </c>
      <c r="F34" s="65" t="s">
        <v>454</v>
      </c>
      <c r="G34" s="67">
        <v>11314.75</v>
      </c>
      <c r="H34" s="67">
        <v>9286.14</v>
      </c>
      <c r="I34" s="65" t="s">
        <v>424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8">
        <f t="shared" si="0"/>
        <v>20600.89</v>
      </c>
      <c r="T34" s="68">
        <f t="shared" si="1"/>
        <v>0</v>
      </c>
      <c r="U34" s="69" t="str">
        <f>VLOOKUP(B34,'FOLHA RESUMIDA'!C:I,2,0)</f>
        <v>MARCO AURELIO O DE OLIVEIRA</v>
      </c>
    </row>
    <row r="35" spans="1:21">
      <c r="A35" s="64">
        <v>1</v>
      </c>
      <c r="B35" s="64">
        <v>1269</v>
      </c>
      <c r="C35" s="65" t="s">
        <v>31</v>
      </c>
      <c r="D35" s="66">
        <v>29118</v>
      </c>
      <c r="E35" s="66" t="s">
        <v>545</v>
      </c>
      <c r="F35" s="65" t="s">
        <v>442</v>
      </c>
      <c r="G35" s="67">
        <v>1894.8</v>
      </c>
      <c r="H35" s="67">
        <v>0</v>
      </c>
      <c r="I35" s="65" t="s">
        <v>424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8">
        <f t="shared" si="0"/>
        <v>1894.8</v>
      </c>
      <c r="T35" s="68">
        <f t="shared" si="1"/>
        <v>0</v>
      </c>
      <c r="U35" s="69" t="str">
        <f>VLOOKUP(B35,'FOLHA RESUMIDA'!C:I,2,0)</f>
        <v>VALDECY FERREIRA DA COSTA</v>
      </c>
    </row>
    <row r="36" spans="1:21">
      <c r="A36" s="64">
        <v>1</v>
      </c>
      <c r="B36" s="64">
        <v>1328</v>
      </c>
      <c r="C36" s="65" t="s">
        <v>32</v>
      </c>
      <c r="D36" s="66">
        <v>29202</v>
      </c>
      <c r="E36" s="66" t="s">
        <v>545</v>
      </c>
      <c r="F36" s="65" t="s">
        <v>510</v>
      </c>
      <c r="G36" s="67">
        <v>3735.89</v>
      </c>
      <c r="H36" s="67">
        <v>0</v>
      </c>
      <c r="I36" s="65" t="s">
        <v>424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8">
        <f t="shared" si="0"/>
        <v>3735.89</v>
      </c>
      <c r="T36" s="68">
        <f t="shared" si="1"/>
        <v>0</v>
      </c>
      <c r="U36" s="69" t="str">
        <f>VLOOKUP(B36,'FOLHA RESUMIDA'!C:I,2,0)</f>
        <v>LIZETE ALFREDINA DA SILVA</v>
      </c>
    </row>
    <row r="37" spans="1:21">
      <c r="A37" s="64">
        <v>1</v>
      </c>
      <c r="B37" s="64">
        <v>1330</v>
      </c>
      <c r="C37" s="65" t="s">
        <v>33</v>
      </c>
      <c r="D37" s="66">
        <v>29202</v>
      </c>
      <c r="E37" s="66" t="s">
        <v>545</v>
      </c>
      <c r="F37" s="65" t="s">
        <v>445</v>
      </c>
      <c r="G37" s="67">
        <v>3402.8</v>
      </c>
      <c r="H37" s="67">
        <v>0</v>
      </c>
      <c r="I37" s="65" t="s">
        <v>424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8">
        <f t="shared" si="0"/>
        <v>3402.8</v>
      </c>
      <c r="T37" s="68">
        <f t="shared" si="1"/>
        <v>0</v>
      </c>
      <c r="U37" s="69" t="str">
        <f>VLOOKUP(B37,'FOLHA RESUMIDA'!C:I,2,0)</f>
        <v>IVANISE MARIA DA LUZ SANTOS</v>
      </c>
    </row>
    <row r="38" spans="1:21">
      <c r="A38" s="64">
        <v>1</v>
      </c>
      <c r="B38" s="64">
        <v>1333</v>
      </c>
      <c r="C38" s="65" t="s">
        <v>34</v>
      </c>
      <c r="D38" s="66">
        <v>29209</v>
      </c>
      <c r="E38" s="66" t="s">
        <v>545</v>
      </c>
      <c r="F38" s="65" t="s">
        <v>445</v>
      </c>
      <c r="G38" s="67">
        <v>3751.6</v>
      </c>
      <c r="H38" s="67">
        <v>0</v>
      </c>
      <c r="I38" s="65" t="s">
        <v>424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8">
        <f t="shared" si="0"/>
        <v>3751.6</v>
      </c>
      <c r="T38" s="68">
        <f t="shared" si="1"/>
        <v>0</v>
      </c>
      <c r="U38" s="69" t="str">
        <f>VLOOKUP(B38,'FOLHA RESUMIDA'!C:I,2,0)</f>
        <v>JORGE CUNHA OLIVEIRA</v>
      </c>
    </row>
    <row r="39" spans="1:21">
      <c r="A39" s="64">
        <v>1</v>
      </c>
      <c r="B39" s="64">
        <v>1337</v>
      </c>
      <c r="C39" s="65" t="s">
        <v>35</v>
      </c>
      <c r="D39" s="66">
        <v>29206</v>
      </c>
      <c r="E39" s="66" t="s">
        <v>545</v>
      </c>
      <c r="F39" s="65" t="s">
        <v>510</v>
      </c>
      <c r="G39" s="67">
        <v>3388.55</v>
      </c>
      <c r="H39" s="67">
        <v>1264.9100000000001</v>
      </c>
      <c r="I39" s="65" t="s">
        <v>424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8">
        <f t="shared" si="0"/>
        <v>4653.46</v>
      </c>
      <c r="T39" s="68">
        <f t="shared" si="1"/>
        <v>0</v>
      </c>
      <c r="U39" s="69" t="str">
        <f>VLOOKUP(B39,'FOLHA RESUMIDA'!C:I,2,0)</f>
        <v>ROSILDA BARBOSA DOS SANTOS</v>
      </c>
    </row>
    <row r="40" spans="1:21">
      <c r="A40" s="64">
        <v>1</v>
      </c>
      <c r="B40" s="64">
        <v>1363</v>
      </c>
      <c r="C40" s="65" t="s">
        <v>36</v>
      </c>
      <c r="D40" s="66">
        <v>29227</v>
      </c>
      <c r="E40" s="66" t="s">
        <v>545</v>
      </c>
      <c r="F40" s="65" t="s">
        <v>510</v>
      </c>
      <c r="G40" s="67">
        <v>4118.83</v>
      </c>
      <c r="H40" s="67">
        <v>0</v>
      </c>
      <c r="I40" s="65" t="s">
        <v>424</v>
      </c>
      <c r="J40" s="67">
        <v>822.38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8">
        <f t="shared" si="0"/>
        <v>4118.83</v>
      </c>
      <c r="T40" s="68">
        <f t="shared" si="1"/>
        <v>822.38</v>
      </c>
      <c r="U40" s="69" t="str">
        <f>VLOOKUP(B40,'FOLHA RESUMIDA'!C:I,2,0)</f>
        <v>JOSE CARLOS FERREIRA DE ARRUDA</v>
      </c>
    </row>
    <row r="41" spans="1:21">
      <c r="A41" s="64">
        <v>1</v>
      </c>
      <c r="B41" s="64">
        <v>1369</v>
      </c>
      <c r="C41" s="65" t="s">
        <v>37</v>
      </c>
      <c r="D41" s="66">
        <v>29234</v>
      </c>
      <c r="E41" s="66" t="s">
        <v>545</v>
      </c>
      <c r="F41" s="65" t="s">
        <v>516</v>
      </c>
      <c r="G41" s="67">
        <v>2528.58</v>
      </c>
      <c r="H41" s="67">
        <v>0</v>
      </c>
      <c r="I41" s="65" t="s">
        <v>424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8">
        <f t="shared" si="0"/>
        <v>2528.58</v>
      </c>
      <c r="T41" s="68">
        <f t="shared" si="1"/>
        <v>0</v>
      </c>
      <c r="U41" s="69" t="str">
        <f>VLOOKUP(B41,'FOLHA RESUMIDA'!C:I,2,0)</f>
        <v>ELIANE BATISTA DE CASTILHO</v>
      </c>
    </row>
    <row r="42" spans="1:21">
      <c r="A42" s="64">
        <v>1</v>
      </c>
      <c r="B42" s="64">
        <v>1393</v>
      </c>
      <c r="C42" s="65" t="s">
        <v>38</v>
      </c>
      <c r="D42" s="66">
        <v>29283</v>
      </c>
      <c r="E42" s="66" t="s">
        <v>545</v>
      </c>
      <c r="F42" s="65" t="s">
        <v>519</v>
      </c>
      <c r="G42" s="67">
        <v>3735.89</v>
      </c>
      <c r="H42" s="67">
        <v>0</v>
      </c>
      <c r="I42" s="65" t="s">
        <v>424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8">
        <f t="shared" si="0"/>
        <v>3735.89</v>
      </c>
      <c r="T42" s="68">
        <f t="shared" si="1"/>
        <v>0</v>
      </c>
      <c r="U42" s="69" t="str">
        <f>VLOOKUP(B42,'FOLHA RESUMIDA'!C:I,2,0)</f>
        <v>MANOEL CORREIA DOS SANTOS</v>
      </c>
    </row>
    <row r="43" spans="1:21">
      <c r="A43" s="64">
        <v>1</v>
      </c>
      <c r="B43" s="64">
        <v>1413</v>
      </c>
      <c r="C43" s="65" t="s">
        <v>39</v>
      </c>
      <c r="D43" s="66">
        <v>29290</v>
      </c>
      <c r="E43" s="66" t="s">
        <v>545</v>
      </c>
      <c r="F43" s="65" t="s">
        <v>454</v>
      </c>
      <c r="G43" s="67">
        <v>11314.75</v>
      </c>
      <c r="H43" s="67">
        <v>13806.51</v>
      </c>
      <c r="I43" s="65" t="s">
        <v>424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8">
        <f t="shared" si="0"/>
        <v>25121.260000000002</v>
      </c>
      <c r="T43" s="68">
        <f t="shared" si="1"/>
        <v>0</v>
      </c>
      <c r="U43" s="69" t="str">
        <f>VLOOKUP(B43,'FOLHA RESUMIDA'!C:I,2,0)</f>
        <v>LEDUAR GUEDES DE LIMA</v>
      </c>
    </row>
    <row r="44" spans="1:21">
      <c r="A44" s="64">
        <v>1</v>
      </c>
      <c r="B44" s="64">
        <v>1418</v>
      </c>
      <c r="C44" s="65" t="s">
        <v>40</v>
      </c>
      <c r="D44" s="66">
        <v>29297</v>
      </c>
      <c r="E44" s="66" t="s">
        <v>545</v>
      </c>
      <c r="F44" s="65" t="s">
        <v>448</v>
      </c>
      <c r="G44" s="67">
        <v>4540.99</v>
      </c>
      <c r="H44" s="67">
        <v>0</v>
      </c>
      <c r="I44" s="65" t="s">
        <v>424</v>
      </c>
      <c r="J44" s="67">
        <v>0</v>
      </c>
      <c r="K44" s="67">
        <v>0</v>
      </c>
      <c r="L44" s="67">
        <v>0</v>
      </c>
      <c r="M44" s="67">
        <v>1450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8">
        <f t="shared" si="0"/>
        <v>4540.99</v>
      </c>
      <c r="T44" s="68">
        <f t="shared" si="1"/>
        <v>1450</v>
      </c>
      <c r="U44" s="69" t="str">
        <f>VLOOKUP(B44,'FOLHA RESUMIDA'!C:I,2,0)</f>
        <v>ELVIS GOMES PEREIRA</v>
      </c>
    </row>
    <row r="45" spans="1:21">
      <c r="A45" s="64">
        <v>1</v>
      </c>
      <c r="B45" s="64">
        <v>1427</v>
      </c>
      <c r="C45" s="65" t="s">
        <v>41</v>
      </c>
      <c r="D45" s="66">
        <v>29298</v>
      </c>
      <c r="E45" s="66" t="s">
        <v>545</v>
      </c>
      <c r="F45" s="65" t="s">
        <v>454</v>
      </c>
      <c r="G45" s="67">
        <v>11314.75</v>
      </c>
      <c r="H45" s="67">
        <v>2080.41</v>
      </c>
      <c r="I45" s="65" t="s">
        <v>424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8">
        <f t="shared" si="0"/>
        <v>13395.16</v>
      </c>
      <c r="T45" s="68">
        <f t="shared" si="1"/>
        <v>0</v>
      </c>
      <c r="U45" s="69" t="str">
        <f>VLOOKUP(B45,'FOLHA RESUMIDA'!C:I,2,0)</f>
        <v>ANA MARIA ELOI DA H  DA SILVA</v>
      </c>
    </row>
    <row r="46" spans="1:21">
      <c r="A46" s="64">
        <v>1</v>
      </c>
      <c r="B46" s="64">
        <v>1429</v>
      </c>
      <c r="C46" s="65" t="s">
        <v>42</v>
      </c>
      <c r="D46" s="66">
        <v>29304</v>
      </c>
      <c r="E46" s="66" t="s">
        <v>545</v>
      </c>
      <c r="F46" s="65" t="s">
        <v>509</v>
      </c>
      <c r="G46" s="67">
        <v>3735.89</v>
      </c>
      <c r="H46" s="67">
        <v>1150.18</v>
      </c>
      <c r="I46" s="65" t="s">
        <v>424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f t="shared" si="0"/>
        <v>4886.07</v>
      </c>
      <c r="T46" s="68">
        <f t="shared" si="1"/>
        <v>0</v>
      </c>
      <c r="U46" s="69" t="str">
        <f>VLOOKUP(B46,'FOLHA RESUMIDA'!C:I,2,0)</f>
        <v>JOSE HENRIQUE DA PAZ</v>
      </c>
    </row>
    <row r="47" spans="1:21">
      <c r="A47" s="64">
        <v>1</v>
      </c>
      <c r="B47" s="64">
        <v>1454</v>
      </c>
      <c r="C47" s="65" t="s">
        <v>43</v>
      </c>
      <c r="D47" s="66">
        <v>29319</v>
      </c>
      <c r="E47" s="66" t="s">
        <v>545</v>
      </c>
      <c r="F47" s="65" t="s">
        <v>509</v>
      </c>
      <c r="G47" s="67">
        <v>3388.55</v>
      </c>
      <c r="H47" s="67">
        <v>1085.06</v>
      </c>
      <c r="I47" s="65" t="s">
        <v>424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8">
        <f t="shared" si="0"/>
        <v>4473.6100000000006</v>
      </c>
      <c r="T47" s="68">
        <f t="shared" si="1"/>
        <v>0</v>
      </c>
      <c r="U47" s="69" t="str">
        <f>VLOOKUP(B47,'FOLHA RESUMIDA'!C:I,2,0)</f>
        <v>MAURICIO LOPES DA SILVA</v>
      </c>
    </row>
    <row r="48" spans="1:21">
      <c r="A48" s="64">
        <v>1</v>
      </c>
      <c r="B48" s="64">
        <v>1475</v>
      </c>
      <c r="C48" s="65" t="s">
        <v>44</v>
      </c>
      <c r="D48" s="66">
        <v>29374</v>
      </c>
      <c r="E48" s="66" t="s">
        <v>545</v>
      </c>
      <c r="F48" s="65" t="s">
        <v>449</v>
      </c>
      <c r="G48" s="67">
        <v>3735.89</v>
      </c>
      <c r="H48" s="67">
        <v>0</v>
      </c>
      <c r="I48" s="65" t="s">
        <v>424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8">
        <f t="shared" si="0"/>
        <v>3735.89</v>
      </c>
      <c r="T48" s="68">
        <f t="shared" si="1"/>
        <v>0</v>
      </c>
      <c r="U48" s="69" t="str">
        <f>VLOOKUP(B48,'FOLHA RESUMIDA'!C:I,2,0)</f>
        <v>MARTA ARAUJO DA F  SANTANA</v>
      </c>
    </row>
    <row r="49" spans="1:21">
      <c r="A49" s="64">
        <v>1</v>
      </c>
      <c r="B49" s="64">
        <v>1483</v>
      </c>
      <c r="C49" s="65" t="s">
        <v>45</v>
      </c>
      <c r="D49" s="66">
        <v>29397</v>
      </c>
      <c r="E49" s="66" t="s">
        <v>545</v>
      </c>
      <c r="F49" s="65" t="s">
        <v>445</v>
      </c>
      <c r="G49" s="67">
        <v>2089.0100000000002</v>
      </c>
      <c r="H49" s="67">
        <v>0</v>
      </c>
      <c r="I49" s="65" t="s">
        <v>424</v>
      </c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8">
        <f t="shared" si="0"/>
        <v>2089.0100000000002</v>
      </c>
      <c r="T49" s="68">
        <f t="shared" si="1"/>
        <v>0</v>
      </c>
      <c r="U49" s="69" t="str">
        <f>VLOOKUP(B49,'FOLHA RESUMIDA'!C:I,2,0)</f>
        <v>REGINA LEANDRO SANTOS DE LIMA</v>
      </c>
    </row>
    <row r="50" spans="1:21">
      <c r="A50" s="64">
        <v>1</v>
      </c>
      <c r="B50" s="64">
        <v>1522</v>
      </c>
      <c r="C50" s="65" t="s">
        <v>46</v>
      </c>
      <c r="D50" s="66">
        <v>29622</v>
      </c>
      <c r="E50" s="66" t="s">
        <v>545</v>
      </c>
      <c r="F50" s="65" t="s">
        <v>445</v>
      </c>
      <c r="G50" s="67">
        <v>1804.58</v>
      </c>
      <c r="H50" s="67">
        <v>0</v>
      </c>
      <c r="I50" s="65" t="s">
        <v>424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8">
        <f t="shared" si="0"/>
        <v>1804.58</v>
      </c>
      <c r="T50" s="68">
        <f t="shared" si="1"/>
        <v>0</v>
      </c>
      <c r="U50" s="69" t="str">
        <f>VLOOKUP(B50,'FOLHA RESUMIDA'!C:I,2,0)</f>
        <v>TEREZINHA P  DA SILVA CORREIA</v>
      </c>
    </row>
    <row r="51" spans="1:21">
      <c r="A51" s="64">
        <v>1</v>
      </c>
      <c r="B51" s="64">
        <v>1536</v>
      </c>
      <c r="C51" s="65" t="s">
        <v>47</v>
      </c>
      <c r="D51" s="66">
        <v>29675</v>
      </c>
      <c r="E51" s="66" t="s">
        <v>545</v>
      </c>
      <c r="F51" s="65" t="s">
        <v>510</v>
      </c>
      <c r="G51" s="67">
        <v>3388.55</v>
      </c>
      <c r="H51" s="67">
        <v>0</v>
      </c>
      <c r="I51" s="65" t="s">
        <v>424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8">
        <f t="shared" si="0"/>
        <v>3388.55</v>
      </c>
      <c r="T51" s="68">
        <f t="shared" si="1"/>
        <v>0</v>
      </c>
      <c r="U51" s="69" t="str">
        <f>VLOOKUP(B51,'FOLHA RESUMIDA'!C:I,2,0)</f>
        <v>MARIA ADRIAO DA SILVA</v>
      </c>
    </row>
    <row r="52" spans="1:21">
      <c r="A52" s="64">
        <v>1</v>
      </c>
      <c r="B52" s="64">
        <v>1545</v>
      </c>
      <c r="C52" s="65" t="s">
        <v>48</v>
      </c>
      <c r="D52" s="66">
        <v>29762</v>
      </c>
      <c r="E52" s="66" t="s">
        <v>545</v>
      </c>
      <c r="F52" s="65" t="s">
        <v>442</v>
      </c>
      <c r="G52" s="67">
        <v>3086.45</v>
      </c>
      <c r="H52" s="67">
        <v>963.73</v>
      </c>
      <c r="I52" s="65" t="s">
        <v>424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8">
        <f t="shared" si="0"/>
        <v>4050.18</v>
      </c>
      <c r="T52" s="68">
        <f t="shared" si="1"/>
        <v>0</v>
      </c>
      <c r="U52" s="69" t="str">
        <f>VLOOKUP(B52,'FOLHA RESUMIDA'!C:I,2,0)</f>
        <v>HERON VILAR DE ANDRADE</v>
      </c>
    </row>
    <row r="53" spans="1:21">
      <c r="A53" s="64">
        <v>1</v>
      </c>
      <c r="B53" s="64">
        <v>1549</v>
      </c>
      <c r="C53" s="65" t="s">
        <v>49</v>
      </c>
      <c r="D53" s="66">
        <v>29845</v>
      </c>
      <c r="E53" s="66" t="s">
        <v>545</v>
      </c>
      <c r="F53" s="65" t="s">
        <v>510</v>
      </c>
      <c r="G53" s="67">
        <v>3922.69</v>
      </c>
      <c r="H53" s="67">
        <v>0</v>
      </c>
      <c r="I53" s="65" t="s">
        <v>424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8">
        <f t="shared" si="0"/>
        <v>3922.69</v>
      </c>
      <c r="T53" s="68">
        <f t="shared" si="1"/>
        <v>0</v>
      </c>
      <c r="U53" s="69" t="str">
        <f>VLOOKUP(B53,'FOLHA RESUMIDA'!C:I,2,0)</f>
        <v>JOSE JOAQUIM DA SILVA FILHO</v>
      </c>
    </row>
    <row r="54" spans="1:21">
      <c r="A54" s="64">
        <v>1</v>
      </c>
      <c r="B54" s="64">
        <v>1553</v>
      </c>
      <c r="C54" s="65" t="s">
        <v>50</v>
      </c>
      <c r="D54" s="66">
        <v>29879</v>
      </c>
      <c r="E54" s="66" t="s">
        <v>545</v>
      </c>
      <c r="F54" s="65" t="s">
        <v>445</v>
      </c>
      <c r="G54" s="67">
        <v>3751.6</v>
      </c>
      <c r="H54" s="67">
        <v>0</v>
      </c>
      <c r="I54" s="65" t="s">
        <v>424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8">
        <f t="shared" si="0"/>
        <v>3751.6</v>
      </c>
      <c r="T54" s="68">
        <f t="shared" si="1"/>
        <v>0</v>
      </c>
      <c r="U54" s="69" t="str">
        <f>VLOOKUP(B54,'FOLHA RESUMIDA'!C:I,2,0)</f>
        <v>MARIA DO CARMO A DOS SANTOS</v>
      </c>
    </row>
    <row r="55" spans="1:21">
      <c r="A55" s="64">
        <v>1</v>
      </c>
      <c r="B55" s="64">
        <v>1554</v>
      </c>
      <c r="C55" s="65" t="s">
        <v>51</v>
      </c>
      <c r="D55" s="66">
        <v>29886</v>
      </c>
      <c r="E55" s="66" t="s">
        <v>545</v>
      </c>
      <c r="F55" s="65" t="s">
        <v>510</v>
      </c>
      <c r="G55" s="67">
        <v>4415.6499999999996</v>
      </c>
      <c r="H55" s="67">
        <v>1379.94</v>
      </c>
      <c r="I55" s="65" t="s">
        <v>424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8">
        <f t="shared" si="0"/>
        <v>5795.59</v>
      </c>
      <c r="T55" s="68">
        <f t="shared" si="1"/>
        <v>0</v>
      </c>
      <c r="U55" s="69" t="str">
        <f>VLOOKUP(B55,'FOLHA RESUMIDA'!C:I,2,0)</f>
        <v>SONEIDE P DO NASCIMENTO CORREA</v>
      </c>
    </row>
    <row r="56" spans="1:21">
      <c r="A56" s="64">
        <v>1</v>
      </c>
      <c r="B56" s="64">
        <v>1561</v>
      </c>
      <c r="C56" s="65" t="s">
        <v>52</v>
      </c>
      <c r="D56" s="66">
        <v>29983</v>
      </c>
      <c r="E56" s="66" t="s">
        <v>545</v>
      </c>
      <c r="F56" s="65" t="s">
        <v>445</v>
      </c>
      <c r="G56" s="67">
        <v>1804.58</v>
      </c>
      <c r="H56" s="67">
        <v>0</v>
      </c>
      <c r="I56" s="65" t="s">
        <v>424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8">
        <f t="shared" si="0"/>
        <v>1804.58</v>
      </c>
      <c r="T56" s="68">
        <f t="shared" si="1"/>
        <v>0</v>
      </c>
      <c r="U56" s="69" t="str">
        <f>VLOOKUP(B56,'FOLHA RESUMIDA'!C:I,2,0)</f>
        <v>ANDRE LUIZ MACIEL FERREIRA</v>
      </c>
    </row>
    <row r="57" spans="1:21">
      <c r="A57" s="64">
        <v>1</v>
      </c>
      <c r="B57" s="64">
        <v>1588</v>
      </c>
      <c r="C57" s="65" t="s">
        <v>53</v>
      </c>
      <c r="D57" s="66">
        <v>30034</v>
      </c>
      <c r="E57" s="66" t="s">
        <v>545</v>
      </c>
      <c r="F57" s="65" t="s">
        <v>445</v>
      </c>
      <c r="G57" s="67">
        <v>1894.8</v>
      </c>
      <c r="H57" s="67">
        <v>0</v>
      </c>
      <c r="I57" s="65" t="s">
        <v>424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8">
        <f t="shared" si="0"/>
        <v>1894.8</v>
      </c>
      <c r="T57" s="68">
        <f t="shared" si="1"/>
        <v>0</v>
      </c>
      <c r="U57" s="69" t="str">
        <f>VLOOKUP(B57,'FOLHA RESUMIDA'!C:I,2,0)</f>
        <v>MARIA ANDREA DOS SANTOS</v>
      </c>
    </row>
    <row r="58" spans="1:21">
      <c r="A58" s="64">
        <v>1</v>
      </c>
      <c r="B58" s="64">
        <v>1589</v>
      </c>
      <c r="C58" s="65" t="s">
        <v>54</v>
      </c>
      <c r="D58" s="66">
        <v>30034</v>
      </c>
      <c r="E58" s="66" t="s">
        <v>545</v>
      </c>
      <c r="F58" s="65" t="s">
        <v>445</v>
      </c>
      <c r="G58" s="67">
        <v>1804.58</v>
      </c>
      <c r="H58" s="67">
        <v>0</v>
      </c>
      <c r="I58" s="65" t="s">
        <v>424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8">
        <f t="shared" si="0"/>
        <v>1804.58</v>
      </c>
      <c r="T58" s="68">
        <f t="shared" si="1"/>
        <v>0</v>
      </c>
      <c r="U58" s="69" t="str">
        <f>VLOOKUP(B58,'FOLHA RESUMIDA'!C:I,2,0)</f>
        <v>SEVERINA DE SANTANA NEVES</v>
      </c>
    </row>
    <row r="59" spans="1:21">
      <c r="A59" s="64">
        <v>1</v>
      </c>
      <c r="B59" s="64">
        <v>1596</v>
      </c>
      <c r="C59" s="65" t="s">
        <v>55</v>
      </c>
      <c r="D59" s="66">
        <v>30041</v>
      </c>
      <c r="E59" s="66" t="s">
        <v>545</v>
      </c>
      <c r="F59" s="65" t="s">
        <v>446</v>
      </c>
      <c r="G59" s="67">
        <v>2539.21</v>
      </c>
      <c r="H59" s="67">
        <v>0</v>
      </c>
      <c r="I59" s="65" t="s">
        <v>424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8">
        <f t="shared" si="0"/>
        <v>2539.21</v>
      </c>
      <c r="T59" s="68">
        <f t="shared" si="1"/>
        <v>0</v>
      </c>
      <c r="U59" s="69" t="str">
        <f>VLOOKUP(B59,'FOLHA RESUMIDA'!C:I,2,0)</f>
        <v>IVANE FRANCISCO DE AZEVEDO</v>
      </c>
    </row>
    <row r="60" spans="1:21">
      <c r="A60" s="64">
        <v>1</v>
      </c>
      <c r="B60" s="64">
        <v>1597</v>
      </c>
      <c r="C60" s="65" t="s">
        <v>56</v>
      </c>
      <c r="D60" s="66">
        <v>30053</v>
      </c>
      <c r="E60" s="66" t="s">
        <v>545</v>
      </c>
      <c r="F60" s="65" t="s">
        <v>510</v>
      </c>
      <c r="G60" s="67">
        <v>3735.89</v>
      </c>
      <c r="H60" s="67">
        <v>0</v>
      </c>
      <c r="I60" s="65" t="s">
        <v>424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8">
        <f t="shared" si="0"/>
        <v>3735.89</v>
      </c>
      <c r="T60" s="68">
        <f t="shared" si="1"/>
        <v>0</v>
      </c>
      <c r="U60" s="69" t="str">
        <f>VLOOKUP(B60,'FOLHA RESUMIDA'!C:I,2,0)</f>
        <v>DILMA NEUZA DAS MERCES</v>
      </c>
    </row>
    <row r="61" spans="1:21">
      <c r="A61" s="64">
        <v>1</v>
      </c>
      <c r="B61" s="64">
        <v>1631</v>
      </c>
      <c r="C61" s="65" t="s">
        <v>57</v>
      </c>
      <c r="D61" s="66">
        <v>30176</v>
      </c>
      <c r="E61" s="66" t="s">
        <v>545</v>
      </c>
      <c r="F61" s="65" t="s">
        <v>442</v>
      </c>
      <c r="G61" s="67">
        <v>2303.15</v>
      </c>
      <c r="H61" s="67">
        <v>0</v>
      </c>
      <c r="I61" s="65" t="s">
        <v>424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8">
        <f t="shared" si="0"/>
        <v>2303.15</v>
      </c>
      <c r="T61" s="68">
        <f t="shared" si="1"/>
        <v>0</v>
      </c>
      <c r="U61" s="69" t="str">
        <f>VLOOKUP(B61,'FOLHA RESUMIDA'!C:I,2,0)</f>
        <v>GERSON MARTINS DA SILVA</v>
      </c>
    </row>
    <row r="62" spans="1:21">
      <c r="A62" s="64">
        <v>1</v>
      </c>
      <c r="B62" s="64">
        <v>1641</v>
      </c>
      <c r="C62" s="65" t="s">
        <v>58</v>
      </c>
      <c r="D62" s="66">
        <v>30384</v>
      </c>
      <c r="E62" s="66" t="s">
        <v>545</v>
      </c>
      <c r="F62" s="65" t="s">
        <v>445</v>
      </c>
      <c r="G62" s="67">
        <v>2303.15</v>
      </c>
      <c r="H62" s="67">
        <v>0</v>
      </c>
      <c r="I62" s="65" t="s">
        <v>424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8">
        <f t="shared" si="0"/>
        <v>2303.15</v>
      </c>
      <c r="T62" s="68">
        <f t="shared" si="1"/>
        <v>0</v>
      </c>
      <c r="U62" s="69" t="str">
        <f>VLOOKUP(B62,'FOLHA RESUMIDA'!C:I,2,0)</f>
        <v>JOAO FELICIANO ALVES</v>
      </c>
    </row>
    <row r="63" spans="1:21">
      <c r="A63" s="64">
        <v>1</v>
      </c>
      <c r="B63" s="64">
        <v>1650</v>
      </c>
      <c r="C63" s="65" t="s">
        <v>59</v>
      </c>
      <c r="D63" s="66">
        <v>30411</v>
      </c>
      <c r="E63" s="66" t="s">
        <v>545</v>
      </c>
      <c r="F63" s="65" t="s">
        <v>445</v>
      </c>
      <c r="G63" s="67">
        <v>2089.0100000000002</v>
      </c>
      <c r="H63" s="67">
        <v>0</v>
      </c>
      <c r="I63" s="65" t="s">
        <v>424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8">
        <f t="shared" si="0"/>
        <v>2089.0100000000002</v>
      </c>
      <c r="T63" s="68">
        <f t="shared" si="1"/>
        <v>0</v>
      </c>
      <c r="U63" s="69" t="str">
        <f>VLOOKUP(B63,'FOLHA RESUMIDA'!C:I,2,0)</f>
        <v>JANETE MARIA DA SILVA</v>
      </c>
    </row>
    <row r="64" spans="1:21">
      <c r="A64" s="64">
        <v>1</v>
      </c>
      <c r="B64" s="64">
        <v>1652</v>
      </c>
      <c r="C64" s="65" t="s">
        <v>60</v>
      </c>
      <c r="D64" s="66">
        <v>30410</v>
      </c>
      <c r="E64" s="66" t="s">
        <v>545</v>
      </c>
      <c r="F64" s="65" t="s">
        <v>445</v>
      </c>
      <c r="G64" s="67">
        <v>2089.0100000000002</v>
      </c>
      <c r="H64" s="67">
        <v>0</v>
      </c>
      <c r="I64" s="65" t="s">
        <v>424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8">
        <f t="shared" si="0"/>
        <v>2089.0100000000002</v>
      </c>
      <c r="T64" s="68">
        <f t="shared" si="1"/>
        <v>0</v>
      </c>
      <c r="U64" s="69" t="str">
        <f>VLOOKUP(B64,'FOLHA RESUMIDA'!C:I,2,0)</f>
        <v>ROMILDO NUNES DIAS</v>
      </c>
    </row>
    <row r="65" spans="1:21">
      <c r="A65" s="64">
        <v>1</v>
      </c>
      <c r="B65" s="64">
        <v>1665</v>
      </c>
      <c r="C65" s="65" t="s">
        <v>61</v>
      </c>
      <c r="D65" s="66">
        <v>31019</v>
      </c>
      <c r="E65" s="66" t="s">
        <v>545</v>
      </c>
      <c r="F65" s="65" t="s">
        <v>446</v>
      </c>
      <c r="G65" s="67">
        <v>2303.15</v>
      </c>
      <c r="H65" s="67">
        <v>0</v>
      </c>
      <c r="I65" s="65" t="s">
        <v>424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8">
        <f t="shared" ref="S65:S128" si="2">SUM(G65:H65)+O65+Q65</f>
        <v>2303.15</v>
      </c>
      <c r="T65" s="68">
        <f t="shared" si="1"/>
        <v>0</v>
      </c>
      <c r="U65" s="69" t="str">
        <f>VLOOKUP(B65,'FOLHA RESUMIDA'!C:I,2,0)</f>
        <v>LUZIA BERNARDO DE SOUSA</v>
      </c>
    </row>
    <row r="66" spans="1:21">
      <c r="A66" s="64">
        <v>1</v>
      </c>
      <c r="B66" s="64">
        <v>1674</v>
      </c>
      <c r="C66" s="65" t="s">
        <v>62</v>
      </c>
      <c r="D66" s="66">
        <v>31231</v>
      </c>
      <c r="E66" s="66" t="s">
        <v>545</v>
      </c>
      <c r="F66" s="65" t="s">
        <v>445</v>
      </c>
      <c r="G66" s="67">
        <v>1894.8</v>
      </c>
      <c r="H66" s="67">
        <v>0</v>
      </c>
      <c r="I66" s="65" t="s">
        <v>424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8">
        <f t="shared" si="2"/>
        <v>1894.8</v>
      </c>
      <c r="T66" s="68">
        <f t="shared" si="1"/>
        <v>0</v>
      </c>
      <c r="U66" s="69" t="str">
        <f>VLOOKUP(B66,'FOLHA RESUMIDA'!C:I,2,0)</f>
        <v>MARIA HELENA FERREIRA DA SILVA</v>
      </c>
    </row>
    <row r="67" spans="1:21">
      <c r="A67" s="64">
        <v>16</v>
      </c>
      <c r="B67" s="64">
        <v>1682</v>
      </c>
      <c r="C67" s="65" t="s">
        <v>369</v>
      </c>
      <c r="D67" s="66">
        <v>31232</v>
      </c>
      <c r="E67" s="66" t="s">
        <v>545</v>
      </c>
      <c r="F67" s="65" t="s">
        <v>447</v>
      </c>
      <c r="G67" s="67">
        <v>3086.45</v>
      </c>
      <c r="H67" s="67">
        <v>0</v>
      </c>
      <c r="I67" s="65" t="s">
        <v>424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8">
        <f t="shared" si="2"/>
        <v>3086.45</v>
      </c>
      <c r="T67" s="68">
        <f t="shared" si="1"/>
        <v>0</v>
      </c>
      <c r="U67" s="69" t="str">
        <f>VLOOKUP(B67,'FOLHA RESUMIDA'!C:I,2,0)</f>
        <v>MOISES MARTINS DE MELO NETO</v>
      </c>
    </row>
    <row r="68" spans="1:21">
      <c r="A68" s="64">
        <v>10</v>
      </c>
      <c r="B68" s="64">
        <v>1683</v>
      </c>
      <c r="C68" s="65" t="s">
        <v>404</v>
      </c>
      <c r="D68" s="66">
        <v>31232</v>
      </c>
      <c r="E68" s="66" t="s">
        <v>545</v>
      </c>
      <c r="F68" s="65" t="s">
        <v>447</v>
      </c>
      <c r="G68" s="67">
        <v>3086.45</v>
      </c>
      <c r="H68" s="67">
        <v>0</v>
      </c>
      <c r="I68" s="65" t="s">
        <v>424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8">
        <f t="shared" si="2"/>
        <v>3086.45</v>
      </c>
      <c r="T68" s="68">
        <f t="shared" ref="T68:T131" si="3">SUM(J68:N68)+P68+R68</f>
        <v>0</v>
      </c>
      <c r="U68" s="69" t="str">
        <f>VLOOKUP(B68,'FOLHA RESUMIDA'!C:I,2,0)</f>
        <v>ADEMIR LOPES DA SILVA</v>
      </c>
    </row>
    <row r="69" spans="1:21">
      <c r="A69" s="64">
        <v>51</v>
      </c>
      <c r="B69" s="64">
        <v>1726</v>
      </c>
      <c r="C69" s="65" t="s">
        <v>405</v>
      </c>
      <c r="D69" s="66">
        <v>32084</v>
      </c>
      <c r="E69" s="66" t="s">
        <v>545</v>
      </c>
      <c r="F69" s="65" t="s">
        <v>447</v>
      </c>
      <c r="G69" s="67">
        <v>3086.45</v>
      </c>
      <c r="H69" s="67">
        <v>0</v>
      </c>
      <c r="I69" s="65" t="s">
        <v>424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8">
        <f t="shared" si="2"/>
        <v>3086.45</v>
      </c>
      <c r="T69" s="68">
        <f t="shared" si="3"/>
        <v>0</v>
      </c>
      <c r="U69" s="69" t="str">
        <f>VLOOKUP(B69,'FOLHA RESUMIDA'!C:I,2,0)</f>
        <v>JOSE CARLOS VIEIRA</v>
      </c>
    </row>
    <row r="70" spans="1:21">
      <c r="A70" s="64">
        <v>1</v>
      </c>
      <c r="B70" s="64">
        <v>1741</v>
      </c>
      <c r="C70" s="65" t="s">
        <v>63</v>
      </c>
      <c r="D70" s="66">
        <v>32106</v>
      </c>
      <c r="E70" s="66" t="s">
        <v>545</v>
      </c>
      <c r="F70" s="65" t="s">
        <v>445</v>
      </c>
      <c r="G70" s="67">
        <v>3240.74</v>
      </c>
      <c r="H70" s="67">
        <v>0</v>
      </c>
      <c r="I70" s="65" t="s">
        <v>424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8">
        <f t="shared" si="2"/>
        <v>3240.74</v>
      </c>
      <c r="T70" s="68">
        <f t="shared" si="3"/>
        <v>0</v>
      </c>
      <c r="U70" s="69" t="str">
        <f>VLOOKUP(B70,'FOLHA RESUMIDA'!C:I,2,0)</f>
        <v>MARCONDES C  DE OLIVEIRA</v>
      </c>
    </row>
    <row r="71" spans="1:21">
      <c r="A71" s="64">
        <v>1</v>
      </c>
      <c r="B71" s="64">
        <v>1749</v>
      </c>
      <c r="C71" s="65" t="s">
        <v>64</v>
      </c>
      <c r="D71" s="66">
        <v>32111</v>
      </c>
      <c r="E71" s="66" t="s">
        <v>545</v>
      </c>
      <c r="F71" s="65" t="s">
        <v>510</v>
      </c>
      <c r="G71" s="67">
        <v>2293.4899999999998</v>
      </c>
      <c r="H71" s="67">
        <v>0</v>
      </c>
      <c r="I71" s="65" t="s">
        <v>424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f t="shared" si="2"/>
        <v>2293.4899999999998</v>
      </c>
      <c r="T71" s="68">
        <f t="shared" si="3"/>
        <v>0</v>
      </c>
      <c r="U71" s="69" t="str">
        <f>VLOOKUP(B71,'FOLHA RESUMIDA'!C:I,2,0)</f>
        <v>MANOEL MARTINS LEITE NETO</v>
      </c>
    </row>
    <row r="72" spans="1:21">
      <c r="A72" s="64">
        <v>1</v>
      </c>
      <c r="B72" s="64">
        <v>1774</v>
      </c>
      <c r="C72" s="65" t="s">
        <v>65</v>
      </c>
      <c r="D72" s="66">
        <v>32162</v>
      </c>
      <c r="E72" s="66" t="s">
        <v>545</v>
      </c>
      <c r="F72" s="65" t="s">
        <v>445</v>
      </c>
      <c r="G72" s="67">
        <v>2418.31</v>
      </c>
      <c r="H72" s="67">
        <v>0</v>
      </c>
      <c r="I72" s="65" t="s">
        <v>424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8">
        <f t="shared" si="2"/>
        <v>2418.31</v>
      </c>
      <c r="T72" s="68">
        <f t="shared" si="3"/>
        <v>0</v>
      </c>
      <c r="U72" s="69" t="str">
        <f>VLOOKUP(B72,'FOLHA RESUMIDA'!C:I,2,0)</f>
        <v>FRANCISCO DE ASSIS BEZERRA</v>
      </c>
    </row>
    <row r="73" spans="1:21">
      <c r="A73" s="64">
        <v>1</v>
      </c>
      <c r="B73" s="64">
        <v>1794</v>
      </c>
      <c r="C73" s="65" t="s">
        <v>66</v>
      </c>
      <c r="D73" s="66">
        <v>32216</v>
      </c>
      <c r="E73" s="66" t="s">
        <v>545</v>
      </c>
      <c r="F73" s="65" t="s">
        <v>516</v>
      </c>
      <c r="G73" s="67">
        <v>4324.78</v>
      </c>
      <c r="H73" s="67">
        <v>0</v>
      </c>
      <c r="I73" s="65" t="s">
        <v>424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8">
        <f t="shared" si="2"/>
        <v>4324.78</v>
      </c>
      <c r="T73" s="68">
        <f t="shared" si="3"/>
        <v>0</v>
      </c>
      <c r="U73" s="69" t="str">
        <f>VLOOKUP(B73,'FOLHA RESUMIDA'!C:I,2,0)</f>
        <v>LUCIENE MARIA DE ANDRADE</v>
      </c>
    </row>
    <row r="74" spans="1:21">
      <c r="A74" s="64">
        <v>1</v>
      </c>
      <c r="B74" s="64">
        <v>1796</v>
      </c>
      <c r="C74" s="65" t="s">
        <v>67</v>
      </c>
      <c r="D74" s="66">
        <v>32216</v>
      </c>
      <c r="E74" s="66" t="s">
        <v>545</v>
      </c>
      <c r="F74" s="65" t="s">
        <v>445</v>
      </c>
      <c r="G74" s="67">
        <v>1894.8</v>
      </c>
      <c r="H74" s="67">
        <v>0</v>
      </c>
      <c r="I74" s="65" t="s">
        <v>424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8">
        <f t="shared" si="2"/>
        <v>1894.8</v>
      </c>
      <c r="T74" s="68">
        <f t="shared" si="3"/>
        <v>0</v>
      </c>
      <c r="U74" s="69" t="str">
        <f>VLOOKUP(B74,'FOLHA RESUMIDA'!C:I,2,0)</f>
        <v>NEUZA ANUNCIACAO COELHO</v>
      </c>
    </row>
    <row r="75" spans="1:21">
      <c r="A75" s="64">
        <v>1</v>
      </c>
      <c r="B75" s="64">
        <v>1809</v>
      </c>
      <c r="C75" s="65" t="s">
        <v>68</v>
      </c>
      <c r="D75" s="66">
        <v>32371</v>
      </c>
      <c r="E75" s="66" t="s">
        <v>545</v>
      </c>
      <c r="F75" s="65" t="s">
        <v>515</v>
      </c>
      <c r="G75" s="67">
        <v>3227.19</v>
      </c>
      <c r="H75" s="67">
        <v>0</v>
      </c>
      <c r="I75" s="65" t="s">
        <v>424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8">
        <f t="shared" si="2"/>
        <v>3227.19</v>
      </c>
      <c r="T75" s="68">
        <f t="shared" si="3"/>
        <v>0</v>
      </c>
      <c r="U75" s="69" t="str">
        <f>VLOOKUP(B75,'FOLHA RESUMIDA'!C:I,2,0)</f>
        <v>JOSE IRANILDO DE ANDRADE SILVA</v>
      </c>
    </row>
    <row r="76" spans="1:21">
      <c r="A76" s="64">
        <v>1</v>
      </c>
      <c r="B76" s="64">
        <v>1821</v>
      </c>
      <c r="C76" s="65" t="s">
        <v>69</v>
      </c>
      <c r="D76" s="66">
        <v>32414</v>
      </c>
      <c r="E76" s="66" t="s">
        <v>545</v>
      </c>
      <c r="F76" s="65" t="s">
        <v>444</v>
      </c>
      <c r="G76" s="67">
        <v>2303.15</v>
      </c>
      <c r="H76" s="67">
        <v>1797.12</v>
      </c>
      <c r="I76" s="65" t="s">
        <v>424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8">
        <f t="shared" si="2"/>
        <v>4100.2700000000004</v>
      </c>
      <c r="T76" s="68">
        <f t="shared" si="3"/>
        <v>0</v>
      </c>
      <c r="U76" s="69" t="str">
        <f>VLOOKUP(B76,'FOLHA RESUMIDA'!C:I,2,0)</f>
        <v>CARLOS STENIO DE DEUS</v>
      </c>
    </row>
    <row r="77" spans="1:21">
      <c r="A77" s="64">
        <v>1</v>
      </c>
      <c r="B77" s="64">
        <v>1822</v>
      </c>
      <c r="C77" s="65" t="s">
        <v>70</v>
      </c>
      <c r="D77" s="66">
        <v>32420</v>
      </c>
      <c r="E77" s="66" t="s">
        <v>545</v>
      </c>
      <c r="F77" s="65" t="s">
        <v>442</v>
      </c>
      <c r="G77" s="67">
        <v>1718.63</v>
      </c>
      <c r="H77" s="67">
        <v>0</v>
      </c>
      <c r="I77" s="65" t="s">
        <v>424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8">
        <f t="shared" si="2"/>
        <v>1718.63</v>
      </c>
      <c r="T77" s="68">
        <f t="shared" si="3"/>
        <v>0</v>
      </c>
      <c r="U77" s="69" t="str">
        <f>VLOOKUP(B77,'FOLHA RESUMIDA'!C:I,2,0)</f>
        <v>GILMAR BEZERRA DE OLIVEIRA</v>
      </c>
    </row>
    <row r="78" spans="1:21">
      <c r="A78" s="64">
        <v>1</v>
      </c>
      <c r="B78" s="64">
        <v>1906</v>
      </c>
      <c r="C78" s="65" t="s">
        <v>71</v>
      </c>
      <c r="D78" s="66">
        <v>32909</v>
      </c>
      <c r="E78" s="66" t="s">
        <v>545</v>
      </c>
      <c r="F78" s="65" t="s">
        <v>510</v>
      </c>
      <c r="G78" s="67">
        <v>3558</v>
      </c>
      <c r="H78" s="67">
        <v>0</v>
      </c>
      <c r="I78" s="65" t="s">
        <v>424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f t="shared" si="2"/>
        <v>3558</v>
      </c>
      <c r="T78" s="68">
        <f t="shared" si="3"/>
        <v>0</v>
      </c>
      <c r="U78" s="69" t="str">
        <f>VLOOKUP(B78,'FOLHA RESUMIDA'!C:I,2,0)</f>
        <v>IZABEL CRISTINA F DE ARRUDA</v>
      </c>
    </row>
    <row r="79" spans="1:21">
      <c r="A79" s="64">
        <v>1</v>
      </c>
      <c r="B79" s="64">
        <v>1908</v>
      </c>
      <c r="C79" s="65" t="s">
        <v>72</v>
      </c>
      <c r="D79" s="66">
        <v>32909</v>
      </c>
      <c r="E79" s="66" t="s">
        <v>545</v>
      </c>
      <c r="F79" s="65" t="s">
        <v>510</v>
      </c>
      <c r="G79" s="67">
        <v>3922.69</v>
      </c>
      <c r="H79" s="67">
        <v>0</v>
      </c>
      <c r="I79" s="65" t="s">
        <v>424</v>
      </c>
      <c r="J79" s="67">
        <v>0</v>
      </c>
      <c r="K79" s="67">
        <v>0</v>
      </c>
      <c r="L79" s="67">
        <v>0</v>
      </c>
      <c r="M79" s="67">
        <v>0</v>
      </c>
      <c r="N79" s="67">
        <v>3480</v>
      </c>
      <c r="O79" s="67">
        <v>0</v>
      </c>
      <c r="P79" s="67">
        <v>0</v>
      </c>
      <c r="Q79" s="67">
        <v>0</v>
      </c>
      <c r="R79" s="67">
        <v>0</v>
      </c>
      <c r="S79" s="68">
        <f t="shared" si="2"/>
        <v>3922.69</v>
      </c>
      <c r="T79" s="68">
        <f t="shared" si="3"/>
        <v>3480</v>
      </c>
      <c r="U79" s="69" t="str">
        <f>VLOOKUP(B79,'FOLHA RESUMIDA'!C:I,2,0)</f>
        <v>LUCIA MARIA ARAUJO LAVOR</v>
      </c>
    </row>
    <row r="80" spans="1:21">
      <c r="A80" s="64">
        <v>1</v>
      </c>
      <c r="B80" s="64">
        <v>1909</v>
      </c>
      <c r="C80" s="65" t="s">
        <v>73</v>
      </c>
      <c r="D80" s="66">
        <v>32909</v>
      </c>
      <c r="E80" s="66" t="s">
        <v>545</v>
      </c>
      <c r="F80" s="65" t="s">
        <v>445</v>
      </c>
      <c r="G80" s="67">
        <v>3086.45</v>
      </c>
      <c r="H80" s="67">
        <v>0</v>
      </c>
      <c r="I80" s="65" t="s">
        <v>424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8">
        <f t="shared" si="2"/>
        <v>3086.45</v>
      </c>
      <c r="T80" s="68">
        <f t="shared" si="3"/>
        <v>0</v>
      </c>
      <c r="U80" s="69" t="str">
        <f>VLOOKUP(B80,'FOLHA RESUMIDA'!C:I,2,0)</f>
        <v>IVANILDO BATISTA DA SILVA</v>
      </c>
    </row>
    <row r="81" spans="1:21">
      <c r="A81" s="64">
        <v>1</v>
      </c>
      <c r="B81" s="64">
        <v>1916</v>
      </c>
      <c r="C81" s="65" t="s">
        <v>365</v>
      </c>
      <c r="D81" s="66">
        <v>32948</v>
      </c>
      <c r="E81" s="66" t="s">
        <v>545</v>
      </c>
      <c r="F81" s="65" t="s">
        <v>496</v>
      </c>
      <c r="G81" s="67">
        <v>2835.42</v>
      </c>
      <c r="H81" s="67">
        <v>0</v>
      </c>
      <c r="I81" s="65" t="s">
        <v>424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8">
        <f t="shared" si="2"/>
        <v>2835.42</v>
      </c>
      <c r="T81" s="68">
        <f t="shared" si="3"/>
        <v>0</v>
      </c>
      <c r="U81" s="69" t="str">
        <f>VLOOKUP(B81,'FOLHA RESUMIDA'!C:I,2,0)</f>
        <v>FABIOLA ALBUQUERQUE PINHEIRO</v>
      </c>
    </row>
    <row r="82" spans="1:21">
      <c r="A82" s="64">
        <v>1</v>
      </c>
      <c r="B82" s="64">
        <v>1924</v>
      </c>
      <c r="C82" s="65" t="s">
        <v>74</v>
      </c>
      <c r="D82" s="66">
        <v>33390</v>
      </c>
      <c r="E82" s="66" t="s">
        <v>545</v>
      </c>
      <c r="F82" s="65" t="s">
        <v>510</v>
      </c>
      <c r="G82" s="67">
        <v>4324.78</v>
      </c>
      <c r="H82" s="67">
        <v>2922.63</v>
      </c>
      <c r="I82" s="65" t="s">
        <v>424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8">
        <f t="shared" si="2"/>
        <v>7247.41</v>
      </c>
      <c r="T82" s="68">
        <f t="shared" si="3"/>
        <v>0</v>
      </c>
      <c r="U82" s="69" t="str">
        <f>VLOOKUP(B82,'FOLHA RESUMIDA'!C:I,2,0)</f>
        <v>CARLOS HENRIQUE LIMA DE MELO</v>
      </c>
    </row>
    <row r="83" spans="1:21">
      <c r="A83" s="64">
        <v>1</v>
      </c>
      <c r="B83" s="64">
        <v>1927</v>
      </c>
      <c r="C83" s="65" t="s">
        <v>75</v>
      </c>
      <c r="D83" s="66">
        <v>33390</v>
      </c>
      <c r="E83" s="66" t="s">
        <v>545</v>
      </c>
      <c r="F83" s="65" t="s">
        <v>445</v>
      </c>
      <c r="G83" s="67">
        <v>2939.44</v>
      </c>
      <c r="H83" s="67">
        <v>2449.48</v>
      </c>
      <c r="I83" s="65" t="s">
        <v>424</v>
      </c>
      <c r="J83" s="67">
        <v>0</v>
      </c>
      <c r="K83" s="67">
        <v>0</v>
      </c>
      <c r="L83" s="67">
        <v>0</v>
      </c>
      <c r="M83" s="67">
        <v>0</v>
      </c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8">
        <f t="shared" si="2"/>
        <v>5388.92</v>
      </c>
      <c r="T83" s="68">
        <f t="shared" si="3"/>
        <v>0</v>
      </c>
      <c r="U83" s="69" t="str">
        <f>VLOOKUP(B83,'FOLHA RESUMIDA'!C:I,2,0)</f>
        <v>RITA DE CASSIA CHAGAS</v>
      </c>
    </row>
    <row r="84" spans="1:21">
      <c r="A84" s="64">
        <v>1</v>
      </c>
      <c r="B84" s="64">
        <v>1932</v>
      </c>
      <c r="C84" s="65" t="s">
        <v>76</v>
      </c>
      <c r="D84" s="66">
        <v>33390</v>
      </c>
      <c r="E84" s="66" t="s">
        <v>545</v>
      </c>
      <c r="F84" s="65" t="s">
        <v>510</v>
      </c>
      <c r="G84" s="67">
        <v>3641.88</v>
      </c>
      <c r="H84" s="67">
        <v>3219.67</v>
      </c>
      <c r="I84" s="65" t="s">
        <v>424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8">
        <f t="shared" si="2"/>
        <v>6861.55</v>
      </c>
      <c r="T84" s="68">
        <f t="shared" si="3"/>
        <v>0</v>
      </c>
      <c r="U84" s="69" t="str">
        <f>VLOOKUP(B84,'FOLHA RESUMIDA'!C:I,2,0)</f>
        <v>ROSILENE MARIA ANACLETO</v>
      </c>
    </row>
    <row r="85" spans="1:21">
      <c r="A85" s="64">
        <v>1</v>
      </c>
      <c r="B85" s="64">
        <v>1937</v>
      </c>
      <c r="C85" s="65" t="s">
        <v>77</v>
      </c>
      <c r="D85" s="66">
        <v>33390</v>
      </c>
      <c r="E85" s="66" t="s">
        <v>545</v>
      </c>
      <c r="F85" s="65" t="s">
        <v>509</v>
      </c>
      <c r="G85" s="67">
        <v>2184.27</v>
      </c>
      <c r="H85" s="67">
        <v>1150.18</v>
      </c>
      <c r="I85" s="65" t="s">
        <v>424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8">
        <f t="shared" si="2"/>
        <v>3334.45</v>
      </c>
      <c r="T85" s="68">
        <f t="shared" si="3"/>
        <v>0</v>
      </c>
      <c r="U85" s="69" t="str">
        <f>VLOOKUP(B85,'FOLHA RESUMIDA'!C:I,2,0)</f>
        <v>RILDA MARIA DA SILVA</v>
      </c>
    </row>
    <row r="86" spans="1:21">
      <c r="A86" s="64">
        <v>1</v>
      </c>
      <c r="B86" s="64">
        <v>1980</v>
      </c>
      <c r="C86" s="65" t="s">
        <v>78</v>
      </c>
      <c r="D86" s="66">
        <v>33390</v>
      </c>
      <c r="E86" s="66" t="s">
        <v>545</v>
      </c>
      <c r="F86" s="65" t="s">
        <v>515</v>
      </c>
      <c r="G86" s="67">
        <v>5795.58</v>
      </c>
      <c r="H86" s="67">
        <v>6826.22</v>
      </c>
      <c r="I86" s="65" t="s">
        <v>424</v>
      </c>
      <c r="J86" s="67">
        <v>0</v>
      </c>
      <c r="K86" s="67">
        <v>0</v>
      </c>
      <c r="L86" s="67">
        <v>0</v>
      </c>
      <c r="M86" s="67">
        <v>0</v>
      </c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8">
        <f t="shared" si="2"/>
        <v>12621.8</v>
      </c>
      <c r="T86" s="68">
        <f t="shared" si="3"/>
        <v>0</v>
      </c>
      <c r="U86" s="69" t="str">
        <f>VLOOKUP(B86,'FOLHA RESUMIDA'!C:I,2,0)</f>
        <v>MANOEL NETO DINIZ</v>
      </c>
    </row>
    <row r="87" spans="1:21">
      <c r="A87" s="64">
        <v>1</v>
      </c>
      <c r="B87" s="64">
        <v>1999</v>
      </c>
      <c r="C87" s="65" t="s">
        <v>79</v>
      </c>
      <c r="D87" s="66">
        <v>33390</v>
      </c>
      <c r="E87" s="66" t="s">
        <v>545</v>
      </c>
      <c r="F87" s="65" t="s">
        <v>450</v>
      </c>
      <c r="G87" s="67">
        <v>2655</v>
      </c>
      <c r="H87" s="67">
        <v>0</v>
      </c>
      <c r="I87" s="65" t="s">
        <v>424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8">
        <f t="shared" si="2"/>
        <v>2655</v>
      </c>
      <c r="T87" s="68">
        <f t="shared" si="3"/>
        <v>0</v>
      </c>
      <c r="U87" s="69" t="str">
        <f>VLOOKUP(B87,'FOLHA RESUMIDA'!C:I,2,0)</f>
        <v>ELIAS RIBEIRO DA SILVA FILHO</v>
      </c>
    </row>
    <row r="88" spans="1:21">
      <c r="A88" s="64">
        <v>1</v>
      </c>
      <c r="B88" s="64">
        <v>2008</v>
      </c>
      <c r="C88" s="65" t="s">
        <v>80</v>
      </c>
      <c r="D88" s="66">
        <v>33590</v>
      </c>
      <c r="E88" s="66" t="s">
        <v>545</v>
      </c>
      <c r="F88" s="65" t="s">
        <v>445</v>
      </c>
      <c r="G88" s="67">
        <v>3572.94</v>
      </c>
      <c r="H88" s="67">
        <v>0</v>
      </c>
      <c r="I88" s="65" t="s">
        <v>424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8">
        <f t="shared" si="2"/>
        <v>3572.94</v>
      </c>
      <c r="T88" s="68">
        <f t="shared" si="3"/>
        <v>0</v>
      </c>
      <c r="U88" s="69" t="str">
        <f>VLOOKUP(B88,'FOLHA RESUMIDA'!C:I,2,0)</f>
        <v>AMAURI GONCALO DA SILVA</v>
      </c>
    </row>
    <row r="89" spans="1:21">
      <c r="A89" s="64">
        <v>1</v>
      </c>
      <c r="B89" s="64">
        <v>2015</v>
      </c>
      <c r="C89" s="65" t="s">
        <v>81</v>
      </c>
      <c r="D89" s="66">
        <v>33590</v>
      </c>
      <c r="E89" s="66" t="s">
        <v>545</v>
      </c>
      <c r="F89" s="65" t="s">
        <v>445</v>
      </c>
      <c r="G89" s="67">
        <v>3086.45</v>
      </c>
      <c r="H89" s="67">
        <v>7461.57</v>
      </c>
      <c r="I89" s="65" t="s">
        <v>424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8">
        <f t="shared" si="2"/>
        <v>10548.02</v>
      </c>
      <c r="T89" s="68">
        <f t="shared" si="3"/>
        <v>0</v>
      </c>
      <c r="U89" s="69" t="str">
        <f>VLOOKUP(B89,'FOLHA RESUMIDA'!C:I,2,0)</f>
        <v>MARIA SANDRA PONTES MENDONCA</v>
      </c>
    </row>
    <row r="90" spans="1:21">
      <c r="A90" s="64">
        <v>1</v>
      </c>
      <c r="B90" s="64">
        <v>2019</v>
      </c>
      <c r="C90" s="65" t="s">
        <v>82</v>
      </c>
      <c r="D90" s="66">
        <v>33605</v>
      </c>
      <c r="E90" s="66" t="s">
        <v>545</v>
      </c>
      <c r="F90" s="65" t="s">
        <v>450</v>
      </c>
      <c r="G90" s="67">
        <v>2184.27</v>
      </c>
      <c r="H90" s="67">
        <v>0</v>
      </c>
      <c r="I90" s="65" t="s">
        <v>424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8">
        <f t="shared" si="2"/>
        <v>2184.27</v>
      </c>
      <c r="T90" s="68">
        <f t="shared" si="3"/>
        <v>0</v>
      </c>
      <c r="U90" s="69" t="str">
        <f>VLOOKUP(B90,'FOLHA RESUMIDA'!C:I,2,0)</f>
        <v>MARCOS DO NASCIMENTO</v>
      </c>
    </row>
    <row r="91" spans="1:21">
      <c r="A91" s="64">
        <v>1</v>
      </c>
      <c r="B91" s="64">
        <v>2038</v>
      </c>
      <c r="C91" s="65" t="s">
        <v>83</v>
      </c>
      <c r="D91" s="66">
        <v>33605</v>
      </c>
      <c r="E91" s="66" t="s">
        <v>545</v>
      </c>
      <c r="F91" s="65" t="s">
        <v>445</v>
      </c>
      <c r="G91" s="67">
        <v>2418.31</v>
      </c>
      <c r="H91" s="67">
        <v>1264.9100000000001</v>
      </c>
      <c r="I91" s="65" t="s">
        <v>424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8">
        <f t="shared" si="2"/>
        <v>3683.2200000000003</v>
      </c>
      <c r="T91" s="68">
        <f t="shared" si="3"/>
        <v>0</v>
      </c>
      <c r="U91" s="69" t="str">
        <f>VLOOKUP(B91,'FOLHA RESUMIDA'!C:I,2,0)</f>
        <v>IRONILDA FERREIRA DA SILVA</v>
      </c>
    </row>
    <row r="92" spans="1:21">
      <c r="A92" s="64">
        <v>1</v>
      </c>
      <c r="B92" s="64">
        <v>2043</v>
      </c>
      <c r="C92" s="65" t="s">
        <v>84</v>
      </c>
      <c r="D92" s="66">
        <v>33605</v>
      </c>
      <c r="E92" s="66" t="s">
        <v>545</v>
      </c>
      <c r="F92" s="65" t="s">
        <v>445</v>
      </c>
      <c r="G92" s="67">
        <v>3402.84</v>
      </c>
      <c r="H92" s="67">
        <v>0</v>
      </c>
      <c r="I92" s="65" t="s">
        <v>424</v>
      </c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67">
        <v>0</v>
      </c>
      <c r="P92" s="67">
        <v>0</v>
      </c>
      <c r="Q92" s="67">
        <v>0</v>
      </c>
      <c r="R92" s="67">
        <v>0</v>
      </c>
      <c r="S92" s="68">
        <f t="shared" si="2"/>
        <v>3402.84</v>
      </c>
      <c r="T92" s="68">
        <f t="shared" si="3"/>
        <v>0</v>
      </c>
      <c r="U92" s="69" t="str">
        <f>VLOOKUP(B92,'FOLHA RESUMIDA'!C:I,2,0)</f>
        <v>JOAO LUIZ BRAGA DE PONTES</v>
      </c>
    </row>
    <row r="93" spans="1:21">
      <c r="A93" s="64">
        <v>1</v>
      </c>
      <c r="B93" s="64">
        <v>2052</v>
      </c>
      <c r="C93" s="65" t="s">
        <v>85</v>
      </c>
      <c r="D93" s="66">
        <v>33613</v>
      </c>
      <c r="E93" s="66" t="s">
        <v>545</v>
      </c>
      <c r="F93" s="65" t="s">
        <v>445</v>
      </c>
      <c r="G93" s="67">
        <v>3572.94</v>
      </c>
      <c r="H93" s="67">
        <v>0</v>
      </c>
      <c r="I93" s="65" t="s">
        <v>424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8">
        <f t="shared" si="2"/>
        <v>3572.94</v>
      </c>
      <c r="T93" s="68">
        <f t="shared" si="3"/>
        <v>0</v>
      </c>
      <c r="U93" s="69" t="str">
        <f>VLOOKUP(B93,'FOLHA RESUMIDA'!C:I,2,0)</f>
        <v>JOSE FERNANDO PEREIRA DA COSTA</v>
      </c>
    </row>
    <row r="94" spans="1:21">
      <c r="A94" s="64">
        <v>1</v>
      </c>
      <c r="B94" s="64">
        <v>2063</v>
      </c>
      <c r="C94" s="65" t="s">
        <v>86</v>
      </c>
      <c r="D94" s="66">
        <v>31959</v>
      </c>
      <c r="E94" s="66" t="s">
        <v>545</v>
      </c>
      <c r="F94" s="65" t="s">
        <v>522</v>
      </c>
      <c r="G94" s="67">
        <v>8199.9500000000007</v>
      </c>
      <c r="H94" s="67">
        <v>6735.56</v>
      </c>
      <c r="I94" s="65" t="s">
        <v>424</v>
      </c>
      <c r="J94" s="67">
        <v>0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8">
        <f t="shared" si="2"/>
        <v>14935.510000000002</v>
      </c>
      <c r="T94" s="68">
        <f t="shared" si="3"/>
        <v>0</v>
      </c>
      <c r="U94" s="69" t="str">
        <f>VLOOKUP(B94,'FOLHA RESUMIDA'!C:I,2,0)</f>
        <v>JOAQUIM PEDRO CARNEIRO C NETO</v>
      </c>
    </row>
    <row r="95" spans="1:21">
      <c r="A95" s="64">
        <v>1</v>
      </c>
      <c r="B95" s="64">
        <v>2065</v>
      </c>
      <c r="C95" s="65" t="s">
        <v>425</v>
      </c>
      <c r="D95" s="66">
        <v>32174</v>
      </c>
      <c r="E95" s="66" t="s">
        <v>545</v>
      </c>
      <c r="F95" s="65" t="s">
        <v>497</v>
      </c>
      <c r="G95" s="67">
        <v>6027.01</v>
      </c>
      <c r="H95" s="67">
        <v>0</v>
      </c>
      <c r="I95" s="65" t="s">
        <v>424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8">
        <f t="shared" si="2"/>
        <v>6027.01</v>
      </c>
      <c r="T95" s="68">
        <f t="shared" si="3"/>
        <v>0</v>
      </c>
      <c r="U95" s="69" t="str">
        <f>VLOOKUP(B95,'FOLHA RESUMIDA'!C:I,2,0)</f>
        <v>MARIA CLAUDIA DE A  LIMA LEMOS</v>
      </c>
    </row>
    <row r="96" spans="1:21">
      <c r="A96" s="64">
        <v>1</v>
      </c>
      <c r="B96" s="64">
        <v>2069</v>
      </c>
      <c r="C96" s="65" t="s">
        <v>87</v>
      </c>
      <c r="D96" s="66">
        <v>33169</v>
      </c>
      <c r="E96" s="66" t="s">
        <v>545</v>
      </c>
      <c r="F96" s="65" t="s">
        <v>454</v>
      </c>
      <c r="G96" s="67">
        <v>10262.790000000001</v>
      </c>
      <c r="H96" s="67">
        <v>8784.42</v>
      </c>
      <c r="I96" s="65" t="s">
        <v>424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8">
        <f t="shared" si="2"/>
        <v>19047.21</v>
      </c>
      <c r="T96" s="68">
        <f t="shared" si="3"/>
        <v>0</v>
      </c>
      <c r="U96" s="69" t="str">
        <f>VLOOKUP(B96,'FOLHA RESUMIDA'!C:I,2,0)</f>
        <v>SELMA VERONICA VIEIRA RAMOS</v>
      </c>
    </row>
    <row r="97" spans="1:21">
      <c r="A97" s="64">
        <v>1</v>
      </c>
      <c r="B97" s="64">
        <v>2086</v>
      </c>
      <c r="C97" s="65" t="s">
        <v>88</v>
      </c>
      <c r="D97" s="66">
        <v>35163</v>
      </c>
      <c r="E97" s="66" t="s">
        <v>545</v>
      </c>
      <c r="F97" s="65" t="s">
        <v>442</v>
      </c>
      <c r="G97" s="67">
        <v>1804.58</v>
      </c>
      <c r="H97" s="67">
        <v>0</v>
      </c>
      <c r="I97" s="65" t="s">
        <v>424</v>
      </c>
      <c r="J97" s="67">
        <v>822.38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8">
        <f t="shared" si="2"/>
        <v>1804.58</v>
      </c>
      <c r="T97" s="68">
        <f t="shared" si="3"/>
        <v>822.38</v>
      </c>
      <c r="U97" s="69" t="str">
        <f>VLOOKUP(B97,'FOLHA RESUMIDA'!C:I,2,0)</f>
        <v>ALBANITA LUCIANA DA SILVA</v>
      </c>
    </row>
    <row r="98" spans="1:21">
      <c r="A98" s="64">
        <v>1</v>
      </c>
      <c r="B98" s="64">
        <v>2093</v>
      </c>
      <c r="C98" s="65" t="s">
        <v>89</v>
      </c>
      <c r="D98" s="66">
        <v>35163</v>
      </c>
      <c r="E98" s="66" t="s">
        <v>545</v>
      </c>
      <c r="F98" s="65" t="s">
        <v>450</v>
      </c>
      <c r="G98" s="67">
        <v>2184.27</v>
      </c>
      <c r="H98" s="67">
        <v>0</v>
      </c>
      <c r="I98" s="65" t="s">
        <v>424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8">
        <f t="shared" si="2"/>
        <v>2184.27</v>
      </c>
      <c r="T98" s="68">
        <f t="shared" si="3"/>
        <v>0</v>
      </c>
      <c r="U98" s="69" t="str">
        <f>VLOOKUP(B98,'FOLHA RESUMIDA'!C:I,2,0)</f>
        <v>GILBERTO RIBEIRO DA SILVA</v>
      </c>
    </row>
    <row r="99" spans="1:21">
      <c r="A99" s="64">
        <v>51</v>
      </c>
      <c r="B99" s="64">
        <v>2096</v>
      </c>
      <c r="C99" s="65" t="s">
        <v>357</v>
      </c>
      <c r="D99" s="66">
        <v>35170</v>
      </c>
      <c r="E99" s="66" t="s">
        <v>545</v>
      </c>
      <c r="F99" s="65" t="s">
        <v>447</v>
      </c>
      <c r="G99" s="67">
        <v>3086.45</v>
      </c>
      <c r="H99" s="67">
        <v>0</v>
      </c>
      <c r="I99" s="65" t="s">
        <v>424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8">
        <f t="shared" si="2"/>
        <v>3086.45</v>
      </c>
      <c r="T99" s="68">
        <f t="shared" si="3"/>
        <v>0</v>
      </c>
      <c r="U99" s="69" t="str">
        <f>VLOOKUP(B99,'FOLHA RESUMIDA'!C:I,2,0)</f>
        <v>MARCELO MORAIS DE OLIVEIRA</v>
      </c>
    </row>
    <row r="100" spans="1:21">
      <c r="A100" s="64">
        <v>1</v>
      </c>
      <c r="B100" s="64">
        <v>2101</v>
      </c>
      <c r="C100" s="65" t="s">
        <v>90</v>
      </c>
      <c r="D100" s="66">
        <v>35289</v>
      </c>
      <c r="E100" s="66" t="s">
        <v>545</v>
      </c>
      <c r="F100" s="65" t="s">
        <v>445</v>
      </c>
      <c r="G100" s="67">
        <v>3086.45</v>
      </c>
      <c r="H100" s="67">
        <v>0</v>
      </c>
      <c r="I100" s="65" t="s">
        <v>424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8">
        <f t="shared" si="2"/>
        <v>3086.45</v>
      </c>
      <c r="T100" s="68">
        <f t="shared" si="3"/>
        <v>0</v>
      </c>
      <c r="U100" s="69" t="str">
        <f>VLOOKUP(B100,'FOLHA RESUMIDA'!C:I,2,0)</f>
        <v>JOSE LUCIANO CANDIDO DA SILVA</v>
      </c>
    </row>
    <row r="101" spans="1:21">
      <c r="A101" s="64">
        <v>16</v>
      </c>
      <c r="B101" s="64">
        <v>2115</v>
      </c>
      <c r="C101" s="65" t="s">
        <v>370</v>
      </c>
      <c r="D101" s="66">
        <v>35521</v>
      </c>
      <c r="E101" s="66" t="s">
        <v>545</v>
      </c>
      <c r="F101" s="65" t="s">
        <v>447</v>
      </c>
      <c r="G101" s="67">
        <v>3086.45</v>
      </c>
      <c r="H101" s="67">
        <v>0</v>
      </c>
      <c r="I101" s="65" t="s">
        <v>424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8">
        <f t="shared" si="2"/>
        <v>3086.45</v>
      </c>
      <c r="T101" s="68">
        <f t="shared" si="3"/>
        <v>0</v>
      </c>
      <c r="U101" s="69" t="str">
        <f>VLOOKUP(B101,'FOLHA RESUMIDA'!C:I,2,0)</f>
        <v>SEVERINO JOSE RAMOS DE SOUZA</v>
      </c>
    </row>
    <row r="102" spans="1:21">
      <c r="A102" s="64">
        <v>1</v>
      </c>
      <c r="B102" s="64">
        <v>2117</v>
      </c>
      <c r="C102" s="65" t="s">
        <v>91</v>
      </c>
      <c r="D102" s="66">
        <v>35535</v>
      </c>
      <c r="E102" s="66" t="s">
        <v>545</v>
      </c>
      <c r="F102" s="65" t="s">
        <v>442</v>
      </c>
      <c r="G102" s="67">
        <v>2303.15</v>
      </c>
      <c r="H102" s="67">
        <v>0</v>
      </c>
      <c r="I102" s="65" t="s">
        <v>424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8">
        <f t="shared" si="2"/>
        <v>2303.15</v>
      </c>
      <c r="T102" s="68">
        <f t="shared" si="3"/>
        <v>0</v>
      </c>
      <c r="U102" s="69" t="str">
        <f>VLOOKUP(B102,'FOLHA RESUMIDA'!C:I,2,0)</f>
        <v>WILSON JOSE QUEIROZ DE LIMA</v>
      </c>
    </row>
    <row r="103" spans="1:21">
      <c r="A103" s="64">
        <v>1</v>
      </c>
      <c r="B103" s="64">
        <v>2120</v>
      </c>
      <c r="C103" s="65" t="s">
        <v>92</v>
      </c>
      <c r="D103" s="66">
        <v>35565</v>
      </c>
      <c r="E103" s="66" t="s">
        <v>545</v>
      </c>
      <c r="F103" s="65" t="s">
        <v>442</v>
      </c>
      <c r="G103" s="67">
        <v>1484.6</v>
      </c>
      <c r="H103" s="67">
        <v>963.73</v>
      </c>
      <c r="I103" s="65" t="s">
        <v>424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8">
        <f t="shared" si="2"/>
        <v>2448.33</v>
      </c>
      <c r="T103" s="68">
        <f t="shared" si="3"/>
        <v>0</v>
      </c>
      <c r="U103" s="69" t="str">
        <f>VLOOKUP(B103,'FOLHA RESUMIDA'!C:I,2,0)</f>
        <v>ANTONIO SOARES DE MELO</v>
      </c>
    </row>
    <row r="104" spans="1:21">
      <c r="A104" s="64">
        <v>1</v>
      </c>
      <c r="B104" s="64">
        <v>2121</v>
      </c>
      <c r="C104" s="65" t="s">
        <v>93</v>
      </c>
      <c r="D104" s="66">
        <v>35583</v>
      </c>
      <c r="E104" s="66" t="s">
        <v>545</v>
      </c>
      <c r="F104" s="65" t="s">
        <v>450</v>
      </c>
      <c r="G104" s="67">
        <v>2184.27</v>
      </c>
      <c r="H104" s="67">
        <v>0</v>
      </c>
      <c r="I104" s="65" t="s">
        <v>424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8">
        <f t="shared" si="2"/>
        <v>2184.27</v>
      </c>
      <c r="T104" s="68">
        <f t="shared" si="3"/>
        <v>0</v>
      </c>
      <c r="U104" s="69" t="str">
        <f>VLOOKUP(B104,'FOLHA RESUMIDA'!C:I,2,0)</f>
        <v>SAMUEL MAURICIO</v>
      </c>
    </row>
    <row r="105" spans="1:21">
      <c r="A105" s="64">
        <v>10</v>
      </c>
      <c r="B105" s="64">
        <v>2124</v>
      </c>
      <c r="C105" s="65" t="s">
        <v>361</v>
      </c>
      <c r="D105" s="66">
        <v>35597</v>
      </c>
      <c r="E105" s="66" t="s">
        <v>545</v>
      </c>
      <c r="F105" s="65" t="s">
        <v>447</v>
      </c>
      <c r="G105" s="67">
        <v>3086.45</v>
      </c>
      <c r="H105" s="67">
        <v>0</v>
      </c>
      <c r="I105" s="65" t="s">
        <v>424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8">
        <f t="shared" si="2"/>
        <v>3086.45</v>
      </c>
      <c r="T105" s="68">
        <f t="shared" si="3"/>
        <v>0</v>
      </c>
      <c r="U105" s="69" t="str">
        <f>VLOOKUP(B105,'FOLHA RESUMIDA'!C:I,2,0)</f>
        <v>JOSE ALVES FIGUEIREDO FILHO</v>
      </c>
    </row>
    <row r="106" spans="1:21">
      <c r="A106" s="64">
        <v>1</v>
      </c>
      <c r="B106" s="64">
        <v>2125</v>
      </c>
      <c r="C106" s="65" t="s">
        <v>94</v>
      </c>
      <c r="D106" s="66">
        <v>35613</v>
      </c>
      <c r="E106" s="66" t="s">
        <v>545</v>
      </c>
      <c r="F106" s="65" t="s">
        <v>445</v>
      </c>
      <c r="G106" s="67">
        <v>3402.8</v>
      </c>
      <c r="H106" s="67">
        <v>0</v>
      </c>
      <c r="I106" s="65" t="s">
        <v>424</v>
      </c>
      <c r="J106" s="67">
        <v>822.38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8">
        <f t="shared" si="2"/>
        <v>3402.8</v>
      </c>
      <c r="T106" s="68">
        <f t="shared" si="3"/>
        <v>822.38</v>
      </c>
      <c r="U106" s="69" t="str">
        <f>VLOOKUP(B106,'FOLHA RESUMIDA'!C:I,2,0)</f>
        <v>GILMAR GALVAO SANTANA</v>
      </c>
    </row>
    <row r="107" spans="1:21">
      <c r="A107" s="64">
        <v>1</v>
      </c>
      <c r="B107" s="64">
        <v>2126</v>
      </c>
      <c r="C107" s="65" t="s">
        <v>95</v>
      </c>
      <c r="D107" s="66">
        <v>35613</v>
      </c>
      <c r="E107" s="66" t="s">
        <v>545</v>
      </c>
      <c r="F107" s="65" t="s">
        <v>445</v>
      </c>
      <c r="G107" s="67">
        <v>3402.8</v>
      </c>
      <c r="H107" s="67">
        <v>0</v>
      </c>
      <c r="I107" s="65" t="s">
        <v>424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8">
        <f t="shared" si="2"/>
        <v>3402.8</v>
      </c>
      <c r="T107" s="68">
        <f t="shared" si="3"/>
        <v>0</v>
      </c>
      <c r="U107" s="69" t="str">
        <f>VLOOKUP(B107,'FOLHA RESUMIDA'!C:I,2,0)</f>
        <v>JAFFE JOSE LIMA XAVIER</v>
      </c>
    </row>
    <row r="108" spans="1:21">
      <c r="A108" s="64">
        <v>1</v>
      </c>
      <c r="B108" s="64">
        <v>2128</v>
      </c>
      <c r="C108" s="65" t="s">
        <v>96</v>
      </c>
      <c r="D108" s="66">
        <v>35626</v>
      </c>
      <c r="E108" s="66" t="s">
        <v>545</v>
      </c>
      <c r="F108" s="65" t="s">
        <v>445</v>
      </c>
      <c r="G108" s="67">
        <v>1804.58</v>
      </c>
      <c r="H108" s="67">
        <v>7539.12</v>
      </c>
      <c r="I108" s="65" t="s">
        <v>424</v>
      </c>
      <c r="J108" s="67">
        <v>0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8">
        <f t="shared" si="2"/>
        <v>9343.7000000000007</v>
      </c>
      <c r="T108" s="68">
        <f t="shared" si="3"/>
        <v>0</v>
      </c>
      <c r="U108" s="69" t="str">
        <f>VLOOKUP(B108,'FOLHA RESUMIDA'!C:I,2,0)</f>
        <v>JORGE DA SILVA LIMA</v>
      </c>
    </row>
    <row r="109" spans="1:21">
      <c r="A109" s="64">
        <v>1</v>
      </c>
      <c r="B109" s="64">
        <v>2129</v>
      </c>
      <c r="C109" s="65" t="s">
        <v>97</v>
      </c>
      <c r="D109" s="66">
        <v>35626</v>
      </c>
      <c r="E109" s="66" t="s">
        <v>545</v>
      </c>
      <c r="F109" s="65" t="s">
        <v>519</v>
      </c>
      <c r="G109" s="67">
        <v>1981.2</v>
      </c>
      <c r="H109" s="67">
        <v>0</v>
      </c>
      <c r="I109" s="65" t="s">
        <v>424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8">
        <f t="shared" si="2"/>
        <v>1981.2</v>
      </c>
      <c r="T109" s="68">
        <f t="shared" si="3"/>
        <v>0</v>
      </c>
      <c r="U109" s="69" t="str">
        <f>VLOOKUP(B109,'FOLHA RESUMIDA'!C:I,2,0)</f>
        <v>RICARDO JORGE XAVIER</v>
      </c>
    </row>
    <row r="110" spans="1:21">
      <c r="A110" s="64">
        <v>1</v>
      </c>
      <c r="B110" s="64">
        <v>2130</v>
      </c>
      <c r="C110" s="65" t="s">
        <v>98</v>
      </c>
      <c r="D110" s="66">
        <v>35626</v>
      </c>
      <c r="E110" s="66" t="s">
        <v>545</v>
      </c>
      <c r="F110" s="65" t="s">
        <v>518</v>
      </c>
      <c r="G110" s="67">
        <v>1981.2</v>
      </c>
      <c r="H110" s="67">
        <v>0</v>
      </c>
      <c r="I110" s="65" t="s">
        <v>424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8">
        <f t="shared" si="2"/>
        <v>1981.2</v>
      </c>
      <c r="T110" s="68">
        <f t="shared" si="3"/>
        <v>0</v>
      </c>
      <c r="U110" s="69" t="str">
        <f>VLOOKUP(B110,'FOLHA RESUMIDA'!C:I,2,0)</f>
        <v>HELVIO MOZART MONTENEGRO</v>
      </c>
    </row>
    <row r="111" spans="1:21">
      <c r="A111" s="64">
        <v>1</v>
      </c>
      <c r="B111" s="64">
        <v>2131</v>
      </c>
      <c r="C111" s="65" t="s">
        <v>99</v>
      </c>
      <c r="D111" s="66">
        <v>35626</v>
      </c>
      <c r="E111" s="66" t="s">
        <v>545</v>
      </c>
      <c r="F111" s="65" t="s">
        <v>445</v>
      </c>
      <c r="G111" s="67">
        <v>3402.82</v>
      </c>
      <c r="H111" s="67">
        <v>0</v>
      </c>
      <c r="I111" s="65" t="s">
        <v>424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8">
        <f t="shared" si="2"/>
        <v>3402.82</v>
      </c>
      <c r="T111" s="68">
        <f t="shared" si="3"/>
        <v>0</v>
      </c>
      <c r="U111" s="69" t="str">
        <f>VLOOKUP(B111,'FOLHA RESUMIDA'!C:I,2,0)</f>
        <v>ALEXANDRE BARBOSA DA SILVA</v>
      </c>
    </row>
    <row r="112" spans="1:21">
      <c r="A112" s="64">
        <v>1</v>
      </c>
      <c r="B112" s="64">
        <v>2134</v>
      </c>
      <c r="C112" s="65" t="s">
        <v>100</v>
      </c>
      <c r="D112" s="66">
        <v>35628</v>
      </c>
      <c r="E112" s="66" t="s">
        <v>545</v>
      </c>
      <c r="F112" s="65" t="s">
        <v>445</v>
      </c>
      <c r="G112" s="67">
        <v>3402.8</v>
      </c>
      <c r="H112" s="67">
        <v>0</v>
      </c>
      <c r="I112" s="65" t="s">
        <v>424</v>
      </c>
      <c r="J112" s="67">
        <v>0</v>
      </c>
      <c r="K112" s="67">
        <v>0</v>
      </c>
      <c r="L112" s="67">
        <v>0</v>
      </c>
      <c r="M112" s="67">
        <v>0</v>
      </c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8">
        <f t="shared" si="2"/>
        <v>3402.8</v>
      </c>
      <c r="T112" s="68">
        <f t="shared" si="3"/>
        <v>0</v>
      </c>
      <c r="U112" s="69" t="str">
        <f>VLOOKUP(B112,'FOLHA RESUMIDA'!C:I,2,0)</f>
        <v>ROSIVALDO SATIRO DOS SANTOS</v>
      </c>
    </row>
    <row r="113" spans="1:21">
      <c r="A113" s="64">
        <v>1</v>
      </c>
      <c r="B113" s="64">
        <v>2136</v>
      </c>
      <c r="C113" s="65" t="s">
        <v>101</v>
      </c>
      <c r="D113" s="66">
        <v>35643</v>
      </c>
      <c r="E113" s="66" t="s">
        <v>545</v>
      </c>
      <c r="F113" s="65" t="s">
        <v>442</v>
      </c>
      <c r="G113" s="67">
        <v>1989.53</v>
      </c>
      <c r="H113" s="67">
        <v>0</v>
      </c>
      <c r="I113" s="65" t="s">
        <v>424</v>
      </c>
      <c r="J113" s="67">
        <v>822.38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8">
        <f t="shared" si="2"/>
        <v>1989.53</v>
      </c>
      <c r="T113" s="68">
        <f t="shared" si="3"/>
        <v>822.38</v>
      </c>
      <c r="U113" s="69" t="str">
        <f>VLOOKUP(B113,'FOLHA RESUMIDA'!C:I,2,0)</f>
        <v>GESIEL DAVID DE CASTRO</v>
      </c>
    </row>
    <row r="114" spans="1:21">
      <c r="A114" s="64">
        <v>1</v>
      </c>
      <c r="B114" s="64">
        <v>2137</v>
      </c>
      <c r="C114" s="65" t="s">
        <v>102</v>
      </c>
      <c r="D114" s="66">
        <v>35643</v>
      </c>
      <c r="E114" s="66" t="s">
        <v>545</v>
      </c>
      <c r="F114" s="65" t="s">
        <v>451</v>
      </c>
      <c r="G114" s="67">
        <v>5895.69</v>
      </c>
      <c r="H114" s="67">
        <v>2638.98</v>
      </c>
      <c r="I114" s="65" t="s">
        <v>424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8">
        <f t="shared" si="2"/>
        <v>8534.67</v>
      </c>
      <c r="T114" s="68">
        <f t="shared" si="3"/>
        <v>0</v>
      </c>
      <c r="U114" s="69" t="str">
        <f>VLOOKUP(B114,'FOLHA RESUMIDA'!C:I,2,0)</f>
        <v>FRANCISCO DE ASSIS DE OLIVEIRA</v>
      </c>
    </row>
    <row r="115" spans="1:21">
      <c r="A115" s="64">
        <v>1</v>
      </c>
      <c r="B115" s="64">
        <v>2140</v>
      </c>
      <c r="C115" s="65" t="s">
        <v>103</v>
      </c>
      <c r="D115" s="66">
        <v>35643</v>
      </c>
      <c r="E115" s="66" t="s">
        <v>545</v>
      </c>
      <c r="F115" s="65" t="s">
        <v>509</v>
      </c>
      <c r="G115" s="67">
        <v>3558</v>
      </c>
      <c r="H115" s="67">
        <v>2192.5</v>
      </c>
      <c r="I115" s="65" t="s">
        <v>424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8">
        <f t="shared" si="2"/>
        <v>5750.5</v>
      </c>
      <c r="T115" s="68">
        <f t="shared" si="3"/>
        <v>0</v>
      </c>
      <c r="U115" s="69" t="str">
        <f>VLOOKUP(B115,'FOLHA RESUMIDA'!C:I,2,0)</f>
        <v>LUCIENE PEREIRA DE A NASCIMENT</v>
      </c>
    </row>
    <row r="116" spans="1:21">
      <c r="A116" s="64">
        <v>1</v>
      </c>
      <c r="B116" s="64">
        <v>2143</v>
      </c>
      <c r="C116" s="65" t="s">
        <v>104</v>
      </c>
      <c r="D116" s="66">
        <v>35765</v>
      </c>
      <c r="E116" s="66" t="s">
        <v>545</v>
      </c>
      <c r="F116" s="65" t="s">
        <v>445</v>
      </c>
      <c r="G116" s="67">
        <v>1989.53</v>
      </c>
      <c r="H116" s="67">
        <v>0</v>
      </c>
      <c r="I116" s="65" t="s">
        <v>424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8">
        <f t="shared" si="2"/>
        <v>1989.53</v>
      </c>
      <c r="T116" s="68">
        <f t="shared" si="3"/>
        <v>0</v>
      </c>
      <c r="U116" s="69" t="str">
        <f>VLOOKUP(B116,'FOLHA RESUMIDA'!C:I,2,0)</f>
        <v>RUBEM JOSE DOS S DE PAULA</v>
      </c>
    </row>
    <row r="117" spans="1:21">
      <c r="A117" s="64">
        <v>1</v>
      </c>
      <c r="B117" s="64">
        <v>2145</v>
      </c>
      <c r="C117" s="65" t="s">
        <v>105</v>
      </c>
      <c r="D117" s="66">
        <v>35765</v>
      </c>
      <c r="E117" s="66" t="s">
        <v>545</v>
      </c>
      <c r="F117" s="65" t="s">
        <v>445</v>
      </c>
      <c r="G117" s="67">
        <v>3402.8</v>
      </c>
      <c r="H117" s="67">
        <v>0</v>
      </c>
      <c r="I117" s="65" t="s">
        <v>424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8">
        <f t="shared" si="2"/>
        <v>3402.8</v>
      </c>
      <c r="T117" s="68">
        <f t="shared" si="3"/>
        <v>0</v>
      </c>
      <c r="U117" s="69" t="str">
        <f>VLOOKUP(B117,'FOLHA RESUMIDA'!C:I,2,0)</f>
        <v>EVERALDO DA SILVA CABRAL</v>
      </c>
    </row>
    <row r="118" spans="1:21">
      <c r="A118" s="64">
        <v>1</v>
      </c>
      <c r="B118" s="64">
        <v>2146</v>
      </c>
      <c r="C118" s="65" t="s">
        <v>106</v>
      </c>
      <c r="D118" s="66">
        <v>35765</v>
      </c>
      <c r="E118" s="66" t="s">
        <v>545</v>
      </c>
      <c r="F118" s="65" t="s">
        <v>445</v>
      </c>
      <c r="G118" s="67">
        <v>2939.44</v>
      </c>
      <c r="H118" s="67">
        <v>0</v>
      </c>
      <c r="I118" s="65" t="s">
        <v>424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8">
        <f t="shared" si="2"/>
        <v>2939.44</v>
      </c>
      <c r="T118" s="68">
        <f t="shared" si="3"/>
        <v>0</v>
      </c>
      <c r="U118" s="69" t="str">
        <f>VLOOKUP(B118,'FOLHA RESUMIDA'!C:I,2,0)</f>
        <v>ROGERIO BARROS DOS SANTOS</v>
      </c>
    </row>
    <row r="119" spans="1:21">
      <c r="A119" s="64">
        <v>1</v>
      </c>
      <c r="B119" s="64">
        <v>2149</v>
      </c>
      <c r="C119" s="65" t="s">
        <v>107</v>
      </c>
      <c r="D119" s="66">
        <v>35765</v>
      </c>
      <c r="E119" s="66" t="s">
        <v>545</v>
      </c>
      <c r="F119" s="65" t="s">
        <v>445</v>
      </c>
      <c r="G119" s="67">
        <v>2939.44</v>
      </c>
      <c r="H119" s="67">
        <v>0</v>
      </c>
      <c r="I119" s="65" t="s">
        <v>424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8">
        <f t="shared" si="2"/>
        <v>2939.44</v>
      </c>
      <c r="T119" s="68">
        <f t="shared" si="3"/>
        <v>0</v>
      </c>
      <c r="U119" s="69" t="str">
        <f>VLOOKUP(B119,'FOLHA RESUMIDA'!C:I,2,0)</f>
        <v>CARLOS AUGUSTO O  DA SILVA</v>
      </c>
    </row>
    <row r="120" spans="1:21">
      <c r="A120" s="64">
        <v>16</v>
      </c>
      <c r="B120" s="64">
        <v>2151</v>
      </c>
      <c r="C120" s="65" t="s">
        <v>108</v>
      </c>
      <c r="D120" s="66">
        <v>35765</v>
      </c>
      <c r="E120" s="66" t="s">
        <v>545</v>
      </c>
      <c r="F120" s="65" t="s">
        <v>509</v>
      </c>
      <c r="G120" s="67">
        <v>1981.2</v>
      </c>
      <c r="H120" s="67">
        <v>1085.07</v>
      </c>
      <c r="I120" s="65" t="s">
        <v>424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8">
        <f t="shared" si="2"/>
        <v>3066.27</v>
      </c>
      <c r="T120" s="68">
        <f t="shared" si="3"/>
        <v>0</v>
      </c>
      <c r="U120" s="69" t="str">
        <f>VLOOKUP(B120,'FOLHA RESUMIDA'!C:I,2,0)</f>
        <v>JUREMA MARIA BONGALHARDO</v>
      </c>
    </row>
    <row r="121" spans="1:21">
      <c r="A121" s="64">
        <v>1</v>
      </c>
      <c r="B121" s="64">
        <v>2153</v>
      </c>
      <c r="C121" s="65" t="s">
        <v>109</v>
      </c>
      <c r="D121" s="66">
        <v>35765</v>
      </c>
      <c r="E121" s="66" t="s">
        <v>545</v>
      </c>
      <c r="F121" s="65" t="s">
        <v>445</v>
      </c>
      <c r="G121" s="67">
        <v>3572.94</v>
      </c>
      <c r="H121" s="67">
        <v>0</v>
      </c>
      <c r="I121" s="65" t="s">
        <v>424</v>
      </c>
      <c r="J121" s="67">
        <v>0</v>
      </c>
      <c r="K121" s="67">
        <v>0</v>
      </c>
      <c r="L121" s="67">
        <v>0</v>
      </c>
      <c r="M121" s="67">
        <v>0</v>
      </c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8">
        <f t="shared" si="2"/>
        <v>3572.94</v>
      </c>
      <c r="T121" s="68">
        <f t="shared" si="3"/>
        <v>0</v>
      </c>
      <c r="U121" s="69" t="str">
        <f>VLOOKUP(B121,'FOLHA RESUMIDA'!C:I,2,0)</f>
        <v>SERGIO PEREIRA DA COSTA</v>
      </c>
    </row>
    <row r="122" spans="1:21">
      <c r="A122" s="64">
        <v>1</v>
      </c>
      <c r="B122" s="64">
        <v>2156</v>
      </c>
      <c r="C122" s="65" t="s">
        <v>110</v>
      </c>
      <c r="D122" s="66">
        <v>35800</v>
      </c>
      <c r="E122" s="66" t="s">
        <v>545</v>
      </c>
      <c r="F122" s="65" t="s">
        <v>510</v>
      </c>
      <c r="G122" s="67">
        <v>3388.55</v>
      </c>
      <c r="H122" s="67">
        <v>0</v>
      </c>
      <c r="I122" s="65" t="s">
        <v>424</v>
      </c>
      <c r="J122" s="67">
        <v>0</v>
      </c>
      <c r="K122" s="67">
        <v>0</v>
      </c>
      <c r="L122" s="67">
        <v>0</v>
      </c>
      <c r="M122" s="67">
        <v>0</v>
      </c>
      <c r="N122" s="67">
        <v>0</v>
      </c>
      <c r="O122" s="67">
        <v>0</v>
      </c>
      <c r="P122" s="67">
        <v>0</v>
      </c>
      <c r="Q122" s="67">
        <v>0</v>
      </c>
      <c r="R122" s="67">
        <v>0</v>
      </c>
      <c r="S122" s="68">
        <f t="shared" si="2"/>
        <v>3388.55</v>
      </c>
      <c r="T122" s="68">
        <f t="shared" si="3"/>
        <v>0</v>
      </c>
      <c r="U122" s="69" t="str">
        <f>VLOOKUP(B122,'FOLHA RESUMIDA'!C:I,2,0)</f>
        <v>EDLEUSA LUCIA BATISTA DA SILVA</v>
      </c>
    </row>
    <row r="123" spans="1:21">
      <c r="A123" s="64">
        <v>1</v>
      </c>
      <c r="B123" s="64">
        <v>2159</v>
      </c>
      <c r="C123" s="65" t="s">
        <v>111</v>
      </c>
      <c r="D123" s="66">
        <v>35836</v>
      </c>
      <c r="E123" s="66" t="s">
        <v>545</v>
      </c>
      <c r="F123" s="65" t="s">
        <v>510</v>
      </c>
      <c r="G123" s="67">
        <v>3388.55</v>
      </c>
      <c r="H123" s="67">
        <v>2952.54</v>
      </c>
      <c r="I123" s="65" t="s">
        <v>424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8">
        <f t="shared" si="2"/>
        <v>6341.09</v>
      </c>
      <c r="T123" s="68">
        <f t="shared" si="3"/>
        <v>0</v>
      </c>
      <c r="U123" s="69" t="str">
        <f>VLOOKUP(B123,'FOLHA RESUMIDA'!C:I,2,0)</f>
        <v>FREDERICO JOSE C  DA NOBREGA</v>
      </c>
    </row>
    <row r="124" spans="1:21">
      <c r="A124" s="64">
        <v>1</v>
      </c>
      <c r="B124" s="64">
        <v>2161</v>
      </c>
      <c r="C124" s="65" t="s">
        <v>112</v>
      </c>
      <c r="D124" s="66">
        <v>35836</v>
      </c>
      <c r="E124" s="66" t="s">
        <v>545</v>
      </c>
      <c r="F124" s="65" t="s">
        <v>509</v>
      </c>
      <c r="G124" s="67">
        <v>3558</v>
      </c>
      <c r="H124" s="67">
        <v>1150.18</v>
      </c>
      <c r="I124" s="65" t="s">
        <v>424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8">
        <f t="shared" si="2"/>
        <v>4708.18</v>
      </c>
      <c r="T124" s="68">
        <f t="shared" si="3"/>
        <v>0</v>
      </c>
      <c r="U124" s="69" t="str">
        <f>VLOOKUP(B124,'FOLHA RESUMIDA'!C:I,2,0)</f>
        <v>WLADIMIR MACHADO DO E  SANTO</v>
      </c>
    </row>
    <row r="125" spans="1:21">
      <c r="A125" s="64">
        <v>1</v>
      </c>
      <c r="B125" s="64">
        <v>2181</v>
      </c>
      <c r="C125" s="65" t="s">
        <v>113</v>
      </c>
      <c r="D125" s="66">
        <v>36069</v>
      </c>
      <c r="E125" s="66" t="s">
        <v>545</v>
      </c>
      <c r="F125" s="65" t="s">
        <v>454</v>
      </c>
      <c r="G125" s="67">
        <v>8865.39</v>
      </c>
      <c r="H125" s="67">
        <v>2710.51</v>
      </c>
      <c r="I125" s="65" t="s">
        <v>424</v>
      </c>
      <c r="J125" s="67">
        <v>0</v>
      </c>
      <c r="K125" s="67">
        <v>0</v>
      </c>
      <c r="L125" s="67">
        <v>0</v>
      </c>
      <c r="M125" s="67">
        <v>0</v>
      </c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8">
        <f t="shared" si="2"/>
        <v>11575.9</v>
      </c>
      <c r="T125" s="68">
        <f t="shared" si="3"/>
        <v>0</v>
      </c>
      <c r="U125" s="69" t="str">
        <f>VLOOKUP(B125,'FOLHA RESUMIDA'!C:I,2,0)</f>
        <v>ELCY SILVA DE ARAUJO</v>
      </c>
    </row>
    <row r="126" spans="1:21">
      <c r="A126" s="64">
        <v>1</v>
      </c>
      <c r="B126" s="64">
        <v>2274</v>
      </c>
      <c r="C126" s="65" t="s">
        <v>114</v>
      </c>
      <c r="D126" s="66">
        <v>37883</v>
      </c>
      <c r="E126" s="66" t="s">
        <v>545</v>
      </c>
      <c r="F126" s="65" t="s">
        <v>433</v>
      </c>
      <c r="G126" s="67">
        <v>0</v>
      </c>
      <c r="H126" s="67">
        <v>0</v>
      </c>
      <c r="I126" s="65" t="s">
        <v>423</v>
      </c>
      <c r="J126" s="67">
        <v>0</v>
      </c>
      <c r="K126" s="67">
        <v>0</v>
      </c>
      <c r="L126" s="67">
        <v>0</v>
      </c>
      <c r="M126" s="67">
        <v>0</v>
      </c>
      <c r="N126" s="67">
        <v>0</v>
      </c>
      <c r="O126" s="67">
        <v>0</v>
      </c>
      <c r="P126" s="67">
        <v>0</v>
      </c>
      <c r="Q126" s="67">
        <v>0</v>
      </c>
      <c r="R126" s="67">
        <v>16784.88</v>
      </c>
      <c r="S126" s="68">
        <f t="shared" si="2"/>
        <v>0</v>
      </c>
      <c r="T126" s="68">
        <f t="shared" si="3"/>
        <v>16784.88</v>
      </c>
      <c r="U126" s="69" t="str">
        <f>VLOOKUP(B126,'FOLHA RESUMIDA'!C:I,2,0)</f>
        <v>DJALMA LIMA DE OLIVEIRA DANTAS</v>
      </c>
    </row>
    <row r="127" spans="1:21">
      <c r="A127" s="64">
        <v>1</v>
      </c>
      <c r="B127" s="64">
        <v>2280</v>
      </c>
      <c r="C127" s="65" t="s">
        <v>115</v>
      </c>
      <c r="D127" s="66">
        <v>38335</v>
      </c>
      <c r="E127" s="66" t="s">
        <v>545</v>
      </c>
      <c r="F127" s="65" t="s">
        <v>467</v>
      </c>
      <c r="G127" s="67">
        <v>0</v>
      </c>
      <c r="H127" s="67">
        <v>0</v>
      </c>
      <c r="I127" s="65" t="s">
        <v>423</v>
      </c>
      <c r="J127" s="67">
        <v>0</v>
      </c>
      <c r="K127" s="67">
        <v>0</v>
      </c>
      <c r="L127" s="67">
        <v>0</v>
      </c>
      <c r="M127" s="67">
        <v>0</v>
      </c>
      <c r="N127" s="67">
        <v>0</v>
      </c>
      <c r="O127" s="67">
        <v>636.36</v>
      </c>
      <c r="P127" s="67">
        <v>2545.4699999999998</v>
      </c>
      <c r="Q127" s="67">
        <v>0</v>
      </c>
      <c r="R127" s="67">
        <v>0</v>
      </c>
      <c r="S127" s="68">
        <f t="shared" si="2"/>
        <v>636.36</v>
      </c>
      <c r="T127" s="68">
        <f t="shared" si="3"/>
        <v>2545.4699999999998</v>
      </c>
      <c r="U127" s="69" t="str">
        <f>VLOOKUP(B127,'FOLHA RESUMIDA'!C:I,2,0)</f>
        <v>JACQUELINE CESAR DE GUSMAO</v>
      </c>
    </row>
    <row r="128" spans="1:21">
      <c r="A128" s="64">
        <v>1</v>
      </c>
      <c r="B128" s="64">
        <v>2295</v>
      </c>
      <c r="C128" s="65" t="s">
        <v>116</v>
      </c>
      <c r="D128" s="66">
        <v>38657</v>
      </c>
      <c r="E128" s="66" t="s">
        <v>545</v>
      </c>
      <c r="F128" s="65" t="s">
        <v>438</v>
      </c>
      <c r="G128" s="67">
        <v>0</v>
      </c>
      <c r="H128" s="67">
        <v>0</v>
      </c>
      <c r="I128" s="65" t="s">
        <v>423</v>
      </c>
      <c r="J128" s="67">
        <v>0</v>
      </c>
      <c r="K128" s="67">
        <v>0</v>
      </c>
      <c r="L128" s="67">
        <v>0</v>
      </c>
      <c r="M128" s="67">
        <v>0</v>
      </c>
      <c r="N128" s="67">
        <v>0</v>
      </c>
      <c r="O128" s="67">
        <v>881.12</v>
      </c>
      <c r="P128" s="67">
        <v>3524.49</v>
      </c>
      <c r="Q128" s="67">
        <v>0</v>
      </c>
      <c r="R128" s="67">
        <v>0</v>
      </c>
      <c r="S128" s="68">
        <f t="shared" si="2"/>
        <v>881.12</v>
      </c>
      <c r="T128" s="68">
        <f t="shared" si="3"/>
        <v>3524.49</v>
      </c>
      <c r="U128" s="69" t="str">
        <f>VLOOKUP(B128,'FOLHA RESUMIDA'!C:I,2,0)</f>
        <v>VINCENZO PAPARIELLO</v>
      </c>
    </row>
    <row r="129" spans="1:21">
      <c r="A129" s="64">
        <v>1</v>
      </c>
      <c r="B129" s="64">
        <v>2308</v>
      </c>
      <c r="C129" s="65" t="s">
        <v>117</v>
      </c>
      <c r="D129" s="66">
        <v>38749</v>
      </c>
      <c r="E129" s="66" t="s">
        <v>545</v>
      </c>
      <c r="F129" s="65" t="s">
        <v>467</v>
      </c>
      <c r="G129" s="67">
        <v>0</v>
      </c>
      <c r="H129" s="67">
        <v>0</v>
      </c>
      <c r="I129" s="65" t="s">
        <v>423</v>
      </c>
      <c r="J129" s="67">
        <v>0</v>
      </c>
      <c r="K129" s="67">
        <v>0</v>
      </c>
      <c r="L129" s="67">
        <v>0</v>
      </c>
      <c r="M129" s="67">
        <v>0</v>
      </c>
      <c r="N129" s="67">
        <v>0</v>
      </c>
      <c r="O129" s="67">
        <v>636.36</v>
      </c>
      <c r="P129" s="67">
        <v>2545.4699999999998</v>
      </c>
      <c r="Q129" s="67">
        <v>0</v>
      </c>
      <c r="R129" s="67">
        <v>0</v>
      </c>
      <c r="S129" s="68">
        <f t="shared" ref="S129:S192" si="4">SUM(G129:H129)+O129+Q129</f>
        <v>636.36</v>
      </c>
      <c r="T129" s="68">
        <f t="shared" si="3"/>
        <v>2545.4699999999998</v>
      </c>
      <c r="U129" s="69" t="str">
        <f>VLOOKUP(B129,'FOLHA RESUMIDA'!C:I,2,0)</f>
        <v>ADEILDO CARLOS DIAS BEZERRA</v>
      </c>
    </row>
    <row r="130" spans="1:21">
      <c r="A130" s="64">
        <v>1</v>
      </c>
      <c r="B130" s="64">
        <v>2330</v>
      </c>
      <c r="C130" s="65" t="s">
        <v>118</v>
      </c>
      <c r="D130" s="66">
        <v>39286</v>
      </c>
      <c r="E130" s="66" t="s">
        <v>545</v>
      </c>
      <c r="F130" s="65" t="s">
        <v>521</v>
      </c>
      <c r="G130" s="67">
        <v>4619.41</v>
      </c>
      <c r="H130" s="67">
        <v>0</v>
      </c>
      <c r="I130" s="65" t="s">
        <v>424</v>
      </c>
      <c r="J130" s="67">
        <v>2312.9499999999998</v>
      </c>
      <c r="K130" s="67">
        <v>0</v>
      </c>
      <c r="L130" s="67">
        <v>0</v>
      </c>
      <c r="M130" s="67">
        <v>0</v>
      </c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8">
        <f t="shared" si="4"/>
        <v>4619.41</v>
      </c>
      <c r="T130" s="68">
        <f t="shared" si="3"/>
        <v>2312.9499999999998</v>
      </c>
      <c r="U130" s="69" t="str">
        <f>VLOOKUP(B130,'FOLHA RESUMIDA'!C:I,2,0)</f>
        <v>ERICK RENAN PEREIRA DE ACIOLI</v>
      </c>
    </row>
    <row r="131" spans="1:21">
      <c r="A131" s="64">
        <v>1</v>
      </c>
      <c r="B131" s="64">
        <v>2337</v>
      </c>
      <c r="C131" s="65" t="s">
        <v>119</v>
      </c>
      <c r="D131" s="66">
        <v>39302</v>
      </c>
      <c r="E131" s="66" t="s">
        <v>545</v>
      </c>
      <c r="F131" s="65" t="s">
        <v>454</v>
      </c>
      <c r="G131" s="67">
        <v>5714.73</v>
      </c>
      <c r="H131" s="67">
        <v>0</v>
      </c>
      <c r="I131" s="65" t="s">
        <v>424</v>
      </c>
      <c r="J131" s="67">
        <v>2312.9499999999998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8">
        <f t="shared" si="4"/>
        <v>5714.73</v>
      </c>
      <c r="T131" s="68">
        <f t="shared" si="3"/>
        <v>2312.9499999999998</v>
      </c>
      <c r="U131" s="69" t="str">
        <f>VLOOKUP(B131,'FOLHA RESUMIDA'!C:I,2,0)</f>
        <v>FLAVIA PATRICIA M  MEDEIROS</v>
      </c>
    </row>
    <row r="132" spans="1:21">
      <c r="A132" s="64">
        <v>1</v>
      </c>
      <c r="B132" s="64">
        <v>2339</v>
      </c>
      <c r="C132" s="65" t="s">
        <v>120</v>
      </c>
      <c r="D132" s="66">
        <v>39302</v>
      </c>
      <c r="E132" s="66" t="s">
        <v>545</v>
      </c>
      <c r="F132" s="65" t="s">
        <v>454</v>
      </c>
      <c r="G132" s="67">
        <v>5714.73</v>
      </c>
      <c r="H132" s="67">
        <v>3744.82</v>
      </c>
      <c r="I132" s="65" t="s">
        <v>424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8">
        <f t="shared" si="4"/>
        <v>9459.5499999999993</v>
      </c>
      <c r="T132" s="68">
        <f t="shared" ref="T132:T195" si="5">SUM(J132:N132)+P132+R132</f>
        <v>0</v>
      </c>
      <c r="U132" s="69" t="str">
        <f>VLOOKUP(B132,'FOLHA RESUMIDA'!C:I,2,0)</f>
        <v>DEBORAH BEZERRA MONTEIRO</v>
      </c>
    </row>
    <row r="133" spans="1:21">
      <c r="A133" s="64">
        <v>1</v>
      </c>
      <c r="B133" s="64">
        <v>2342</v>
      </c>
      <c r="C133" s="65" t="s">
        <v>121</v>
      </c>
      <c r="D133" s="66">
        <v>39302</v>
      </c>
      <c r="E133" s="66" t="s">
        <v>545</v>
      </c>
      <c r="F133" s="65" t="s">
        <v>454</v>
      </c>
      <c r="G133" s="67">
        <v>5714.73</v>
      </c>
      <c r="H133" s="67">
        <v>0</v>
      </c>
      <c r="I133" s="65" t="s">
        <v>424</v>
      </c>
      <c r="J133" s="67">
        <v>2312.9499999999998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8">
        <f t="shared" si="4"/>
        <v>5714.73</v>
      </c>
      <c r="T133" s="68">
        <f t="shared" si="5"/>
        <v>2312.9499999999998</v>
      </c>
      <c r="U133" s="69" t="str">
        <f>VLOOKUP(B133,'FOLHA RESUMIDA'!C:I,2,0)</f>
        <v>MARCOS ANDRE CUNHA DE OLIVEIRA</v>
      </c>
    </row>
    <row r="134" spans="1:21">
      <c r="A134" s="64">
        <v>1</v>
      </c>
      <c r="B134" s="64">
        <v>2344</v>
      </c>
      <c r="C134" s="65" t="s">
        <v>122</v>
      </c>
      <c r="D134" s="66">
        <v>39302</v>
      </c>
      <c r="E134" s="66" t="s">
        <v>545</v>
      </c>
      <c r="F134" s="65" t="s">
        <v>526</v>
      </c>
      <c r="G134" s="67">
        <v>5714.73</v>
      </c>
      <c r="H134" s="67">
        <v>0</v>
      </c>
      <c r="I134" s="65" t="s">
        <v>424</v>
      </c>
      <c r="J134" s="67">
        <v>2312.9499999999998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8">
        <f t="shared" si="4"/>
        <v>5714.73</v>
      </c>
      <c r="T134" s="68">
        <f t="shared" si="5"/>
        <v>2312.9499999999998</v>
      </c>
      <c r="U134" s="69" t="str">
        <f>VLOOKUP(B134,'FOLHA RESUMIDA'!C:I,2,0)</f>
        <v>AMANDA TATIANE C  DE OLIVEIRA</v>
      </c>
    </row>
    <row r="135" spans="1:21">
      <c r="A135" s="64">
        <v>1</v>
      </c>
      <c r="B135" s="64">
        <v>2351</v>
      </c>
      <c r="C135" s="65" t="s">
        <v>123</v>
      </c>
      <c r="D135" s="66">
        <v>39310</v>
      </c>
      <c r="E135" s="66" t="s">
        <v>545</v>
      </c>
      <c r="F135" s="65" t="s">
        <v>445</v>
      </c>
      <c r="G135" s="67">
        <v>1636.79</v>
      </c>
      <c r="H135" s="67">
        <v>0</v>
      </c>
      <c r="I135" s="65" t="s">
        <v>424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8">
        <f t="shared" si="4"/>
        <v>1636.79</v>
      </c>
      <c r="T135" s="68">
        <f t="shared" si="5"/>
        <v>0</v>
      </c>
      <c r="U135" s="69" t="str">
        <f>VLOOKUP(B135,'FOLHA RESUMIDA'!C:I,2,0)</f>
        <v>CLAUDIA SALVINA DE SANTANA</v>
      </c>
    </row>
    <row r="136" spans="1:21">
      <c r="A136" s="64">
        <v>1</v>
      </c>
      <c r="B136" s="64">
        <v>2363</v>
      </c>
      <c r="C136" s="65" t="s">
        <v>124</v>
      </c>
      <c r="D136" s="66">
        <v>39310</v>
      </c>
      <c r="E136" s="66" t="s">
        <v>545</v>
      </c>
      <c r="F136" s="65" t="s">
        <v>509</v>
      </c>
      <c r="G136" s="67">
        <v>1989.55</v>
      </c>
      <c r="H136" s="67">
        <v>0</v>
      </c>
      <c r="I136" s="65" t="s">
        <v>424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8">
        <f t="shared" si="4"/>
        <v>1989.55</v>
      </c>
      <c r="T136" s="68">
        <f t="shared" si="5"/>
        <v>0</v>
      </c>
      <c r="U136" s="69" t="str">
        <f>VLOOKUP(B136,'FOLHA RESUMIDA'!C:I,2,0)</f>
        <v>MIRIAM ALVES BASTOS DA SILVA</v>
      </c>
    </row>
    <row r="137" spans="1:21">
      <c r="A137" s="64">
        <v>1</v>
      </c>
      <c r="B137" s="64">
        <v>2367</v>
      </c>
      <c r="C137" s="65" t="s">
        <v>125</v>
      </c>
      <c r="D137" s="66">
        <v>39310</v>
      </c>
      <c r="E137" s="66" t="s">
        <v>545</v>
      </c>
      <c r="F137" s="65" t="s">
        <v>516</v>
      </c>
      <c r="G137" s="67">
        <v>1886.84</v>
      </c>
      <c r="H137" s="67">
        <v>0</v>
      </c>
      <c r="I137" s="65" t="s">
        <v>424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8">
        <f t="shared" si="4"/>
        <v>1886.84</v>
      </c>
      <c r="T137" s="68">
        <f t="shared" si="5"/>
        <v>0</v>
      </c>
      <c r="U137" s="69" t="str">
        <f>VLOOKUP(B137,'FOLHA RESUMIDA'!C:I,2,0)</f>
        <v>PRISCILLA RODRIGUES P DA SILVA</v>
      </c>
    </row>
    <row r="138" spans="1:21">
      <c r="A138" s="64">
        <v>1</v>
      </c>
      <c r="B138" s="64">
        <v>2371</v>
      </c>
      <c r="C138" s="65" t="s">
        <v>126</v>
      </c>
      <c r="D138" s="66">
        <v>39310</v>
      </c>
      <c r="E138" s="66" t="s">
        <v>545</v>
      </c>
      <c r="F138" s="65" t="s">
        <v>517</v>
      </c>
      <c r="G138" s="67">
        <v>2408.17</v>
      </c>
      <c r="H138" s="67">
        <v>0</v>
      </c>
      <c r="I138" s="65" t="s">
        <v>424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8">
        <f t="shared" si="4"/>
        <v>2408.17</v>
      </c>
      <c r="T138" s="68">
        <f t="shared" si="5"/>
        <v>0</v>
      </c>
      <c r="U138" s="69" t="str">
        <f>VLOOKUP(B138,'FOLHA RESUMIDA'!C:I,2,0)</f>
        <v>SUZELLE TRAJANO BENTO</v>
      </c>
    </row>
    <row r="139" spans="1:21">
      <c r="A139" s="64">
        <v>1</v>
      </c>
      <c r="B139" s="64">
        <v>2382</v>
      </c>
      <c r="C139" s="65" t="s">
        <v>127</v>
      </c>
      <c r="D139" s="66">
        <v>39342</v>
      </c>
      <c r="E139" s="66" t="s">
        <v>545</v>
      </c>
      <c r="F139" s="65" t="s">
        <v>454</v>
      </c>
      <c r="G139" s="67">
        <v>5714.73</v>
      </c>
      <c r="H139" s="67">
        <v>0</v>
      </c>
      <c r="I139" s="65" t="s">
        <v>424</v>
      </c>
      <c r="J139" s="67">
        <v>6657.79</v>
      </c>
      <c r="K139" s="67">
        <v>0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8">
        <f t="shared" si="4"/>
        <v>5714.73</v>
      </c>
      <c r="T139" s="68">
        <f t="shared" si="5"/>
        <v>6657.79</v>
      </c>
      <c r="U139" s="69" t="str">
        <f>VLOOKUP(B139,'FOLHA RESUMIDA'!C:I,2,0)</f>
        <v>AILA KARLA MOTA SANTANA</v>
      </c>
    </row>
    <row r="140" spans="1:21">
      <c r="A140" s="64">
        <v>1</v>
      </c>
      <c r="B140" s="64">
        <v>2384</v>
      </c>
      <c r="C140" s="65" t="s">
        <v>128</v>
      </c>
      <c r="D140" s="66">
        <v>39342</v>
      </c>
      <c r="E140" s="66" t="s">
        <v>545</v>
      </c>
      <c r="F140" s="65" t="s">
        <v>516</v>
      </c>
      <c r="G140" s="67">
        <v>1886.84</v>
      </c>
      <c r="H140" s="67">
        <v>0</v>
      </c>
      <c r="I140" s="65" t="s">
        <v>424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8">
        <f t="shared" si="4"/>
        <v>1886.84</v>
      </c>
      <c r="T140" s="68">
        <f t="shared" si="5"/>
        <v>0</v>
      </c>
      <c r="U140" s="69" t="str">
        <f>VLOOKUP(B140,'FOLHA RESUMIDA'!C:I,2,0)</f>
        <v>KATIA MIRANDA DE ARAUJO LOPES</v>
      </c>
    </row>
    <row r="141" spans="1:21">
      <c r="A141" s="64">
        <v>1</v>
      </c>
      <c r="B141" s="64">
        <v>2392</v>
      </c>
      <c r="C141" s="65" t="s">
        <v>129</v>
      </c>
      <c r="D141" s="66">
        <v>39342</v>
      </c>
      <c r="E141" s="66" t="s">
        <v>545</v>
      </c>
      <c r="F141" s="65" t="s">
        <v>519</v>
      </c>
      <c r="G141" s="67">
        <v>1886.84</v>
      </c>
      <c r="H141" s="67">
        <v>0</v>
      </c>
      <c r="I141" s="65" t="s">
        <v>424</v>
      </c>
      <c r="J141" s="67">
        <v>2312.9499999999998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8">
        <f t="shared" si="4"/>
        <v>1886.84</v>
      </c>
      <c r="T141" s="68">
        <f t="shared" si="5"/>
        <v>2312.9499999999998</v>
      </c>
      <c r="U141" s="69" t="str">
        <f>VLOOKUP(B141,'FOLHA RESUMIDA'!C:I,2,0)</f>
        <v>KLEYTON DA SILVA A PEREIRA</v>
      </c>
    </row>
    <row r="142" spans="1:21">
      <c r="A142" s="64">
        <v>1</v>
      </c>
      <c r="B142" s="64">
        <v>2406</v>
      </c>
      <c r="C142" s="65" t="s">
        <v>130</v>
      </c>
      <c r="D142" s="66">
        <v>39349</v>
      </c>
      <c r="E142" s="66" t="s">
        <v>545</v>
      </c>
      <c r="F142" s="65" t="s">
        <v>445</v>
      </c>
      <c r="G142" s="67">
        <v>1484.61</v>
      </c>
      <c r="H142" s="67">
        <v>0</v>
      </c>
      <c r="I142" s="65" t="s">
        <v>424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8">
        <f t="shared" si="4"/>
        <v>1484.61</v>
      </c>
      <c r="T142" s="68">
        <f t="shared" si="5"/>
        <v>0</v>
      </c>
      <c r="U142" s="69" t="str">
        <f>VLOOKUP(B142,'FOLHA RESUMIDA'!C:I,2,0)</f>
        <v>DEYSE MARIA DOS SANTOS SILVA</v>
      </c>
    </row>
    <row r="143" spans="1:21">
      <c r="A143" s="64">
        <v>1</v>
      </c>
      <c r="B143" s="64">
        <v>2415</v>
      </c>
      <c r="C143" s="65" t="s">
        <v>131</v>
      </c>
      <c r="D143" s="66">
        <v>39349</v>
      </c>
      <c r="E143" s="66" t="s">
        <v>545</v>
      </c>
      <c r="F143" s="65" t="s">
        <v>454</v>
      </c>
      <c r="G143" s="67">
        <v>5714.73</v>
      </c>
      <c r="H143" s="67">
        <v>0</v>
      </c>
      <c r="I143" s="65" t="s">
        <v>424</v>
      </c>
      <c r="J143" s="67">
        <v>6657.79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8">
        <f t="shared" si="4"/>
        <v>5714.73</v>
      </c>
      <c r="T143" s="68">
        <f t="shared" si="5"/>
        <v>6657.79</v>
      </c>
      <c r="U143" s="69" t="str">
        <f>VLOOKUP(B143,'FOLHA RESUMIDA'!C:I,2,0)</f>
        <v>SILVIA RENATA QUEIROZ DE FARIA</v>
      </c>
    </row>
    <row r="144" spans="1:21">
      <c r="A144" s="64">
        <v>1</v>
      </c>
      <c r="B144" s="64">
        <v>2420</v>
      </c>
      <c r="C144" s="65" t="s">
        <v>133</v>
      </c>
      <c r="D144" s="66">
        <v>39356</v>
      </c>
      <c r="E144" s="66" t="s">
        <v>545</v>
      </c>
      <c r="F144" s="65" t="s">
        <v>454</v>
      </c>
      <c r="G144" s="67">
        <v>5714.73</v>
      </c>
      <c r="H144" s="67">
        <v>0</v>
      </c>
      <c r="I144" s="65" t="s">
        <v>424</v>
      </c>
      <c r="J144" s="67">
        <v>6657.79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8">
        <f t="shared" si="4"/>
        <v>5714.73</v>
      </c>
      <c r="T144" s="68">
        <f t="shared" si="5"/>
        <v>6657.79</v>
      </c>
      <c r="U144" s="69" t="str">
        <f>VLOOKUP(B144,'FOLHA RESUMIDA'!C:I,2,0)</f>
        <v>TEREZA RAQUEL F ALMEIDA</v>
      </c>
    </row>
    <row r="145" spans="1:21">
      <c r="A145" s="64">
        <v>1</v>
      </c>
      <c r="B145" s="64">
        <v>2421</v>
      </c>
      <c r="C145" s="65" t="s">
        <v>134</v>
      </c>
      <c r="D145" s="66">
        <v>39370</v>
      </c>
      <c r="E145" s="66" t="s">
        <v>545</v>
      </c>
      <c r="F145" s="65" t="s">
        <v>453</v>
      </c>
      <c r="G145" s="67">
        <v>3619.43</v>
      </c>
      <c r="H145" s="67">
        <v>0</v>
      </c>
      <c r="I145" s="65" t="s">
        <v>424</v>
      </c>
      <c r="J145" s="67">
        <v>2312.9499999999998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8">
        <f t="shared" si="4"/>
        <v>3619.43</v>
      </c>
      <c r="T145" s="68">
        <f t="shared" si="5"/>
        <v>2312.9499999999998</v>
      </c>
      <c r="U145" s="69" t="str">
        <f>VLOOKUP(B145,'FOLHA RESUMIDA'!C:I,2,0)</f>
        <v>ANA CLAUDIA NUNES DE MOURA</v>
      </c>
    </row>
    <row r="146" spans="1:21">
      <c r="A146" s="64">
        <v>1</v>
      </c>
      <c r="B146" s="64">
        <v>2437</v>
      </c>
      <c r="C146" s="65" t="s">
        <v>135</v>
      </c>
      <c r="D146" s="66">
        <v>39371</v>
      </c>
      <c r="E146" s="66" t="s">
        <v>545</v>
      </c>
      <c r="F146" s="65" t="s">
        <v>516</v>
      </c>
      <c r="G146" s="67">
        <v>1886.84</v>
      </c>
      <c r="H146" s="67">
        <v>0</v>
      </c>
      <c r="I146" s="65" t="s">
        <v>424</v>
      </c>
      <c r="J146" s="67">
        <v>0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8">
        <f t="shared" si="4"/>
        <v>1886.84</v>
      </c>
      <c r="T146" s="68">
        <f t="shared" si="5"/>
        <v>0</v>
      </c>
      <c r="U146" s="69" t="str">
        <f>VLOOKUP(B146,'FOLHA RESUMIDA'!C:I,2,0)</f>
        <v>CLAUDILENE DE LIMA</v>
      </c>
    </row>
    <row r="147" spans="1:21">
      <c r="A147" s="64">
        <v>1</v>
      </c>
      <c r="B147" s="64">
        <v>2440</v>
      </c>
      <c r="C147" s="65" t="s">
        <v>136</v>
      </c>
      <c r="D147" s="66">
        <v>39371</v>
      </c>
      <c r="E147" s="66" t="s">
        <v>545</v>
      </c>
      <c r="F147" s="65" t="s">
        <v>445</v>
      </c>
      <c r="G147" s="67">
        <v>1989.55</v>
      </c>
      <c r="H147" s="67">
        <v>0</v>
      </c>
      <c r="I147" s="65" t="s">
        <v>424</v>
      </c>
      <c r="J147" s="67">
        <v>1284.97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8">
        <f t="shared" si="4"/>
        <v>1989.55</v>
      </c>
      <c r="T147" s="68">
        <f t="shared" si="5"/>
        <v>1284.97</v>
      </c>
      <c r="U147" s="69" t="str">
        <f>VLOOKUP(B147,'FOLHA RESUMIDA'!C:I,2,0)</f>
        <v>ELIANE MOREIRA DE SOUZA</v>
      </c>
    </row>
    <row r="148" spans="1:21">
      <c r="A148" s="64">
        <v>1</v>
      </c>
      <c r="B148" s="64">
        <v>2443</v>
      </c>
      <c r="C148" s="65" t="s">
        <v>488</v>
      </c>
      <c r="D148" s="66">
        <v>39371</v>
      </c>
      <c r="E148" s="66" t="s">
        <v>545</v>
      </c>
      <c r="F148" s="65" t="s">
        <v>445</v>
      </c>
      <c r="G148" s="67">
        <v>1636.79</v>
      </c>
      <c r="H148" s="67">
        <v>0</v>
      </c>
      <c r="I148" s="65" t="s">
        <v>424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8">
        <f t="shared" si="4"/>
        <v>1636.79</v>
      </c>
      <c r="T148" s="68">
        <f t="shared" si="5"/>
        <v>0</v>
      </c>
      <c r="U148" s="69" t="str">
        <f>VLOOKUP(B148,'FOLHA RESUMIDA'!C:I,2,0)</f>
        <v>GEYZA JANAINA FERREIRA L ALVES</v>
      </c>
    </row>
    <row r="149" spans="1:21">
      <c r="A149" s="64">
        <v>1</v>
      </c>
      <c r="B149" s="64">
        <v>2448</v>
      </c>
      <c r="C149" s="65" t="s">
        <v>137</v>
      </c>
      <c r="D149" s="66">
        <v>39371</v>
      </c>
      <c r="E149" s="66" t="s">
        <v>545</v>
      </c>
      <c r="F149" s="65" t="s">
        <v>445</v>
      </c>
      <c r="G149" s="67">
        <v>1636.79</v>
      </c>
      <c r="H149" s="67">
        <v>0</v>
      </c>
      <c r="I149" s="65" t="s">
        <v>424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8">
        <f t="shared" si="4"/>
        <v>1636.79</v>
      </c>
      <c r="T149" s="68">
        <f t="shared" si="5"/>
        <v>0</v>
      </c>
      <c r="U149" s="69" t="str">
        <f>VLOOKUP(B149,'FOLHA RESUMIDA'!C:I,2,0)</f>
        <v>JULIO CESAR DA SILVA</v>
      </c>
    </row>
    <row r="150" spans="1:21">
      <c r="A150" s="64">
        <v>1</v>
      </c>
      <c r="B150" s="64">
        <v>2451</v>
      </c>
      <c r="C150" s="65" t="s">
        <v>138</v>
      </c>
      <c r="D150" s="66">
        <v>39371</v>
      </c>
      <c r="E150" s="66" t="s">
        <v>545</v>
      </c>
      <c r="F150" s="65" t="s">
        <v>445</v>
      </c>
      <c r="G150" s="67">
        <v>1636.79</v>
      </c>
      <c r="H150" s="67">
        <v>0</v>
      </c>
      <c r="I150" s="65" t="s">
        <v>424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8">
        <f t="shared" si="4"/>
        <v>1636.79</v>
      </c>
      <c r="T150" s="68">
        <f t="shared" si="5"/>
        <v>0</v>
      </c>
      <c r="U150" s="69" t="str">
        <f>VLOOKUP(B150,'FOLHA RESUMIDA'!C:I,2,0)</f>
        <v>MANUELLA BOMFIM DA SILVA</v>
      </c>
    </row>
    <row r="151" spans="1:21">
      <c r="A151" s="64">
        <v>1</v>
      </c>
      <c r="B151" s="64">
        <v>2460</v>
      </c>
      <c r="C151" s="65" t="s">
        <v>139</v>
      </c>
      <c r="D151" s="66">
        <v>39371</v>
      </c>
      <c r="E151" s="66" t="s">
        <v>545</v>
      </c>
      <c r="F151" s="65" t="s">
        <v>445</v>
      </c>
      <c r="G151" s="67">
        <v>1636.79</v>
      </c>
      <c r="H151" s="67">
        <v>0</v>
      </c>
      <c r="I151" s="65" t="s">
        <v>424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8">
        <f t="shared" si="4"/>
        <v>1636.79</v>
      </c>
      <c r="T151" s="68">
        <f t="shared" si="5"/>
        <v>0</v>
      </c>
      <c r="U151" s="69" t="str">
        <f>VLOOKUP(B151,'FOLHA RESUMIDA'!C:I,2,0)</f>
        <v>VIVIANE OLIMPIO DOS SANTOS</v>
      </c>
    </row>
    <row r="152" spans="1:21">
      <c r="A152" s="64">
        <v>1</v>
      </c>
      <c r="B152" s="64">
        <v>2468</v>
      </c>
      <c r="C152" s="65" t="s">
        <v>140</v>
      </c>
      <c r="D152" s="66">
        <v>39485</v>
      </c>
      <c r="E152" s="66" t="s">
        <v>545</v>
      </c>
      <c r="F152" s="65" t="s">
        <v>510</v>
      </c>
      <c r="G152" s="67">
        <v>1981.2</v>
      </c>
      <c r="H152" s="67">
        <v>0</v>
      </c>
      <c r="I152" s="65" t="s">
        <v>424</v>
      </c>
      <c r="J152" s="67">
        <v>2312.9499999999998</v>
      </c>
      <c r="K152" s="67">
        <v>0</v>
      </c>
      <c r="L152" s="67">
        <v>0</v>
      </c>
      <c r="M152" s="67">
        <v>0</v>
      </c>
      <c r="N152" s="67">
        <v>3480</v>
      </c>
      <c r="O152" s="67">
        <v>0</v>
      </c>
      <c r="P152" s="67">
        <v>0</v>
      </c>
      <c r="Q152" s="67">
        <v>0</v>
      </c>
      <c r="R152" s="67">
        <v>0</v>
      </c>
      <c r="S152" s="68">
        <f t="shared" si="4"/>
        <v>1981.2</v>
      </c>
      <c r="T152" s="68">
        <f t="shared" si="5"/>
        <v>5792.95</v>
      </c>
      <c r="U152" s="69" t="str">
        <f>VLOOKUP(B152,'FOLHA RESUMIDA'!C:I,2,0)</f>
        <v>ANA GERTRUDES DE A F GUERRA</v>
      </c>
    </row>
    <row r="153" spans="1:21">
      <c r="A153" s="64">
        <v>1</v>
      </c>
      <c r="B153" s="64">
        <v>2474</v>
      </c>
      <c r="C153" s="65" t="s">
        <v>141</v>
      </c>
      <c r="D153" s="66">
        <v>39491</v>
      </c>
      <c r="E153" s="66" t="s">
        <v>545</v>
      </c>
      <c r="F153" s="65" t="s">
        <v>454</v>
      </c>
      <c r="G153" s="67">
        <v>5714.73</v>
      </c>
      <c r="H153" s="67">
        <v>0</v>
      </c>
      <c r="I153" s="65" t="s">
        <v>424</v>
      </c>
      <c r="J153" s="67">
        <v>6657.79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8">
        <f t="shared" si="4"/>
        <v>5714.73</v>
      </c>
      <c r="T153" s="68">
        <f t="shared" si="5"/>
        <v>6657.79</v>
      </c>
      <c r="U153" s="69" t="str">
        <f>VLOOKUP(B153,'FOLHA RESUMIDA'!C:I,2,0)</f>
        <v>MARIA ROSEANE DOS A CLEMENTINO</v>
      </c>
    </row>
    <row r="154" spans="1:21">
      <c r="A154" s="64">
        <v>50</v>
      </c>
      <c r="B154" s="64">
        <v>2478</v>
      </c>
      <c r="C154" s="65" t="s">
        <v>400</v>
      </c>
      <c r="D154" s="66">
        <v>39524</v>
      </c>
      <c r="E154" s="66" t="s">
        <v>545</v>
      </c>
      <c r="F154" s="65" t="s">
        <v>527</v>
      </c>
      <c r="G154" s="67">
        <v>5092.91</v>
      </c>
      <c r="H154" s="67">
        <v>0</v>
      </c>
      <c r="I154" s="65" t="s">
        <v>424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8">
        <f t="shared" si="4"/>
        <v>5092.91</v>
      </c>
      <c r="T154" s="68">
        <f t="shared" si="5"/>
        <v>0</v>
      </c>
      <c r="U154" s="69" t="str">
        <f>VLOOKUP(B154,'FOLHA RESUMIDA'!C:I,2,0)</f>
        <v>ROGERIO MOURA VIEIRA</v>
      </c>
    </row>
    <row r="155" spans="1:21">
      <c r="A155" s="64">
        <v>20</v>
      </c>
      <c r="B155" s="64">
        <v>2481</v>
      </c>
      <c r="C155" s="65" t="s">
        <v>374</v>
      </c>
      <c r="D155" s="66">
        <v>39524</v>
      </c>
      <c r="E155" s="66" t="s">
        <v>545</v>
      </c>
      <c r="F155" s="65" t="s">
        <v>527</v>
      </c>
      <c r="G155" s="67">
        <v>5092.91</v>
      </c>
      <c r="H155" s="67">
        <v>0</v>
      </c>
      <c r="I155" s="65" t="s">
        <v>424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8">
        <f t="shared" si="4"/>
        <v>5092.91</v>
      </c>
      <c r="T155" s="68">
        <f t="shared" si="5"/>
        <v>0</v>
      </c>
      <c r="U155" s="69" t="str">
        <f>VLOOKUP(B155,'FOLHA RESUMIDA'!C:I,2,0)</f>
        <v>RAFAELLA MICHELLE DE L MIRANDA</v>
      </c>
    </row>
    <row r="156" spans="1:21">
      <c r="A156" s="64">
        <v>39</v>
      </c>
      <c r="B156" s="64">
        <v>2484</v>
      </c>
      <c r="C156" s="65" t="s">
        <v>393</v>
      </c>
      <c r="D156" s="66">
        <v>39524</v>
      </c>
      <c r="E156" s="66" t="s">
        <v>545</v>
      </c>
      <c r="F156" s="65" t="s">
        <v>527</v>
      </c>
      <c r="G156" s="67">
        <v>5347.55</v>
      </c>
      <c r="H156" s="67">
        <v>0</v>
      </c>
      <c r="I156" s="65" t="s">
        <v>424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8">
        <f t="shared" si="4"/>
        <v>5347.55</v>
      </c>
      <c r="T156" s="68">
        <f t="shared" si="5"/>
        <v>0</v>
      </c>
      <c r="U156" s="69" t="str">
        <f>VLOOKUP(B156,'FOLHA RESUMIDA'!C:I,2,0)</f>
        <v>ARLEY ANDERSON TAVARES MOREIRA</v>
      </c>
    </row>
    <row r="157" spans="1:21">
      <c r="A157" s="64">
        <v>1</v>
      </c>
      <c r="B157" s="64">
        <v>2493</v>
      </c>
      <c r="C157" s="65" t="s">
        <v>142</v>
      </c>
      <c r="D157" s="66">
        <v>39539</v>
      </c>
      <c r="E157" s="66" t="s">
        <v>545</v>
      </c>
      <c r="F157" s="65" t="s">
        <v>510</v>
      </c>
      <c r="G157" s="67">
        <v>1981.2</v>
      </c>
      <c r="H157" s="67">
        <v>0</v>
      </c>
      <c r="I157" s="65" t="s">
        <v>424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8">
        <f t="shared" si="4"/>
        <v>1981.2</v>
      </c>
      <c r="T157" s="68">
        <f t="shared" si="5"/>
        <v>0</v>
      </c>
      <c r="U157" s="69" t="str">
        <f>VLOOKUP(B157,'FOLHA RESUMIDA'!C:I,2,0)</f>
        <v>CRISTIANE R  DE O  GONCALVES</v>
      </c>
    </row>
    <row r="158" spans="1:21">
      <c r="A158" s="64">
        <v>1</v>
      </c>
      <c r="B158" s="64">
        <v>2498</v>
      </c>
      <c r="C158" s="65" t="s">
        <v>143</v>
      </c>
      <c r="D158" s="66">
        <v>39539</v>
      </c>
      <c r="E158" s="66" t="s">
        <v>545</v>
      </c>
      <c r="F158" s="65" t="s">
        <v>450</v>
      </c>
      <c r="G158" s="67">
        <v>1886.84</v>
      </c>
      <c r="H158" s="67">
        <v>0</v>
      </c>
      <c r="I158" s="65" t="s">
        <v>424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8">
        <f t="shared" si="4"/>
        <v>1886.84</v>
      </c>
      <c r="T158" s="68">
        <f t="shared" si="5"/>
        <v>0</v>
      </c>
      <c r="U158" s="69" t="str">
        <f>VLOOKUP(B158,'FOLHA RESUMIDA'!C:I,2,0)</f>
        <v>TEREZINHA DE J  DE L  M  NETA</v>
      </c>
    </row>
    <row r="159" spans="1:21">
      <c r="A159" s="64">
        <v>1</v>
      </c>
      <c r="B159" s="64">
        <v>2502</v>
      </c>
      <c r="C159" s="65" t="s">
        <v>144</v>
      </c>
      <c r="D159" s="66">
        <v>39553</v>
      </c>
      <c r="E159" s="66" t="s">
        <v>545</v>
      </c>
      <c r="F159" s="65" t="s">
        <v>450</v>
      </c>
      <c r="G159" s="67">
        <v>1886.84</v>
      </c>
      <c r="H159" s="67">
        <v>0</v>
      </c>
      <c r="I159" s="65" t="s">
        <v>424</v>
      </c>
      <c r="J159" s="67">
        <v>0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8">
        <f t="shared" si="4"/>
        <v>1886.84</v>
      </c>
      <c r="T159" s="68">
        <f t="shared" si="5"/>
        <v>0</v>
      </c>
      <c r="U159" s="69" t="str">
        <f>VLOOKUP(B159,'FOLHA RESUMIDA'!C:I,2,0)</f>
        <v>PAULO ROBERTO DA SILVA CUNHA</v>
      </c>
    </row>
    <row r="160" spans="1:21">
      <c r="A160" s="64">
        <v>1</v>
      </c>
      <c r="B160" s="64">
        <v>2503</v>
      </c>
      <c r="C160" s="65" t="s">
        <v>145</v>
      </c>
      <c r="D160" s="66">
        <v>39553</v>
      </c>
      <c r="E160" s="66" t="s">
        <v>545</v>
      </c>
      <c r="F160" s="65" t="s">
        <v>527</v>
      </c>
      <c r="G160" s="67">
        <v>5092.91</v>
      </c>
      <c r="H160" s="67">
        <v>0</v>
      </c>
      <c r="I160" s="65" t="s">
        <v>424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8">
        <f t="shared" si="4"/>
        <v>5092.91</v>
      </c>
      <c r="T160" s="68">
        <f t="shared" si="5"/>
        <v>0</v>
      </c>
      <c r="U160" s="69" t="str">
        <f>VLOOKUP(B160,'FOLHA RESUMIDA'!C:I,2,0)</f>
        <v>TACIZO LUIZ PEREIRA DA SILVA</v>
      </c>
    </row>
    <row r="161" spans="1:21">
      <c r="A161" s="64">
        <v>1</v>
      </c>
      <c r="B161" s="64">
        <v>2504</v>
      </c>
      <c r="C161" s="65" t="s">
        <v>146</v>
      </c>
      <c r="D161" s="66">
        <v>39576</v>
      </c>
      <c r="E161" s="66" t="s">
        <v>545</v>
      </c>
      <c r="F161" s="65" t="s">
        <v>534</v>
      </c>
      <c r="G161" s="67">
        <v>0</v>
      </c>
      <c r="H161" s="67">
        <v>0</v>
      </c>
      <c r="I161" s="65" t="s">
        <v>423</v>
      </c>
      <c r="J161" s="67">
        <v>0</v>
      </c>
      <c r="K161" s="67">
        <v>0</v>
      </c>
      <c r="L161" s="67">
        <v>0</v>
      </c>
      <c r="M161" s="67">
        <v>0</v>
      </c>
      <c r="N161" s="67">
        <v>0</v>
      </c>
      <c r="O161" s="67">
        <v>293.70999999999998</v>
      </c>
      <c r="P161" s="67">
        <v>1174.82</v>
      </c>
      <c r="Q161" s="67">
        <v>0</v>
      </c>
      <c r="R161" s="67">
        <v>0</v>
      </c>
      <c r="S161" s="68">
        <f t="shared" si="4"/>
        <v>293.70999999999998</v>
      </c>
      <c r="T161" s="68">
        <f t="shared" si="5"/>
        <v>1174.82</v>
      </c>
      <c r="U161" s="69" t="str">
        <f>VLOOKUP(B161,'FOLHA RESUMIDA'!C:I,2,0)</f>
        <v>RIVALDO GOMES DA SILVA</v>
      </c>
    </row>
    <row r="162" spans="1:21">
      <c r="A162" s="64">
        <v>1</v>
      </c>
      <c r="B162" s="64">
        <v>2506</v>
      </c>
      <c r="C162" s="65" t="s">
        <v>147</v>
      </c>
      <c r="D162" s="66">
        <v>39576</v>
      </c>
      <c r="E162" s="66" t="s">
        <v>545</v>
      </c>
      <c r="F162" s="65" t="s">
        <v>534</v>
      </c>
      <c r="G162" s="67">
        <v>0</v>
      </c>
      <c r="H162" s="67">
        <v>0</v>
      </c>
      <c r="I162" s="65" t="s">
        <v>423</v>
      </c>
      <c r="J162" s="67">
        <v>0</v>
      </c>
      <c r="K162" s="67">
        <v>0</v>
      </c>
      <c r="L162" s="67">
        <v>0</v>
      </c>
      <c r="M162" s="67">
        <v>0</v>
      </c>
      <c r="N162" s="67">
        <v>0</v>
      </c>
      <c r="O162" s="67">
        <v>293.70999999999998</v>
      </c>
      <c r="P162" s="67">
        <v>1174.82</v>
      </c>
      <c r="Q162" s="67">
        <v>0</v>
      </c>
      <c r="R162" s="67">
        <v>0</v>
      </c>
      <c r="S162" s="68">
        <f t="shared" si="4"/>
        <v>293.70999999999998</v>
      </c>
      <c r="T162" s="68">
        <f t="shared" si="5"/>
        <v>1174.82</v>
      </c>
      <c r="U162" s="69" t="str">
        <f>VLOOKUP(B162,'FOLHA RESUMIDA'!C:I,2,0)</f>
        <v>IVETE ANTONIETA B  DE CARVALHO</v>
      </c>
    </row>
    <row r="163" spans="1:21">
      <c r="A163" s="64">
        <v>1</v>
      </c>
      <c r="B163" s="64">
        <v>2507</v>
      </c>
      <c r="C163" s="65" t="s">
        <v>148</v>
      </c>
      <c r="D163" s="66">
        <v>39576</v>
      </c>
      <c r="E163" s="66" t="s">
        <v>545</v>
      </c>
      <c r="F163" s="65" t="s">
        <v>534</v>
      </c>
      <c r="G163" s="67">
        <v>0</v>
      </c>
      <c r="H163" s="67">
        <v>0</v>
      </c>
      <c r="I163" s="65" t="s">
        <v>423</v>
      </c>
      <c r="J163" s="67">
        <v>0</v>
      </c>
      <c r="K163" s="67">
        <v>0</v>
      </c>
      <c r="L163" s="67">
        <v>0</v>
      </c>
      <c r="M163" s="67">
        <v>0</v>
      </c>
      <c r="N163" s="67">
        <v>0</v>
      </c>
      <c r="O163" s="67">
        <v>293.70999999999998</v>
      </c>
      <c r="P163" s="67">
        <v>1174.82</v>
      </c>
      <c r="Q163" s="67">
        <v>0</v>
      </c>
      <c r="R163" s="67">
        <v>0</v>
      </c>
      <c r="S163" s="68">
        <f t="shared" si="4"/>
        <v>293.70999999999998</v>
      </c>
      <c r="T163" s="68">
        <f t="shared" si="5"/>
        <v>1174.82</v>
      </c>
      <c r="U163" s="69" t="str">
        <f>VLOOKUP(B163,'FOLHA RESUMIDA'!C:I,2,0)</f>
        <v>ANANIAS TEIXEIRA DE LIMA</v>
      </c>
    </row>
    <row r="164" spans="1:21">
      <c r="A164" s="64">
        <v>1</v>
      </c>
      <c r="B164" s="64">
        <v>2508</v>
      </c>
      <c r="C164" s="65" t="s">
        <v>149</v>
      </c>
      <c r="D164" s="66">
        <v>39576</v>
      </c>
      <c r="E164" s="66" t="s">
        <v>545</v>
      </c>
      <c r="F164" s="65" t="s">
        <v>467</v>
      </c>
      <c r="G164" s="67">
        <v>0</v>
      </c>
      <c r="H164" s="67">
        <v>0</v>
      </c>
      <c r="I164" s="65" t="s">
        <v>423</v>
      </c>
      <c r="J164" s="67">
        <v>0</v>
      </c>
      <c r="K164" s="67">
        <v>0</v>
      </c>
      <c r="L164" s="67">
        <v>0</v>
      </c>
      <c r="M164" s="67">
        <v>0</v>
      </c>
      <c r="N164" s="67">
        <v>0</v>
      </c>
      <c r="O164" s="67">
        <v>636.36</v>
      </c>
      <c r="P164" s="67">
        <v>2545.4699999999998</v>
      </c>
      <c r="Q164" s="67">
        <v>0</v>
      </c>
      <c r="R164" s="67">
        <v>0</v>
      </c>
      <c r="S164" s="68">
        <f t="shared" si="4"/>
        <v>636.36</v>
      </c>
      <c r="T164" s="68">
        <f t="shared" si="5"/>
        <v>2545.4699999999998</v>
      </c>
      <c r="U164" s="69" t="str">
        <f>VLOOKUP(B164,'FOLHA RESUMIDA'!C:I,2,0)</f>
        <v>JOSE ALEXANDRE DE BARROS ALVES</v>
      </c>
    </row>
    <row r="165" spans="1:21">
      <c r="A165" s="64">
        <v>1</v>
      </c>
      <c r="B165" s="64">
        <v>2509</v>
      </c>
      <c r="C165" s="65" t="s">
        <v>150</v>
      </c>
      <c r="D165" s="66">
        <v>39576</v>
      </c>
      <c r="E165" s="66" t="s">
        <v>545</v>
      </c>
      <c r="F165" s="65" t="s">
        <v>534</v>
      </c>
      <c r="G165" s="67">
        <v>0</v>
      </c>
      <c r="H165" s="67">
        <v>0</v>
      </c>
      <c r="I165" s="65" t="s">
        <v>423</v>
      </c>
      <c r="J165" s="67">
        <v>0</v>
      </c>
      <c r="K165" s="67">
        <v>0</v>
      </c>
      <c r="L165" s="67">
        <v>0</v>
      </c>
      <c r="M165" s="67">
        <v>0</v>
      </c>
      <c r="N165" s="67">
        <v>0</v>
      </c>
      <c r="O165" s="67">
        <v>293.70999999999998</v>
      </c>
      <c r="P165" s="67">
        <v>1174.82</v>
      </c>
      <c r="Q165" s="67">
        <v>0</v>
      </c>
      <c r="R165" s="67">
        <v>0</v>
      </c>
      <c r="S165" s="68">
        <f t="shared" si="4"/>
        <v>293.70999999999998</v>
      </c>
      <c r="T165" s="68">
        <f t="shared" si="5"/>
        <v>1174.82</v>
      </c>
      <c r="U165" s="69" t="str">
        <f>VLOOKUP(B165,'FOLHA RESUMIDA'!C:I,2,0)</f>
        <v>ALDEMIR NASCIMENTO DA SILVA</v>
      </c>
    </row>
    <row r="166" spans="1:21">
      <c r="A166" s="64">
        <v>1</v>
      </c>
      <c r="B166" s="64">
        <v>2512</v>
      </c>
      <c r="C166" s="65" t="s">
        <v>385</v>
      </c>
      <c r="D166" s="66">
        <v>39582</v>
      </c>
      <c r="E166" s="66" t="s">
        <v>545</v>
      </c>
      <c r="F166" s="65" t="s">
        <v>527</v>
      </c>
      <c r="G166" s="67">
        <v>5092.91</v>
      </c>
      <c r="H166" s="67">
        <v>0</v>
      </c>
      <c r="I166" s="65" t="s">
        <v>424</v>
      </c>
      <c r="J166" s="67">
        <v>0</v>
      </c>
      <c r="K166" s="67">
        <v>0</v>
      </c>
      <c r="L166" s="67">
        <v>0</v>
      </c>
      <c r="M166" s="67">
        <v>0</v>
      </c>
      <c r="N166" s="67">
        <v>0</v>
      </c>
      <c r="O166" s="67">
        <v>0</v>
      </c>
      <c r="P166" s="67">
        <v>0</v>
      </c>
      <c r="Q166" s="67">
        <v>0</v>
      </c>
      <c r="R166" s="67">
        <v>0</v>
      </c>
      <c r="S166" s="68">
        <f t="shared" si="4"/>
        <v>5092.91</v>
      </c>
      <c r="T166" s="68">
        <f t="shared" si="5"/>
        <v>0</v>
      </c>
      <c r="U166" s="69" t="str">
        <f>VLOOKUP(B166,'FOLHA RESUMIDA'!C:I,2,0)</f>
        <v>JOSENILDO JOSE TORRES</v>
      </c>
    </row>
    <row r="167" spans="1:21">
      <c r="A167" s="64">
        <v>1</v>
      </c>
      <c r="B167" s="64">
        <v>2514</v>
      </c>
      <c r="C167" s="65" t="s">
        <v>151</v>
      </c>
      <c r="D167" s="66">
        <v>39582</v>
      </c>
      <c r="E167" s="66" t="s">
        <v>545</v>
      </c>
      <c r="F167" s="65" t="s">
        <v>510</v>
      </c>
      <c r="G167" s="67">
        <v>1981.21</v>
      </c>
      <c r="H167" s="67">
        <v>0</v>
      </c>
      <c r="I167" s="65" t="s">
        <v>424</v>
      </c>
      <c r="J167" s="67">
        <v>822.38</v>
      </c>
      <c r="K167" s="67">
        <v>0</v>
      </c>
      <c r="L167" s="67">
        <v>0</v>
      </c>
      <c r="M167" s="67">
        <v>0</v>
      </c>
      <c r="N167" s="67">
        <v>0</v>
      </c>
      <c r="O167" s="67">
        <v>0</v>
      </c>
      <c r="P167" s="67">
        <v>0</v>
      </c>
      <c r="Q167" s="67">
        <v>0</v>
      </c>
      <c r="R167" s="67">
        <v>0</v>
      </c>
      <c r="S167" s="68">
        <f t="shared" si="4"/>
        <v>1981.21</v>
      </c>
      <c r="T167" s="68">
        <f t="shared" si="5"/>
        <v>822.38</v>
      </c>
      <c r="U167" s="69" t="str">
        <f>VLOOKUP(B167,'FOLHA RESUMIDA'!C:I,2,0)</f>
        <v>JULIANA CAVALCANTI DE SOUSA</v>
      </c>
    </row>
    <row r="168" spans="1:21">
      <c r="A168" s="64">
        <v>1</v>
      </c>
      <c r="B168" s="64">
        <v>2520</v>
      </c>
      <c r="C168" s="65" t="s">
        <v>386</v>
      </c>
      <c r="D168" s="66">
        <v>39582</v>
      </c>
      <c r="E168" s="66" t="s">
        <v>545</v>
      </c>
      <c r="F168" s="65" t="s">
        <v>510</v>
      </c>
      <c r="G168" s="67">
        <v>1981.2</v>
      </c>
      <c r="H168" s="67">
        <v>0</v>
      </c>
      <c r="I168" s="65" t="s">
        <v>424</v>
      </c>
      <c r="J168" s="67">
        <v>0</v>
      </c>
      <c r="K168" s="67">
        <v>0</v>
      </c>
      <c r="L168" s="67">
        <v>0</v>
      </c>
      <c r="M168" s="67">
        <v>0</v>
      </c>
      <c r="N168" s="67">
        <v>0</v>
      </c>
      <c r="O168" s="67">
        <v>0</v>
      </c>
      <c r="P168" s="67">
        <v>0</v>
      </c>
      <c r="Q168" s="67">
        <v>0</v>
      </c>
      <c r="R168" s="67">
        <v>0</v>
      </c>
      <c r="S168" s="68">
        <f t="shared" si="4"/>
        <v>1981.2</v>
      </c>
      <c r="T168" s="68">
        <f t="shared" si="5"/>
        <v>0</v>
      </c>
      <c r="U168" s="69" t="str">
        <f>VLOOKUP(B168,'FOLHA RESUMIDA'!C:I,2,0)</f>
        <v>SELMA CRISTIANIA LIMA RORIZ</v>
      </c>
    </row>
    <row r="169" spans="1:21">
      <c r="A169" s="64">
        <v>39</v>
      </c>
      <c r="B169" s="64">
        <v>2523</v>
      </c>
      <c r="C169" s="65" t="s">
        <v>394</v>
      </c>
      <c r="D169" s="66">
        <v>39582</v>
      </c>
      <c r="E169" s="66" t="s">
        <v>545</v>
      </c>
      <c r="F169" s="65" t="s">
        <v>510</v>
      </c>
      <c r="G169" s="67">
        <v>1981.2</v>
      </c>
      <c r="H169" s="67">
        <v>0</v>
      </c>
      <c r="I169" s="65" t="s">
        <v>424</v>
      </c>
      <c r="J169" s="67">
        <v>0</v>
      </c>
      <c r="K169" s="67">
        <v>0</v>
      </c>
      <c r="L169" s="67">
        <v>214.7</v>
      </c>
      <c r="M169" s="67">
        <v>0</v>
      </c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8">
        <f t="shared" si="4"/>
        <v>1981.2</v>
      </c>
      <c r="T169" s="68">
        <f t="shared" si="5"/>
        <v>214.7</v>
      </c>
      <c r="U169" s="69" t="str">
        <f>VLOOKUP(B169,'FOLHA RESUMIDA'!C:I,2,0)</f>
        <v>JANISSON COELHO DE VASCONCELOS</v>
      </c>
    </row>
    <row r="170" spans="1:21">
      <c r="A170" s="64">
        <v>10</v>
      </c>
      <c r="B170" s="64">
        <v>2525</v>
      </c>
      <c r="C170" s="65" t="s">
        <v>351</v>
      </c>
      <c r="D170" s="66">
        <v>39588</v>
      </c>
      <c r="E170" s="66" t="s">
        <v>545</v>
      </c>
      <c r="F170" s="65" t="s">
        <v>510</v>
      </c>
      <c r="G170" s="67">
        <v>1981.2</v>
      </c>
      <c r="H170" s="67">
        <v>0</v>
      </c>
      <c r="I170" s="65" t="s">
        <v>424</v>
      </c>
      <c r="J170" s="67">
        <v>0</v>
      </c>
      <c r="K170" s="67">
        <v>0</v>
      </c>
      <c r="L170" s="67">
        <v>214.7</v>
      </c>
      <c r="M170" s="67">
        <v>0</v>
      </c>
      <c r="N170" s="67">
        <v>0</v>
      </c>
      <c r="O170" s="67">
        <v>0</v>
      </c>
      <c r="P170" s="67">
        <v>0</v>
      </c>
      <c r="Q170" s="67">
        <v>0</v>
      </c>
      <c r="R170" s="67">
        <v>0</v>
      </c>
      <c r="S170" s="68">
        <f t="shared" si="4"/>
        <v>1981.2</v>
      </c>
      <c r="T170" s="68">
        <f t="shared" si="5"/>
        <v>214.7</v>
      </c>
      <c r="U170" s="69" t="str">
        <f>VLOOKUP(B170,'FOLHA RESUMIDA'!C:I,2,0)</f>
        <v>FABIANE TAVARES DE SOUZA</v>
      </c>
    </row>
    <row r="171" spans="1:21">
      <c r="A171" s="64">
        <v>1</v>
      </c>
      <c r="B171" s="64">
        <v>2526</v>
      </c>
      <c r="C171" s="65" t="s">
        <v>152</v>
      </c>
      <c r="D171" s="66">
        <v>39588</v>
      </c>
      <c r="E171" s="66" t="s">
        <v>545</v>
      </c>
      <c r="F171" s="65" t="s">
        <v>514</v>
      </c>
      <c r="G171" s="67">
        <v>1886.84</v>
      </c>
      <c r="H171" s="67">
        <v>0</v>
      </c>
      <c r="I171" s="65" t="s">
        <v>424</v>
      </c>
      <c r="J171" s="67">
        <v>0</v>
      </c>
      <c r="K171" s="67">
        <v>0</v>
      </c>
      <c r="L171" s="67">
        <v>0</v>
      </c>
      <c r="M171" s="67">
        <v>0</v>
      </c>
      <c r="N171" s="67">
        <v>0</v>
      </c>
      <c r="O171" s="67">
        <v>0</v>
      </c>
      <c r="P171" s="67">
        <v>0</v>
      </c>
      <c r="Q171" s="67">
        <v>0</v>
      </c>
      <c r="R171" s="67">
        <v>0</v>
      </c>
      <c r="S171" s="68">
        <f t="shared" si="4"/>
        <v>1886.84</v>
      </c>
      <c r="T171" s="68">
        <f t="shared" si="5"/>
        <v>0</v>
      </c>
      <c r="U171" s="69" t="str">
        <f>VLOOKUP(B171,'FOLHA RESUMIDA'!C:I,2,0)</f>
        <v>JARBAS FERREIRA DE LIMA JUNIOR</v>
      </c>
    </row>
    <row r="172" spans="1:21">
      <c r="A172" s="64">
        <v>1</v>
      </c>
      <c r="B172" s="64">
        <v>2530</v>
      </c>
      <c r="C172" s="65" t="s">
        <v>153</v>
      </c>
      <c r="D172" s="66">
        <v>39601</v>
      </c>
      <c r="E172" s="66" t="s">
        <v>545</v>
      </c>
      <c r="F172" s="65" t="s">
        <v>445</v>
      </c>
      <c r="G172" s="67">
        <v>1636.79</v>
      </c>
      <c r="H172" s="67">
        <v>0</v>
      </c>
      <c r="I172" s="65" t="s">
        <v>424</v>
      </c>
      <c r="J172" s="67">
        <v>0</v>
      </c>
      <c r="K172" s="67">
        <v>0</v>
      </c>
      <c r="L172" s="67">
        <v>0</v>
      </c>
      <c r="M172" s="67">
        <v>0</v>
      </c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8">
        <f t="shared" si="4"/>
        <v>1636.79</v>
      </c>
      <c r="T172" s="68">
        <f t="shared" si="5"/>
        <v>0</v>
      </c>
      <c r="U172" s="69" t="str">
        <f>VLOOKUP(B172,'FOLHA RESUMIDA'!C:I,2,0)</f>
        <v>ARLEILDA MENDES DA SILVA</v>
      </c>
    </row>
    <row r="173" spans="1:21">
      <c r="A173" s="64">
        <v>1</v>
      </c>
      <c r="B173" s="64">
        <v>2534</v>
      </c>
      <c r="C173" s="65" t="s">
        <v>154</v>
      </c>
      <c r="D173" s="66">
        <v>39601</v>
      </c>
      <c r="E173" s="66" t="s">
        <v>545</v>
      </c>
      <c r="F173" s="65" t="s">
        <v>445</v>
      </c>
      <c r="G173" s="67">
        <v>1636.79</v>
      </c>
      <c r="H173" s="67">
        <v>0</v>
      </c>
      <c r="I173" s="65" t="s">
        <v>424</v>
      </c>
      <c r="J173" s="67">
        <v>0</v>
      </c>
      <c r="K173" s="67">
        <v>0</v>
      </c>
      <c r="L173" s="67">
        <v>0</v>
      </c>
      <c r="M173" s="67">
        <v>0</v>
      </c>
      <c r="N173" s="67">
        <v>0</v>
      </c>
      <c r="O173" s="67">
        <v>0</v>
      </c>
      <c r="P173" s="67">
        <v>0</v>
      </c>
      <c r="Q173" s="67">
        <v>0</v>
      </c>
      <c r="R173" s="67">
        <v>0</v>
      </c>
      <c r="S173" s="68">
        <f t="shared" si="4"/>
        <v>1636.79</v>
      </c>
      <c r="T173" s="68">
        <f t="shared" si="5"/>
        <v>0</v>
      </c>
      <c r="U173" s="69" t="str">
        <f>VLOOKUP(B173,'FOLHA RESUMIDA'!C:I,2,0)</f>
        <v>EMANUEL MESSIAS RIBEIRO COSTA</v>
      </c>
    </row>
    <row r="174" spans="1:21">
      <c r="A174" s="64">
        <v>1</v>
      </c>
      <c r="B174" s="64">
        <v>2539</v>
      </c>
      <c r="C174" s="65" t="s">
        <v>155</v>
      </c>
      <c r="D174" s="66">
        <v>39601</v>
      </c>
      <c r="E174" s="66" t="s">
        <v>545</v>
      </c>
      <c r="F174" s="65" t="s">
        <v>531</v>
      </c>
      <c r="G174" s="67">
        <v>1894.81</v>
      </c>
      <c r="H174" s="67">
        <v>0</v>
      </c>
      <c r="I174" s="65" t="s">
        <v>424</v>
      </c>
      <c r="J174" s="67">
        <v>0</v>
      </c>
      <c r="K174" s="67">
        <v>0</v>
      </c>
      <c r="L174" s="67">
        <v>0</v>
      </c>
      <c r="M174" s="67">
        <v>0</v>
      </c>
      <c r="N174" s="67">
        <v>0</v>
      </c>
      <c r="O174" s="67">
        <v>0</v>
      </c>
      <c r="P174" s="67">
        <v>0</v>
      </c>
      <c r="Q174" s="67">
        <v>0</v>
      </c>
      <c r="R174" s="67">
        <v>0</v>
      </c>
      <c r="S174" s="68">
        <f t="shared" si="4"/>
        <v>1894.81</v>
      </c>
      <c r="T174" s="68">
        <f t="shared" si="5"/>
        <v>0</v>
      </c>
      <c r="U174" s="69" t="str">
        <f>VLOOKUP(B174,'FOLHA RESUMIDA'!C:I,2,0)</f>
        <v>JOSENILDA BEZERRA DA SILVA</v>
      </c>
    </row>
    <row r="175" spans="1:21">
      <c r="A175" s="64">
        <v>1</v>
      </c>
      <c r="B175" s="64">
        <v>2541</v>
      </c>
      <c r="C175" s="65" t="s">
        <v>156</v>
      </c>
      <c r="D175" s="66">
        <v>39601</v>
      </c>
      <c r="E175" s="66" t="s">
        <v>545</v>
      </c>
      <c r="F175" s="65" t="s">
        <v>445</v>
      </c>
      <c r="G175" s="67">
        <v>1636.79</v>
      </c>
      <c r="H175" s="67">
        <v>0</v>
      </c>
      <c r="I175" s="65" t="s">
        <v>424</v>
      </c>
      <c r="J175" s="67">
        <v>0</v>
      </c>
      <c r="K175" s="67">
        <v>0</v>
      </c>
      <c r="L175" s="67">
        <v>0</v>
      </c>
      <c r="M175" s="67">
        <v>0</v>
      </c>
      <c r="N175" s="67">
        <v>0</v>
      </c>
      <c r="O175" s="67">
        <v>0</v>
      </c>
      <c r="P175" s="67">
        <v>0</v>
      </c>
      <c r="Q175" s="67">
        <v>0</v>
      </c>
      <c r="R175" s="67">
        <v>0</v>
      </c>
      <c r="S175" s="68">
        <f t="shared" si="4"/>
        <v>1636.79</v>
      </c>
      <c r="T175" s="68">
        <f t="shared" si="5"/>
        <v>0</v>
      </c>
      <c r="U175" s="69" t="str">
        <f>VLOOKUP(B175,'FOLHA RESUMIDA'!C:I,2,0)</f>
        <v>MARCELA SALLES DA SILVA</v>
      </c>
    </row>
    <row r="176" spans="1:21">
      <c r="A176" s="64">
        <v>59</v>
      </c>
      <c r="B176" s="64">
        <v>2547</v>
      </c>
      <c r="C176" s="65" t="s">
        <v>413</v>
      </c>
      <c r="D176" s="66">
        <v>39601</v>
      </c>
      <c r="E176" s="66" t="s">
        <v>545</v>
      </c>
      <c r="F176" s="65" t="s">
        <v>510</v>
      </c>
      <c r="G176" s="67">
        <v>1981.21</v>
      </c>
      <c r="H176" s="67">
        <v>0</v>
      </c>
      <c r="I176" s="65" t="s">
        <v>424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8">
        <f t="shared" si="4"/>
        <v>1981.21</v>
      </c>
      <c r="T176" s="68">
        <f t="shared" si="5"/>
        <v>0</v>
      </c>
      <c r="U176" s="69" t="str">
        <f>VLOOKUP(B176,'FOLHA RESUMIDA'!C:I,2,0)</f>
        <v>CYNTHIA RODRIGUES DE ALMEIDA</v>
      </c>
    </row>
    <row r="177" spans="1:21">
      <c r="A177" s="64">
        <v>1</v>
      </c>
      <c r="B177" s="64">
        <v>2548</v>
      </c>
      <c r="C177" s="65" t="s">
        <v>157</v>
      </c>
      <c r="D177" s="66">
        <v>39601</v>
      </c>
      <c r="E177" s="66" t="s">
        <v>545</v>
      </c>
      <c r="F177" s="65" t="s">
        <v>510</v>
      </c>
      <c r="G177" s="67">
        <v>2080.27</v>
      </c>
      <c r="H177" s="67">
        <v>0</v>
      </c>
      <c r="I177" s="65" t="s">
        <v>424</v>
      </c>
      <c r="J177" s="67">
        <v>1566.44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8">
        <f t="shared" si="4"/>
        <v>2080.27</v>
      </c>
      <c r="T177" s="68">
        <f t="shared" si="5"/>
        <v>1566.44</v>
      </c>
      <c r="U177" s="69" t="str">
        <f>VLOOKUP(B177,'FOLHA RESUMIDA'!C:I,2,0)</f>
        <v>ELIANA PEREIRA SANTANA</v>
      </c>
    </row>
    <row r="178" spans="1:21">
      <c r="A178" s="64">
        <v>1</v>
      </c>
      <c r="B178" s="64">
        <v>2553</v>
      </c>
      <c r="C178" s="65" t="s">
        <v>158</v>
      </c>
      <c r="D178" s="66">
        <v>39601</v>
      </c>
      <c r="E178" s="66" t="s">
        <v>545</v>
      </c>
      <c r="F178" s="65" t="s">
        <v>510</v>
      </c>
      <c r="G178" s="67">
        <v>1981.2</v>
      </c>
      <c r="H178" s="67">
        <v>0</v>
      </c>
      <c r="I178" s="65" t="s">
        <v>424</v>
      </c>
      <c r="J178" s="67">
        <v>822.38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8">
        <f t="shared" si="4"/>
        <v>1981.2</v>
      </c>
      <c r="T178" s="68">
        <f t="shared" si="5"/>
        <v>822.38</v>
      </c>
      <c r="U178" s="69" t="str">
        <f>VLOOKUP(B178,'FOLHA RESUMIDA'!C:I,2,0)</f>
        <v>LIVIA DA SILVA LIMA</v>
      </c>
    </row>
    <row r="179" spans="1:21">
      <c r="A179" s="64">
        <v>1</v>
      </c>
      <c r="B179" s="64">
        <v>2559</v>
      </c>
      <c r="C179" s="65" t="s">
        <v>358</v>
      </c>
      <c r="D179" s="66">
        <v>39601</v>
      </c>
      <c r="E179" s="66" t="s">
        <v>545</v>
      </c>
      <c r="F179" s="65" t="s">
        <v>510</v>
      </c>
      <c r="G179" s="67">
        <v>1981.2</v>
      </c>
      <c r="H179" s="67">
        <v>0</v>
      </c>
      <c r="I179" s="65" t="s">
        <v>424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8">
        <f t="shared" si="4"/>
        <v>1981.2</v>
      </c>
      <c r="T179" s="68">
        <f t="shared" si="5"/>
        <v>0</v>
      </c>
      <c r="U179" s="69" t="str">
        <f>VLOOKUP(B179,'FOLHA RESUMIDA'!C:I,2,0)</f>
        <v>SANDRO DE MIRANDA SANTOS</v>
      </c>
    </row>
    <row r="180" spans="1:21">
      <c r="A180" s="64">
        <v>1</v>
      </c>
      <c r="B180" s="64">
        <v>2562</v>
      </c>
      <c r="C180" s="65" t="s">
        <v>376</v>
      </c>
      <c r="D180" s="66">
        <v>39601</v>
      </c>
      <c r="E180" s="66" t="s">
        <v>545</v>
      </c>
      <c r="F180" s="65" t="s">
        <v>527</v>
      </c>
      <c r="G180" s="67">
        <v>5092.91</v>
      </c>
      <c r="H180" s="67">
        <v>0</v>
      </c>
      <c r="I180" s="65" t="s">
        <v>424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8">
        <f t="shared" si="4"/>
        <v>5092.91</v>
      </c>
      <c r="T180" s="68">
        <f t="shared" si="5"/>
        <v>0</v>
      </c>
      <c r="U180" s="69" t="str">
        <f>VLOOKUP(B180,'FOLHA RESUMIDA'!C:I,2,0)</f>
        <v>ERIKA MARQUES BEZERRA</v>
      </c>
    </row>
    <row r="181" spans="1:21">
      <c r="A181" s="64">
        <v>50</v>
      </c>
      <c r="B181" s="64">
        <v>2568</v>
      </c>
      <c r="C181" s="65" t="s">
        <v>412</v>
      </c>
      <c r="D181" s="66">
        <v>39608</v>
      </c>
      <c r="E181" s="66" t="s">
        <v>545</v>
      </c>
      <c r="F181" s="65" t="s">
        <v>527</v>
      </c>
      <c r="G181" s="67">
        <v>5092.91</v>
      </c>
      <c r="H181" s="67">
        <v>0</v>
      </c>
      <c r="I181" s="65" t="s">
        <v>424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8">
        <f t="shared" si="4"/>
        <v>5092.91</v>
      </c>
      <c r="T181" s="68">
        <f t="shared" si="5"/>
        <v>0</v>
      </c>
      <c r="U181" s="69" t="str">
        <f>VLOOKUP(B181,'FOLHA RESUMIDA'!C:I,2,0)</f>
        <v>CATARINA DANIELLE DA S AMORIM</v>
      </c>
    </row>
    <row r="182" spans="1:21">
      <c r="A182" s="64">
        <v>1</v>
      </c>
      <c r="B182" s="64">
        <v>2574</v>
      </c>
      <c r="C182" s="65" t="s">
        <v>159</v>
      </c>
      <c r="D182" s="66">
        <v>39615</v>
      </c>
      <c r="E182" s="66" t="s">
        <v>545</v>
      </c>
      <c r="F182" s="65" t="s">
        <v>510</v>
      </c>
      <c r="G182" s="67">
        <v>2080.27</v>
      </c>
      <c r="H182" s="67">
        <v>0</v>
      </c>
      <c r="I182" s="65" t="s">
        <v>424</v>
      </c>
      <c r="J182" s="67">
        <v>2312.9499999999998</v>
      </c>
      <c r="K182" s="67">
        <v>0</v>
      </c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8">
        <f t="shared" si="4"/>
        <v>2080.27</v>
      </c>
      <c r="T182" s="68">
        <f t="shared" si="5"/>
        <v>2312.9499999999998</v>
      </c>
      <c r="U182" s="69" t="str">
        <f>VLOOKUP(B182,'FOLHA RESUMIDA'!C:I,2,0)</f>
        <v>ANDERSON SANTOS DE LIMA FARIAS</v>
      </c>
    </row>
    <row r="183" spans="1:21">
      <c r="A183" s="64">
        <v>1</v>
      </c>
      <c r="B183" s="64">
        <v>2577</v>
      </c>
      <c r="C183" s="65" t="s">
        <v>160</v>
      </c>
      <c r="D183" s="66">
        <v>39615</v>
      </c>
      <c r="E183" s="66" t="s">
        <v>545</v>
      </c>
      <c r="F183" s="65" t="s">
        <v>510</v>
      </c>
      <c r="G183" s="67">
        <v>1981.2</v>
      </c>
      <c r="H183" s="67">
        <v>0</v>
      </c>
      <c r="I183" s="65" t="s">
        <v>424</v>
      </c>
      <c r="J183" s="67">
        <v>822.38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8">
        <f t="shared" si="4"/>
        <v>1981.2</v>
      </c>
      <c r="T183" s="68">
        <f t="shared" si="5"/>
        <v>822.38</v>
      </c>
      <c r="U183" s="69" t="str">
        <f>VLOOKUP(B183,'FOLHA RESUMIDA'!C:I,2,0)</f>
        <v>CARLA CRISTINA OLIVEIRA MATOS</v>
      </c>
    </row>
    <row r="184" spans="1:21">
      <c r="A184" s="64">
        <v>1</v>
      </c>
      <c r="B184" s="64">
        <v>2584</v>
      </c>
      <c r="C184" s="65" t="s">
        <v>161</v>
      </c>
      <c r="D184" s="66">
        <v>39615</v>
      </c>
      <c r="E184" s="66" t="s">
        <v>545</v>
      </c>
      <c r="F184" s="65" t="s">
        <v>510</v>
      </c>
      <c r="G184" s="67">
        <v>1981.21</v>
      </c>
      <c r="H184" s="67">
        <v>0</v>
      </c>
      <c r="I184" s="65" t="s">
        <v>424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8">
        <f t="shared" si="4"/>
        <v>1981.21</v>
      </c>
      <c r="T184" s="68">
        <f t="shared" si="5"/>
        <v>0</v>
      </c>
      <c r="U184" s="69" t="str">
        <f>VLOOKUP(B184,'FOLHA RESUMIDA'!C:I,2,0)</f>
        <v>HELIA MARIA ALEXANDRE DE SOUZA</v>
      </c>
    </row>
    <row r="185" spans="1:21">
      <c r="A185" s="64">
        <v>1</v>
      </c>
      <c r="B185" s="64">
        <v>2585</v>
      </c>
      <c r="C185" s="65" t="s">
        <v>162</v>
      </c>
      <c r="D185" s="66">
        <v>39615</v>
      </c>
      <c r="E185" s="66" t="s">
        <v>545</v>
      </c>
      <c r="F185" s="65" t="s">
        <v>510</v>
      </c>
      <c r="G185" s="67">
        <v>1981.2</v>
      </c>
      <c r="H185" s="67">
        <v>0</v>
      </c>
      <c r="I185" s="65" t="s">
        <v>424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8">
        <f t="shared" si="4"/>
        <v>1981.2</v>
      </c>
      <c r="T185" s="68">
        <f t="shared" si="5"/>
        <v>0</v>
      </c>
      <c r="U185" s="69" t="str">
        <f>VLOOKUP(B185,'FOLHA RESUMIDA'!C:I,2,0)</f>
        <v>HELIO DO N BARBOZA JUNIOR</v>
      </c>
    </row>
    <row r="186" spans="1:21">
      <c r="A186" s="64">
        <v>1</v>
      </c>
      <c r="B186" s="64">
        <v>2586</v>
      </c>
      <c r="C186" s="65" t="s">
        <v>359</v>
      </c>
      <c r="D186" s="66">
        <v>39615</v>
      </c>
      <c r="E186" s="66" t="s">
        <v>545</v>
      </c>
      <c r="F186" s="65" t="s">
        <v>510</v>
      </c>
      <c r="G186" s="67">
        <v>1981.2</v>
      </c>
      <c r="H186" s="67">
        <v>0</v>
      </c>
      <c r="I186" s="65" t="s">
        <v>424</v>
      </c>
      <c r="J186" s="67">
        <v>822.38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8">
        <f t="shared" si="4"/>
        <v>1981.2</v>
      </c>
      <c r="T186" s="68">
        <f t="shared" si="5"/>
        <v>822.38</v>
      </c>
      <c r="U186" s="69" t="str">
        <f>VLOOKUP(B186,'FOLHA RESUMIDA'!C:I,2,0)</f>
        <v>JAQUELINE P F DE OLIVEIRA</v>
      </c>
    </row>
    <row r="187" spans="1:21">
      <c r="A187" s="64">
        <v>1</v>
      </c>
      <c r="B187" s="64">
        <v>2588</v>
      </c>
      <c r="C187" s="65" t="s">
        <v>163</v>
      </c>
      <c r="D187" s="66">
        <v>39615</v>
      </c>
      <c r="E187" s="66" t="s">
        <v>545</v>
      </c>
      <c r="F187" s="65" t="s">
        <v>510</v>
      </c>
      <c r="G187" s="67">
        <v>1981.2</v>
      </c>
      <c r="H187" s="67">
        <v>0</v>
      </c>
      <c r="I187" s="65" t="s">
        <v>424</v>
      </c>
      <c r="J187" s="67">
        <v>2312.9499999999998</v>
      </c>
      <c r="K187" s="67">
        <v>0</v>
      </c>
      <c r="L187" s="67">
        <v>0</v>
      </c>
      <c r="M187" s="67">
        <v>1450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8">
        <f t="shared" si="4"/>
        <v>1981.2</v>
      </c>
      <c r="T187" s="68">
        <f t="shared" si="5"/>
        <v>3762.95</v>
      </c>
      <c r="U187" s="69" t="str">
        <f>VLOOKUP(B187,'FOLHA RESUMIDA'!C:I,2,0)</f>
        <v>JOSE NEVES DA SILVA JUNIOR</v>
      </c>
    </row>
    <row r="188" spans="1:21">
      <c r="A188" s="64">
        <v>1</v>
      </c>
      <c r="B188" s="64">
        <v>2596</v>
      </c>
      <c r="C188" s="65" t="s">
        <v>387</v>
      </c>
      <c r="D188" s="66">
        <v>39615</v>
      </c>
      <c r="E188" s="66" t="s">
        <v>545</v>
      </c>
      <c r="F188" s="65" t="s">
        <v>510</v>
      </c>
      <c r="G188" s="67">
        <v>1981.2</v>
      </c>
      <c r="H188" s="67">
        <v>0</v>
      </c>
      <c r="I188" s="65" t="s">
        <v>424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8">
        <f t="shared" si="4"/>
        <v>1981.2</v>
      </c>
      <c r="T188" s="68">
        <f t="shared" si="5"/>
        <v>0</v>
      </c>
      <c r="U188" s="69" t="str">
        <f>VLOOKUP(B188,'FOLHA RESUMIDA'!C:I,2,0)</f>
        <v>WELLIDA CRISTIANE DE M  GUERRA</v>
      </c>
    </row>
    <row r="189" spans="1:21">
      <c r="A189" s="64">
        <v>47</v>
      </c>
      <c r="B189" s="64">
        <v>2602</v>
      </c>
      <c r="C189" s="65" t="s">
        <v>395</v>
      </c>
      <c r="D189" s="66">
        <v>39615</v>
      </c>
      <c r="E189" s="66" t="s">
        <v>545</v>
      </c>
      <c r="F189" s="65" t="s">
        <v>527</v>
      </c>
      <c r="G189" s="67">
        <v>5092.91</v>
      </c>
      <c r="H189" s="67">
        <v>0</v>
      </c>
      <c r="I189" s="65" t="s">
        <v>424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8">
        <f t="shared" si="4"/>
        <v>5092.91</v>
      </c>
      <c r="T189" s="68">
        <f t="shared" si="5"/>
        <v>0</v>
      </c>
      <c r="U189" s="69" t="str">
        <f>VLOOKUP(B189,'FOLHA RESUMIDA'!C:I,2,0)</f>
        <v>DIANA ATALECIA NEVES DE SA</v>
      </c>
    </row>
    <row r="190" spans="1:21">
      <c r="A190" s="64">
        <v>59</v>
      </c>
      <c r="B190" s="64">
        <v>2604</v>
      </c>
      <c r="C190" s="65" t="s">
        <v>414</v>
      </c>
      <c r="D190" s="66">
        <v>39615</v>
      </c>
      <c r="E190" s="66" t="s">
        <v>545</v>
      </c>
      <c r="F190" s="65" t="s">
        <v>527</v>
      </c>
      <c r="G190" s="67">
        <v>5092.91</v>
      </c>
      <c r="H190" s="67">
        <v>0</v>
      </c>
      <c r="I190" s="65" t="s">
        <v>424</v>
      </c>
      <c r="J190" s="67">
        <v>0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8">
        <f t="shared" si="4"/>
        <v>5092.91</v>
      </c>
      <c r="T190" s="68">
        <f t="shared" si="5"/>
        <v>0</v>
      </c>
      <c r="U190" s="69" t="str">
        <f>VLOOKUP(B190,'FOLHA RESUMIDA'!C:I,2,0)</f>
        <v>JAMINE K  G  DA ROCHA MARTINS</v>
      </c>
    </row>
    <row r="191" spans="1:21">
      <c r="A191" s="64">
        <v>1</v>
      </c>
      <c r="B191" s="64">
        <v>2614</v>
      </c>
      <c r="C191" s="65" t="s">
        <v>164</v>
      </c>
      <c r="D191" s="66">
        <v>39615</v>
      </c>
      <c r="E191" s="66" t="s">
        <v>545</v>
      </c>
      <c r="F191" s="65" t="s">
        <v>445</v>
      </c>
      <c r="G191" s="67">
        <v>1636.79</v>
      </c>
      <c r="H191" s="67">
        <v>0</v>
      </c>
      <c r="I191" s="65" t="s">
        <v>424</v>
      </c>
      <c r="J191" s="67">
        <v>1079.3800000000001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8">
        <f t="shared" si="4"/>
        <v>1636.79</v>
      </c>
      <c r="T191" s="68">
        <f t="shared" si="5"/>
        <v>1079.3800000000001</v>
      </c>
      <c r="U191" s="69" t="str">
        <f>VLOOKUP(B191,'FOLHA RESUMIDA'!C:I,2,0)</f>
        <v>EDVANIA GOMES DE SOUZA PONTES</v>
      </c>
    </row>
    <row r="192" spans="1:21">
      <c r="A192" s="64">
        <v>1</v>
      </c>
      <c r="B192" s="64">
        <v>2618</v>
      </c>
      <c r="C192" s="65" t="s">
        <v>165</v>
      </c>
      <c r="D192" s="66">
        <v>39615</v>
      </c>
      <c r="E192" s="66" t="s">
        <v>545</v>
      </c>
      <c r="F192" s="65" t="s">
        <v>445</v>
      </c>
      <c r="G192" s="67">
        <v>1636.79</v>
      </c>
      <c r="H192" s="67">
        <v>0</v>
      </c>
      <c r="I192" s="65" t="s">
        <v>424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8">
        <f t="shared" si="4"/>
        <v>1636.79</v>
      </c>
      <c r="T192" s="68">
        <f t="shared" si="5"/>
        <v>0</v>
      </c>
      <c r="U192" s="69" t="str">
        <f>VLOOKUP(B192,'FOLHA RESUMIDA'!C:I,2,0)</f>
        <v>MARIA DA CONCEICAO O DOS SANTO</v>
      </c>
    </row>
    <row r="193" spans="1:21">
      <c r="A193" s="64">
        <v>1</v>
      </c>
      <c r="B193" s="64">
        <v>2623</v>
      </c>
      <c r="C193" s="65" t="s">
        <v>166</v>
      </c>
      <c r="D193" s="66">
        <v>39615</v>
      </c>
      <c r="E193" s="66" t="s">
        <v>545</v>
      </c>
      <c r="F193" s="65" t="s">
        <v>445</v>
      </c>
      <c r="G193" s="67">
        <v>1484.6</v>
      </c>
      <c r="H193" s="67">
        <v>0</v>
      </c>
      <c r="I193" s="65" t="s">
        <v>424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8">
        <f t="shared" ref="S193:S256" si="6">SUM(G193:H193)+O193+Q193</f>
        <v>1484.6</v>
      </c>
      <c r="T193" s="68">
        <f t="shared" si="5"/>
        <v>0</v>
      </c>
      <c r="U193" s="69" t="str">
        <f>VLOOKUP(B193,'FOLHA RESUMIDA'!C:I,2,0)</f>
        <v>RUTH BARBOSA DE ARAUJO</v>
      </c>
    </row>
    <row r="194" spans="1:21">
      <c r="A194" s="64">
        <v>1</v>
      </c>
      <c r="B194" s="64">
        <v>2627</v>
      </c>
      <c r="C194" s="65" t="s">
        <v>353</v>
      </c>
      <c r="D194" s="66">
        <v>39619</v>
      </c>
      <c r="E194" s="66" t="s">
        <v>545</v>
      </c>
      <c r="F194" s="65" t="s">
        <v>527</v>
      </c>
      <c r="G194" s="67">
        <v>5092.91</v>
      </c>
      <c r="H194" s="67">
        <v>0</v>
      </c>
      <c r="I194" s="65" t="s">
        <v>424</v>
      </c>
      <c r="J194" s="67">
        <v>2312.9499999999998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8">
        <f t="shared" si="6"/>
        <v>5092.91</v>
      </c>
      <c r="T194" s="68">
        <f t="shared" si="5"/>
        <v>2312.9499999999998</v>
      </c>
      <c r="U194" s="69" t="str">
        <f>VLOOKUP(B194,'FOLHA RESUMIDA'!C:I,2,0)</f>
        <v>LIBNI DE MEDEIROS MELO</v>
      </c>
    </row>
    <row r="195" spans="1:21">
      <c r="A195" s="64">
        <v>1</v>
      </c>
      <c r="B195" s="64">
        <v>2628</v>
      </c>
      <c r="C195" s="65" t="s">
        <v>167</v>
      </c>
      <c r="D195" s="66">
        <v>39630</v>
      </c>
      <c r="E195" s="66" t="s">
        <v>545</v>
      </c>
      <c r="F195" s="65" t="s">
        <v>510</v>
      </c>
      <c r="G195" s="67">
        <v>1981.2</v>
      </c>
      <c r="H195" s="67">
        <v>0</v>
      </c>
      <c r="I195" s="65" t="s">
        <v>424</v>
      </c>
      <c r="J195" s="67">
        <v>0</v>
      </c>
      <c r="K195" s="67">
        <v>0</v>
      </c>
      <c r="L195" s="67">
        <v>0</v>
      </c>
      <c r="M195" s="67">
        <v>0</v>
      </c>
      <c r="N195" s="67">
        <v>3480</v>
      </c>
      <c r="O195" s="67">
        <v>0</v>
      </c>
      <c r="P195" s="67">
        <v>0</v>
      </c>
      <c r="Q195" s="67">
        <v>0</v>
      </c>
      <c r="R195" s="67">
        <v>0</v>
      </c>
      <c r="S195" s="68">
        <f t="shared" si="6"/>
        <v>1981.2</v>
      </c>
      <c r="T195" s="68">
        <f t="shared" si="5"/>
        <v>3480</v>
      </c>
      <c r="U195" s="69" t="str">
        <f>VLOOKUP(B195,'FOLHA RESUMIDA'!C:I,2,0)</f>
        <v>ADELE GOMES DE SANTANA</v>
      </c>
    </row>
    <row r="196" spans="1:21">
      <c r="A196" s="64">
        <v>1</v>
      </c>
      <c r="B196" s="64">
        <v>2634</v>
      </c>
      <c r="C196" s="65" t="s">
        <v>388</v>
      </c>
      <c r="D196" s="66">
        <v>39630</v>
      </c>
      <c r="E196" s="66" t="s">
        <v>545</v>
      </c>
      <c r="F196" s="65" t="s">
        <v>510</v>
      </c>
      <c r="G196" s="67">
        <v>1981.2</v>
      </c>
      <c r="H196" s="67">
        <v>0</v>
      </c>
      <c r="I196" s="65" t="s">
        <v>424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8">
        <f t="shared" si="6"/>
        <v>1981.2</v>
      </c>
      <c r="T196" s="68">
        <f t="shared" ref="T196:T259" si="7">SUM(J196:N196)+P196+R196</f>
        <v>0</v>
      </c>
      <c r="U196" s="69" t="str">
        <f>VLOOKUP(B196,'FOLHA RESUMIDA'!C:I,2,0)</f>
        <v>KATHYWSKY MELO PINHEIRO</v>
      </c>
    </row>
    <row r="197" spans="1:21">
      <c r="A197" s="64">
        <v>1</v>
      </c>
      <c r="B197" s="64">
        <v>2642</v>
      </c>
      <c r="C197" s="65" t="s">
        <v>168</v>
      </c>
      <c r="D197" s="66">
        <v>39630</v>
      </c>
      <c r="E197" s="66" t="s">
        <v>545</v>
      </c>
      <c r="F197" s="65" t="s">
        <v>510</v>
      </c>
      <c r="G197" s="67">
        <v>2080.27</v>
      </c>
      <c r="H197" s="67">
        <v>0</v>
      </c>
      <c r="I197" s="65" t="s">
        <v>424</v>
      </c>
      <c r="J197" s="67">
        <v>1079.3800000000001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8">
        <f t="shared" si="6"/>
        <v>2080.27</v>
      </c>
      <c r="T197" s="68">
        <f t="shared" si="7"/>
        <v>1079.3800000000001</v>
      </c>
      <c r="U197" s="69" t="str">
        <f>VLOOKUP(B197,'FOLHA RESUMIDA'!C:I,2,0)</f>
        <v>THAMIRYS CLAUDIA R  BATISTA</v>
      </c>
    </row>
    <row r="198" spans="1:21">
      <c r="A198" s="64">
        <v>48</v>
      </c>
      <c r="B198" s="64">
        <v>2644</v>
      </c>
      <c r="C198" s="65" t="s">
        <v>398</v>
      </c>
      <c r="D198" s="66">
        <v>39630</v>
      </c>
      <c r="E198" s="66" t="s">
        <v>545</v>
      </c>
      <c r="F198" s="65" t="s">
        <v>527</v>
      </c>
      <c r="G198" s="67">
        <v>5092.91</v>
      </c>
      <c r="H198" s="67">
        <v>0</v>
      </c>
      <c r="I198" s="65" t="s">
        <v>424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8">
        <f t="shared" si="6"/>
        <v>5092.91</v>
      </c>
      <c r="T198" s="68">
        <f t="shared" si="7"/>
        <v>0</v>
      </c>
      <c r="U198" s="69" t="str">
        <f>VLOOKUP(B198,'FOLHA RESUMIDA'!C:I,2,0)</f>
        <v>FABRICIO MENEZES DE SOUSA MELO</v>
      </c>
    </row>
    <row r="199" spans="1:21">
      <c r="A199" s="64">
        <v>59</v>
      </c>
      <c r="B199" s="64">
        <v>2651</v>
      </c>
      <c r="C199" s="65" t="s">
        <v>399</v>
      </c>
      <c r="D199" s="66">
        <v>39644</v>
      </c>
      <c r="E199" s="66" t="s">
        <v>545</v>
      </c>
      <c r="F199" s="65" t="s">
        <v>527</v>
      </c>
      <c r="G199" s="67">
        <v>5092.91</v>
      </c>
      <c r="H199" s="67">
        <v>0</v>
      </c>
      <c r="I199" s="65" t="s">
        <v>424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8">
        <f t="shared" si="6"/>
        <v>5092.91</v>
      </c>
      <c r="T199" s="68">
        <f t="shared" si="7"/>
        <v>0</v>
      </c>
      <c r="U199" s="69" t="str">
        <f>VLOOKUP(B199,'FOLHA RESUMIDA'!C:I,2,0)</f>
        <v>PAULO ANDRE R DOS SANTOS</v>
      </c>
    </row>
    <row r="200" spans="1:21">
      <c r="A200" s="64">
        <v>1</v>
      </c>
      <c r="B200" s="64">
        <v>2656</v>
      </c>
      <c r="C200" s="65" t="s">
        <v>169</v>
      </c>
      <c r="D200" s="66">
        <v>39646</v>
      </c>
      <c r="E200" s="66" t="s">
        <v>545</v>
      </c>
      <c r="F200" s="65" t="s">
        <v>510</v>
      </c>
      <c r="G200" s="67">
        <v>1981.2</v>
      </c>
      <c r="H200" s="67">
        <v>0</v>
      </c>
      <c r="I200" s="65" t="s">
        <v>424</v>
      </c>
      <c r="J200" s="67">
        <v>822.38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8">
        <f t="shared" si="6"/>
        <v>1981.2</v>
      </c>
      <c r="T200" s="68">
        <f t="shared" si="7"/>
        <v>822.38</v>
      </c>
      <c r="U200" s="69" t="str">
        <f>VLOOKUP(B200,'FOLHA RESUMIDA'!C:I,2,0)</f>
        <v>RAFAELLA ALVES DE ARAUJO SILVA</v>
      </c>
    </row>
    <row r="201" spans="1:21">
      <c r="A201" s="64">
        <v>1</v>
      </c>
      <c r="B201" s="64">
        <v>2659</v>
      </c>
      <c r="C201" s="65" t="s">
        <v>170</v>
      </c>
      <c r="D201" s="66">
        <v>39646</v>
      </c>
      <c r="E201" s="66" t="s">
        <v>545</v>
      </c>
      <c r="F201" s="65" t="s">
        <v>510</v>
      </c>
      <c r="G201" s="67">
        <v>1981.2</v>
      </c>
      <c r="H201" s="67">
        <v>0</v>
      </c>
      <c r="I201" s="65" t="s">
        <v>424</v>
      </c>
      <c r="J201" s="67">
        <v>2312.9499999999998</v>
      </c>
      <c r="K201" s="67">
        <v>0</v>
      </c>
      <c r="L201" s="67">
        <v>0</v>
      </c>
      <c r="M201" s="67">
        <v>1450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8">
        <f t="shared" si="6"/>
        <v>1981.2</v>
      </c>
      <c r="T201" s="68">
        <f t="shared" si="7"/>
        <v>3762.95</v>
      </c>
      <c r="U201" s="69" t="str">
        <f>VLOOKUP(B201,'FOLHA RESUMIDA'!C:I,2,0)</f>
        <v>THIAGO SANTOS DE OLIVEIRA</v>
      </c>
    </row>
    <row r="202" spans="1:21">
      <c r="A202" s="64">
        <v>1</v>
      </c>
      <c r="B202" s="64">
        <v>2665</v>
      </c>
      <c r="C202" s="65" t="s">
        <v>171</v>
      </c>
      <c r="D202" s="66">
        <v>39666</v>
      </c>
      <c r="E202" s="66" t="s">
        <v>545</v>
      </c>
      <c r="F202" s="65" t="s">
        <v>510</v>
      </c>
      <c r="G202" s="67">
        <v>1981.2</v>
      </c>
      <c r="H202" s="67">
        <v>0</v>
      </c>
      <c r="I202" s="65" t="s">
        <v>424</v>
      </c>
      <c r="J202" s="67">
        <v>822.38</v>
      </c>
      <c r="K202" s="67">
        <v>0</v>
      </c>
      <c r="L202" s="67">
        <v>0</v>
      </c>
      <c r="M202" s="67">
        <v>0</v>
      </c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8">
        <f t="shared" si="6"/>
        <v>1981.2</v>
      </c>
      <c r="T202" s="68">
        <f t="shared" si="7"/>
        <v>822.38</v>
      </c>
      <c r="U202" s="69" t="str">
        <f>VLOOKUP(B202,'FOLHA RESUMIDA'!C:I,2,0)</f>
        <v>MARCELO BARLAVENTO DAS C SILVA</v>
      </c>
    </row>
    <row r="203" spans="1:21">
      <c r="A203" s="64">
        <v>1</v>
      </c>
      <c r="B203" s="64">
        <v>2666</v>
      </c>
      <c r="C203" s="65" t="s">
        <v>172</v>
      </c>
      <c r="D203" s="66">
        <v>39666</v>
      </c>
      <c r="E203" s="66" t="s">
        <v>545</v>
      </c>
      <c r="F203" s="65" t="s">
        <v>510</v>
      </c>
      <c r="G203" s="67">
        <v>1981.2</v>
      </c>
      <c r="H203" s="67">
        <v>0</v>
      </c>
      <c r="I203" s="65" t="s">
        <v>424</v>
      </c>
      <c r="J203" s="67">
        <v>2312.9499999999998</v>
      </c>
      <c r="K203" s="67">
        <v>0</v>
      </c>
      <c r="L203" s="67">
        <v>0</v>
      </c>
      <c r="M203" s="67">
        <v>0</v>
      </c>
      <c r="N203" s="67">
        <v>0</v>
      </c>
      <c r="O203" s="67">
        <v>0</v>
      </c>
      <c r="P203" s="67">
        <v>0</v>
      </c>
      <c r="Q203" s="67">
        <v>0</v>
      </c>
      <c r="R203" s="67">
        <v>0</v>
      </c>
      <c r="S203" s="68">
        <f t="shared" si="6"/>
        <v>1981.2</v>
      </c>
      <c r="T203" s="68">
        <f t="shared" si="7"/>
        <v>2312.9499999999998</v>
      </c>
      <c r="U203" s="69" t="str">
        <f>VLOOKUP(B203,'FOLHA RESUMIDA'!C:I,2,0)</f>
        <v>RODRIGO VASCONCELOS DINIZ</v>
      </c>
    </row>
    <row r="204" spans="1:21">
      <c r="A204" s="64">
        <v>1</v>
      </c>
      <c r="B204" s="64">
        <v>2668</v>
      </c>
      <c r="C204" s="65" t="s">
        <v>173</v>
      </c>
      <c r="D204" s="66">
        <v>39666</v>
      </c>
      <c r="E204" s="66" t="s">
        <v>545</v>
      </c>
      <c r="F204" s="65" t="s">
        <v>510</v>
      </c>
      <c r="G204" s="67">
        <v>1981.2</v>
      </c>
      <c r="H204" s="67">
        <v>0</v>
      </c>
      <c r="I204" s="65" t="s">
        <v>424</v>
      </c>
      <c r="J204" s="67">
        <v>0</v>
      </c>
      <c r="K204" s="67">
        <v>0</v>
      </c>
      <c r="L204" s="67">
        <v>0</v>
      </c>
      <c r="M204" s="67">
        <v>0</v>
      </c>
      <c r="N204" s="67">
        <v>0</v>
      </c>
      <c r="O204" s="67">
        <v>0</v>
      </c>
      <c r="P204" s="67">
        <v>0</v>
      </c>
      <c r="Q204" s="67">
        <v>0</v>
      </c>
      <c r="R204" s="67">
        <v>0</v>
      </c>
      <c r="S204" s="68">
        <f t="shared" si="6"/>
        <v>1981.2</v>
      </c>
      <c r="T204" s="68">
        <f t="shared" si="7"/>
        <v>0</v>
      </c>
      <c r="U204" s="69" t="str">
        <f>VLOOKUP(B204,'FOLHA RESUMIDA'!C:I,2,0)</f>
        <v>CARLA BRANDAO DE C  FIGUEIREDO</v>
      </c>
    </row>
    <row r="205" spans="1:21">
      <c r="A205" s="64">
        <v>1</v>
      </c>
      <c r="B205" s="64">
        <v>2671</v>
      </c>
      <c r="C205" s="65" t="s">
        <v>174</v>
      </c>
      <c r="D205" s="66">
        <v>39667</v>
      </c>
      <c r="E205" s="66" t="s">
        <v>545</v>
      </c>
      <c r="F205" s="65" t="s">
        <v>445</v>
      </c>
      <c r="G205" s="67">
        <v>1636.79</v>
      </c>
      <c r="H205" s="67">
        <v>0</v>
      </c>
      <c r="I205" s="65" t="s">
        <v>424</v>
      </c>
      <c r="J205" s="67">
        <v>0</v>
      </c>
      <c r="K205" s="67">
        <v>0</v>
      </c>
      <c r="L205" s="67">
        <v>0</v>
      </c>
      <c r="M205" s="67">
        <v>0</v>
      </c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8">
        <f t="shared" si="6"/>
        <v>1636.79</v>
      </c>
      <c r="T205" s="68">
        <f t="shared" si="7"/>
        <v>0</v>
      </c>
      <c r="U205" s="69" t="str">
        <f>VLOOKUP(B205,'FOLHA RESUMIDA'!C:I,2,0)</f>
        <v>KATIA ADRIANA F D SILVA SOARES</v>
      </c>
    </row>
    <row r="206" spans="1:21">
      <c r="A206" s="64">
        <v>1</v>
      </c>
      <c r="B206" s="64">
        <v>2672</v>
      </c>
      <c r="C206" s="65" t="s">
        <v>175</v>
      </c>
      <c r="D206" s="66">
        <v>39667</v>
      </c>
      <c r="E206" s="66" t="s">
        <v>545</v>
      </c>
      <c r="F206" s="65" t="s">
        <v>445</v>
      </c>
      <c r="G206" s="67">
        <v>1558.84</v>
      </c>
      <c r="H206" s="67">
        <v>0</v>
      </c>
      <c r="I206" s="65" t="s">
        <v>424</v>
      </c>
      <c r="J206" s="67">
        <v>0</v>
      </c>
      <c r="K206" s="67">
        <v>0</v>
      </c>
      <c r="L206" s="67">
        <v>0</v>
      </c>
      <c r="M206" s="67">
        <v>0</v>
      </c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8">
        <f t="shared" si="6"/>
        <v>1558.84</v>
      </c>
      <c r="T206" s="68">
        <f t="shared" si="7"/>
        <v>0</v>
      </c>
      <c r="U206" s="69" t="str">
        <f>VLOOKUP(B206,'FOLHA RESUMIDA'!C:I,2,0)</f>
        <v>IVANISE VIANA ALBUQUERQUE</v>
      </c>
    </row>
    <row r="207" spans="1:21">
      <c r="A207" s="64">
        <v>1</v>
      </c>
      <c r="B207" s="64">
        <v>2675</v>
      </c>
      <c r="C207" s="65" t="s">
        <v>176</v>
      </c>
      <c r="D207" s="66">
        <v>39667</v>
      </c>
      <c r="E207" s="66" t="s">
        <v>545</v>
      </c>
      <c r="F207" s="65" t="s">
        <v>445</v>
      </c>
      <c r="G207" s="67">
        <v>1484.6</v>
      </c>
      <c r="H207" s="67">
        <v>0</v>
      </c>
      <c r="I207" s="65" t="s">
        <v>424</v>
      </c>
      <c r="J207" s="67">
        <v>0</v>
      </c>
      <c r="K207" s="67">
        <v>0</v>
      </c>
      <c r="L207" s="67">
        <v>0</v>
      </c>
      <c r="M207" s="67">
        <v>0</v>
      </c>
      <c r="N207" s="67">
        <v>0</v>
      </c>
      <c r="O207" s="67">
        <v>0</v>
      </c>
      <c r="P207" s="67">
        <v>0</v>
      </c>
      <c r="Q207" s="67">
        <v>0</v>
      </c>
      <c r="R207" s="67">
        <v>0</v>
      </c>
      <c r="S207" s="68">
        <f t="shared" si="6"/>
        <v>1484.6</v>
      </c>
      <c r="T207" s="68">
        <f t="shared" si="7"/>
        <v>0</v>
      </c>
      <c r="U207" s="69" t="str">
        <f>VLOOKUP(B207,'FOLHA RESUMIDA'!C:I,2,0)</f>
        <v>RUTE FERNANDES BORBA</v>
      </c>
    </row>
    <row r="208" spans="1:21">
      <c r="A208" s="64">
        <v>1</v>
      </c>
      <c r="B208" s="64">
        <v>2682</v>
      </c>
      <c r="C208" s="65" t="s">
        <v>177</v>
      </c>
      <c r="D208" s="66">
        <v>39675</v>
      </c>
      <c r="E208" s="66" t="s">
        <v>545</v>
      </c>
      <c r="F208" s="65" t="s">
        <v>510</v>
      </c>
      <c r="G208" s="67">
        <v>1981.21</v>
      </c>
      <c r="H208" s="67">
        <v>0</v>
      </c>
      <c r="I208" s="65" t="s">
        <v>424</v>
      </c>
      <c r="J208" s="67">
        <v>0</v>
      </c>
      <c r="K208" s="67">
        <v>0</v>
      </c>
      <c r="L208" s="67">
        <v>0</v>
      </c>
      <c r="M208" s="67">
        <v>0</v>
      </c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8">
        <f t="shared" si="6"/>
        <v>1981.21</v>
      </c>
      <c r="T208" s="68">
        <f t="shared" si="7"/>
        <v>0</v>
      </c>
      <c r="U208" s="69" t="str">
        <f>VLOOKUP(B208,'FOLHA RESUMIDA'!C:I,2,0)</f>
        <v>JENARIO LUCENA DA SILVA</v>
      </c>
    </row>
    <row r="209" spans="1:21">
      <c r="A209" s="64">
        <v>1</v>
      </c>
      <c r="B209" s="64">
        <v>2684</v>
      </c>
      <c r="C209" s="65" t="s">
        <v>362</v>
      </c>
      <c r="D209" s="66">
        <v>39692</v>
      </c>
      <c r="E209" s="66" t="s">
        <v>545</v>
      </c>
      <c r="F209" s="65" t="s">
        <v>527</v>
      </c>
      <c r="G209" s="67">
        <v>5092.91</v>
      </c>
      <c r="H209" s="67">
        <v>0</v>
      </c>
      <c r="I209" s="65" t="s">
        <v>424</v>
      </c>
      <c r="J209" s="67">
        <v>2312.9499999999998</v>
      </c>
      <c r="K209" s="67">
        <v>0</v>
      </c>
      <c r="L209" s="67">
        <v>0</v>
      </c>
      <c r="M209" s="67">
        <v>0</v>
      </c>
      <c r="N209" s="67">
        <v>0</v>
      </c>
      <c r="O209" s="67">
        <v>0</v>
      </c>
      <c r="P209" s="67">
        <v>0</v>
      </c>
      <c r="Q209" s="67">
        <v>0</v>
      </c>
      <c r="R209" s="67">
        <v>0</v>
      </c>
      <c r="S209" s="68">
        <f t="shared" si="6"/>
        <v>5092.91</v>
      </c>
      <c r="T209" s="68">
        <f t="shared" si="7"/>
        <v>2312.9499999999998</v>
      </c>
      <c r="U209" s="69" t="str">
        <f>VLOOKUP(B209,'FOLHA RESUMIDA'!C:I,2,0)</f>
        <v>DULCE NARIELE ANHAIA LEMES</v>
      </c>
    </row>
    <row r="210" spans="1:21">
      <c r="A210" s="64">
        <v>1</v>
      </c>
      <c r="B210" s="64">
        <v>2687</v>
      </c>
      <c r="C210" s="65" t="s">
        <v>178</v>
      </c>
      <c r="D210" s="66">
        <v>39700</v>
      </c>
      <c r="E210" s="66" t="s">
        <v>545</v>
      </c>
      <c r="F210" s="65" t="s">
        <v>510</v>
      </c>
      <c r="G210" s="67">
        <v>1981.2</v>
      </c>
      <c r="H210" s="67">
        <v>0</v>
      </c>
      <c r="I210" s="65" t="s">
        <v>424</v>
      </c>
      <c r="J210" s="67">
        <v>1079.3800000000001</v>
      </c>
      <c r="K210" s="67">
        <v>0</v>
      </c>
      <c r="L210" s="67">
        <v>0</v>
      </c>
      <c r="M210" s="67">
        <v>0</v>
      </c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8">
        <f t="shared" si="6"/>
        <v>1981.2</v>
      </c>
      <c r="T210" s="68">
        <f t="shared" si="7"/>
        <v>1079.3800000000001</v>
      </c>
      <c r="U210" s="69" t="str">
        <f>VLOOKUP(B210,'FOLHA RESUMIDA'!C:I,2,0)</f>
        <v>MONICA MARIA G R F DE OLIVEIRA</v>
      </c>
    </row>
    <row r="211" spans="1:21">
      <c r="A211" s="64">
        <v>1</v>
      </c>
      <c r="B211" s="64">
        <v>2689</v>
      </c>
      <c r="C211" s="65" t="s">
        <v>548</v>
      </c>
      <c r="D211" s="66">
        <v>39707</v>
      </c>
      <c r="E211" s="66" t="s">
        <v>545</v>
      </c>
      <c r="F211" s="65" t="s">
        <v>510</v>
      </c>
      <c r="G211" s="67">
        <v>1981.2</v>
      </c>
      <c r="H211" s="67">
        <v>0</v>
      </c>
      <c r="I211" s="65" t="s">
        <v>424</v>
      </c>
      <c r="J211" s="67">
        <v>0</v>
      </c>
      <c r="K211" s="67">
        <v>0</v>
      </c>
      <c r="L211" s="67">
        <v>0</v>
      </c>
      <c r="M211" s="67">
        <v>0</v>
      </c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8">
        <f t="shared" si="6"/>
        <v>1981.2</v>
      </c>
      <c r="T211" s="68">
        <f t="shared" si="7"/>
        <v>0</v>
      </c>
      <c r="U211" s="69" t="str">
        <f>VLOOKUP(B211,'FOLHA RESUMIDA'!C:I,2,0)</f>
        <v>ILMA DE ALBUQUERQUE P MAIA</v>
      </c>
    </row>
    <row r="212" spans="1:21">
      <c r="A212" s="64">
        <v>1</v>
      </c>
      <c r="B212" s="64">
        <v>2697</v>
      </c>
      <c r="C212" s="65" t="s">
        <v>179</v>
      </c>
      <c r="D212" s="66">
        <v>39716</v>
      </c>
      <c r="E212" s="66" t="s">
        <v>545</v>
      </c>
      <c r="F212" s="65" t="s">
        <v>510</v>
      </c>
      <c r="G212" s="67">
        <v>1981.2</v>
      </c>
      <c r="H212" s="67">
        <v>0</v>
      </c>
      <c r="I212" s="65" t="s">
        <v>424</v>
      </c>
      <c r="J212" s="67">
        <v>0</v>
      </c>
      <c r="K212" s="67">
        <v>0</v>
      </c>
      <c r="L212" s="67">
        <v>0</v>
      </c>
      <c r="M212" s="67">
        <v>0</v>
      </c>
      <c r="N212" s="67">
        <v>0</v>
      </c>
      <c r="O212" s="67">
        <v>0</v>
      </c>
      <c r="P212" s="67">
        <v>0</v>
      </c>
      <c r="Q212" s="67">
        <v>0</v>
      </c>
      <c r="R212" s="67">
        <v>0</v>
      </c>
      <c r="S212" s="68">
        <f t="shared" si="6"/>
        <v>1981.2</v>
      </c>
      <c r="T212" s="68">
        <f t="shared" si="7"/>
        <v>0</v>
      </c>
      <c r="U212" s="69" t="str">
        <f>VLOOKUP(B212,'FOLHA RESUMIDA'!C:I,2,0)</f>
        <v>ELIANA BEZERRA CARVALHO</v>
      </c>
    </row>
    <row r="213" spans="1:21">
      <c r="A213" s="64">
        <v>1</v>
      </c>
      <c r="B213" s="64">
        <v>2701</v>
      </c>
      <c r="C213" s="65" t="s">
        <v>180</v>
      </c>
      <c r="D213" s="66">
        <v>39720</v>
      </c>
      <c r="E213" s="66" t="s">
        <v>545</v>
      </c>
      <c r="F213" s="65" t="s">
        <v>510</v>
      </c>
      <c r="G213" s="67">
        <v>1981.2</v>
      </c>
      <c r="H213" s="67">
        <v>0</v>
      </c>
      <c r="I213" s="65" t="s">
        <v>424</v>
      </c>
      <c r="J213" s="67">
        <v>1079.3800000000001</v>
      </c>
      <c r="K213" s="67">
        <v>0</v>
      </c>
      <c r="L213" s="67">
        <v>0</v>
      </c>
      <c r="M213" s="67">
        <v>0</v>
      </c>
      <c r="N213" s="67">
        <v>0</v>
      </c>
      <c r="O213" s="67">
        <v>0</v>
      </c>
      <c r="P213" s="67">
        <v>0</v>
      </c>
      <c r="Q213" s="67">
        <v>0</v>
      </c>
      <c r="R213" s="67">
        <v>0</v>
      </c>
      <c r="S213" s="68">
        <f t="shared" si="6"/>
        <v>1981.2</v>
      </c>
      <c r="T213" s="68">
        <f t="shared" si="7"/>
        <v>1079.3800000000001</v>
      </c>
      <c r="U213" s="69" t="str">
        <f>VLOOKUP(B213,'FOLHA RESUMIDA'!C:I,2,0)</f>
        <v>PETULLA DE MOURA E SILVA</v>
      </c>
    </row>
    <row r="214" spans="1:21">
      <c r="A214" s="64">
        <v>1</v>
      </c>
      <c r="B214" s="64">
        <v>2702</v>
      </c>
      <c r="C214" s="65" t="s">
        <v>389</v>
      </c>
      <c r="D214" s="66">
        <v>39722</v>
      </c>
      <c r="E214" s="66" t="s">
        <v>545</v>
      </c>
      <c r="F214" s="65" t="s">
        <v>527</v>
      </c>
      <c r="G214" s="67">
        <v>5092.91</v>
      </c>
      <c r="H214" s="67">
        <v>0</v>
      </c>
      <c r="I214" s="65" t="s">
        <v>424</v>
      </c>
      <c r="J214" s="67">
        <v>2312.9499999999998</v>
      </c>
      <c r="K214" s="67">
        <v>0</v>
      </c>
      <c r="L214" s="67">
        <v>0</v>
      </c>
      <c r="M214" s="67">
        <v>0</v>
      </c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8">
        <f t="shared" si="6"/>
        <v>5092.91</v>
      </c>
      <c r="T214" s="68">
        <f t="shared" si="7"/>
        <v>2312.9499999999998</v>
      </c>
      <c r="U214" s="69" t="str">
        <f>VLOOKUP(B214,'FOLHA RESUMIDA'!C:I,2,0)</f>
        <v>DANILO DAVI DA SILVA DIAS</v>
      </c>
    </row>
    <row r="215" spans="1:21">
      <c r="A215" s="64">
        <v>25</v>
      </c>
      <c r="B215" s="64">
        <v>2705</v>
      </c>
      <c r="C215" s="65" t="s">
        <v>390</v>
      </c>
      <c r="D215" s="66">
        <v>39728</v>
      </c>
      <c r="E215" s="66" t="s">
        <v>545</v>
      </c>
      <c r="F215" s="65" t="s">
        <v>510</v>
      </c>
      <c r="G215" s="67">
        <v>1981.2</v>
      </c>
      <c r="H215" s="67">
        <v>0</v>
      </c>
      <c r="I215" s="65" t="s">
        <v>424</v>
      </c>
      <c r="J215" s="67">
        <v>0</v>
      </c>
      <c r="K215" s="67">
        <v>0</v>
      </c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8">
        <f t="shared" si="6"/>
        <v>1981.2</v>
      </c>
      <c r="T215" s="68">
        <f t="shared" si="7"/>
        <v>0</v>
      </c>
      <c r="U215" s="69" t="str">
        <f>VLOOKUP(B215,'FOLHA RESUMIDA'!C:I,2,0)</f>
        <v>JOSINALDO OLIVEIRA DE ANDRADE</v>
      </c>
    </row>
    <row r="216" spans="1:21">
      <c r="A216" s="64">
        <v>50</v>
      </c>
      <c r="B216" s="64">
        <v>2706</v>
      </c>
      <c r="C216" s="65" t="s">
        <v>379</v>
      </c>
      <c r="D216" s="66">
        <v>39730</v>
      </c>
      <c r="E216" s="66" t="s">
        <v>545</v>
      </c>
      <c r="F216" s="65" t="s">
        <v>527</v>
      </c>
      <c r="G216" s="67">
        <v>5092.91</v>
      </c>
      <c r="H216" s="67">
        <v>0</v>
      </c>
      <c r="I216" s="65" t="s">
        <v>424</v>
      </c>
      <c r="J216" s="67">
        <v>0</v>
      </c>
      <c r="K216" s="67">
        <v>0</v>
      </c>
      <c r="L216" s="67">
        <v>0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8">
        <f t="shared" si="6"/>
        <v>5092.91</v>
      </c>
      <c r="T216" s="68">
        <f t="shared" si="7"/>
        <v>0</v>
      </c>
      <c r="U216" s="69" t="str">
        <f>VLOOKUP(B216,'FOLHA RESUMIDA'!C:I,2,0)</f>
        <v>AMANDA FREITAS BASILIO</v>
      </c>
    </row>
    <row r="217" spans="1:21">
      <c r="A217" s="64">
        <v>1</v>
      </c>
      <c r="B217" s="64">
        <v>2707</v>
      </c>
      <c r="C217" s="65" t="s">
        <v>181</v>
      </c>
      <c r="D217" s="66">
        <v>39734</v>
      </c>
      <c r="E217" s="66" t="s">
        <v>545</v>
      </c>
      <c r="F217" s="65" t="s">
        <v>510</v>
      </c>
      <c r="G217" s="67">
        <v>1981.2</v>
      </c>
      <c r="H217" s="67">
        <v>0</v>
      </c>
      <c r="I217" s="65" t="s">
        <v>424</v>
      </c>
      <c r="J217" s="67">
        <v>822.38</v>
      </c>
      <c r="K217" s="67">
        <v>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8">
        <f t="shared" si="6"/>
        <v>1981.2</v>
      </c>
      <c r="T217" s="68">
        <f t="shared" si="7"/>
        <v>822.38</v>
      </c>
      <c r="U217" s="69" t="str">
        <f>VLOOKUP(B217,'FOLHA RESUMIDA'!C:I,2,0)</f>
        <v>ROMARIO LUIZ DO NASCIMENTO</v>
      </c>
    </row>
    <row r="218" spans="1:21">
      <c r="A218" s="64">
        <v>1</v>
      </c>
      <c r="B218" s="64">
        <v>2709</v>
      </c>
      <c r="C218" s="65" t="s">
        <v>182</v>
      </c>
      <c r="D218" s="66">
        <v>39734</v>
      </c>
      <c r="E218" s="66" t="s">
        <v>545</v>
      </c>
      <c r="F218" s="65" t="s">
        <v>510</v>
      </c>
      <c r="G218" s="67">
        <v>1981.2</v>
      </c>
      <c r="H218" s="67">
        <v>0</v>
      </c>
      <c r="I218" s="65" t="s">
        <v>424</v>
      </c>
      <c r="J218" s="67">
        <v>2312.9499999999998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8">
        <f t="shared" si="6"/>
        <v>1981.2</v>
      </c>
      <c r="T218" s="68">
        <f t="shared" si="7"/>
        <v>2312.9499999999998</v>
      </c>
      <c r="U218" s="69" t="str">
        <f>VLOOKUP(B218,'FOLHA RESUMIDA'!C:I,2,0)</f>
        <v>KATIA DA CONCEICAO DA SILVA</v>
      </c>
    </row>
    <row r="219" spans="1:21">
      <c r="A219" s="64">
        <v>1</v>
      </c>
      <c r="B219" s="64">
        <v>2710</v>
      </c>
      <c r="C219" s="65" t="s">
        <v>183</v>
      </c>
      <c r="D219" s="66">
        <v>39734</v>
      </c>
      <c r="E219" s="66" t="s">
        <v>545</v>
      </c>
      <c r="F219" s="65" t="s">
        <v>510</v>
      </c>
      <c r="G219" s="67">
        <v>2080.27</v>
      </c>
      <c r="H219" s="67">
        <v>0</v>
      </c>
      <c r="I219" s="65" t="s">
        <v>424</v>
      </c>
      <c r="J219" s="67">
        <v>822.38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8">
        <f t="shared" si="6"/>
        <v>2080.27</v>
      </c>
      <c r="T219" s="68">
        <f t="shared" si="7"/>
        <v>822.38</v>
      </c>
      <c r="U219" s="69" t="str">
        <f>VLOOKUP(B219,'FOLHA RESUMIDA'!C:I,2,0)</f>
        <v>PAULA FRASSINETTI S L BELIAN</v>
      </c>
    </row>
    <row r="220" spans="1:21">
      <c r="A220" s="64">
        <v>1</v>
      </c>
      <c r="B220" s="64">
        <v>2712</v>
      </c>
      <c r="C220" s="65" t="s">
        <v>184</v>
      </c>
      <c r="D220" s="66">
        <v>39734</v>
      </c>
      <c r="E220" s="66" t="s">
        <v>545</v>
      </c>
      <c r="F220" s="65" t="s">
        <v>510</v>
      </c>
      <c r="G220" s="67">
        <v>2080.27</v>
      </c>
      <c r="H220" s="67">
        <v>0</v>
      </c>
      <c r="I220" s="65" t="s">
        <v>424</v>
      </c>
      <c r="J220" s="67">
        <v>822.38</v>
      </c>
      <c r="K220" s="67">
        <v>0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8">
        <f t="shared" si="6"/>
        <v>2080.27</v>
      </c>
      <c r="T220" s="68">
        <f t="shared" si="7"/>
        <v>822.38</v>
      </c>
      <c r="U220" s="69" t="str">
        <f>VLOOKUP(B220,'FOLHA RESUMIDA'!C:I,2,0)</f>
        <v>AUGUSTO CESAR N  A  DA SILVA</v>
      </c>
    </row>
    <row r="221" spans="1:21">
      <c r="A221" s="64">
        <v>1</v>
      </c>
      <c r="B221" s="64">
        <v>2717</v>
      </c>
      <c r="C221" s="65" t="s">
        <v>185</v>
      </c>
      <c r="D221" s="66">
        <v>39748</v>
      </c>
      <c r="E221" s="66" t="s">
        <v>545</v>
      </c>
      <c r="F221" s="65" t="s">
        <v>527</v>
      </c>
      <c r="G221" s="67">
        <v>5092.91</v>
      </c>
      <c r="H221" s="67">
        <v>0</v>
      </c>
      <c r="I221" s="65" t="s">
        <v>424</v>
      </c>
      <c r="J221" s="67">
        <v>2312.9499999999998</v>
      </c>
      <c r="K221" s="67">
        <v>0</v>
      </c>
      <c r="L221" s="67">
        <v>0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8">
        <f t="shared" si="6"/>
        <v>5092.91</v>
      </c>
      <c r="T221" s="68">
        <f t="shared" si="7"/>
        <v>2312.9499999999998</v>
      </c>
      <c r="U221" s="69" t="str">
        <f>VLOOKUP(B221,'FOLHA RESUMIDA'!C:I,2,0)</f>
        <v>MARCIA ANDREA F SECUNDINO</v>
      </c>
    </row>
    <row r="222" spans="1:21">
      <c r="A222" s="64">
        <v>1</v>
      </c>
      <c r="B222" s="64">
        <v>2718</v>
      </c>
      <c r="C222" s="65" t="s">
        <v>380</v>
      </c>
      <c r="D222" s="66">
        <v>39749</v>
      </c>
      <c r="E222" s="66" t="s">
        <v>545</v>
      </c>
      <c r="F222" s="65" t="s">
        <v>510</v>
      </c>
      <c r="G222" s="67">
        <v>1981.2</v>
      </c>
      <c r="H222" s="67">
        <v>0</v>
      </c>
      <c r="I222" s="65" t="s">
        <v>424</v>
      </c>
      <c r="J222" s="67">
        <v>822.38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8">
        <f t="shared" si="6"/>
        <v>1981.2</v>
      </c>
      <c r="T222" s="68">
        <f t="shared" si="7"/>
        <v>822.38</v>
      </c>
      <c r="U222" s="69" t="str">
        <f>VLOOKUP(B222,'FOLHA RESUMIDA'!C:I,2,0)</f>
        <v>PAULA SHEMILLY GALDINO SANTIAG</v>
      </c>
    </row>
    <row r="223" spans="1:21">
      <c r="A223" s="64">
        <v>1</v>
      </c>
      <c r="B223" s="64">
        <v>2719</v>
      </c>
      <c r="C223" s="65" t="s">
        <v>366</v>
      </c>
      <c r="D223" s="66">
        <v>39749</v>
      </c>
      <c r="E223" s="66" t="s">
        <v>545</v>
      </c>
      <c r="F223" s="65" t="s">
        <v>510</v>
      </c>
      <c r="G223" s="67">
        <v>2080.27</v>
      </c>
      <c r="H223" s="67">
        <v>0</v>
      </c>
      <c r="I223" s="65" t="s">
        <v>424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8">
        <f t="shared" si="6"/>
        <v>2080.27</v>
      </c>
      <c r="T223" s="68">
        <f t="shared" si="7"/>
        <v>0</v>
      </c>
      <c r="U223" s="69" t="str">
        <f>VLOOKUP(B223,'FOLHA RESUMIDA'!C:I,2,0)</f>
        <v>DANIELLE MEDEIROS PONTES</v>
      </c>
    </row>
    <row r="224" spans="1:21">
      <c r="A224" s="64">
        <v>51</v>
      </c>
      <c r="B224" s="64">
        <v>2720</v>
      </c>
      <c r="C224" s="65" t="s">
        <v>391</v>
      </c>
      <c r="D224" s="66">
        <v>39751</v>
      </c>
      <c r="E224" s="66" t="s">
        <v>545</v>
      </c>
      <c r="F224" s="65" t="s">
        <v>510</v>
      </c>
      <c r="G224" s="67">
        <v>1981.21</v>
      </c>
      <c r="H224" s="67">
        <v>0</v>
      </c>
      <c r="I224" s="65" t="s">
        <v>424</v>
      </c>
      <c r="J224" s="67">
        <v>0</v>
      </c>
      <c r="K224" s="67">
        <v>0</v>
      </c>
      <c r="L224" s="67">
        <v>0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8">
        <f t="shared" si="6"/>
        <v>1981.21</v>
      </c>
      <c r="T224" s="68">
        <f t="shared" si="7"/>
        <v>0</v>
      </c>
      <c r="U224" s="69" t="str">
        <f>VLOOKUP(B224,'FOLHA RESUMIDA'!C:I,2,0)</f>
        <v>JONATAS BERNARDINO R  DA SILVA</v>
      </c>
    </row>
    <row r="225" spans="1:21">
      <c r="A225" s="64">
        <v>50</v>
      </c>
      <c r="B225" s="64">
        <v>2721</v>
      </c>
      <c r="C225" s="65" t="s">
        <v>401</v>
      </c>
      <c r="D225" s="66">
        <v>39753</v>
      </c>
      <c r="E225" s="66" t="s">
        <v>545</v>
      </c>
      <c r="F225" s="65" t="s">
        <v>510</v>
      </c>
      <c r="G225" s="67">
        <v>1981.2</v>
      </c>
      <c r="H225" s="67">
        <v>0</v>
      </c>
      <c r="I225" s="65" t="s">
        <v>424</v>
      </c>
      <c r="J225" s="67">
        <v>0</v>
      </c>
      <c r="K225" s="67">
        <v>0</v>
      </c>
      <c r="L225" s="67">
        <v>214.7</v>
      </c>
      <c r="M225" s="67">
        <v>0</v>
      </c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8">
        <f t="shared" si="6"/>
        <v>1981.2</v>
      </c>
      <c r="T225" s="68">
        <f t="shared" si="7"/>
        <v>214.7</v>
      </c>
      <c r="U225" s="69" t="str">
        <f>VLOOKUP(B225,'FOLHA RESUMIDA'!C:I,2,0)</f>
        <v>CLECIO JOSE DA SILVA</v>
      </c>
    </row>
    <row r="226" spans="1:21">
      <c r="A226" s="64">
        <v>1</v>
      </c>
      <c r="B226" s="64">
        <v>2726</v>
      </c>
      <c r="C226" s="65" t="s">
        <v>186</v>
      </c>
      <c r="D226" s="66">
        <v>39818</v>
      </c>
      <c r="E226" s="66" t="s">
        <v>545</v>
      </c>
      <c r="F226" s="65" t="s">
        <v>510</v>
      </c>
      <c r="G226" s="67">
        <v>2080.27</v>
      </c>
      <c r="H226" s="67">
        <v>0</v>
      </c>
      <c r="I226" s="65" t="s">
        <v>424</v>
      </c>
      <c r="J226" s="67">
        <v>2312.9499999999998</v>
      </c>
      <c r="K226" s="67">
        <v>0</v>
      </c>
      <c r="L226" s="67">
        <v>0</v>
      </c>
      <c r="M226" s="67">
        <v>0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8">
        <f t="shared" si="6"/>
        <v>2080.27</v>
      </c>
      <c r="T226" s="68">
        <f t="shared" si="7"/>
        <v>2312.9499999999998</v>
      </c>
      <c r="U226" s="69" t="str">
        <f>VLOOKUP(B226,'FOLHA RESUMIDA'!C:I,2,0)</f>
        <v>MARIA GILVANEIDE SANTOS LIMA</v>
      </c>
    </row>
    <row r="227" spans="1:21">
      <c r="A227" s="64">
        <v>1</v>
      </c>
      <c r="B227" s="64">
        <v>2732</v>
      </c>
      <c r="C227" s="65" t="s">
        <v>187</v>
      </c>
      <c r="D227" s="66">
        <v>39874</v>
      </c>
      <c r="E227" s="66" t="s">
        <v>545</v>
      </c>
      <c r="F227" s="65" t="s">
        <v>510</v>
      </c>
      <c r="G227" s="67">
        <v>1981.2</v>
      </c>
      <c r="H227" s="67">
        <v>0</v>
      </c>
      <c r="I227" s="65" t="s">
        <v>424</v>
      </c>
      <c r="J227" s="67">
        <v>0</v>
      </c>
      <c r="K227" s="67">
        <v>0</v>
      </c>
      <c r="L227" s="67">
        <v>0</v>
      </c>
      <c r="M227" s="67">
        <v>0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8">
        <f t="shared" si="6"/>
        <v>1981.2</v>
      </c>
      <c r="T227" s="68">
        <f t="shared" si="7"/>
        <v>0</v>
      </c>
      <c r="U227" s="69" t="str">
        <f>VLOOKUP(B227,'FOLHA RESUMIDA'!C:I,2,0)</f>
        <v>LILIANE DA SILVA SALVADOR</v>
      </c>
    </row>
    <row r="228" spans="1:21">
      <c r="A228" s="64">
        <v>47</v>
      </c>
      <c r="B228" s="64">
        <v>2736</v>
      </c>
      <c r="C228" s="65" t="s">
        <v>396</v>
      </c>
      <c r="D228" s="66">
        <v>39881</v>
      </c>
      <c r="E228" s="66" t="s">
        <v>545</v>
      </c>
      <c r="F228" s="65" t="s">
        <v>510</v>
      </c>
      <c r="G228" s="67">
        <v>1981.2</v>
      </c>
      <c r="H228" s="67">
        <v>0</v>
      </c>
      <c r="I228" s="65" t="s">
        <v>424</v>
      </c>
      <c r="J228" s="67">
        <v>0</v>
      </c>
      <c r="K228" s="67">
        <v>0</v>
      </c>
      <c r="L228" s="67">
        <v>214.7</v>
      </c>
      <c r="M228" s="67">
        <v>0</v>
      </c>
      <c r="N228" s="67">
        <v>0</v>
      </c>
      <c r="O228" s="67">
        <v>0</v>
      </c>
      <c r="P228" s="67">
        <v>0</v>
      </c>
      <c r="Q228" s="67">
        <v>0</v>
      </c>
      <c r="R228" s="67">
        <v>0</v>
      </c>
      <c r="S228" s="68">
        <f t="shared" si="6"/>
        <v>1981.2</v>
      </c>
      <c r="T228" s="68">
        <f t="shared" si="7"/>
        <v>214.7</v>
      </c>
      <c r="U228" s="69" t="str">
        <f>VLOOKUP(B228,'FOLHA RESUMIDA'!C:I,2,0)</f>
        <v>LUCENILDO JOSE DA SILVA</v>
      </c>
    </row>
    <row r="229" spans="1:21">
      <c r="A229" s="64">
        <v>1</v>
      </c>
      <c r="B229" s="64">
        <v>2748</v>
      </c>
      <c r="C229" s="65" t="s">
        <v>188</v>
      </c>
      <c r="D229" s="66">
        <v>39948</v>
      </c>
      <c r="E229" s="66" t="s">
        <v>545</v>
      </c>
      <c r="F229" s="65" t="s">
        <v>445</v>
      </c>
      <c r="G229" s="67">
        <v>1484.6</v>
      </c>
      <c r="H229" s="67">
        <v>0</v>
      </c>
      <c r="I229" s="65" t="s">
        <v>424</v>
      </c>
      <c r="J229" s="67">
        <v>0</v>
      </c>
      <c r="K229" s="67">
        <v>0</v>
      </c>
      <c r="L229" s="67">
        <v>0</v>
      </c>
      <c r="M229" s="67">
        <v>0</v>
      </c>
      <c r="N229" s="67">
        <v>0</v>
      </c>
      <c r="O229" s="67">
        <v>0</v>
      </c>
      <c r="P229" s="67">
        <v>0</v>
      </c>
      <c r="Q229" s="67">
        <v>0</v>
      </c>
      <c r="R229" s="67">
        <v>0</v>
      </c>
      <c r="S229" s="68">
        <f t="shared" si="6"/>
        <v>1484.6</v>
      </c>
      <c r="T229" s="68">
        <f t="shared" si="7"/>
        <v>0</v>
      </c>
      <c r="U229" s="69" t="str">
        <f>VLOOKUP(B229,'FOLHA RESUMIDA'!C:I,2,0)</f>
        <v>LEONINO CLEMENTE DA SILVA</v>
      </c>
    </row>
    <row r="230" spans="1:21">
      <c r="A230" s="64">
        <v>1</v>
      </c>
      <c r="B230" s="64">
        <v>2751</v>
      </c>
      <c r="C230" s="65" t="s">
        <v>189</v>
      </c>
      <c r="D230" s="66">
        <v>39948</v>
      </c>
      <c r="E230" s="66" t="s">
        <v>545</v>
      </c>
      <c r="F230" s="65" t="s">
        <v>445</v>
      </c>
      <c r="G230" s="67">
        <v>1804.59</v>
      </c>
      <c r="H230" s="67">
        <v>0</v>
      </c>
      <c r="I230" s="65" t="s">
        <v>424</v>
      </c>
      <c r="J230" s="67">
        <v>0</v>
      </c>
      <c r="K230" s="67">
        <v>0</v>
      </c>
      <c r="L230" s="67">
        <v>0</v>
      </c>
      <c r="M230" s="67">
        <v>0</v>
      </c>
      <c r="N230" s="67">
        <v>0</v>
      </c>
      <c r="O230" s="67">
        <v>0</v>
      </c>
      <c r="P230" s="67">
        <v>0</v>
      </c>
      <c r="Q230" s="67">
        <v>0</v>
      </c>
      <c r="R230" s="67">
        <v>0</v>
      </c>
      <c r="S230" s="68">
        <f t="shared" si="6"/>
        <v>1804.59</v>
      </c>
      <c r="T230" s="68">
        <f t="shared" si="7"/>
        <v>0</v>
      </c>
      <c r="U230" s="69" t="str">
        <f>VLOOKUP(B230,'FOLHA RESUMIDA'!C:I,2,0)</f>
        <v>DENNYS RYAN GUILHERME PEREIRA</v>
      </c>
    </row>
    <row r="231" spans="1:21">
      <c r="A231" s="64">
        <v>1</v>
      </c>
      <c r="B231" s="64">
        <v>2754</v>
      </c>
      <c r="C231" s="65" t="s">
        <v>426</v>
      </c>
      <c r="D231" s="66">
        <v>39948</v>
      </c>
      <c r="E231" s="66" t="s">
        <v>545</v>
      </c>
      <c r="F231" s="65" t="s">
        <v>445</v>
      </c>
      <c r="G231" s="67">
        <v>1346.58</v>
      </c>
      <c r="H231" s="67">
        <v>0</v>
      </c>
      <c r="I231" s="65" t="s">
        <v>424</v>
      </c>
      <c r="J231" s="67">
        <v>0</v>
      </c>
      <c r="K231" s="67">
        <v>0</v>
      </c>
      <c r="L231" s="67">
        <v>0</v>
      </c>
      <c r="M231" s="67">
        <v>0</v>
      </c>
      <c r="N231" s="67">
        <v>0</v>
      </c>
      <c r="O231" s="67">
        <v>0</v>
      </c>
      <c r="P231" s="67">
        <v>0</v>
      </c>
      <c r="Q231" s="67">
        <v>0</v>
      </c>
      <c r="R231" s="67">
        <v>0</v>
      </c>
      <c r="S231" s="68">
        <f t="shared" si="6"/>
        <v>1346.58</v>
      </c>
      <c r="T231" s="68">
        <f t="shared" si="7"/>
        <v>0</v>
      </c>
      <c r="U231" s="69" t="str">
        <f>VLOOKUP(B231,'FOLHA RESUMIDA'!C:I,2,0)</f>
        <v>ROSANGELA BARROS CANTALICE</v>
      </c>
    </row>
    <row r="232" spans="1:21">
      <c r="A232" s="64">
        <v>1</v>
      </c>
      <c r="B232" s="64">
        <v>2757</v>
      </c>
      <c r="C232" s="65" t="s">
        <v>190</v>
      </c>
      <c r="D232" s="66">
        <v>39948</v>
      </c>
      <c r="E232" s="66" t="s">
        <v>545</v>
      </c>
      <c r="F232" s="65" t="s">
        <v>445</v>
      </c>
      <c r="G232" s="67">
        <v>1636.79</v>
      </c>
      <c r="H232" s="67">
        <v>0</v>
      </c>
      <c r="I232" s="65" t="s">
        <v>424</v>
      </c>
      <c r="J232" s="67">
        <v>0</v>
      </c>
      <c r="K232" s="67">
        <v>0</v>
      </c>
      <c r="L232" s="67">
        <v>0</v>
      </c>
      <c r="M232" s="67">
        <v>0</v>
      </c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8">
        <f t="shared" si="6"/>
        <v>1636.79</v>
      </c>
      <c r="T232" s="68">
        <f t="shared" si="7"/>
        <v>0</v>
      </c>
      <c r="U232" s="69" t="str">
        <f>VLOOKUP(B232,'FOLHA RESUMIDA'!C:I,2,0)</f>
        <v>CLAUDIA REGINA NEVES DE MELO</v>
      </c>
    </row>
    <row r="233" spans="1:21">
      <c r="A233" s="64">
        <v>1</v>
      </c>
      <c r="B233" s="64">
        <v>2766</v>
      </c>
      <c r="C233" s="65" t="s">
        <v>191</v>
      </c>
      <c r="D233" s="66">
        <v>39952</v>
      </c>
      <c r="E233" s="66" t="s">
        <v>545</v>
      </c>
      <c r="F233" s="65" t="s">
        <v>516</v>
      </c>
      <c r="G233" s="67">
        <v>1886.84</v>
      </c>
      <c r="H233" s="67">
        <v>0</v>
      </c>
      <c r="I233" s="65" t="s">
        <v>424</v>
      </c>
      <c r="J233" s="67">
        <v>0</v>
      </c>
      <c r="K233" s="67">
        <v>0</v>
      </c>
      <c r="L233" s="67">
        <v>0</v>
      </c>
      <c r="M233" s="67">
        <v>0</v>
      </c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8">
        <f t="shared" si="6"/>
        <v>1886.84</v>
      </c>
      <c r="T233" s="68">
        <f t="shared" si="7"/>
        <v>0</v>
      </c>
      <c r="U233" s="69" t="str">
        <f>VLOOKUP(B233,'FOLHA RESUMIDA'!C:I,2,0)</f>
        <v>EMANOEL VIEIRA LAURIA</v>
      </c>
    </row>
    <row r="234" spans="1:21">
      <c r="A234" s="64">
        <v>1</v>
      </c>
      <c r="B234" s="64">
        <v>2768</v>
      </c>
      <c r="C234" s="65" t="s">
        <v>192</v>
      </c>
      <c r="D234" s="66">
        <v>39965</v>
      </c>
      <c r="E234" s="66" t="s">
        <v>545</v>
      </c>
      <c r="F234" s="65" t="s">
        <v>445</v>
      </c>
      <c r="G234" s="67">
        <v>1636.79</v>
      </c>
      <c r="H234" s="67">
        <v>0</v>
      </c>
      <c r="I234" s="65" t="s">
        <v>424</v>
      </c>
      <c r="J234" s="67">
        <v>0</v>
      </c>
      <c r="K234" s="67">
        <v>0</v>
      </c>
      <c r="L234" s="67">
        <v>0</v>
      </c>
      <c r="M234" s="67">
        <v>0</v>
      </c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8">
        <f t="shared" si="6"/>
        <v>1636.79</v>
      </c>
      <c r="T234" s="68">
        <f t="shared" si="7"/>
        <v>0</v>
      </c>
      <c r="U234" s="69" t="str">
        <f>VLOOKUP(B234,'FOLHA RESUMIDA'!C:I,2,0)</f>
        <v>IZABEL LUIZA SOARES DE SOUZA</v>
      </c>
    </row>
    <row r="235" spans="1:21">
      <c r="A235" s="64">
        <v>1</v>
      </c>
      <c r="B235" s="64">
        <v>2770</v>
      </c>
      <c r="C235" s="65" t="s">
        <v>193</v>
      </c>
      <c r="D235" s="66">
        <v>39965</v>
      </c>
      <c r="E235" s="66" t="s">
        <v>545</v>
      </c>
      <c r="F235" s="65" t="s">
        <v>445</v>
      </c>
      <c r="G235" s="67">
        <v>1484.64</v>
      </c>
      <c r="H235" s="67">
        <v>0</v>
      </c>
      <c r="I235" s="65" t="s">
        <v>424</v>
      </c>
      <c r="J235" s="67">
        <v>0</v>
      </c>
      <c r="K235" s="67">
        <v>0</v>
      </c>
      <c r="L235" s="67">
        <v>0</v>
      </c>
      <c r="M235" s="67">
        <v>0</v>
      </c>
      <c r="N235" s="67">
        <v>0</v>
      </c>
      <c r="O235" s="67">
        <v>0</v>
      </c>
      <c r="P235" s="67">
        <v>0</v>
      </c>
      <c r="Q235" s="67">
        <v>0</v>
      </c>
      <c r="R235" s="67">
        <v>0</v>
      </c>
      <c r="S235" s="68">
        <f t="shared" si="6"/>
        <v>1484.64</v>
      </c>
      <c r="T235" s="68">
        <f t="shared" si="7"/>
        <v>0</v>
      </c>
      <c r="U235" s="69" t="str">
        <f>VLOOKUP(B235,'FOLHA RESUMIDA'!C:I,2,0)</f>
        <v>JOSE PIMENTEL SILVA</v>
      </c>
    </row>
    <row r="236" spans="1:21">
      <c r="A236" s="64">
        <v>1</v>
      </c>
      <c r="B236" s="64">
        <v>2772</v>
      </c>
      <c r="C236" s="65" t="s">
        <v>381</v>
      </c>
      <c r="D236" s="66">
        <v>39972</v>
      </c>
      <c r="E236" s="66" t="s">
        <v>545</v>
      </c>
      <c r="F236" s="65" t="s">
        <v>510</v>
      </c>
      <c r="G236" s="67">
        <v>1981.2</v>
      </c>
      <c r="H236" s="67">
        <v>0</v>
      </c>
      <c r="I236" s="65" t="s">
        <v>424</v>
      </c>
      <c r="J236" s="67">
        <v>0</v>
      </c>
      <c r="K236" s="67">
        <v>0</v>
      </c>
      <c r="L236" s="67">
        <v>0</v>
      </c>
      <c r="M236" s="67">
        <v>0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8">
        <f t="shared" si="6"/>
        <v>1981.2</v>
      </c>
      <c r="T236" s="68">
        <f t="shared" si="7"/>
        <v>0</v>
      </c>
      <c r="U236" s="69" t="str">
        <f>VLOOKUP(B236,'FOLHA RESUMIDA'!C:I,2,0)</f>
        <v>CARMEM ALUISIA LEITE DE ANDRAD</v>
      </c>
    </row>
    <row r="237" spans="1:21">
      <c r="A237" s="64">
        <v>1</v>
      </c>
      <c r="B237" s="64">
        <v>2773</v>
      </c>
      <c r="C237" s="65" t="s">
        <v>194</v>
      </c>
      <c r="D237" s="66">
        <v>39979</v>
      </c>
      <c r="E237" s="66" t="s">
        <v>545</v>
      </c>
      <c r="F237" s="65" t="s">
        <v>516</v>
      </c>
      <c r="G237" s="67">
        <v>1886.84</v>
      </c>
      <c r="H237" s="67">
        <v>0</v>
      </c>
      <c r="I237" s="65" t="s">
        <v>424</v>
      </c>
      <c r="J237" s="67">
        <v>0</v>
      </c>
      <c r="K237" s="67">
        <v>0</v>
      </c>
      <c r="L237" s="67">
        <v>0</v>
      </c>
      <c r="M237" s="67">
        <v>0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8">
        <f t="shared" si="6"/>
        <v>1886.84</v>
      </c>
      <c r="T237" s="68">
        <f t="shared" si="7"/>
        <v>0</v>
      </c>
      <c r="U237" s="69" t="str">
        <f>VLOOKUP(B237,'FOLHA RESUMIDA'!C:I,2,0)</f>
        <v>WALDNER NERTAM F  DE ALENCAR</v>
      </c>
    </row>
    <row r="238" spans="1:21">
      <c r="A238" s="64">
        <v>1</v>
      </c>
      <c r="B238" s="64">
        <v>2775</v>
      </c>
      <c r="C238" s="65" t="s">
        <v>195</v>
      </c>
      <c r="D238" s="66">
        <v>39981</v>
      </c>
      <c r="E238" s="66" t="s">
        <v>545</v>
      </c>
      <c r="F238" s="65" t="s">
        <v>510</v>
      </c>
      <c r="G238" s="67">
        <v>2080.27</v>
      </c>
      <c r="H238" s="67">
        <v>0</v>
      </c>
      <c r="I238" s="65" t="s">
        <v>424</v>
      </c>
      <c r="J238" s="67">
        <v>0</v>
      </c>
      <c r="K238" s="67">
        <v>0</v>
      </c>
      <c r="L238" s="67">
        <v>0</v>
      </c>
      <c r="M238" s="67">
        <v>0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8">
        <f t="shared" si="6"/>
        <v>2080.27</v>
      </c>
      <c r="T238" s="68">
        <f t="shared" si="7"/>
        <v>0</v>
      </c>
      <c r="U238" s="69" t="str">
        <f>VLOOKUP(B238,'FOLHA RESUMIDA'!C:I,2,0)</f>
        <v>MARCELA FREITAS DA C SALLES</v>
      </c>
    </row>
    <row r="239" spans="1:21">
      <c r="A239" s="64">
        <v>1</v>
      </c>
      <c r="B239" s="64">
        <v>2779</v>
      </c>
      <c r="C239" s="65" t="s">
        <v>196</v>
      </c>
      <c r="D239" s="66">
        <v>39995</v>
      </c>
      <c r="E239" s="66" t="s">
        <v>545</v>
      </c>
      <c r="F239" s="65" t="s">
        <v>445</v>
      </c>
      <c r="G239" s="67">
        <v>1804.59</v>
      </c>
      <c r="H239" s="67">
        <v>0</v>
      </c>
      <c r="I239" s="65" t="s">
        <v>424</v>
      </c>
      <c r="J239" s="67">
        <v>1284.97</v>
      </c>
      <c r="K239" s="67">
        <v>0</v>
      </c>
      <c r="L239" s="67">
        <v>0</v>
      </c>
      <c r="M239" s="67">
        <v>0</v>
      </c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8">
        <f t="shared" si="6"/>
        <v>1804.59</v>
      </c>
      <c r="T239" s="68">
        <f t="shared" si="7"/>
        <v>1284.97</v>
      </c>
      <c r="U239" s="69" t="str">
        <f>VLOOKUP(B239,'FOLHA RESUMIDA'!C:I,2,0)</f>
        <v>THAIS REGINA BORGES LOPES</v>
      </c>
    </row>
    <row r="240" spans="1:21">
      <c r="A240" s="64">
        <v>1</v>
      </c>
      <c r="B240" s="64">
        <v>2782</v>
      </c>
      <c r="C240" s="65" t="s">
        <v>197</v>
      </c>
      <c r="D240" s="66">
        <v>40042</v>
      </c>
      <c r="E240" s="66" t="s">
        <v>545</v>
      </c>
      <c r="F240" s="65" t="s">
        <v>531</v>
      </c>
      <c r="G240" s="67">
        <v>1636.83</v>
      </c>
      <c r="H240" s="67">
        <v>0</v>
      </c>
      <c r="I240" s="65" t="s">
        <v>424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8">
        <f t="shared" si="6"/>
        <v>1636.83</v>
      </c>
      <c r="T240" s="68">
        <f t="shared" si="7"/>
        <v>0</v>
      </c>
      <c r="U240" s="69" t="str">
        <f>VLOOKUP(B240,'FOLHA RESUMIDA'!C:I,2,0)</f>
        <v>ELVIS ALVES DA COSTA</v>
      </c>
    </row>
    <row r="241" spans="1:21">
      <c r="A241" s="64">
        <v>1</v>
      </c>
      <c r="B241" s="64">
        <v>2784</v>
      </c>
      <c r="C241" s="65" t="s">
        <v>198</v>
      </c>
      <c r="D241" s="66">
        <v>40042</v>
      </c>
      <c r="E241" s="66" t="s">
        <v>545</v>
      </c>
      <c r="F241" s="65" t="s">
        <v>445</v>
      </c>
      <c r="G241" s="67">
        <v>1558.83</v>
      </c>
      <c r="H241" s="67">
        <v>0</v>
      </c>
      <c r="I241" s="65" t="s">
        <v>424</v>
      </c>
      <c r="J241" s="67">
        <v>0</v>
      </c>
      <c r="K241" s="67">
        <v>0</v>
      </c>
      <c r="L241" s="67">
        <v>0</v>
      </c>
      <c r="M241" s="67">
        <v>0</v>
      </c>
      <c r="N241" s="67">
        <v>0</v>
      </c>
      <c r="O241" s="67">
        <v>0</v>
      </c>
      <c r="P241" s="67">
        <v>0</v>
      </c>
      <c r="Q241" s="67">
        <v>0</v>
      </c>
      <c r="R241" s="67">
        <v>0</v>
      </c>
      <c r="S241" s="68">
        <f t="shared" si="6"/>
        <v>1558.83</v>
      </c>
      <c r="T241" s="68">
        <f t="shared" si="7"/>
        <v>0</v>
      </c>
      <c r="U241" s="69" t="str">
        <f>VLOOKUP(B241,'FOLHA RESUMIDA'!C:I,2,0)</f>
        <v>FERNANDO ALVES DO NASCIMENTO</v>
      </c>
    </row>
    <row r="242" spans="1:21">
      <c r="A242" s="64">
        <v>1</v>
      </c>
      <c r="B242" s="64">
        <v>2785</v>
      </c>
      <c r="C242" s="65" t="s">
        <v>199</v>
      </c>
      <c r="D242" s="66">
        <v>40042</v>
      </c>
      <c r="E242" s="66" t="s">
        <v>545</v>
      </c>
      <c r="F242" s="65" t="s">
        <v>445</v>
      </c>
      <c r="G242" s="67">
        <v>1484.61</v>
      </c>
      <c r="H242" s="67">
        <v>0</v>
      </c>
      <c r="I242" s="65" t="s">
        <v>424</v>
      </c>
      <c r="J242" s="67">
        <v>0</v>
      </c>
      <c r="K242" s="67">
        <v>0</v>
      </c>
      <c r="L242" s="67">
        <v>0</v>
      </c>
      <c r="M242" s="67">
        <v>0</v>
      </c>
      <c r="N242" s="67">
        <v>0</v>
      </c>
      <c r="O242" s="67">
        <v>0</v>
      </c>
      <c r="P242" s="67">
        <v>0</v>
      </c>
      <c r="Q242" s="67">
        <v>0</v>
      </c>
      <c r="R242" s="67">
        <v>0</v>
      </c>
      <c r="S242" s="68">
        <f t="shared" si="6"/>
        <v>1484.61</v>
      </c>
      <c r="T242" s="68">
        <f t="shared" si="7"/>
        <v>0</v>
      </c>
      <c r="U242" s="69" t="str">
        <f>VLOOKUP(B242,'FOLHA RESUMIDA'!C:I,2,0)</f>
        <v>JEANNE D ARC PEDROSA PESSOA</v>
      </c>
    </row>
    <row r="243" spans="1:21">
      <c r="A243" s="64">
        <v>1</v>
      </c>
      <c r="B243" s="64">
        <v>2788</v>
      </c>
      <c r="C243" s="65" t="s">
        <v>200</v>
      </c>
      <c r="D243" s="66">
        <v>40042</v>
      </c>
      <c r="E243" s="66" t="s">
        <v>545</v>
      </c>
      <c r="F243" s="65" t="s">
        <v>445</v>
      </c>
      <c r="G243" s="67">
        <v>1636.79</v>
      </c>
      <c r="H243" s="67">
        <v>0</v>
      </c>
      <c r="I243" s="65" t="s">
        <v>424</v>
      </c>
      <c r="J243" s="67">
        <v>0</v>
      </c>
      <c r="K243" s="67">
        <v>0</v>
      </c>
      <c r="L243" s="67">
        <v>0</v>
      </c>
      <c r="M243" s="67">
        <v>0</v>
      </c>
      <c r="N243" s="67">
        <v>0</v>
      </c>
      <c r="O243" s="67">
        <v>0</v>
      </c>
      <c r="P243" s="67">
        <v>0</v>
      </c>
      <c r="Q243" s="67">
        <v>0</v>
      </c>
      <c r="R243" s="67">
        <v>0</v>
      </c>
      <c r="S243" s="68">
        <f t="shared" si="6"/>
        <v>1636.79</v>
      </c>
      <c r="T243" s="68">
        <f t="shared" si="7"/>
        <v>0</v>
      </c>
      <c r="U243" s="69" t="str">
        <f>VLOOKUP(B243,'FOLHA RESUMIDA'!C:I,2,0)</f>
        <v>ROSANIA EMIDIA PEREIRA</v>
      </c>
    </row>
    <row r="244" spans="1:21">
      <c r="A244" s="64">
        <v>1</v>
      </c>
      <c r="B244" s="64">
        <v>2790</v>
      </c>
      <c r="C244" s="65" t="s">
        <v>201</v>
      </c>
      <c r="D244" s="66">
        <v>40057</v>
      </c>
      <c r="E244" s="66" t="s">
        <v>545</v>
      </c>
      <c r="F244" s="65" t="s">
        <v>510</v>
      </c>
      <c r="G244" s="67">
        <v>1981.2</v>
      </c>
      <c r="H244" s="67">
        <v>0</v>
      </c>
      <c r="I244" s="65" t="s">
        <v>424</v>
      </c>
      <c r="J244" s="67">
        <v>0</v>
      </c>
      <c r="K244" s="67">
        <v>0</v>
      </c>
      <c r="L244" s="67">
        <v>0</v>
      </c>
      <c r="M244" s="67">
        <v>0</v>
      </c>
      <c r="N244" s="67">
        <v>0</v>
      </c>
      <c r="O244" s="67">
        <v>0</v>
      </c>
      <c r="P244" s="67">
        <v>0</v>
      </c>
      <c r="Q244" s="67">
        <v>0</v>
      </c>
      <c r="R244" s="67">
        <v>0</v>
      </c>
      <c r="S244" s="68">
        <f t="shared" si="6"/>
        <v>1981.2</v>
      </c>
      <c r="T244" s="68">
        <f t="shared" si="7"/>
        <v>0</v>
      </c>
      <c r="U244" s="69" t="str">
        <f>VLOOKUP(B244,'FOLHA RESUMIDA'!C:I,2,0)</f>
        <v>ROSANA DE FATIMA UCHOA  AREDE</v>
      </c>
    </row>
    <row r="245" spans="1:21">
      <c r="A245" s="64">
        <v>1</v>
      </c>
      <c r="B245" s="64">
        <v>2791</v>
      </c>
      <c r="C245" s="65" t="s">
        <v>202</v>
      </c>
      <c r="D245" s="66">
        <v>40058</v>
      </c>
      <c r="E245" s="66" t="s">
        <v>545</v>
      </c>
      <c r="F245" s="65" t="s">
        <v>454</v>
      </c>
      <c r="G245" s="67">
        <v>5714.73</v>
      </c>
      <c r="H245" s="67">
        <v>0</v>
      </c>
      <c r="I245" s="65" t="s">
        <v>424</v>
      </c>
      <c r="J245" s="67">
        <v>0</v>
      </c>
      <c r="K245" s="67">
        <v>0</v>
      </c>
      <c r="L245" s="67">
        <v>0</v>
      </c>
      <c r="M245" s="67">
        <v>0</v>
      </c>
      <c r="N245" s="67">
        <v>0</v>
      </c>
      <c r="O245" s="67">
        <v>0</v>
      </c>
      <c r="P245" s="67">
        <v>0</v>
      </c>
      <c r="Q245" s="67">
        <v>0</v>
      </c>
      <c r="R245" s="67">
        <v>0</v>
      </c>
      <c r="S245" s="68">
        <f t="shared" si="6"/>
        <v>5714.73</v>
      </c>
      <c r="T245" s="68">
        <f t="shared" si="7"/>
        <v>0</v>
      </c>
      <c r="U245" s="69" t="str">
        <f>VLOOKUP(B245,'FOLHA RESUMIDA'!C:I,2,0)</f>
        <v>JOSIMAR SILVA</v>
      </c>
    </row>
    <row r="246" spans="1:21">
      <c r="A246" s="64">
        <v>1</v>
      </c>
      <c r="B246" s="64">
        <v>2797</v>
      </c>
      <c r="C246" s="65" t="s">
        <v>203</v>
      </c>
      <c r="D246" s="66">
        <v>40064</v>
      </c>
      <c r="E246" s="66" t="s">
        <v>545</v>
      </c>
      <c r="F246" s="65" t="s">
        <v>510</v>
      </c>
      <c r="G246" s="67">
        <v>1981.2</v>
      </c>
      <c r="H246" s="67">
        <v>0</v>
      </c>
      <c r="I246" s="65" t="s">
        <v>424</v>
      </c>
      <c r="J246" s="67">
        <v>2312.9499999999998</v>
      </c>
      <c r="K246" s="67">
        <v>0</v>
      </c>
      <c r="L246" s="67">
        <v>0</v>
      </c>
      <c r="M246" s="67">
        <v>0</v>
      </c>
      <c r="N246" s="67">
        <v>0</v>
      </c>
      <c r="O246" s="67">
        <v>0</v>
      </c>
      <c r="P246" s="67">
        <v>0</v>
      </c>
      <c r="Q246" s="67">
        <v>0</v>
      </c>
      <c r="R246" s="67">
        <v>0</v>
      </c>
      <c r="S246" s="68">
        <f t="shared" si="6"/>
        <v>1981.2</v>
      </c>
      <c r="T246" s="68">
        <f t="shared" si="7"/>
        <v>2312.9499999999998</v>
      </c>
      <c r="U246" s="69" t="str">
        <f>VLOOKUP(B246,'FOLHA RESUMIDA'!C:I,2,0)</f>
        <v>JULIANA SILVA CEDRIM</v>
      </c>
    </row>
    <row r="247" spans="1:21">
      <c r="A247" s="64">
        <v>1</v>
      </c>
      <c r="B247" s="64">
        <v>2798</v>
      </c>
      <c r="C247" s="65" t="s">
        <v>204</v>
      </c>
      <c r="D247" s="66">
        <v>40077</v>
      </c>
      <c r="E247" s="66" t="s">
        <v>545</v>
      </c>
      <c r="F247" s="65" t="s">
        <v>510</v>
      </c>
      <c r="G247" s="67">
        <v>1981.2</v>
      </c>
      <c r="H247" s="67">
        <v>0</v>
      </c>
      <c r="I247" s="65" t="s">
        <v>424</v>
      </c>
      <c r="J247" s="67">
        <v>2312.9499999999998</v>
      </c>
      <c r="K247" s="67">
        <v>0</v>
      </c>
      <c r="L247" s="67">
        <v>0</v>
      </c>
      <c r="M247" s="67">
        <v>0</v>
      </c>
      <c r="N247" s="67">
        <v>0</v>
      </c>
      <c r="O247" s="67">
        <v>0</v>
      </c>
      <c r="P247" s="67">
        <v>0</v>
      </c>
      <c r="Q247" s="67">
        <v>0</v>
      </c>
      <c r="R247" s="67">
        <v>0</v>
      </c>
      <c r="S247" s="68">
        <f t="shared" si="6"/>
        <v>1981.2</v>
      </c>
      <c r="T247" s="68">
        <f t="shared" si="7"/>
        <v>2312.9499999999998</v>
      </c>
      <c r="U247" s="69" t="str">
        <f>VLOOKUP(B247,'FOLHA RESUMIDA'!C:I,2,0)</f>
        <v>MARCO ANDRE ANTUNES CORREIA</v>
      </c>
    </row>
    <row r="248" spans="1:21">
      <c r="A248" s="64">
        <v>20</v>
      </c>
      <c r="B248" s="64">
        <v>2799</v>
      </c>
      <c r="C248" s="65" t="s">
        <v>375</v>
      </c>
      <c r="D248" s="66">
        <v>40081</v>
      </c>
      <c r="E248" s="66" t="s">
        <v>545</v>
      </c>
      <c r="F248" s="65" t="s">
        <v>510</v>
      </c>
      <c r="G248" s="67">
        <v>1981.2</v>
      </c>
      <c r="H248" s="67">
        <v>0</v>
      </c>
      <c r="I248" s="65" t="s">
        <v>424</v>
      </c>
      <c r="J248" s="67">
        <v>0</v>
      </c>
      <c r="K248" s="67">
        <v>0</v>
      </c>
      <c r="L248" s="67">
        <v>214.7</v>
      </c>
      <c r="M248" s="67">
        <v>0</v>
      </c>
      <c r="N248" s="67">
        <v>0</v>
      </c>
      <c r="O248" s="67">
        <v>0</v>
      </c>
      <c r="P248" s="67">
        <v>0</v>
      </c>
      <c r="Q248" s="67">
        <v>0</v>
      </c>
      <c r="R248" s="67">
        <v>0</v>
      </c>
      <c r="S248" s="68">
        <f t="shared" si="6"/>
        <v>1981.2</v>
      </c>
      <c r="T248" s="68">
        <f t="shared" si="7"/>
        <v>214.7</v>
      </c>
      <c r="U248" s="69" t="str">
        <f>VLOOKUP(B248,'FOLHA RESUMIDA'!C:I,2,0)</f>
        <v>ALYSSON FABIO O FLORENCIO</v>
      </c>
    </row>
    <row r="249" spans="1:21">
      <c r="A249" s="64">
        <v>1</v>
      </c>
      <c r="B249" s="64">
        <v>2801</v>
      </c>
      <c r="C249" s="65" t="s">
        <v>205</v>
      </c>
      <c r="D249" s="66">
        <v>40087</v>
      </c>
      <c r="E249" s="66" t="s">
        <v>545</v>
      </c>
      <c r="F249" s="65" t="s">
        <v>449</v>
      </c>
      <c r="G249" s="67">
        <v>5520.15</v>
      </c>
      <c r="H249" s="67">
        <v>0</v>
      </c>
      <c r="I249" s="65" t="s">
        <v>424</v>
      </c>
      <c r="J249" s="67">
        <v>0</v>
      </c>
      <c r="K249" s="67">
        <v>0</v>
      </c>
      <c r="L249" s="67">
        <v>0</v>
      </c>
      <c r="M249" s="67">
        <v>0</v>
      </c>
      <c r="N249" s="67">
        <v>0</v>
      </c>
      <c r="O249" s="67">
        <v>0</v>
      </c>
      <c r="P249" s="67">
        <v>0</v>
      </c>
      <c r="Q249" s="67">
        <v>0</v>
      </c>
      <c r="R249" s="67">
        <v>0</v>
      </c>
      <c r="S249" s="68">
        <f t="shared" si="6"/>
        <v>5520.15</v>
      </c>
      <c r="T249" s="68">
        <f t="shared" si="7"/>
        <v>0</v>
      </c>
      <c r="U249" s="69" t="str">
        <f>VLOOKUP(B249,'FOLHA RESUMIDA'!C:I,2,0)</f>
        <v>VALERIA JALES DA SILVA</v>
      </c>
    </row>
    <row r="250" spans="1:21">
      <c r="A250" s="64">
        <v>1</v>
      </c>
      <c r="B250" s="64">
        <v>2806</v>
      </c>
      <c r="C250" s="65" t="s">
        <v>206</v>
      </c>
      <c r="D250" s="66">
        <v>40133</v>
      </c>
      <c r="E250" s="66" t="s">
        <v>545</v>
      </c>
      <c r="F250" s="65" t="s">
        <v>449</v>
      </c>
      <c r="G250" s="67">
        <v>2293.4899999999998</v>
      </c>
      <c r="H250" s="67">
        <v>0</v>
      </c>
      <c r="I250" s="65" t="s">
        <v>424</v>
      </c>
      <c r="J250" s="67">
        <v>2312.9499999999998</v>
      </c>
      <c r="K250" s="67">
        <v>0</v>
      </c>
      <c r="L250" s="67">
        <v>0</v>
      </c>
      <c r="M250" s="67">
        <v>0</v>
      </c>
      <c r="N250" s="67">
        <v>0</v>
      </c>
      <c r="O250" s="67">
        <v>0</v>
      </c>
      <c r="P250" s="67">
        <v>0</v>
      </c>
      <c r="Q250" s="67">
        <v>0</v>
      </c>
      <c r="R250" s="67">
        <v>0</v>
      </c>
      <c r="S250" s="68">
        <f t="shared" si="6"/>
        <v>2293.4899999999998</v>
      </c>
      <c r="T250" s="68">
        <f t="shared" si="7"/>
        <v>2312.9499999999998</v>
      </c>
      <c r="U250" s="69" t="str">
        <f>VLOOKUP(B250,'FOLHA RESUMIDA'!C:I,2,0)</f>
        <v>ANA APARECIDA DE ANDRADE LIMA</v>
      </c>
    </row>
    <row r="251" spans="1:21">
      <c r="A251" s="64">
        <v>1</v>
      </c>
      <c r="B251" s="64">
        <v>2808</v>
      </c>
      <c r="C251" s="65" t="s">
        <v>382</v>
      </c>
      <c r="D251" s="66">
        <v>40137</v>
      </c>
      <c r="E251" s="66" t="s">
        <v>545</v>
      </c>
      <c r="F251" s="65" t="s">
        <v>510</v>
      </c>
      <c r="G251" s="67">
        <v>2080.27</v>
      </c>
      <c r="H251" s="67">
        <v>0</v>
      </c>
      <c r="I251" s="65" t="s">
        <v>424</v>
      </c>
      <c r="J251" s="67">
        <v>0</v>
      </c>
      <c r="K251" s="67">
        <v>0</v>
      </c>
      <c r="L251" s="67">
        <v>0</v>
      </c>
      <c r="M251" s="67">
        <v>0</v>
      </c>
      <c r="N251" s="67">
        <v>0</v>
      </c>
      <c r="O251" s="67">
        <v>0</v>
      </c>
      <c r="P251" s="67">
        <v>0</v>
      </c>
      <c r="Q251" s="67">
        <v>0</v>
      </c>
      <c r="R251" s="67">
        <v>0</v>
      </c>
      <c r="S251" s="68">
        <f t="shared" si="6"/>
        <v>2080.27</v>
      </c>
      <c r="T251" s="68">
        <f t="shared" si="7"/>
        <v>0</v>
      </c>
      <c r="U251" s="69" t="str">
        <f>VLOOKUP(B251,'FOLHA RESUMIDA'!C:I,2,0)</f>
        <v>GABRIELA FERNANDA M  G  CEAN</v>
      </c>
    </row>
    <row r="252" spans="1:21">
      <c r="A252" s="64">
        <v>1</v>
      </c>
      <c r="B252" s="64">
        <v>2816</v>
      </c>
      <c r="C252" s="65" t="s">
        <v>207</v>
      </c>
      <c r="D252" s="66">
        <v>40247</v>
      </c>
      <c r="E252" s="66" t="s">
        <v>545</v>
      </c>
      <c r="F252" s="65" t="s">
        <v>516</v>
      </c>
      <c r="G252" s="67">
        <v>1886.84</v>
      </c>
      <c r="H252" s="67">
        <v>0</v>
      </c>
      <c r="I252" s="65" t="s">
        <v>424</v>
      </c>
      <c r="J252" s="67">
        <v>0</v>
      </c>
      <c r="K252" s="67">
        <v>0</v>
      </c>
      <c r="L252" s="67">
        <v>0</v>
      </c>
      <c r="M252" s="67">
        <v>0</v>
      </c>
      <c r="N252" s="67">
        <v>0</v>
      </c>
      <c r="O252" s="67">
        <v>0</v>
      </c>
      <c r="P252" s="67">
        <v>0</v>
      </c>
      <c r="Q252" s="67">
        <v>0</v>
      </c>
      <c r="R252" s="67">
        <v>0</v>
      </c>
      <c r="S252" s="68">
        <f t="shared" si="6"/>
        <v>1886.84</v>
      </c>
      <c r="T252" s="68">
        <f t="shared" si="7"/>
        <v>0</v>
      </c>
      <c r="U252" s="69" t="str">
        <f>VLOOKUP(B252,'FOLHA RESUMIDA'!C:I,2,0)</f>
        <v>MIRIAM DA SILVA FONSECA</v>
      </c>
    </row>
    <row r="253" spans="1:21">
      <c r="A253" s="64">
        <v>1</v>
      </c>
      <c r="B253" s="64">
        <v>2819</v>
      </c>
      <c r="C253" s="65" t="s">
        <v>208</v>
      </c>
      <c r="D253" s="66">
        <v>40269</v>
      </c>
      <c r="E253" s="66" t="s">
        <v>545</v>
      </c>
      <c r="F253" s="65" t="s">
        <v>510</v>
      </c>
      <c r="G253" s="67">
        <v>1981.2</v>
      </c>
      <c r="H253" s="67">
        <v>0</v>
      </c>
      <c r="I253" s="65" t="s">
        <v>424</v>
      </c>
      <c r="J253" s="67">
        <v>6657.79</v>
      </c>
      <c r="K253" s="67">
        <v>0</v>
      </c>
      <c r="L253" s="67">
        <v>0</v>
      </c>
      <c r="M253" s="67">
        <v>0</v>
      </c>
      <c r="N253" s="67">
        <v>0</v>
      </c>
      <c r="O253" s="67">
        <v>0</v>
      </c>
      <c r="P253" s="67">
        <v>0</v>
      </c>
      <c r="Q253" s="67">
        <v>0</v>
      </c>
      <c r="R253" s="67">
        <v>0</v>
      </c>
      <c r="S253" s="68">
        <f t="shared" si="6"/>
        <v>1981.2</v>
      </c>
      <c r="T253" s="68">
        <f t="shared" si="7"/>
        <v>6657.79</v>
      </c>
      <c r="U253" s="69" t="str">
        <f>VLOOKUP(B253,'FOLHA RESUMIDA'!C:I,2,0)</f>
        <v>RAFAEL LEITAO DE A  G DA SILVA</v>
      </c>
    </row>
    <row r="254" spans="1:21">
      <c r="A254" s="64">
        <v>1</v>
      </c>
      <c r="B254" s="64">
        <v>2820</v>
      </c>
      <c r="C254" s="65" t="s">
        <v>209</v>
      </c>
      <c r="D254" s="66">
        <v>40288</v>
      </c>
      <c r="E254" s="66" t="s">
        <v>545</v>
      </c>
      <c r="F254" s="65" t="s">
        <v>510</v>
      </c>
      <c r="G254" s="67">
        <v>1981.2</v>
      </c>
      <c r="H254" s="67">
        <v>0</v>
      </c>
      <c r="I254" s="65" t="s">
        <v>424</v>
      </c>
      <c r="J254" s="67">
        <v>0</v>
      </c>
      <c r="K254" s="67">
        <v>0</v>
      </c>
      <c r="L254" s="67">
        <v>0</v>
      </c>
      <c r="M254" s="67">
        <v>0</v>
      </c>
      <c r="N254" s="67">
        <v>3480</v>
      </c>
      <c r="O254" s="67">
        <v>0</v>
      </c>
      <c r="P254" s="67">
        <v>0</v>
      </c>
      <c r="Q254" s="67">
        <v>0</v>
      </c>
      <c r="R254" s="67">
        <v>0</v>
      </c>
      <c r="S254" s="68">
        <f t="shared" si="6"/>
        <v>1981.2</v>
      </c>
      <c r="T254" s="68">
        <f t="shared" si="7"/>
        <v>3480</v>
      </c>
      <c r="U254" s="69" t="str">
        <f>VLOOKUP(B254,'FOLHA RESUMIDA'!C:I,2,0)</f>
        <v>ROSIANE SANTOS BRITO</v>
      </c>
    </row>
    <row r="255" spans="1:21">
      <c r="A255" s="64">
        <v>25</v>
      </c>
      <c r="B255" s="64">
        <v>2821</v>
      </c>
      <c r="C255" s="65" t="s">
        <v>383</v>
      </c>
      <c r="D255" s="66">
        <v>40288</v>
      </c>
      <c r="E255" s="66" t="s">
        <v>545</v>
      </c>
      <c r="F255" s="65" t="s">
        <v>527</v>
      </c>
      <c r="G255" s="67">
        <v>4850.3900000000003</v>
      </c>
      <c r="H255" s="67">
        <v>0</v>
      </c>
      <c r="I255" s="65" t="s">
        <v>424</v>
      </c>
      <c r="J255" s="67">
        <v>0</v>
      </c>
      <c r="K255" s="67">
        <v>0</v>
      </c>
      <c r="L255" s="67">
        <v>0</v>
      </c>
      <c r="M255" s="67">
        <v>0</v>
      </c>
      <c r="N255" s="67">
        <v>0</v>
      </c>
      <c r="O255" s="67">
        <v>0</v>
      </c>
      <c r="P255" s="67">
        <v>0</v>
      </c>
      <c r="Q255" s="67">
        <v>0</v>
      </c>
      <c r="R255" s="67">
        <v>0</v>
      </c>
      <c r="S255" s="68">
        <f t="shared" si="6"/>
        <v>4850.3900000000003</v>
      </c>
      <c r="T255" s="68">
        <f t="shared" si="7"/>
        <v>0</v>
      </c>
      <c r="U255" s="69" t="str">
        <f>VLOOKUP(B255,'FOLHA RESUMIDA'!C:I,2,0)</f>
        <v>HERBET CANDEIA MAIA</v>
      </c>
    </row>
    <row r="256" spans="1:21">
      <c r="A256" s="64">
        <v>1</v>
      </c>
      <c r="B256" s="64">
        <v>2823</v>
      </c>
      <c r="C256" s="65" t="s">
        <v>367</v>
      </c>
      <c r="D256" s="66">
        <v>40310</v>
      </c>
      <c r="E256" s="66" t="s">
        <v>545</v>
      </c>
      <c r="F256" s="65" t="s">
        <v>510</v>
      </c>
      <c r="G256" s="67">
        <v>1981.2</v>
      </c>
      <c r="H256" s="67">
        <v>0</v>
      </c>
      <c r="I256" s="65" t="s">
        <v>424</v>
      </c>
      <c r="J256" s="67">
        <v>0</v>
      </c>
      <c r="K256" s="67">
        <v>0</v>
      </c>
      <c r="L256" s="67">
        <v>0</v>
      </c>
      <c r="M256" s="67">
        <v>0</v>
      </c>
      <c r="N256" s="67">
        <v>0</v>
      </c>
      <c r="O256" s="67">
        <v>0</v>
      </c>
      <c r="P256" s="67">
        <v>0</v>
      </c>
      <c r="Q256" s="67">
        <v>0</v>
      </c>
      <c r="R256" s="67">
        <v>0</v>
      </c>
      <c r="S256" s="68">
        <f t="shared" si="6"/>
        <v>1981.2</v>
      </c>
      <c r="T256" s="68">
        <f t="shared" si="7"/>
        <v>0</v>
      </c>
      <c r="U256" s="69" t="str">
        <f>VLOOKUP(B256,'FOLHA RESUMIDA'!C:I,2,0)</f>
        <v>ADRIANA MARIA DA SILVA</v>
      </c>
    </row>
    <row r="257" spans="1:21">
      <c r="A257" s="64">
        <v>25</v>
      </c>
      <c r="B257" s="64">
        <v>2824</v>
      </c>
      <c r="C257" s="65" t="s">
        <v>427</v>
      </c>
      <c r="D257" s="66">
        <v>40319</v>
      </c>
      <c r="E257" s="66" t="s">
        <v>545</v>
      </c>
      <c r="F257" s="65" t="s">
        <v>527</v>
      </c>
      <c r="G257" s="67">
        <v>4850.38</v>
      </c>
      <c r="H257" s="67">
        <v>0</v>
      </c>
      <c r="I257" s="65" t="s">
        <v>424</v>
      </c>
      <c r="J257" s="67">
        <v>0</v>
      </c>
      <c r="K257" s="67">
        <v>0</v>
      </c>
      <c r="L257" s="67">
        <v>0</v>
      </c>
      <c r="M257" s="67">
        <v>0</v>
      </c>
      <c r="N257" s="67">
        <v>0</v>
      </c>
      <c r="O257" s="67">
        <v>0</v>
      </c>
      <c r="P257" s="67">
        <v>0</v>
      </c>
      <c r="Q257" s="67">
        <v>0</v>
      </c>
      <c r="R257" s="67">
        <v>0</v>
      </c>
      <c r="S257" s="68">
        <f t="shared" ref="S257:S320" si="8">SUM(G257:H257)+O257+Q257</f>
        <v>4850.38</v>
      </c>
      <c r="T257" s="68">
        <f t="shared" si="7"/>
        <v>0</v>
      </c>
      <c r="U257" s="69" t="str">
        <f>VLOOKUP(B257,'FOLHA RESUMIDA'!C:I,2,0)</f>
        <v>ANA PAULA BARBOSA CAVALCANTI</v>
      </c>
    </row>
    <row r="258" spans="1:21">
      <c r="A258" s="64">
        <v>16</v>
      </c>
      <c r="B258" s="64">
        <v>2827</v>
      </c>
      <c r="C258" s="65" t="s">
        <v>392</v>
      </c>
      <c r="D258" s="66">
        <v>40330</v>
      </c>
      <c r="E258" s="66" t="s">
        <v>545</v>
      </c>
      <c r="F258" s="65" t="s">
        <v>510</v>
      </c>
      <c r="G258" s="67">
        <v>1981.2</v>
      </c>
      <c r="H258" s="67">
        <v>0</v>
      </c>
      <c r="I258" s="65" t="s">
        <v>424</v>
      </c>
      <c r="J258" s="67">
        <v>0</v>
      </c>
      <c r="K258" s="67">
        <v>0</v>
      </c>
      <c r="L258" s="67">
        <v>214.7</v>
      </c>
      <c r="M258" s="67">
        <v>0</v>
      </c>
      <c r="N258" s="67">
        <v>0</v>
      </c>
      <c r="O258" s="67">
        <v>0</v>
      </c>
      <c r="P258" s="67">
        <v>0</v>
      </c>
      <c r="Q258" s="67">
        <v>0</v>
      </c>
      <c r="R258" s="67">
        <v>0</v>
      </c>
      <c r="S258" s="68">
        <f t="shared" si="8"/>
        <v>1981.2</v>
      </c>
      <c r="T258" s="68">
        <f t="shared" si="7"/>
        <v>214.7</v>
      </c>
      <c r="U258" s="69" t="str">
        <f>VLOOKUP(B258,'FOLHA RESUMIDA'!C:I,2,0)</f>
        <v>FABIO BARBOSA S  DE LIMA</v>
      </c>
    </row>
    <row r="259" spans="1:21">
      <c r="A259" s="64">
        <v>1</v>
      </c>
      <c r="B259" s="64">
        <v>2831</v>
      </c>
      <c r="C259" s="65" t="s">
        <v>210</v>
      </c>
      <c r="D259" s="66">
        <v>40339</v>
      </c>
      <c r="E259" s="66" t="s">
        <v>545</v>
      </c>
      <c r="F259" s="65" t="s">
        <v>510</v>
      </c>
      <c r="G259" s="67">
        <v>1981.2</v>
      </c>
      <c r="H259" s="67">
        <v>0</v>
      </c>
      <c r="I259" s="65" t="s">
        <v>424</v>
      </c>
      <c r="J259" s="67">
        <v>0</v>
      </c>
      <c r="K259" s="67">
        <v>0</v>
      </c>
      <c r="L259" s="67">
        <v>0</v>
      </c>
      <c r="M259" s="67">
        <v>0</v>
      </c>
      <c r="N259" s="67">
        <v>3480</v>
      </c>
      <c r="O259" s="67">
        <v>0</v>
      </c>
      <c r="P259" s="67">
        <v>0</v>
      </c>
      <c r="Q259" s="67">
        <v>0</v>
      </c>
      <c r="R259" s="67">
        <v>0</v>
      </c>
      <c r="S259" s="68">
        <f t="shared" si="8"/>
        <v>1981.2</v>
      </c>
      <c r="T259" s="68">
        <f t="shared" si="7"/>
        <v>3480</v>
      </c>
      <c r="U259" s="69" t="str">
        <f>VLOOKUP(B259,'FOLHA RESUMIDA'!C:I,2,0)</f>
        <v>AMANDA BEZERRA MASCARENHAS</v>
      </c>
    </row>
    <row r="260" spans="1:21">
      <c r="A260" s="64">
        <v>1</v>
      </c>
      <c r="B260" s="64">
        <v>2833</v>
      </c>
      <c r="C260" s="65" t="s">
        <v>211</v>
      </c>
      <c r="D260" s="66">
        <v>40350</v>
      </c>
      <c r="E260" s="66" t="s">
        <v>545</v>
      </c>
      <c r="F260" s="65" t="s">
        <v>510</v>
      </c>
      <c r="G260" s="67">
        <v>2080.27</v>
      </c>
      <c r="H260" s="67">
        <v>0</v>
      </c>
      <c r="I260" s="65" t="s">
        <v>424</v>
      </c>
      <c r="J260" s="67">
        <v>1079.3800000000001</v>
      </c>
      <c r="K260" s="67">
        <v>0</v>
      </c>
      <c r="L260" s="67">
        <v>0</v>
      </c>
      <c r="M260" s="67">
        <v>1450</v>
      </c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8">
        <f t="shared" si="8"/>
        <v>2080.27</v>
      </c>
      <c r="T260" s="68">
        <f t="shared" ref="T260:T323" si="9">SUM(J260:N260)+P260+R260</f>
        <v>2529.38</v>
      </c>
      <c r="U260" s="69" t="str">
        <f>VLOOKUP(B260,'FOLHA RESUMIDA'!C:I,2,0)</f>
        <v>JAMESSON AMANCIO DA ROCHA</v>
      </c>
    </row>
    <row r="261" spans="1:21">
      <c r="A261" s="64">
        <v>1</v>
      </c>
      <c r="B261" s="64">
        <v>2834</v>
      </c>
      <c r="C261" s="65" t="s">
        <v>212</v>
      </c>
      <c r="D261" s="66">
        <v>40350</v>
      </c>
      <c r="E261" s="66" t="s">
        <v>545</v>
      </c>
      <c r="F261" s="65" t="s">
        <v>510</v>
      </c>
      <c r="G261" s="67">
        <v>1981.2</v>
      </c>
      <c r="H261" s="67">
        <v>0</v>
      </c>
      <c r="I261" s="65" t="s">
        <v>424</v>
      </c>
      <c r="J261" s="67">
        <v>822.38</v>
      </c>
      <c r="K261" s="67">
        <v>0</v>
      </c>
      <c r="L261" s="67">
        <v>0</v>
      </c>
      <c r="M261" s="67">
        <v>0</v>
      </c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8">
        <f t="shared" si="8"/>
        <v>1981.2</v>
      </c>
      <c r="T261" s="68">
        <f t="shared" si="9"/>
        <v>822.38</v>
      </c>
      <c r="U261" s="69" t="str">
        <f>VLOOKUP(B261,'FOLHA RESUMIDA'!C:I,2,0)</f>
        <v>LUIZ F  DE LIMA CAVALCANTI</v>
      </c>
    </row>
    <row r="262" spans="1:21">
      <c r="A262" s="64">
        <v>1</v>
      </c>
      <c r="B262" s="64">
        <v>2835</v>
      </c>
      <c r="C262" s="65" t="s">
        <v>408</v>
      </c>
      <c r="D262" s="66">
        <v>40360</v>
      </c>
      <c r="E262" s="66" t="s">
        <v>545</v>
      </c>
      <c r="F262" s="65" t="s">
        <v>510</v>
      </c>
      <c r="G262" s="67">
        <v>1981.2</v>
      </c>
      <c r="H262" s="67">
        <v>0</v>
      </c>
      <c r="I262" s="65" t="s">
        <v>424</v>
      </c>
      <c r="J262" s="67">
        <v>0</v>
      </c>
      <c r="K262" s="67">
        <v>0</v>
      </c>
      <c r="L262" s="67">
        <v>0</v>
      </c>
      <c r="M262" s="67">
        <v>0</v>
      </c>
      <c r="N262" s="67">
        <v>0</v>
      </c>
      <c r="O262" s="67">
        <v>0</v>
      </c>
      <c r="P262" s="67">
        <v>0</v>
      </c>
      <c r="Q262" s="67">
        <v>0</v>
      </c>
      <c r="R262" s="67">
        <v>0</v>
      </c>
      <c r="S262" s="68">
        <f t="shared" si="8"/>
        <v>1981.2</v>
      </c>
      <c r="T262" s="68">
        <f t="shared" si="9"/>
        <v>0</v>
      </c>
      <c r="U262" s="69" t="str">
        <f>VLOOKUP(B262,'FOLHA RESUMIDA'!C:I,2,0)</f>
        <v>JOSE MARCELO DE FRANCA MATOS</v>
      </c>
    </row>
    <row r="263" spans="1:21">
      <c r="A263" s="64">
        <v>50</v>
      </c>
      <c r="B263" s="64">
        <v>2836</v>
      </c>
      <c r="C263" s="65" t="s">
        <v>402</v>
      </c>
      <c r="D263" s="66">
        <v>40367</v>
      </c>
      <c r="E263" s="66" t="s">
        <v>545</v>
      </c>
      <c r="F263" s="65" t="s">
        <v>510</v>
      </c>
      <c r="G263" s="67">
        <v>1981.2</v>
      </c>
      <c r="H263" s="67">
        <v>0</v>
      </c>
      <c r="I263" s="65" t="s">
        <v>424</v>
      </c>
      <c r="J263" s="67">
        <v>0</v>
      </c>
      <c r="K263" s="67">
        <v>0</v>
      </c>
      <c r="L263" s="67">
        <v>0</v>
      </c>
      <c r="M263" s="67">
        <v>0</v>
      </c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8">
        <f t="shared" si="8"/>
        <v>1981.2</v>
      </c>
      <c r="T263" s="68">
        <f t="shared" si="9"/>
        <v>0</v>
      </c>
      <c r="U263" s="69" t="str">
        <f>VLOOKUP(B263,'FOLHA RESUMIDA'!C:I,2,0)</f>
        <v>MONALISA MARIA LEANDRO RIBEIRO</v>
      </c>
    </row>
    <row r="264" spans="1:21">
      <c r="A264" s="64">
        <v>1</v>
      </c>
      <c r="B264" s="64">
        <v>2837</v>
      </c>
      <c r="C264" s="65" t="s">
        <v>213</v>
      </c>
      <c r="D264" s="66">
        <v>40371</v>
      </c>
      <c r="E264" s="66" t="s">
        <v>545</v>
      </c>
      <c r="F264" s="65" t="s">
        <v>510</v>
      </c>
      <c r="G264" s="67">
        <v>1981.2</v>
      </c>
      <c r="H264" s="67">
        <v>0</v>
      </c>
      <c r="I264" s="65" t="s">
        <v>424</v>
      </c>
      <c r="J264" s="67">
        <v>2312.9499999999998</v>
      </c>
      <c r="K264" s="67">
        <v>0</v>
      </c>
      <c r="L264" s="67">
        <v>0</v>
      </c>
      <c r="M264" s="67">
        <v>0</v>
      </c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8">
        <f t="shared" si="8"/>
        <v>1981.2</v>
      </c>
      <c r="T264" s="68">
        <f t="shared" si="9"/>
        <v>2312.9499999999998</v>
      </c>
      <c r="U264" s="69" t="str">
        <f>VLOOKUP(B264,'FOLHA RESUMIDA'!C:I,2,0)</f>
        <v>BEZALIEL ROSA DOS S JUNIOR</v>
      </c>
    </row>
    <row r="265" spans="1:21">
      <c r="A265" s="64">
        <v>51</v>
      </c>
      <c r="B265" s="64">
        <v>2838</v>
      </c>
      <c r="C265" s="65" t="s">
        <v>371</v>
      </c>
      <c r="D265" s="66">
        <v>40372</v>
      </c>
      <c r="E265" s="66" t="s">
        <v>545</v>
      </c>
      <c r="F265" s="65" t="s">
        <v>510</v>
      </c>
      <c r="G265" s="67">
        <v>1981.2</v>
      </c>
      <c r="H265" s="67">
        <v>0</v>
      </c>
      <c r="I265" s="65" t="s">
        <v>424</v>
      </c>
      <c r="J265" s="67">
        <v>0</v>
      </c>
      <c r="K265" s="67">
        <v>0</v>
      </c>
      <c r="L265" s="67">
        <v>214.7</v>
      </c>
      <c r="M265" s="67">
        <v>0</v>
      </c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8">
        <f t="shared" si="8"/>
        <v>1981.2</v>
      </c>
      <c r="T265" s="68">
        <f t="shared" si="9"/>
        <v>214.7</v>
      </c>
      <c r="U265" s="69" t="str">
        <f>VLOOKUP(B265,'FOLHA RESUMIDA'!C:I,2,0)</f>
        <v>CAIO CEZAR F  E  DO NASCIMENTO</v>
      </c>
    </row>
    <row r="266" spans="1:21">
      <c r="A266" s="64">
        <v>1</v>
      </c>
      <c r="B266" s="64">
        <v>2839</v>
      </c>
      <c r="C266" s="65" t="s">
        <v>214</v>
      </c>
      <c r="D266" s="66">
        <v>40379</v>
      </c>
      <c r="E266" s="66" t="s">
        <v>545</v>
      </c>
      <c r="F266" s="65" t="s">
        <v>449</v>
      </c>
      <c r="G266" s="67">
        <v>2293.4899999999998</v>
      </c>
      <c r="H266" s="67">
        <v>0</v>
      </c>
      <c r="I266" s="65" t="s">
        <v>424</v>
      </c>
      <c r="J266" s="67">
        <v>2312.9499999999998</v>
      </c>
      <c r="K266" s="67">
        <v>0</v>
      </c>
      <c r="L266" s="67">
        <v>0</v>
      </c>
      <c r="M266" s="67">
        <v>0</v>
      </c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8">
        <f t="shared" si="8"/>
        <v>2293.4899999999998</v>
      </c>
      <c r="T266" s="68">
        <f t="shared" si="9"/>
        <v>2312.9499999999998</v>
      </c>
      <c r="U266" s="69" t="str">
        <f>VLOOKUP(B266,'FOLHA RESUMIDA'!C:I,2,0)</f>
        <v>ANGELINA MEDEIROS VERONESE</v>
      </c>
    </row>
    <row r="267" spans="1:21">
      <c r="A267" s="64">
        <v>1</v>
      </c>
      <c r="B267" s="64">
        <v>2849</v>
      </c>
      <c r="C267" s="65" t="s">
        <v>215</v>
      </c>
      <c r="D267" s="66">
        <v>40422</v>
      </c>
      <c r="E267" s="66" t="s">
        <v>545</v>
      </c>
      <c r="F267" s="65" t="s">
        <v>445</v>
      </c>
      <c r="G267" s="67">
        <v>1346.58</v>
      </c>
      <c r="H267" s="67">
        <v>0</v>
      </c>
      <c r="I267" s="65" t="s">
        <v>424</v>
      </c>
      <c r="J267" s="67">
        <v>0</v>
      </c>
      <c r="K267" s="67">
        <v>0</v>
      </c>
      <c r="L267" s="67">
        <v>0</v>
      </c>
      <c r="M267" s="67">
        <v>0</v>
      </c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8">
        <f t="shared" si="8"/>
        <v>1346.58</v>
      </c>
      <c r="T267" s="68">
        <f t="shared" si="9"/>
        <v>0</v>
      </c>
      <c r="U267" s="69" t="str">
        <f>VLOOKUP(B267,'FOLHA RESUMIDA'!C:I,2,0)</f>
        <v>JULIANA CESAR MARTINS DE LIMA</v>
      </c>
    </row>
    <row r="268" spans="1:21">
      <c r="A268" s="64">
        <v>1</v>
      </c>
      <c r="B268" s="64">
        <v>2850</v>
      </c>
      <c r="C268" s="65" t="s">
        <v>216</v>
      </c>
      <c r="D268" s="66">
        <v>40422</v>
      </c>
      <c r="E268" s="66" t="s">
        <v>545</v>
      </c>
      <c r="F268" s="65" t="s">
        <v>445</v>
      </c>
      <c r="G268" s="67">
        <v>1346.58</v>
      </c>
      <c r="H268" s="67">
        <v>0</v>
      </c>
      <c r="I268" s="65" t="s">
        <v>424</v>
      </c>
      <c r="J268" s="67">
        <v>0</v>
      </c>
      <c r="K268" s="67">
        <v>0</v>
      </c>
      <c r="L268" s="67">
        <v>0</v>
      </c>
      <c r="M268" s="67">
        <v>0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8">
        <f t="shared" si="8"/>
        <v>1346.58</v>
      </c>
      <c r="T268" s="68">
        <f t="shared" si="9"/>
        <v>0</v>
      </c>
      <c r="U268" s="69" t="str">
        <f>VLOOKUP(B268,'FOLHA RESUMIDA'!C:I,2,0)</f>
        <v>JAMERSON A  RAFAEL DE LIMA</v>
      </c>
    </row>
    <row r="269" spans="1:21">
      <c r="A269" s="64">
        <v>1</v>
      </c>
      <c r="B269" s="64">
        <v>2853</v>
      </c>
      <c r="C269" s="65" t="s">
        <v>217</v>
      </c>
      <c r="D269" s="66">
        <v>40422</v>
      </c>
      <c r="E269" s="66" t="s">
        <v>545</v>
      </c>
      <c r="F269" s="65" t="s">
        <v>445</v>
      </c>
      <c r="G269" s="67">
        <v>1484.61</v>
      </c>
      <c r="H269" s="67">
        <v>0</v>
      </c>
      <c r="I269" s="65" t="s">
        <v>424</v>
      </c>
      <c r="J269" s="67">
        <v>0</v>
      </c>
      <c r="K269" s="67">
        <v>0</v>
      </c>
      <c r="L269" s="67">
        <v>0</v>
      </c>
      <c r="M269" s="67">
        <v>0</v>
      </c>
      <c r="N269" s="67">
        <v>0</v>
      </c>
      <c r="O269" s="67">
        <v>0</v>
      </c>
      <c r="P269" s="67">
        <v>0</v>
      </c>
      <c r="Q269" s="67">
        <v>0</v>
      </c>
      <c r="R269" s="67">
        <v>0</v>
      </c>
      <c r="S269" s="68">
        <f t="shared" si="8"/>
        <v>1484.61</v>
      </c>
      <c r="T269" s="68">
        <f t="shared" si="9"/>
        <v>0</v>
      </c>
      <c r="U269" s="69" t="str">
        <f>VLOOKUP(B269,'FOLHA RESUMIDA'!C:I,2,0)</f>
        <v>ALCILEIDE MONTE DA SILVA LIMA</v>
      </c>
    </row>
    <row r="270" spans="1:21">
      <c r="A270" s="64">
        <v>1</v>
      </c>
      <c r="B270" s="64">
        <v>2854</v>
      </c>
      <c r="C270" s="65" t="s">
        <v>218</v>
      </c>
      <c r="D270" s="66">
        <v>40422</v>
      </c>
      <c r="E270" s="66" t="s">
        <v>545</v>
      </c>
      <c r="F270" s="65" t="s">
        <v>445</v>
      </c>
      <c r="G270" s="67">
        <v>1484.63</v>
      </c>
      <c r="H270" s="67">
        <v>0</v>
      </c>
      <c r="I270" s="65" t="s">
        <v>424</v>
      </c>
      <c r="J270" s="67">
        <v>0</v>
      </c>
      <c r="K270" s="67">
        <v>0</v>
      </c>
      <c r="L270" s="67">
        <v>0</v>
      </c>
      <c r="M270" s="67">
        <v>0</v>
      </c>
      <c r="N270" s="67">
        <v>0</v>
      </c>
      <c r="O270" s="67">
        <v>0</v>
      </c>
      <c r="P270" s="67">
        <v>0</v>
      </c>
      <c r="Q270" s="67">
        <v>0</v>
      </c>
      <c r="R270" s="67">
        <v>0</v>
      </c>
      <c r="S270" s="68">
        <f t="shared" si="8"/>
        <v>1484.63</v>
      </c>
      <c r="T270" s="68">
        <f t="shared" si="9"/>
        <v>0</v>
      </c>
      <c r="U270" s="69" t="str">
        <f>VLOOKUP(B270,'FOLHA RESUMIDA'!C:I,2,0)</f>
        <v>ANDRE RICARDO CAMARA TORRES</v>
      </c>
    </row>
    <row r="271" spans="1:21">
      <c r="A271" s="64">
        <v>1</v>
      </c>
      <c r="B271" s="64">
        <v>2856</v>
      </c>
      <c r="C271" s="65" t="s">
        <v>219</v>
      </c>
      <c r="D271" s="66">
        <v>40429</v>
      </c>
      <c r="E271" s="66" t="s">
        <v>545</v>
      </c>
      <c r="F271" s="65" t="s">
        <v>516</v>
      </c>
      <c r="G271" s="67">
        <v>1886.84</v>
      </c>
      <c r="H271" s="67">
        <v>0</v>
      </c>
      <c r="I271" s="65" t="s">
        <v>424</v>
      </c>
      <c r="J271" s="67">
        <v>0</v>
      </c>
      <c r="K271" s="67">
        <v>0</v>
      </c>
      <c r="L271" s="67">
        <v>0</v>
      </c>
      <c r="M271" s="67">
        <v>0</v>
      </c>
      <c r="N271" s="67">
        <v>0</v>
      </c>
      <c r="O271" s="67">
        <v>0</v>
      </c>
      <c r="P271" s="67">
        <v>0</v>
      </c>
      <c r="Q271" s="67">
        <v>0</v>
      </c>
      <c r="R271" s="67">
        <v>0</v>
      </c>
      <c r="S271" s="68">
        <f t="shared" si="8"/>
        <v>1886.84</v>
      </c>
      <c r="T271" s="68">
        <f t="shared" si="9"/>
        <v>0</v>
      </c>
      <c r="U271" s="69" t="str">
        <f>VLOOKUP(B271,'FOLHA RESUMIDA'!C:I,2,0)</f>
        <v>ALEXSANDRA DA SILVA M  CABRAL</v>
      </c>
    </row>
    <row r="272" spans="1:21">
      <c r="A272" s="64">
        <v>1</v>
      </c>
      <c r="B272" s="64">
        <v>2857</v>
      </c>
      <c r="C272" s="65" t="s">
        <v>220</v>
      </c>
      <c r="D272" s="66">
        <v>40431</v>
      </c>
      <c r="E272" s="66" t="s">
        <v>545</v>
      </c>
      <c r="F272" s="65" t="s">
        <v>510</v>
      </c>
      <c r="G272" s="67">
        <v>1981.21</v>
      </c>
      <c r="H272" s="67">
        <v>0</v>
      </c>
      <c r="I272" s="65" t="s">
        <v>424</v>
      </c>
      <c r="J272" s="67">
        <v>1284.97</v>
      </c>
      <c r="K272" s="67">
        <v>0</v>
      </c>
      <c r="L272" s="67">
        <v>0</v>
      </c>
      <c r="M272" s="67">
        <v>0</v>
      </c>
      <c r="N272" s="67">
        <v>0</v>
      </c>
      <c r="O272" s="67">
        <v>0</v>
      </c>
      <c r="P272" s="67">
        <v>0</v>
      </c>
      <c r="Q272" s="67">
        <v>0</v>
      </c>
      <c r="R272" s="67">
        <v>0</v>
      </c>
      <c r="S272" s="68">
        <f t="shared" si="8"/>
        <v>1981.21</v>
      </c>
      <c r="T272" s="68">
        <f t="shared" si="9"/>
        <v>1284.97</v>
      </c>
      <c r="U272" s="69" t="str">
        <f>VLOOKUP(B272,'FOLHA RESUMIDA'!C:I,2,0)</f>
        <v>CAROLINE ALVES LEAL</v>
      </c>
    </row>
    <row r="273" spans="1:21">
      <c r="A273" s="64">
        <v>1</v>
      </c>
      <c r="B273" s="64">
        <v>2860</v>
      </c>
      <c r="C273" s="65" t="s">
        <v>221</v>
      </c>
      <c r="D273" s="66">
        <v>40455</v>
      </c>
      <c r="E273" s="66" t="s">
        <v>545</v>
      </c>
      <c r="F273" s="65" t="s">
        <v>445</v>
      </c>
      <c r="G273" s="67">
        <v>1346.58</v>
      </c>
      <c r="H273" s="67">
        <v>0</v>
      </c>
      <c r="I273" s="65" t="s">
        <v>424</v>
      </c>
      <c r="J273" s="67">
        <v>0</v>
      </c>
      <c r="K273" s="67">
        <v>0</v>
      </c>
      <c r="L273" s="67">
        <v>0</v>
      </c>
      <c r="M273" s="67">
        <v>0</v>
      </c>
      <c r="N273" s="67">
        <v>0</v>
      </c>
      <c r="O273" s="67">
        <v>0</v>
      </c>
      <c r="P273" s="67">
        <v>0</v>
      </c>
      <c r="Q273" s="67">
        <v>0</v>
      </c>
      <c r="R273" s="67">
        <v>0</v>
      </c>
      <c r="S273" s="68">
        <f t="shared" si="8"/>
        <v>1346.58</v>
      </c>
      <c r="T273" s="68">
        <f t="shared" si="9"/>
        <v>0</v>
      </c>
      <c r="U273" s="69" t="str">
        <f>VLOOKUP(B273,'FOLHA RESUMIDA'!C:I,2,0)</f>
        <v>ADRIANA MAYO DE SOUZA E SILVA</v>
      </c>
    </row>
    <row r="274" spans="1:21">
      <c r="A274" s="64">
        <v>1</v>
      </c>
      <c r="B274" s="64">
        <v>2864</v>
      </c>
      <c r="C274" s="65" t="s">
        <v>222</v>
      </c>
      <c r="D274" s="66">
        <v>40455</v>
      </c>
      <c r="E274" s="66" t="s">
        <v>545</v>
      </c>
      <c r="F274" s="65" t="s">
        <v>445</v>
      </c>
      <c r="G274" s="67">
        <v>1558.83</v>
      </c>
      <c r="H274" s="67">
        <v>0</v>
      </c>
      <c r="I274" s="65" t="s">
        <v>424</v>
      </c>
      <c r="J274" s="67">
        <v>822.38</v>
      </c>
      <c r="K274" s="67">
        <v>0</v>
      </c>
      <c r="L274" s="67">
        <v>0</v>
      </c>
      <c r="M274" s="67">
        <v>0</v>
      </c>
      <c r="N274" s="67">
        <v>0</v>
      </c>
      <c r="O274" s="67">
        <v>0</v>
      </c>
      <c r="P274" s="67">
        <v>0</v>
      </c>
      <c r="Q274" s="67">
        <v>0</v>
      </c>
      <c r="R274" s="67">
        <v>0</v>
      </c>
      <c r="S274" s="68">
        <f t="shared" si="8"/>
        <v>1558.83</v>
      </c>
      <c r="T274" s="68">
        <f t="shared" si="9"/>
        <v>822.38</v>
      </c>
      <c r="U274" s="69" t="str">
        <f>VLOOKUP(B274,'FOLHA RESUMIDA'!C:I,2,0)</f>
        <v>DULCE HELENA PEREIRA</v>
      </c>
    </row>
    <row r="275" spans="1:21">
      <c r="A275" s="64">
        <v>1</v>
      </c>
      <c r="B275" s="64">
        <v>2866</v>
      </c>
      <c r="C275" s="65" t="s">
        <v>223</v>
      </c>
      <c r="D275" s="66">
        <v>40455</v>
      </c>
      <c r="E275" s="66" t="s">
        <v>545</v>
      </c>
      <c r="F275" s="65" t="s">
        <v>445</v>
      </c>
      <c r="G275" s="67">
        <v>1346.58</v>
      </c>
      <c r="H275" s="67">
        <v>0</v>
      </c>
      <c r="I275" s="65" t="s">
        <v>424</v>
      </c>
      <c r="J275" s="67">
        <v>1079.3800000000001</v>
      </c>
      <c r="K275" s="67">
        <v>0</v>
      </c>
      <c r="L275" s="67">
        <v>0</v>
      </c>
      <c r="M275" s="67">
        <v>0</v>
      </c>
      <c r="N275" s="67">
        <v>0</v>
      </c>
      <c r="O275" s="67">
        <v>0</v>
      </c>
      <c r="P275" s="67">
        <v>0</v>
      </c>
      <c r="Q275" s="67">
        <v>0</v>
      </c>
      <c r="R275" s="67">
        <v>0</v>
      </c>
      <c r="S275" s="68">
        <f t="shared" si="8"/>
        <v>1346.58</v>
      </c>
      <c r="T275" s="68">
        <f t="shared" si="9"/>
        <v>1079.3800000000001</v>
      </c>
      <c r="U275" s="69" t="str">
        <f>VLOOKUP(B275,'FOLHA RESUMIDA'!C:I,2,0)</f>
        <v>LUCICLEIDE M  DE A  CAMPOS</v>
      </c>
    </row>
    <row r="276" spans="1:21">
      <c r="A276" s="64">
        <v>1</v>
      </c>
      <c r="B276" s="64">
        <v>2869</v>
      </c>
      <c r="C276" s="65" t="s">
        <v>224</v>
      </c>
      <c r="D276" s="66">
        <v>40455</v>
      </c>
      <c r="E276" s="66" t="s">
        <v>545</v>
      </c>
      <c r="F276" s="65" t="s">
        <v>445</v>
      </c>
      <c r="G276" s="67">
        <v>1346.58</v>
      </c>
      <c r="H276" s="67">
        <v>0</v>
      </c>
      <c r="I276" s="65" t="s">
        <v>424</v>
      </c>
      <c r="J276" s="67">
        <v>0</v>
      </c>
      <c r="K276" s="67">
        <v>0</v>
      </c>
      <c r="L276" s="67">
        <v>0</v>
      </c>
      <c r="M276" s="67">
        <v>0</v>
      </c>
      <c r="N276" s="67">
        <v>0</v>
      </c>
      <c r="O276" s="67">
        <v>0</v>
      </c>
      <c r="P276" s="67">
        <v>0</v>
      </c>
      <c r="Q276" s="67">
        <v>0</v>
      </c>
      <c r="R276" s="67">
        <v>0</v>
      </c>
      <c r="S276" s="68">
        <f t="shared" si="8"/>
        <v>1346.58</v>
      </c>
      <c r="T276" s="68">
        <f t="shared" si="9"/>
        <v>0</v>
      </c>
      <c r="U276" s="69" t="str">
        <f>VLOOKUP(B276,'FOLHA RESUMIDA'!C:I,2,0)</f>
        <v>RICARDO J FERNANDES DA CUNHA</v>
      </c>
    </row>
    <row r="277" spans="1:21">
      <c r="A277" s="64">
        <v>1</v>
      </c>
      <c r="B277" s="64">
        <v>2870</v>
      </c>
      <c r="C277" s="65" t="s">
        <v>225</v>
      </c>
      <c r="D277" s="66">
        <v>40455</v>
      </c>
      <c r="E277" s="66" t="s">
        <v>545</v>
      </c>
      <c r="F277" s="65" t="s">
        <v>530</v>
      </c>
      <c r="G277" s="67">
        <v>1484.62</v>
      </c>
      <c r="H277" s="67">
        <v>0</v>
      </c>
      <c r="I277" s="65" t="s">
        <v>424</v>
      </c>
      <c r="J277" s="67">
        <v>0</v>
      </c>
      <c r="K277" s="67">
        <v>0</v>
      </c>
      <c r="L277" s="67">
        <v>0</v>
      </c>
      <c r="M277" s="67">
        <v>0</v>
      </c>
      <c r="N277" s="67">
        <v>0</v>
      </c>
      <c r="O277" s="67">
        <v>0</v>
      </c>
      <c r="P277" s="67">
        <v>0</v>
      </c>
      <c r="Q277" s="67">
        <v>0</v>
      </c>
      <c r="R277" s="67">
        <v>0</v>
      </c>
      <c r="S277" s="68">
        <f t="shared" si="8"/>
        <v>1484.62</v>
      </c>
      <c r="T277" s="68">
        <f t="shared" si="9"/>
        <v>0</v>
      </c>
      <c r="U277" s="69" t="str">
        <f>VLOOKUP(B277,'FOLHA RESUMIDA'!C:I,2,0)</f>
        <v>SUZANA VALERIA PINHEIRO</v>
      </c>
    </row>
    <row r="278" spans="1:21">
      <c r="A278" s="64">
        <v>1</v>
      </c>
      <c r="B278" s="64">
        <v>2871</v>
      </c>
      <c r="C278" s="65" t="s">
        <v>226</v>
      </c>
      <c r="D278" s="66">
        <v>40455</v>
      </c>
      <c r="E278" s="66" t="s">
        <v>545</v>
      </c>
      <c r="F278" s="65" t="s">
        <v>445</v>
      </c>
      <c r="G278" s="67">
        <v>1484.61</v>
      </c>
      <c r="H278" s="67">
        <v>0</v>
      </c>
      <c r="I278" s="65" t="s">
        <v>424</v>
      </c>
      <c r="J278" s="67">
        <v>0</v>
      </c>
      <c r="K278" s="67">
        <v>0</v>
      </c>
      <c r="L278" s="67">
        <v>0</v>
      </c>
      <c r="M278" s="67">
        <v>0</v>
      </c>
      <c r="N278" s="67">
        <v>0</v>
      </c>
      <c r="O278" s="67">
        <v>0</v>
      </c>
      <c r="P278" s="67">
        <v>0</v>
      </c>
      <c r="Q278" s="67">
        <v>0</v>
      </c>
      <c r="R278" s="67">
        <v>0</v>
      </c>
      <c r="S278" s="68">
        <f t="shared" si="8"/>
        <v>1484.61</v>
      </c>
      <c r="T278" s="68">
        <f t="shared" si="9"/>
        <v>0</v>
      </c>
      <c r="U278" s="69" t="str">
        <f>VLOOKUP(B278,'FOLHA RESUMIDA'!C:I,2,0)</f>
        <v>SUZELY ARANTES DA S MELO</v>
      </c>
    </row>
    <row r="279" spans="1:21">
      <c r="A279" s="64">
        <v>16</v>
      </c>
      <c r="B279" s="64">
        <v>2873</v>
      </c>
      <c r="C279" s="65" t="s">
        <v>372</v>
      </c>
      <c r="D279" s="66">
        <v>40455</v>
      </c>
      <c r="E279" s="66" t="s">
        <v>545</v>
      </c>
      <c r="F279" s="65" t="s">
        <v>527</v>
      </c>
      <c r="G279" s="67">
        <v>4850.38</v>
      </c>
      <c r="H279" s="67">
        <v>0</v>
      </c>
      <c r="I279" s="65" t="s">
        <v>424</v>
      </c>
      <c r="J279" s="67">
        <v>0</v>
      </c>
      <c r="K279" s="67">
        <v>0</v>
      </c>
      <c r="L279" s="67">
        <v>0</v>
      </c>
      <c r="M279" s="67">
        <v>0</v>
      </c>
      <c r="N279" s="67">
        <v>0</v>
      </c>
      <c r="O279" s="67">
        <v>0</v>
      </c>
      <c r="P279" s="67">
        <v>0</v>
      </c>
      <c r="Q279" s="67">
        <v>0</v>
      </c>
      <c r="R279" s="67">
        <v>0</v>
      </c>
      <c r="S279" s="68">
        <f t="shared" si="8"/>
        <v>4850.38</v>
      </c>
      <c r="T279" s="68">
        <f t="shared" si="9"/>
        <v>0</v>
      </c>
      <c r="U279" s="69" t="str">
        <f>VLOOKUP(B279,'FOLHA RESUMIDA'!C:I,2,0)</f>
        <v>AURELIA RODRIGUES TORREIRO</v>
      </c>
    </row>
    <row r="280" spans="1:21">
      <c r="A280" s="64">
        <v>25</v>
      </c>
      <c r="B280" s="64">
        <v>2878</v>
      </c>
      <c r="C280" s="65" t="s">
        <v>384</v>
      </c>
      <c r="D280" s="66">
        <v>40457</v>
      </c>
      <c r="E280" s="66" t="s">
        <v>545</v>
      </c>
      <c r="F280" s="65" t="s">
        <v>510</v>
      </c>
      <c r="G280" s="67">
        <v>1981.2</v>
      </c>
      <c r="H280" s="67">
        <v>0</v>
      </c>
      <c r="I280" s="65" t="s">
        <v>424</v>
      </c>
      <c r="J280" s="67">
        <v>0</v>
      </c>
      <c r="K280" s="67">
        <v>0</v>
      </c>
      <c r="L280" s="67">
        <v>214.7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8">
        <f t="shared" si="8"/>
        <v>1981.2</v>
      </c>
      <c r="T280" s="68">
        <f t="shared" si="9"/>
        <v>214.7</v>
      </c>
      <c r="U280" s="69" t="str">
        <f>VLOOKUP(B280,'FOLHA RESUMIDA'!C:I,2,0)</f>
        <v>JAMSON ALESSANDRO DA SILVA</v>
      </c>
    </row>
    <row r="281" spans="1:21">
      <c r="A281" s="64">
        <v>1</v>
      </c>
      <c r="B281" s="64">
        <v>2887</v>
      </c>
      <c r="C281" s="65" t="s">
        <v>227</v>
      </c>
      <c r="D281" s="66">
        <v>40513</v>
      </c>
      <c r="E281" s="66" t="s">
        <v>545</v>
      </c>
      <c r="F281" s="65" t="s">
        <v>510</v>
      </c>
      <c r="G281" s="67">
        <v>1981.21</v>
      </c>
      <c r="H281" s="67">
        <v>0</v>
      </c>
      <c r="I281" s="65" t="s">
        <v>424</v>
      </c>
      <c r="J281" s="67">
        <v>0</v>
      </c>
      <c r="K281" s="67">
        <v>0</v>
      </c>
      <c r="L281" s="67">
        <v>0</v>
      </c>
      <c r="M281" s="67">
        <v>0</v>
      </c>
      <c r="N281" s="67">
        <v>0</v>
      </c>
      <c r="O281" s="67">
        <v>0</v>
      </c>
      <c r="P281" s="67">
        <v>0</v>
      </c>
      <c r="Q281" s="67">
        <v>0</v>
      </c>
      <c r="R281" s="67">
        <v>0</v>
      </c>
      <c r="S281" s="68">
        <f t="shared" si="8"/>
        <v>1981.21</v>
      </c>
      <c r="T281" s="68">
        <f t="shared" si="9"/>
        <v>0</v>
      </c>
      <c r="U281" s="69" t="str">
        <f>VLOOKUP(B281,'FOLHA RESUMIDA'!C:I,2,0)</f>
        <v>MARIA EUZENI DA SILVA GARCEZ</v>
      </c>
    </row>
    <row r="282" spans="1:21">
      <c r="A282" s="64">
        <v>1</v>
      </c>
      <c r="B282" s="64">
        <v>2889</v>
      </c>
      <c r="C282" s="65" t="s">
        <v>228</v>
      </c>
      <c r="D282" s="66">
        <v>40575</v>
      </c>
      <c r="E282" s="66" t="s">
        <v>545</v>
      </c>
      <c r="F282" s="65" t="s">
        <v>449</v>
      </c>
      <c r="G282" s="67">
        <v>2293.4899999999998</v>
      </c>
      <c r="H282" s="67">
        <v>0</v>
      </c>
      <c r="I282" s="65" t="s">
        <v>424</v>
      </c>
      <c r="J282" s="67">
        <v>0</v>
      </c>
      <c r="K282" s="67">
        <v>0</v>
      </c>
      <c r="L282" s="67">
        <v>0</v>
      </c>
      <c r="M282" s="67">
        <v>0</v>
      </c>
      <c r="N282" s="67">
        <v>0</v>
      </c>
      <c r="O282" s="67">
        <v>0</v>
      </c>
      <c r="P282" s="67">
        <v>0</v>
      </c>
      <c r="Q282" s="67">
        <v>0</v>
      </c>
      <c r="R282" s="67">
        <v>0</v>
      </c>
      <c r="S282" s="68">
        <f t="shared" si="8"/>
        <v>2293.4899999999998</v>
      </c>
      <c r="T282" s="68">
        <f t="shared" si="9"/>
        <v>0</v>
      </c>
      <c r="U282" s="69" t="str">
        <f>VLOOKUP(B282,'FOLHA RESUMIDA'!C:I,2,0)</f>
        <v>EJANE FERREIRA TEXEIRA</v>
      </c>
    </row>
    <row r="283" spans="1:21">
      <c r="A283" s="64">
        <v>1</v>
      </c>
      <c r="B283" s="64">
        <v>2890</v>
      </c>
      <c r="C283" s="65" t="s">
        <v>229</v>
      </c>
      <c r="D283" s="66">
        <v>40575</v>
      </c>
      <c r="E283" s="66" t="s">
        <v>545</v>
      </c>
      <c r="F283" s="65" t="s">
        <v>445</v>
      </c>
      <c r="G283" s="67">
        <v>1346.58</v>
      </c>
      <c r="H283" s="67">
        <v>0</v>
      </c>
      <c r="I283" s="65" t="s">
        <v>424</v>
      </c>
      <c r="J283" s="67">
        <v>0</v>
      </c>
      <c r="K283" s="67">
        <v>0</v>
      </c>
      <c r="L283" s="67">
        <v>0</v>
      </c>
      <c r="M283" s="67">
        <v>0</v>
      </c>
      <c r="N283" s="67">
        <v>0</v>
      </c>
      <c r="O283" s="67">
        <v>0</v>
      </c>
      <c r="P283" s="67">
        <v>0</v>
      </c>
      <c r="Q283" s="67">
        <v>0</v>
      </c>
      <c r="R283" s="67">
        <v>0</v>
      </c>
      <c r="S283" s="68">
        <f t="shared" si="8"/>
        <v>1346.58</v>
      </c>
      <c r="T283" s="68">
        <f t="shared" si="9"/>
        <v>0</v>
      </c>
      <c r="U283" s="69" t="str">
        <f>VLOOKUP(B283,'FOLHA RESUMIDA'!C:I,2,0)</f>
        <v>CLELIO FIRMINO SILVA</v>
      </c>
    </row>
    <row r="284" spans="1:21">
      <c r="A284" s="64">
        <v>1</v>
      </c>
      <c r="B284" s="64">
        <v>2891</v>
      </c>
      <c r="C284" s="65" t="s">
        <v>230</v>
      </c>
      <c r="D284" s="66">
        <v>40575</v>
      </c>
      <c r="E284" s="66" t="s">
        <v>545</v>
      </c>
      <c r="F284" s="65" t="s">
        <v>445</v>
      </c>
      <c r="G284" s="67">
        <v>1413.91</v>
      </c>
      <c r="H284" s="67">
        <v>0</v>
      </c>
      <c r="I284" s="65" t="s">
        <v>424</v>
      </c>
      <c r="J284" s="67">
        <v>0</v>
      </c>
      <c r="K284" s="67">
        <v>0</v>
      </c>
      <c r="L284" s="67">
        <v>0</v>
      </c>
      <c r="M284" s="67">
        <v>0</v>
      </c>
      <c r="N284" s="67">
        <v>0</v>
      </c>
      <c r="O284" s="67">
        <v>0</v>
      </c>
      <c r="P284" s="67">
        <v>0</v>
      </c>
      <c r="Q284" s="67">
        <v>0</v>
      </c>
      <c r="R284" s="67">
        <v>0</v>
      </c>
      <c r="S284" s="68">
        <f t="shared" si="8"/>
        <v>1413.91</v>
      </c>
      <c r="T284" s="68">
        <f t="shared" si="9"/>
        <v>0</v>
      </c>
      <c r="U284" s="69" t="str">
        <f>VLOOKUP(B284,'FOLHA RESUMIDA'!C:I,2,0)</f>
        <v>ERICK MEDEIROS</v>
      </c>
    </row>
    <row r="285" spans="1:21">
      <c r="A285" s="64">
        <v>1</v>
      </c>
      <c r="B285" s="64">
        <v>2894</v>
      </c>
      <c r="C285" s="65" t="s">
        <v>231</v>
      </c>
      <c r="D285" s="66">
        <v>40575</v>
      </c>
      <c r="E285" s="66" t="s">
        <v>545</v>
      </c>
      <c r="F285" s="65" t="s">
        <v>509</v>
      </c>
      <c r="G285" s="67">
        <v>1804.6</v>
      </c>
      <c r="H285" s="67">
        <v>0</v>
      </c>
      <c r="I285" s="65" t="s">
        <v>424</v>
      </c>
      <c r="J285" s="67">
        <v>0</v>
      </c>
      <c r="K285" s="67">
        <v>0</v>
      </c>
      <c r="L285" s="67">
        <v>0</v>
      </c>
      <c r="M285" s="67">
        <v>0</v>
      </c>
      <c r="N285" s="67">
        <v>0</v>
      </c>
      <c r="O285" s="67">
        <v>0</v>
      </c>
      <c r="P285" s="67">
        <v>0</v>
      </c>
      <c r="Q285" s="67">
        <v>0</v>
      </c>
      <c r="R285" s="67">
        <v>0</v>
      </c>
      <c r="S285" s="68">
        <f t="shared" si="8"/>
        <v>1804.6</v>
      </c>
      <c r="T285" s="68">
        <f t="shared" si="9"/>
        <v>0</v>
      </c>
      <c r="U285" s="69" t="str">
        <f>VLOOKUP(B285,'FOLHA RESUMIDA'!C:I,2,0)</f>
        <v>JOELNA DINIZ PEREIRA DE SOUSA</v>
      </c>
    </row>
    <row r="286" spans="1:21">
      <c r="A286" s="64">
        <v>1</v>
      </c>
      <c r="B286" s="64">
        <v>2895</v>
      </c>
      <c r="C286" s="65" t="s">
        <v>232</v>
      </c>
      <c r="D286" s="66">
        <v>40575</v>
      </c>
      <c r="E286" s="66" t="s">
        <v>545</v>
      </c>
      <c r="F286" s="65" t="s">
        <v>445</v>
      </c>
      <c r="G286" s="67">
        <v>1346.58</v>
      </c>
      <c r="H286" s="67">
        <v>0</v>
      </c>
      <c r="I286" s="65" t="s">
        <v>424</v>
      </c>
      <c r="J286" s="67">
        <v>0</v>
      </c>
      <c r="K286" s="67">
        <v>0</v>
      </c>
      <c r="L286" s="67">
        <v>0</v>
      </c>
      <c r="M286" s="67">
        <v>0</v>
      </c>
      <c r="N286" s="67">
        <v>0</v>
      </c>
      <c r="O286" s="67">
        <v>0</v>
      </c>
      <c r="P286" s="67">
        <v>0</v>
      </c>
      <c r="Q286" s="67">
        <v>0</v>
      </c>
      <c r="R286" s="67">
        <v>0</v>
      </c>
      <c r="S286" s="68">
        <f t="shared" si="8"/>
        <v>1346.58</v>
      </c>
      <c r="T286" s="68">
        <f t="shared" si="9"/>
        <v>0</v>
      </c>
      <c r="U286" s="69" t="str">
        <f>VLOOKUP(B286,'FOLHA RESUMIDA'!C:I,2,0)</f>
        <v>KLEBER DE OLIVEIRA GALDINO</v>
      </c>
    </row>
    <row r="287" spans="1:21">
      <c r="A287" s="64">
        <v>47</v>
      </c>
      <c r="B287" s="64">
        <v>2904</v>
      </c>
      <c r="C287" s="65" t="s">
        <v>397</v>
      </c>
      <c r="D287" s="66">
        <v>40605</v>
      </c>
      <c r="E287" s="66" t="s">
        <v>545</v>
      </c>
      <c r="F287" s="65" t="s">
        <v>510</v>
      </c>
      <c r="G287" s="67">
        <v>1981.21</v>
      </c>
      <c r="H287" s="67">
        <v>0</v>
      </c>
      <c r="I287" s="65" t="s">
        <v>424</v>
      </c>
      <c r="J287" s="67">
        <v>0</v>
      </c>
      <c r="K287" s="67">
        <v>0</v>
      </c>
      <c r="L287" s="67">
        <v>0</v>
      </c>
      <c r="M287" s="67">
        <v>0</v>
      </c>
      <c r="N287" s="67">
        <v>0</v>
      </c>
      <c r="O287" s="67">
        <v>0</v>
      </c>
      <c r="P287" s="67">
        <v>0</v>
      </c>
      <c r="Q287" s="67">
        <v>0</v>
      </c>
      <c r="R287" s="67">
        <v>0</v>
      </c>
      <c r="S287" s="68">
        <f t="shared" si="8"/>
        <v>1981.21</v>
      </c>
      <c r="T287" s="68">
        <f t="shared" si="9"/>
        <v>0</v>
      </c>
      <c r="U287" s="69" t="str">
        <f>VLOOKUP(B287,'FOLHA RESUMIDA'!C:I,2,0)</f>
        <v>ANTONIO S ALVES DE O JUNIOR</v>
      </c>
    </row>
    <row r="288" spans="1:21">
      <c r="A288" s="64">
        <v>3</v>
      </c>
      <c r="B288" s="64">
        <v>2906</v>
      </c>
      <c r="C288" s="65" t="s">
        <v>368</v>
      </c>
      <c r="D288" s="66">
        <v>40612</v>
      </c>
      <c r="E288" s="66" t="s">
        <v>545</v>
      </c>
      <c r="F288" s="65" t="s">
        <v>527</v>
      </c>
      <c r="G288" s="67">
        <v>4850.38</v>
      </c>
      <c r="H288" s="67">
        <v>0</v>
      </c>
      <c r="I288" s="65" t="s">
        <v>424</v>
      </c>
      <c r="J288" s="67">
        <v>0</v>
      </c>
      <c r="K288" s="67">
        <v>0</v>
      </c>
      <c r="L288" s="67">
        <v>0</v>
      </c>
      <c r="M288" s="67">
        <v>0</v>
      </c>
      <c r="N288" s="67">
        <v>0</v>
      </c>
      <c r="O288" s="67">
        <v>0</v>
      </c>
      <c r="P288" s="67">
        <v>0</v>
      </c>
      <c r="Q288" s="67">
        <v>0</v>
      </c>
      <c r="R288" s="67">
        <v>0</v>
      </c>
      <c r="S288" s="68">
        <f t="shared" si="8"/>
        <v>4850.38</v>
      </c>
      <c r="T288" s="68">
        <f t="shared" si="9"/>
        <v>0</v>
      </c>
      <c r="U288" s="69" t="str">
        <f>VLOOKUP(B288,'FOLHA RESUMIDA'!C:I,2,0)</f>
        <v>ARTHUR A SANTOS WANDERLEY</v>
      </c>
    </row>
    <row r="289" spans="1:21">
      <c r="A289" s="64">
        <v>1</v>
      </c>
      <c r="B289" s="64">
        <v>2907</v>
      </c>
      <c r="C289" s="65" t="s">
        <v>233</v>
      </c>
      <c r="D289" s="66">
        <v>40623</v>
      </c>
      <c r="E289" s="66" t="s">
        <v>545</v>
      </c>
      <c r="F289" s="65" t="s">
        <v>510</v>
      </c>
      <c r="G289" s="67">
        <v>1981.21</v>
      </c>
      <c r="H289" s="67">
        <v>0</v>
      </c>
      <c r="I289" s="65" t="s">
        <v>424</v>
      </c>
      <c r="J289" s="67">
        <v>0</v>
      </c>
      <c r="K289" s="67">
        <v>0</v>
      </c>
      <c r="L289" s="67">
        <v>0</v>
      </c>
      <c r="M289" s="67">
        <v>0</v>
      </c>
      <c r="N289" s="67">
        <v>0</v>
      </c>
      <c r="O289" s="67">
        <v>0</v>
      </c>
      <c r="P289" s="67">
        <v>0</v>
      </c>
      <c r="Q289" s="67">
        <v>0</v>
      </c>
      <c r="R289" s="67">
        <v>0</v>
      </c>
      <c r="S289" s="68">
        <f t="shared" si="8"/>
        <v>1981.21</v>
      </c>
      <c r="T289" s="68">
        <f t="shared" si="9"/>
        <v>0</v>
      </c>
      <c r="U289" s="69" t="str">
        <f>VLOOKUP(B289,'FOLHA RESUMIDA'!C:I,2,0)</f>
        <v>JOELINE LIMA DO NASCIMENTO</v>
      </c>
    </row>
    <row r="290" spans="1:21">
      <c r="A290" s="64">
        <v>1</v>
      </c>
      <c r="B290" s="64">
        <v>2909</v>
      </c>
      <c r="C290" s="65" t="s">
        <v>234</v>
      </c>
      <c r="D290" s="66">
        <v>40634</v>
      </c>
      <c r="E290" s="66" t="s">
        <v>545</v>
      </c>
      <c r="F290" s="65" t="s">
        <v>510</v>
      </c>
      <c r="G290" s="67">
        <v>1981.21</v>
      </c>
      <c r="H290" s="67">
        <v>0</v>
      </c>
      <c r="I290" s="65" t="s">
        <v>424</v>
      </c>
      <c r="J290" s="67">
        <v>0</v>
      </c>
      <c r="K290" s="67">
        <v>0</v>
      </c>
      <c r="L290" s="67">
        <v>0</v>
      </c>
      <c r="M290" s="67">
        <v>0</v>
      </c>
      <c r="N290" s="67">
        <v>0</v>
      </c>
      <c r="O290" s="67">
        <v>0</v>
      </c>
      <c r="P290" s="67">
        <v>0</v>
      </c>
      <c r="Q290" s="67">
        <v>0</v>
      </c>
      <c r="R290" s="67">
        <v>0</v>
      </c>
      <c r="S290" s="68">
        <f t="shared" si="8"/>
        <v>1981.21</v>
      </c>
      <c r="T290" s="68">
        <f t="shared" si="9"/>
        <v>0</v>
      </c>
      <c r="U290" s="69" t="str">
        <f>VLOOKUP(B290,'FOLHA RESUMIDA'!C:I,2,0)</f>
        <v>ROBSON CARNEIRO DA SILVA</v>
      </c>
    </row>
    <row r="291" spans="1:21">
      <c r="A291" s="64">
        <v>1</v>
      </c>
      <c r="B291" s="64">
        <v>2910</v>
      </c>
      <c r="C291" s="65" t="s">
        <v>235</v>
      </c>
      <c r="D291" s="66">
        <v>40639</v>
      </c>
      <c r="E291" s="66" t="s">
        <v>545</v>
      </c>
      <c r="F291" s="65" t="s">
        <v>510</v>
      </c>
      <c r="G291" s="67">
        <v>2080.27</v>
      </c>
      <c r="H291" s="67">
        <v>0</v>
      </c>
      <c r="I291" s="65" t="s">
        <v>424</v>
      </c>
      <c r="J291" s="67">
        <v>2312.9499999999998</v>
      </c>
      <c r="K291" s="67">
        <v>0</v>
      </c>
      <c r="L291" s="67">
        <v>0</v>
      </c>
      <c r="M291" s="67">
        <v>1450</v>
      </c>
      <c r="N291" s="67">
        <v>0</v>
      </c>
      <c r="O291" s="67">
        <v>0</v>
      </c>
      <c r="P291" s="67">
        <v>0</v>
      </c>
      <c r="Q291" s="67">
        <v>0</v>
      </c>
      <c r="R291" s="67">
        <v>0</v>
      </c>
      <c r="S291" s="68">
        <f t="shared" si="8"/>
        <v>2080.27</v>
      </c>
      <c r="T291" s="68">
        <f t="shared" si="9"/>
        <v>3762.95</v>
      </c>
      <c r="U291" s="69" t="str">
        <f>VLOOKUP(B291,'FOLHA RESUMIDA'!C:I,2,0)</f>
        <v>JOSE VITAL DUARTE JUNIOR</v>
      </c>
    </row>
    <row r="292" spans="1:21">
      <c r="A292" s="64">
        <v>1</v>
      </c>
      <c r="B292" s="64">
        <v>2911</v>
      </c>
      <c r="C292" s="65" t="s">
        <v>236</v>
      </c>
      <c r="D292" s="66">
        <v>40644</v>
      </c>
      <c r="E292" s="66" t="s">
        <v>545</v>
      </c>
      <c r="F292" s="65" t="s">
        <v>445</v>
      </c>
      <c r="G292" s="67">
        <v>1484.6</v>
      </c>
      <c r="H292" s="67">
        <v>0</v>
      </c>
      <c r="I292" s="65" t="s">
        <v>424</v>
      </c>
      <c r="J292" s="67">
        <v>0</v>
      </c>
      <c r="K292" s="67">
        <v>0</v>
      </c>
      <c r="L292" s="67">
        <v>0</v>
      </c>
      <c r="M292" s="67">
        <v>0</v>
      </c>
      <c r="N292" s="67">
        <v>0</v>
      </c>
      <c r="O292" s="67">
        <v>0</v>
      </c>
      <c r="P292" s="67">
        <v>0</v>
      </c>
      <c r="Q292" s="67">
        <v>0</v>
      </c>
      <c r="R292" s="67">
        <v>0</v>
      </c>
      <c r="S292" s="68">
        <f t="shared" si="8"/>
        <v>1484.6</v>
      </c>
      <c r="T292" s="68">
        <f t="shared" si="9"/>
        <v>0</v>
      </c>
      <c r="U292" s="69" t="str">
        <f>VLOOKUP(B292,'FOLHA RESUMIDA'!C:I,2,0)</f>
        <v>ALDJANE MARIA DOS SANTOS</v>
      </c>
    </row>
    <row r="293" spans="1:21">
      <c r="A293" s="64">
        <v>1</v>
      </c>
      <c r="B293" s="64">
        <v>2915</v>
      </c>
      <c r="C293" s="65" t="s">
        <v>237</v>
      </c>
      <c r="D293" s="66">
        <v>40647</v>
      </c>
      <c r="E293" s="66" t="s">
        <v>545</v>
      </c>
      <c r="F293" s="65" t="s">
        <v>445</v>
      </c>
      <c r="G293" s="67">
        <v>1484.6</v>
      </c>
      <c r="H293" s="67">
        <v>0</v>
      </c>
      <c r="I293" s="65" t="s">
        <v>424</v>
      </c>
      <c r="J293" s="67">
        <v>0</v>
      </c>
      <c r="K293" s="67">
        <v>0</v>
      </c>
      <c r="L293" s="67">
        <v>0</v>
      </c>
      <c r="M293" s="67">
        <v>0</v>
      </c>
      <c r="N293" s="67">
        <v>0</v>
      </c>
      <c r="O293" s="67">
        <v>0</v>
      </c>
      <c r="P293" s="67">
        <v>0</v>
      </c>
      <c r="Q293" s="67">
        <v>0</v>
      </c>
      <c r="R293" s="67">
        <v>0</v>
      </c>
      <c r="S293" s="68">
        <f t="shared" si="8"/>
        <v>1484.6</v>
      </c>
      <c r="T293" s="68">
        <f t="shared" si="9"/>
        <v>0</v>
      </c>
      <c r="U293" s="69" t="str">
        <f>VLOOKUP(B293,'FOLHA RESUMIDA'!C:I,2,0)</f>
        <v>HAMILTON LINO ALVES</v>
      </c>
    </row>
    <row r="294" spans="1:21">
      <c r="A294" s="64">
        <v>1</v>
      </c>
      <c r="B294" s="64">
        <v>2917</v>
      </c>
      <c r="C294" s="65" t="s">
        <v>238</v>
      </c>
      <c r="D294" s="66">
        <v>40644</v>
      </c>
      <c r="E294" s="66" t="s">
        <v>545</v>
      </c>
      <c r="F294" s="65" t="s">
        <v>445</v>
      </c>
      <c r="G294" s="67">
        <v>1558.83</v>
      </c>
      <c r="H294" s="67">
        <v>0</v>
      </c>
      <c r="I294" s="65" t="s">
        <v>424</v>
      </c>
      <c r="J294" s="67">
        <v>0</v>
      </c>
      <c r="K294" s="67">
        <v>0</v>
      </c>
      <c r="L294" s="67">
        <v>0</v>
      </c>
      <c r="M294" s="67">
        <v>0</v>
      </c>
      <c r="N294" s="67">
        <v>0</v>
      </c>
      <c r="O294" s="67">
        <v>0</v>
      </c>
      <c r="P294" s="67">
        <v>0</v>
      </c>
      <c r="Q294" s="67">
        <v>0</v>
      </c>
      <c r="R294" s="67">
        <v>0</v>
      </c>
      <c r="S294" s="68">
        <f t="shared" si="8"/>
        <v>1558.83</v>
      </c>
      <c r="T294" s="68">
        <f t="shared" si="9"/>
        <v>0</v>
      </c>
      <c r="U294" s="69" t="str">
        <f>VLOOKUP(B294,'FOLHA RESUMIDA'!C:I,2,0)</f>
        <v>LUCICLEIDE PEREIRA DEODATO</v>
      </c>
    </row>
    <row r="295" spans="1:21">
      <c r="A295" s="64">
        <v>1</v>
      </c>
      <c r="B295" s="64">
        <v>2918</v>
      </c>
      <c r="C295" s="65" t="s">
        <v>239</v>
      </c>
      <c r="D295" s="66">
        <v>40644</v>
      </c>
      <c r="E295" s="66" t="s">
        <v>545</v>
      </c>
      <c r="F295" s="65" t="s">
        <v>445</v>
      </c>
      <c r="G295" s="67">
        <v>1346.58</v>
      </c>
      <c r="H295" s="67">
        <v>0</v>
      </c>
      <c r="I295" s="65" t="s">
        <v>424</v>
      </c>
      <c r="J295" s="67">
        <v>0</v>
      </c>
      <c r="K295" s="67">
        <v>0</v>
      </c>
      <c r="L295" s="67">
        <v>0</v>
      </c>
      <c r="M295" s="67">
        <v>0</v>
      </c>
      <c r="N295" s="67">
        <v>0</v>
      </c>
      <c r="O295" s="67">
        <v>0</v>
      </c>
      <c r="P295" s="67">
        <v>0</v>
      </c>
      <c r="Q295" s="67">
        <v>0</v>
      </c>
      <c r="R295" s="67">
        <v>0</v>
      </c>
      <c r="S295" s="68">
        <f t="shared" si="8"/>
        <v>1346.58</v>
      </c>
      <c r="T295" s="68">
        <f t="shared" si="9"/>
        <v>0</v>
      </c>
      <c r="U295" s="69" t="str">
        <f>VLOOKUP(B295,'FOLHA RESUMIDA'!C:I,2,0)</f>
        <v>MARIA DAS NEVES DE BARROS</v>
      </c>
    </row>
    <row r="296" spans="1:21">
      <c r="A296" s="64">
        <v>1</v>
      </c>
      <c r="B296" s="64">
        <v>2921</v>
      </c>
      <c r="C296" s="65" t="s">
        <v>240</v>
      </c>
      <c r="D296" s="66">
        <v>40644</v>
      </c>
      <c r="E296" s="66" t="s">
        <v>545</v>
      </c>
      <c r="F296" s="65" t="s">
        <v>445</v>
      </c>
      <c r="G296" s="67">
        <v>1484.6</v>
      </c>
      <c r="H296" s="67">
        <v>0</v>
      </c>
      <c r="I296" s="65" t="s">
        <v>424</v>
      </c>
      <c r="J296" s="67">
        <v>0</v>
      </c>
      <c r="K296" s="67">
        <v>0</v>
      </c>
      <c r="L296" s="67">
        <v>0</v>
      </c>
      <c r="M296" s="67">
        <v>0</v>
      </c>
      <c r="N296" s="67">
        <v>0</v>
      </c>
      <c r="O296" s="67">
        <v>0</v>
      </c>
      <c r="P296" s="67">
        <v>0</v>
      </c>
      <c r="Q296" s="67">
        <v>0</v>
      </c>
      <c r="R296" s="67">
        <v>0</v>
      </c>
      <c r="S296" s="68">
        <f t="shared" si="8"/>
        <v>1484.6</v>
      </c>
      <c r="T296" s="68">
        <f t="shared" si="9"/>
        <v>0</v>
      </c>
      <c r="U296" s="69" t="str">
        <f>VLOOKUP(B296,'FOLHA RESUMIDA'!C:I,2,0)</f>
        <v>TIAGO MANOEL DE SOUSA LEITE</v>
      </c>
    </row>
    <row r="297" spans="1:21">
      <c r="A297" s="64">
        <v>1</v>
      </c>
      <c r="B297" s="64">
        <v>2922</v>
      </c>
      <c r="C297" s="65" t="s">
        <v>241</v>
      </c>
      <c r="D297" s="66">
        <v>40644</v>
      </c>
      <c r="E297" s="66" t="s">
        <v>545</v>
      </c>
      <c r="F297" s="65" t="s">
        <v>445</v>
      </c>
      <c r="G297" s="67">
        <v>1558.83</v>
      </c>
      <c r="H297" s="67">
        <v>0</v>
      </c>
      <c r="I297" s="65" t="s">
        <v>424</v>
      </c>
      <c r="J297" s="67">
        <v>0</v>
      </c>
      <c r="K297" s="67">
        <v>0</v>
      </c>
      <c r="L297" s="67">
        <v>0</v>
      </c>
      <c r="M297" s="67">
        <v>0</v>
      </c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8">
        <f t="shared" si="8"/>
        <v>1558.83</v>
      </c>
      <c r="T297" s="68">
        <f t="shared" si="9"/>
        <v>0</v>
      </c>
      <c r="U297" s="69" t="str">
        <f>VLOOKUP(B297,'FOLHA RESUMIDA'!C:I,2,0)</f>
        <v>XENIA KELY VERISSIMO DINIZ</v>
      </c>
    </row>
    <row r="298" spans="1:21">
      <c r="A298" s="64">
        <v>1</v>
      </c>
      <c r="B298" s="64">
        <v>2926</v>
      </c>
      <c r="C298" s="65" t="s">
        <v>242</v>
      </c>
      <c r="D298" s="66">
        <v>40665</v>
      </c>
      <c r="E298" s="66" t="s">
        <v>545</v>
      </c>
      <c r="F298" s="65" t="s">
        <v>445</v>
      </c>
      <c r="G298" s="67">
        <v>1636.82</v>
      </c>
      <c r="H298" s="67">
        <v>0</v>
      </c>
      <c r="I298" s="65" t="s">
        <v>424</v>
      </c>
      <c r="J298" s="67">
        <v>0</v>
      </c>
      <c r="K298" s="67">
        <v>0</v>
      </c>
      <c r="L298" s="67">
        <v>0</v>
      </c>
      <c r="M298" s="67">
        <v>0</v>
      </c>
      <c r="N298" s="67">
        <v>0</v>
      </c>
      <c r="O298" s="67">
        <v>0</v>
      </c>
      <c r="P298" s="67">
        <v>0</v>
      </c>
      <c r="Q298" s="67">
        <v>0</v>
      </c>
      <c r="R298" s="67">
        <v>0</v>
      </c>
      <c r="S298" s="68">
        <f t="shared" si="8"/>
        <v>1636.82</v>
      </c>
      <c r="T298" s="68">
        <f t="shared" si="9"/>
        <v>0</v>
      </c>
      <c r="U298" s="69" t="str">
        <f>VLOOKUP(B298,'FOLHA RESUMIDA'!C:I,2,0)</f>
        <v>ANTONIO CARLOS DE LUNA MATOS</v>
      </c>
    </row>
    <row r="299" spans="1:21">
      <c r="A299" s="64">
        <v>1</v>
      </c>
      <c r="B299" s="64">
        <v>2927</v>
      </c>
      <c r="C299" s="65" t="s">
        <v>243</v>
      </c>
      <c r="D299" s="66">
        <v>40665</v>
      </c>
      <c r="E299" s="66" t="s">
        <v>545</v>
      </c>
      <c r="F299" s="65" t="s">
        <v>445</v>
      </c>
      <c r="G299" s="67">
        <v>1484.61</v>
      </c>
      <c r="H299" s="67">
        <v>0</v>
      </c>
      <c r="I299" s="65" t="s">
        <v>424</v>
      </c>
      <c r="J299" s="67">
        <v>0</v>
      </c>
      <c r="K299" s="67">
        <v>0</v>
      </c>
      <c r="L299" s="67">
        <v>0</v>
      </c>
      <c r="M299" s="67">
        <v>0</v>
      </c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8">
        <f t="shared" si="8"/>
        <v>1484.61</v>
      </c>
      <c r="T299" s="68">
        <f t="shared" si="9"/>
        <v>0</v>
      </c>
      <c r="U299" s="69" t="str">
        <f>VLOOKUP(B299,'FOLHA RESUMIDA'!C:I,2,0)</f>
        <v>DEYVISON MACHADO DA SILVA</v>
      </c>
    </row>
    <row r="300" spans="1:21">
      <c r="A300" s="64">
        <v>1</v>
      </c>
      <c r="B300" s="64">
        <v>2930</v>
      </c>
      <c r="C300" s="65" t="s">
        <v>244</v>
      </c>
      <c r="D300" s="66">
        <v>40665</v>
      </c>
      <c r="E300" s="66" t="s">
        <v>545</v>
      </c>
      <c r="F300" s="65" t="s">
        <v>531</v>
      </c>
      <c r="G300" s="67">
        <v>1636.82</v>
      </c>
      <c r="H300" s="67">
        <v>0</v>
      </c>
      <c r="I300" s="65" t="s">
        <v>424</v>
      </c>
      <c r="J300" s="67">
        <v>0</v>
      </c>
      <c r="K300" s="67">
        <v>0</v>
      </c>
      <c r="L300" s="67">
        <v>0</v>
      </c>
      <c r="M300" s="67">
        <v>0</v>
      </c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8">
        <f t="shared" si="8"/>
        <v>1636.82</v>
      </c>
      <c r="T300" s="68">
        <f t="shared" si="9"/>
        <v>0</v>
      </c>
      <c r="U300" s="69" t="str">
        <f>VLOOKUP(B300,'FOLHA RESUMIDA'!C:I,2,0)</f>
        <v>JOSE AURICELIO C DE ARAUJO</v>
      </c>
    </row>
    <row r="301" spans="1:21">
      <c r="A301" s="64">
        <v>1</v>
      </c>
      <c r="B301" s="64">
        <v>2931</v>
      </c>
      <c r="C301" s="65" t="s">
        <v>245</v>
      </c>
      <c r="D301" s="66">
        <v>40665</v>
      </c>
      <c r="E301" s="66" t="s">
        <v>545</v>
      </c>
      <c r="F301" s="65" t="s">
        <v>509</v>
      </c>
      <c r="G301" s="67">
        <v>1804.6</v>
      </c>
      <c r="H301" s="67">
        <v>0</v>
      </c>
      <c r="I301" s="65" t="s">
        <v>424</v>
      </c>
      <c r="J301" s="67">
        <v>822.38</v>
      </c>
      <c r="K301" s="67">
        <v>0</v>
      </c>
      <c r="L301" s="67">
        <v>0</v>
      </c>
      <c r="M301" s="67">
        <v>0</v>
      </c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8">
        <f t="shared" si="8"/>
        <v>1804.6</v>
      </c>
      <c r="T301" s="68">
        <f t="shared" si="9"/>
        <v>822.38</v>
      </c>
      <c r="U301" s="69" t="str">
        <f>VLOOKUP(B301,'FOLHA RESUMIDA'!C:I,2,0)</f>
        <v>JOSILENE FARIAS DOS SANTOS ALM</v>
      </c>
    </row>
    <row r="302" spans="1:21">
      <c r="A302" s="64">
        <v>1</v>
      </c>
      <c r="B302" s="64">
        <v>2933</v>
      </c>
      <c r="C302" s="65" t="s">
        <v>246</v>
      </c>
      <c r="D302" s="66">
        <v>40665</v>
      </c>
      <c r="E302" s="66" t="s">
        <v>545</v>
      </c>
      <c r="F302" s="65" t="s">
        <v>530</v>
      </c>
      <c r="G302" s="67">
        <v>1484.6</v>
      </c>
      <c r="H302" s="67">
        <v>0</v>
      </c>
      <c r="I302" s="65" t="s">
        <v>424</v>
      </c>
      <c r="J302" s="67">
        <v>0</v>
      </c>
      <c r="K302" s="67">
        <v>0</v>
      </c>
      <c r="L302" s="67">
        <v>0</v>
      </c>
      <c r="M302" s="67">
        <v>0</v>
      </c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8">
        <f t="shared" si="8"/>
        <v>1484.6</v>
      </c>
      <c r="T302" s="68">
        <f t="shared" si="9"/>
        <v>0</v>
      </c>
      <c r="U302" s="69" t="str">
        <f>VLOOKUP(B302,'FOLHA RESUMIDA'!C:I,2,0)</f>
        <v>LUCY DIAS DE ANDRADE</v>
      </c>
    </row>
    <row r="303" spans="1:21">
      <c r="A303" s="64">
        <v>1</v>
      </c>
      <c r="B303" s="64">
        <v>2936</v>
      </c>
      <c r="C303" s="65" t="s">
        <v>247</v>
      </c>
      <c r="D303" s="66">
        <v>40665</v>
      </c>
      <c r="E303" s="66" t="s">
        <v>545</v>
      </c>
      <c r="F303" s="65" t="s">
        <v>445</v>
      </c>
      <c r="G303" s="67">
        <v>1484.6</v>
      </c>
      <c r="H303" s="67">
        <v>0</v>
      </c>
      <c r="I303" s="65" t="s">
        <v>424</v>
      </c>
      <c r="J303" s="67">
        <v>0</v>
      </c>
      <c r="K303" s="67">
        <v>0</v>
      </c>
      <c r="L303" s="67">
        <v>0</v>
      </c>
      <c r="M303" s="67">
        <v>0</v>
      </c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8">
        <f t="shared" si="8"/>
        <v>1484.6</v>
      </c>
      <c r="T303" s="68">
        <f t="shared" si="9"/>
        <v>0</v>
      </c>
      <c r="U303" s="69" t="str">
        <f>VLOOKUP(B303,'FOLHA RESUMIDA'!C:I,2,0)</f>
        <v>ROSIMERE SOARES DA SILVA</v>
      </c>
    </row>
    <row r="304" spans="1:21">
      <c r="A304" s="64">
        <v>1</v>
      </c>
      <c r="B304" s="64">
        <v>2937</v>
      </c>
      <c r="C304" s="65" t="s">
        <v>248</v>
      </c>
      <c r="D304" s="66">
        <v>40665</v>
      </c>
      <c r="E304" s="66" t="s">
        <v>545</v>
      </c>
      <c r="F304" s="65" t="s">
        <v>445</v>
      </c>
      <c r="G304" s="67">
        <v>1346.58</v>
      </c>
      <c r="H304" s="67">
        <v>0</v>
      </c>
      <c r="I304" s="65" t="s">
        <v>424</v>
      </c>
      <c r="J304" s="67">
        <v>0</v>
      </c>
      <c r="K304" s="67">
        <v>0</v>
      </c>
      <c r="L304" s="67">
        <v>0</v>
      </c>
      <c r="M304" s="67">
        <v>0</v>
      </c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8">
        <f t="shared" si="8"/>
        <v>1346.58</v>
      </c>
      <c r="T304" s="68">
        <f t="shared" si="9"/>
        <v>0</v>
      </c>
      <c r="U304" s="69" t="str">
        <f>VLOOKUP(B304,'FOLHA RESUMIDA'!C:I,2,0)</f>
        <v>SANDRA REGINA V DOS SANTOS</v>
      </c>
    </row>
    <row r="305" spans="1:21">
      <c r="A305" s="64">
        <v>1</v>
      </c>
      <c r="B305" s="64">
        <v>2941</v>
      </c>
      <c r="C305" s="65" t="s">
        <v>249</v>
      </c>
      <c r="D305" s="66">
        <v>40672</v>
      </c>
      <c r="E305" s="66" t="s">
        <v>545</v>
      </c>
      <c r="F305" s="65" t="s">
        <v>510</v>
      </c>
      <c r="G305" s="67">
        <v>1981.2</v>
      </c>
      <c r="H305" s="67">
        <v>0</v>
      </c>
      <c r="I305" s="65" t="s">
        <v>424</v>
      </c>
      <c r="J305" s="67">
        <v>2312.9499999999998</v>
      </c>
      <c r="K305" s="67">
        <v>0</v>
      </c>
      <c r="L305" s="67">
        <v>0</v>
      </c>
      <c r="M305" s="67">
        <v>0</v>
      </c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8">
        <f t="shared" si="8"/>
        <v>1981.2</v>
      </c>
      <c r="T305" s="68">
        <f t="shared" si="9"/>
        <v>2312.9499999999998</v>
      </c>
      <c r="U305" s="69" t="str">
        <f>VLOOKUP(B305,'FOLHA RESUMIDA'!C:I,2,0)</f>
        <v>DANIELLE MARIA P NASCIMENTO</v>
      </c>
    </row>
    <row r="306" spans="1:21">
      <c r="A306" s="64">
        <v>1</v>
      </c>
      <c r="B306" s="64">
        <v>2942</v>
      </c>
      <c r="C306" s="65" t="s">
        <v>250</v>
      </c>
      <c r="D306" s="66">
        <v>40682</v>
      </c>
      <c r="E306" s="66" t="s">
        <v>545</v>
      </c>
      <c r="F306" s="65" t="s">
        <v>445</v>
      </c>
      <c r="G306" s="67">
        <v>1484.61</v>
      </c>
      <c r="H306" s="67">
        <v>0</v>
      </c>
      <c r="I306" s="65" t="s">
        <v>424</v>
      </c>
      <c r="J306" s="67">
        <v>0</v>
      </c>
      <c r="K306" s="67">
        <v>0</v>
      </c>
      <c r="L306" s="67">
        <v>0</v>
      </c>
      <c r="M306" s="67">
        <v>0</v>
      </c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8">
        <f t="shared" si="8"/>
        <v>1484.61</v>
      </c>
      <c r="T306" s="68">
        <f t="shared" si="9"/>
        <v>0</v>
      </c>
      <c r="U306" s="69" t="str">
        <f>VLOOKUP(B306,'FOLHA RESUMIDA'!C:I,2,0)</f>
        <v>ELIDIANE BARROS DA CRUZ</v>
      </c>
    </row>
    <row r="307" spans="1:21">
      <c r="A307" s="64">
        <v>1</v>
      </c>
      <c r="B307" s="64">
        <v>2943</v>
      </c>
      <c r="C307" s="65" t="s">
        <v>251</v>
      </c>
      <c r="D307" s="66">
        <v>40682</v>
      </c>
      <c r="E307" s="66" t="s">
        <v>545</v>
      </c>
      <c r="F307" s="65" t="s">
        <v>445</v>
      </c>
      <c r="G307" s="67">
        <v>1346.58</v>
      </c>
      <c r="H307" s="67">
        <v>0</v>
      </c>
      <c r="I307" s="65" t="s">
        <v>424</v>
      </c>
      <c r="J307" s="67">
        <v>0</v>
      </c>
      <c r="K307" s="67">
        <v>0</v>
      </c>
      <c r="L307" s="67">
        <v>0</v>
      </c>
      <c r="M307" s="67">
        <v>0</v>
      </c>
      <c r="N307" s="67">
        <v>0</v>
      </c>
      <c r="O307" s="67">
        <v>0</v>
      </c>
      <c r="P307" s="67">
        <v>0</v>
      </c>
      <c r="Q307" s="67">
        <v>0</v>
      </c>
      <c r="R307" s="67">
        <v>0</v>
      </c>
      <c r="S307" s="68">
        <f t="shared" si="8"/>
        <v>1346.58</v>
      </c>
      <c r="T307" s="68">
        <f t="shared" si="9"/>
        <v>0</v>
      </c>
      <c r="U307" s="69" t="str">
        <f>VLOOKUP(B307,'FOLHA RESUMIDA'!C:I,2,0)</f>
        <v>MARIA JOSE GUILHERME</v>
      </c>
    </row>
    <row r="308" spans="1:21">
      <c r="A308" s="64">
        <v>59</v>
      </c>
      <c r="B308" s="64">
        <v>2962</v>
      </c>
      <c r="C308" s="65" t="s">
        <v>415</v>
      </c>
      <c r="D308" s="66">
        <v>41732</v>
      </c>
      <c r="E308" s="66" t="s">
        <v>545</v>
      </c>
      <c r="F308" s="65" t="s">
        <v>511</v>
      </c>
      <c r="G308" s="67">
        <v>1886.84</v>
      </c>
      <c r="H308" s="67">
        <v>0</v>
      </c>
      <c r="I308" s="65" t="s">
        <v>424</v>
      </c>
      <c r="J308" s="67">
        <v>0</v>
      </c>
      <c r="K308" s="67">
        <v>0</v>
      </c>
      <c r="L308" s="67">
        <v>214.7</v>
      </c>
      <c r="M308" s="67">
        <v>0</v>
      </c>
      <c r="N308" s="67">
        <v>0</v>
      </c>
      <c r="O308" s="67">
        <v>0</v>
      </c>
      <c r="P308" s="67">
        <v>0</v>
      </c>
      <c r="Q308" s="67">
        <v>0</v>
      </c>
      <c r="R308" s="67">
        <v>0</v>
      </c>
      <c r="S308" s="68">
        <f t="shared" si="8"/>
        <v>1886.84</v>
      </c>
      <c r="T308" s="68">
        <f t="shared" si="9"/>
        <v>214.7</v>
      </c>
      <c r="U308" s="69" t="str">
        <f>VLOOKUP(B308,'FOLHA RESUMIDA'!C:I,2,0)</f>
        <v>GYSELLE SANTOS AZEVEDO</v>
      </c>
    </row>
    <row r="309" spans="1:21">
      <c r="A309" s="64">
        <v>1</v>
      </c>
      <c r="B309" s="64">
        <v>2969</v>
      </c>
      <c r="C309" s="65" t="s">
        <v>252</v>
      </c>
      <c r="D309" s="66">
        <v>41732</v>
      </c>
      <c r="E309" s="66" t="s">
        <v>545</v>
      </c>
      <c r="F309" s="65" t="s">
        <v>511</v>
      </c>
      <c r="G309" s="67">
        <v>1886.85</v>
      </c>
      <c r="H309" s="67">
        <v>0</v>
      </c>
      <c r="I309" s="65" t="s">
        <v>424</v>
      </c>
      <c r="J309" s="67">
        <v>1079.3800000000001</v>
      </c>
      <c r="K309" s="67">
        <v>0</v>
      </c>
      <c r="L309" s="67">
        <v>0</v>
      </c>
      <c r="M309" s="67">
        <v>0</v>
      </c>
      <c r="N309" s="67">
        <v>0</v>
      </c>
      <c r="O309" s="67">
        <v>0</v>
      </c>
      <c r="P309" s="67">
        <v>0</v>
      </c>
      <c r="Q309" s="67">
        <v>0</v>
      </c>
      <c r="R309" s="67">
        <v>0</v>
      </c>
      <c r="S309" s="68">
        <f t="shared" si="8"/>
        <v>1886.85</v>
      </c>
      <c r="T309" s="68">
        <f t="shared" si="9"/>
        <v>1079.3800000000001</v>
      </c>
      <c r="U309" s="69" t="str">
        <f>VLOOKUP(B309,'FOLHA RESUMIDA'!C:I,2,0)</f>
        <v>LEYRIANE TELMA V FARIAS</v>
      </c>
    </row>
    <row r="310" spans="1:21">
      <c r="A310" s="64">
        <v>3</v>
      </c>
      <c r="B310" s="64">
        <v>2970</v>
      </c>
      <c r="C310" s="65" t="s">
        <v>354</v>
      </c>
      <c r="D310" s="66">
        <v>41732</v>
      </c>
      <c r="E310" s="66" t="s">
        <v>545</v>
      </c>
      <c r="F310" s="65" t="s">
        <v>511</v>
      </c>
      <c r="G310" s="67">
        <v>1886.84</v>
      </c>
      <c r="H310" s="67">
        <v>0</v>
      </c>
      <c r="I310" s="65" t="s">
        <v>424</v>
      </c>
      <c r="J310" s="67">
        <v>0</v>
      </c>
      <c r="K310" s="67">
        <v>0</v>
      </c>
      <c r="L310" s="67">
        <v>0</v>
      </c>
      <c r="M310" s="67">
        <v>0</v>
      </c>
      <c r="N310" s="67">
        <v>0</v>
      </c>
      <c r="O310" s="67">
        <v>0</v>
      </c>
      <c r="P310" s="67">
        <v>0</v>
      </c>
      <c r="Q310" s="67">
        <v>0</v>
      </c>
      <c r="R310" s="67">
        <v>0</v>
      </c>
      <c r="S310" s="68">
        <f t="shared" si="8"/>
        <v>1886.84</v>
      </c>
      <c r="T310" s="68">
        <f t="shared" si="9"/>
        <v>0</v>
      </c>
      <c r="U310" s="69" t="str">
        <f>VLOOKUP(B310,'FOLHA RESUMIDA'!C:I,2,0)</f>
        <v>DAYANE M VALENCA DE OLIVEIRA</v>
      </c>
    </row>
    <row r="311" spans="1:21">
      <c r="A311" s="64">
        <v>10</v>
      </c>
      <c r="B311" s="64">
        <v>2971</v>
      </c>
      <c r="C311" s="65" t="s">
        <v>406</v>
      </c>
      <c r="D311" s="66">
        <v>41732</v>
      </c>
      <c r="E311" s="66" t="s">
        <v>545</v>
      </c>
      <c r="F311" s="65" t="s">
        <v>511</v>
      </c>
      <c r="G311" s="67">
        <v>1886.84</v>
      </c>
      <c r="H311" s="67">
        <v>0</v>
      </c>
      <c r="I311" s="65" t="s">
        <v>424</v>
      </c>
      <c r="J311" s="67">
        <v>0</v>
      </c>
      <c r="K311" s="67">
        <v>0</v>
      </c>
      <c r="L311" s="67">
        <v>0</v>
      </c>
      <c r="M311" s="67">
        <v>0</v>
      </c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8">
        <f t="shared" si="8"/>
        <v>1886.84</v>
      </c>
      <c r="T311" s="68">
        <f t="shared" si="9"/>
        <v>0</v>
      </c>
      <c r="U311" s="69" t="str">
        <f>VLOOKUP(B311,'FOLHA RESUMIDA'!C:I,2,0)</f>
        <v>LETYCIA THAISA V FARIAS</v>
      </c>
    </row>
    <row r="312" spans="1:21">
      <c r="A312" s="64">
        <v>3</v>
      </c>
      <c r="B312" s="64">
        <v>2973</v>
      </c>
      <c r="C312" s="65" t="s">
        <v>363</v>
      </c>
      <c r="D312" s="66">
        <v>41732</v>
      </c>
      <c r="E312" s="66" t="s">
        <v>545</v>
      </c>
      <c r="F312" s="65" t="s">
        <v>511</v>
      </c>
      <c r="G312" s="67">
        <v>1886.84</v>
      </c>
      <c r="H312" s="67">
        <v>0</v>
      </c>
      <c r="I312" s="65" t="s">
        <v>424</v>
      </c>
      <c r="J312" s="67">
        <v>0</v>
      </c>
      <c r="K312" s="67">
        <v>0</v>
      </c>
      <c r="L312" s="67">
        <v>214.7</v>
      </c>
      <c r="M312" s="67">
        <v>0</v>
      </c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8">
        <f t="shared" si="8"/>
        <v>1886.84</v>
      </c>
      <c r="T312" s="68">
        <f t="shared" si="9"/>
        <v>214.7</v>
      </c>
      <c r="U312" s="69" t="str">
        <f>VLOOKUP(B312,'FOLHA RESUMIDA'!C:I,2,0)</f>
        <v>ELDERSON GOMES DA CUNHA</v>
      </c>
    </row>
    <row r="313" spans="1:21">
      <c r="A313" s="64">
        <v>3</v>
      </c>
      <c r="B313" s="64">
        <v>2974</v>
      </c>
      <c r="C313" s="65" t="s">
        <v>364</v>
      </c>
      <c r="D313" s="66">
        <v>41732</v>
      </c>
      <c r="E313" s="66" t="s">
        <v>545</v>
      </c>
      <c r="F313" s="65" t="s">
        <v>511</v>
      </c>
      <c r="G313" s="67">
        <v>1886.84</v>
      </c>
      <c r="H313" s="67">
        <v>0</v>
      </c>
      <c r="I313" s="65" t="s">
        <v>424</v>
      </c>
      <c r="J313" s="67">
        <v>0</v>
      </c>
      <c r="K313" s="67">
        <v>0</v>
      </c>
      <c r="L313" s="67">
        <v>0</v>
      </c>
      <c r="M313" s="67">
        <v>0</v>
      </c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8">
        <f t="shared" si="8"/>
        <v>1886.84</v>
      </c>
      <c r="T313" s="68">
        <f t="shared" si="9"/>
        <v>0</v>
      </c>
      <c r="U313" s="69" t="str">
        <f>VLOOKUP(B313,'FOLHA RESUMIDA'!C:I,2,0)</f>
        <v>MARCELO DIEDERICHS PRATES</v>
      </c>
    </row>
    <row r="314" spans="1:21">
      <c r="A314" s="64">
        <v>23</v>
      </c>
      <c r="B314" s="64">
        <v>2977</v>
      </c>
      <c r="C314" s="65" t="s">
        <v>377</v>
      </c>
      <c r="D314" s="66">
        <v>41732</v>
      </c>
      <c r="E314" s="66" t="s">
        <v>545</v>
      </c>
      <c r="F314" s="65" t="s">
        <v>527</v>
      </c>
      <c r="G314" s="67">
        <v>4189.92</v>
      </c>
      <c r="H314" s="67">
        <v>0</v>
      </c>
      <c r="I314" s="65" t="s">
        <v>424</v>
      </c>
      <c r="J314" s="67">
        <v>0</v>
      </c>
      <c r="K314" s="67">
        <v>0</v>
      </c>
      <c r="L314" s="67">
        <v>0</v>
      </c>
      <c r="M314" s="67">
        <v>0</v>
      </c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8">
        <f t="shared" si="8"/>
        <v>4189.92</v>
      </c>
      <c r="T314" s="68">
        <f t="shared" si="9"/>
        <v>0</v>
      </c>
      <c r="U314" s="69" t="str">
        <f>VLOOKUP(B314,'FOLHA RESUMIDA'!C:I,2,0)</f>
        <v>VENILTON CARLOS M CARDOSO</v>
      </c>
    </row>
    <row r="315" spans="1:21">
      <c r="A315" s="64">
        <v>23</v>
      </c>
      <c r="B315" s="64">
        <v>2978</v>
      </c>
      <c r="C315" s="65" t="s">
        <v>378</v>
      </c>
      <c r="D315" s="66">
        <v>41732</v>
      </c>
      <c r="E315" s="66" t="s">
        <v>545</v>
      </c>
      <c r="F315" s="65" t="s">
        <v>511</v>
      </c>
      <c r="G315" s="67">
        <v>1886.84</v>
      </c>
      <c r="H315" s="67">
        <v>0</v>
      </c>
      <c r="I315" s="65" t="s">
        <v>424</v>
      </c>
      <c r="J315" s="67">
        <v>0</v>
      </c>
      <c r="K315" s="67">
        <v>0</v>
      </c>
      <c r="L315" s="67">
        <v>214.7</v>
      </c>
      <c r="M315" s="67">
        <v>0</v>
      </c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8">
        <f t="shared" si="8"/>
        <v>1886.84</v>
      </c>
      <c r="T315" s="68">
        <f t="shared" si="9"/>
        <v>214.7</v>
      </c>
      <c r="U315" s="69" t="str">
        <f>VLOOKUP(B315,'FOLHA RESUMIDA'!C:I,2,0)</f>
        <v>CARLOS BRUNO GOMES MACEDO</v>
      </c>
    </row>
    <row r="316" spans="1:21">
      <c r="A316" s="64">
        <v>1</v>
      </c>
      <c r="B316" s="64">
        <v>2982</v>
      </c>
      <c r="C316" s="65" t="s">
        <v>253</v>
      </c>
      <c r="D316" s="66">
        <v>41732</v>
      </c>
      <c r="E316" s="66" t="s">
        <v>545</v>
      </c>
      <c r="F316" s="65" t="s">
        <v>524</v>
      </c>
      <c r="G316" s="67">
        <v>3282.89</v>
      </c>
      <c r="H316" s="67">
        <v>0</v>
      </c>
      <c r="I316" s="65" t="s">
        <v>424</v>
      </c>
      <c r="J316" s="67">
        <v>0</v>
      </c>
      <c r="K316" s="67">
        <v>0</v>
      </c>
      <c r="L316" s="67">
        <v>0</v>
      </c>
      <c r="M316" s="67">
        <v>0</v>
      </c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8">
        <f t="shared" si="8"/>
        <v>3282.89</v>
      </c>
      <c r="T316" s="68">
        <f t="shared" si="9"/>
        <v>0</v>
      </c>
      <c r="U316" s="69" t="str">
        <f>VLOOKUP(B316,'FOLHA RESUMIDA'!C:I,2,0)</f>
        <v>CINTIA MARIA LEITE DO N AVELAR</v>
      </c>
    </row>
    <row r="317" spans="1:21">
      <c r="A317" s="64">
        <v>1</v>
      </c>
      <c r="B317" s="64">
        <v>2983</v>
      </c>
      <c r="C317" s="65" t="s">
        <v>254</v>
      </c>
      <c r="D317" s="66">
        <v>41732</v>
      </c>
      <c r="E317" s="66" t="s">
        <v>545</v>
      </c>
      <c r="F317" s="65" t="s">
        <v>517</v>
      </c>
      <c r="G317" s="67">
        <v>1886.84</v>
      </c>
      <c r="H317" s="67">
        <v>0</v>
      </c>
      <c r="I317" s="65" t="s">
        <v>424</v>
      </c>
      <c r="J317" s="67">
        <v>822.38</v>
      </c>
      <c r="K317" s="67">
        <v>0</v>
      </c>
      <c r="L317" s="67">
        <v>0</v>
      </c>
      <c r="M317" s="67">
        <v>0</v>
      </c>
      <c r="N317" s="67">
        <v>0</v>
      </c>
      <c r="O317" s="67">
        <v>0</v>
      </c>
      <c r="P317" s="67">
        <v>0</v>
      </c>
      <c r="Q317" s="67">
        <v>0</v>
      </c>
      <c r="R317" s="67">
        <v>0</v>
      </c>
      <c r="S317" s="68">
        <f t="shared" si="8"/>
        <v>1886.84</v>
      </c>
      <c r="T317" s="68">
        <f t="shared" si="9"/>
        <v>822.38</v>
      </c>
      <c r="U317" s="69" t="str">
        <f>VLOOKUP(B317,'FOLHA RESUMIDA'!C:I,2,0)</f>
        <v>EMILLY INOCENCIO DA SILVA</v>
      </c>
    </row>
    <row r="318" spans="1:21">
      <c r="A318" s="64">
        <v>1</v>
      </c>
      <c r="B318" s="64">
        <v>2988</v>
      </c>
      <c r="C318" s="65" t="s">
        <v>255</v>
      </c>
      <c r="D318" s="66">
        <v>41732</v>
      </c>
      <c r="E318" s="66" t="s">
        <v>545</v>
      </c>
      <c r="F318" s="65" t="s">
        <v>503</v>
      </c>
      <c r="G318" s="67">
        <v>3282.89</v>
      </c>
      <c r="H318" s="67">
        <v>0</v>
      </c>
      <c r="I318" s="65" t="s">
        <v>424</v>
      </c>
      <c r="J318" s="67">
        <v>0</v>
      </c>
      <c r="K318" s="67">
        <v>0</v>
      </c>
      <c r="L318" s="67">
        <v>0</v>
      </c>
      <c r="M318" s="67">
        <v>0</v>
      </c>
      <c r="N318" s="67">
        <v>0</v>
      </c>
      <c r="O318" s="67">
        <v>0</v>
      </c>
      <c r="P318" s="67">
        <v>0</v>
      </c>
      <c r="Q318" s="67">
        <v>0</v>
      </c>
      <c r="R318" s="67">
        <v>0</v>
      </c>
      <c r="S318" s="68">
        <f t="shared" si="8"/>
        <v>3282.89</v>
      </c>
      <c r="T318" s="68">
        <f t="shared" si="9"/>
        <v>0</v>
      </c>
      <c r="U318" s="69" t="str">
        <f>VLOOKUP(B318,'FOLHA RESUMIDA'!C:I,2,0)</f>
        <v>GERALDO CRISTOVAO DE O FILHO</v>
      </c>
    </row>
    <row r="319" spans="1:21">
      <c r="A319" s="64">
        <v>1</v>
      </c>
      <c r="B319" s="64">
        <v>2996</v>
      </c>
      <c r="C319" s="65" t="s">
        <v>257</v>
      </c>
      <c r="D319" s="66">
        <v>41751</v>
      </c>
      <c r="E319" s="66" t="s">
        <v>545</v>
      </c>
      <c r="F319" s="65" t="s">
        <v>526</v>
      </c>
      <c r="G319" s="67">
        <v>5714.73</v>
      </c>
      <c r="H319" s="67">
        <v>0</v>
      </c>
      <c r="I319" s="65" t="s">
        <v>424</v>
      </c>
      <c r="J319" s="67">
        <v>0</v>
      </c>
      <c r="K319" s="67">
        <v>0</v>
      </c>
      <c r="L319" s="67">
        <v>0</v>
      </c>
      <c r="M319" s="67">
        <v>0</v>
      </c>
      <c r="N319" s="67">
        <v>0</v>
      </c>
      <c r="O319" s="67">
        <v>0</v>
      </c>
      <c r="P319" s="67">
        <v>0</v>
      </c>
      <c r="Q319" s="67">
        <v>0</v>
      </c>
      <c r="R319" s="67">
        <v>0</v>
      </c>
      <c r="S319" s="68">
        <f t="shared" si="8"/>
        <v>5714.73</v>
      </c>
      <c r="T319" s="68">
        <f t="shared" si="9"/>
        <v>0</v>
      </c>
      <c r="U319" s="69" t="str">
        <f>VLOOKUP(B319,'FOLHA RESUMIDA'!C:I,2,0)</f>
        <v>LUCIANO BARROS COSTA</v>
      </c>
    </row>
    <row r="320" spans="1:21">
      <c r="A320" s="64">
        <v>1</v>
      </c>
      <c r="B320" s="64">
        <v>2998</v>
      </c>
      <c r="C320" s="65" t="s">
        <v>258</v>
      </c>
      <c r="D320" s="66">
        <v>41751</v>
      </c>
      <c r="E320" s="66" t="s">
        <v>545</v>
      </c>
      <c r="F320" s="65" t="s">
        <v>526</v>
      </c>
      <c r="G320" s="67">
        <v>5714.73</v>
      </c>
      <c r="H320" s="67">
        <v>0</v>
      </c>
      <c r="I320" s="65" t="s">
        <v>424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8">
        <f t="shared" si="8"/>
        <v>5714.73</v>
      </c>
      <c r="T320" s="68">
        <f t="shared" si="9"/>
        <v>0</v>
      </c>
      <c r="U320" s="69" t="str">
        <f>VLOOKUP(B320,'FOLHA RESUMIDA'!C:I,2,0)</f>
        <v>MIGUEL WILSON REGUEIRA RIBEIRO</v>
      </c>
    </row>
    <row r="321" spans="1:21">
      <c r="A321" s="64">
        <v>1</v>
      </c>
      <c r="B321" s="64">
        <v>3003</v>
      </c>
      <c r="C321" s="65" t="s">
        <v>259</v>
      </c>
      <c r="D321" s="66">
        <v>41751</v>
      </c>
      <c r="E321" s="66" t="s">
        <v>545</v>
      </c>
      <c r="F321" s="65" t="s">
        <v>451</v>
      </c>
      <c r="G321" s="67">
        <v>3282.89</v>
      </c>
      <c r="H321" s="67">
        <v>0</v>
      </c>
      <c r="I321" s="65" t="s">
        <v>424</v>
      </c>
      <c r="J321" s="67">
        <v>822.38</v>
      </c>
      <c r="K321" s="67">
        <v>0</v>
      </c>
      <c r="L321" s="67">
        <v>0</v>
      </c>
      <c r="M321" s="67">
        <v>0</v>
      </c>
      <c r="N321" s="67">
        <v>0</v>
      </c>
      <c r="O321" s="67">
        <v>0</v>
      </c>
      <c r="P321" s="67">
        <v>0</v>
      </c>
      <c r="Q321" s="67">
        <v>0</v>
      </c>
      <c r="R321" s="67">
        <v>0</v>
      </c>
      <c r="S321" s="68">
        <f t="shared" ref="S321:S384" si="10">SUM(G321:H321)+O321+Q321</f>
        <v>3282.89</v>
      </c>
      <c r="T321" s="68">
        <f t="shared" si="9"/>
        <v>822.38</v>
      </c>
      <c r="U321" s="69" t="str">
        <f>VLOOKUP(B321,'FOLHA RESUMIDA'!C:I,2,0)</f>
        <v>CAETANO SILVA DIAS</v>
      </c>
    </row>
    <row r="322" spans="1:21">
      <c r="A322" s="64">
        <v>1</v>
      </c>
      <c r="B322" s="64">
        <v>3004</v>
      </c>
      <c r="C322" s="65" t="s">
        <v>260</v>
      </c>
      <c r="D322" s="66">
        <v>41751</v>
      </c>
      <c r="E322" s="66" t="s">
        <v>545</v>
      </c>
      <c r="F322" s="65" t="s">
        <v>451</v>
      </c>
      <c r="G322" s="67">
        <v>3282.89</v>
      </c>
      <c r="H322" s="67">
        <v>0</v>
      </c>
      <c r="I322" s="65" t="s">
        <v>424</v>
      </c>
      <c r="J322" s="67">
        <v>822.38</v>
      </c>
      <c r="K322" s="67">
        <v>0</v>
      </c>
      <c r="L322" s="67">
        <v>0</v>
      </c>
      <c r="M322" s="67">
        <v>0</v>
      </c>
      <c r="N322" s="67">
        <v>0</v>
      </c>
      <c r="O322" s="67">
        <v>0</v>
      </c>
      <c r="P322" s="67">
        <v>0</v>
      </c>
      <c r="Q322" s="67">
        <v>0</v>
      </c>
      <c r="R322" s="67">
        <v>0</v>
      </c>
      <c r="S322" s="68">
        <f t="shared" si="10"/>
        <v>3282.89</v>
      </c>
      <c r="T322" s="68">
        <f t="shared" si="9"/>
        <v>822.38</v>
      </c>
      <c r="U322" s="69" t="str">
        <f>VLOOKUP(B322,'FOLHA RESUMIDA'!C:I,2,0)</f>
        <v>ITHALO IGOR DANTAS E SILVA</v>
      </c>
    </row>
    <row r="323" spans="1:21">
      <c r="A323" s="64">
        <v>1</v>
      </c>
      <c r="B323" s="64">
        <v>3012</v>
      </c>
      <c r="C323" s="65" t="s">
        <v>261</v>
      </c>
      <c r="D323" s="66">
        <v>41751</v>
      </c>
      <c r="E323" s="66" t="s">
        <v>545</v>
      </c>
      <c r="F323" s="65" t="s">
        <v>516</v>
      </c>
      <c r="G323" s="67">
        <v>1886.84</v>
      </c>
      <c r="H323" s="67">
        <v>0</v>
      </c>
      <c r="I323" s="65" t="s">
        <v>424</v>
      </c>
      <c r="J323" s="67">
        <v>0</v>
      </c>
      <c r="K323" s="67">
        <v>0</v>
      </c>
      <c r="L323" s="67">
        <v>0</v>
      </c>
      <c r="M323" s="67">
        <v>0</v>
      </c>
      <c r="N323" s="67">
        <v>0</v>
      </c>
      <c r="O323" s="67">
        <v>0</v>
      </c>
      <c r="P323" s="67">
        <v>0</v>
      </c>
      <c r="Q323" s="67">
        <v>0</v>
      </c>
      <c r="R323" s="67">
        <v>0</v>
      </c>
      <c r="S323" s="68">
        <f t="shared" si="10"/>
        <v>1886.84</v>
      </c>
      <c r="T323" s="68">
        <f t="shared" si="9"/>
        <v>0</v>
      </c>
      <c r="U323" s="69" t="str">
        <f>VLOOKUP(B323,'FOLHA RESUMIDA'!C:I,2,0)</f>
        <v>ESTELA FELIPE DE OLIVEIRA</v>
      </c>
    </row>
    <row r="324" spans="1:21">
      <c r="A324" s="64">
        <v>1</v>
      </c>
      <c r="B324" s="64">
        <v>3015</v>
      </c>
      <c r="C324" s="65" t="s">
        <v>262</v>
      </c>
      <c r="D324" s="66">
        <v>41751</v>
      </c>
      <c r="E324" s="66" t="s">
        <v>545</v>
      </c>
      <c r="F324" s="65" t="s">
        <v>516</v>
      </c>
      <c r="G324" s="67">
        <v>1886.84</v>
      </c>
      <c r="H324" s="67">
        <v>0</v>
      </c>
      <c r="I324" s="65" t="s">
        <v>424</v>
      </c>
      <c r="J324" s="67">
        <v>0</v>
      </c>
      <c r="K324" s="67">
        <v>0</v>
      </c>
      <c r="L324" s="67">
        <v>0</v>
      </c>
      <c r="M324" s="67">
        <v>0</v>
      </c>
      <c r="N324" s="67">
        <v>0</v>
      </c>
      <c r="O324" s="67">
        <v>0</v>
      </c>
      <c r="P324" s="67">
        <v>0</v>
      </c>
      <c r="Q324" s="67">
        <v>0</v>
      </c>
      <c r="R324" s="67">
        <v>0</v>
      </c>
      <c r="S324" s="68">
        <f t="shared" si="10"/>
        <v>1886.84</v>
      </c>
      <c r="T324" s="68">
        <f t="shared" ref="T324:T387" si="11">SUM(J324:N324)+P324+R324</f>
        <v>0</v>
      </c>
      <c r="U324" s="69" t="str">
        <f>VLOOKUP(B324,'FOLHA RESUMIDA'!C:I,2,0)</f>
        <v>MARIA DANIELLE DE SOUZA SANTOS</v>
      </c>
    </row>
    <row r="325" spans="1:21">
      <c r="A325" s="64">
        <v>1</v>
      </c>
      <c r="B325" s="64">
        <v>3016</v>
      </c>
      <c r="C325" s="65" t="s">
        <v>263</v>
      </c>
      <c r="D325" s="66">
        <v>41751</v>
      </c>
      <c r="E325" s="66" t="s">
        <v>545</v>
      </c>
      <c r="F325" s="65" t="s">
        <v>516</v>
      </c>
      <c r="G325" s="67">
        <v>1886.84</v>
      </c>
      <c r="H325" s="67">
        <v>0</v>
      </c>
      <c r="I325" s="65" t="s">
        <v>424</v>
      </c>
      <c r="J325" s="67">
        <v>0</v>
      </c>
      <c r="K325" s="67">
        <v>0</v>
      </c>
      <c r="L325" s="67">
        <v>0</v>
      </c>
      <c r="M325" s="67">
        <v>0</v>
      </c>
      <c r="N325" s="67">
        <v>0</v>
      </c>
      <c r="O325" s="67">
        <v>0</v>
      </c>
      <c r="P325" s="67">
        <v>0</v>
      </c>
      <c r="Q325" s="67">
        <v>0</v>
      </c>
      <c r="R325" s="67">
        <v>0</v>
      </c>
      <c r="S325" s="68">
        <f t="shared" si="10"/>
        <v>1886.84</v>
      </c>
      <c r="T325" s="68">
        <f t="shared" si="11"/>
        <v>0</v>
      </c>
      <c r="U325" s="69" t="str">
        <f>VLOOKUP(B325,'FOLHA RESUMIDA'!C:I,2,0)</f>
        <v>MARIANA SILVA MONTEIRO</v>
      </c>
    </row>
    <row r="326" spans="1:21">
      <c r="A326" s="64">
        <v>10</v>
      </c>
      <c r="B326" s="64">
        <v>3023</v>
      </c>
      <c r="C326" s="65" t="s">
        <v>373</v>
      </c>
      <c r="D326" s="66">
        <v>41751</v>
      </c>
      <c r="E326" s="66" t="s">
        <v>545</v>
      </c>
      <c r="F326" s="65" t="s">
        <v>527</v>
      </c>
      <c r="G326" s="67">
        <v>4189.92</v>
      </c>
      <c r="H326" s="67">
        <v>0</v>
      </c>
      <c r="I326" s="65" t="s">
        <v>424</v>
      </c>
      <c r="J326" s="67">
        <v>0</v>
      </c>
      <c r="K326" s="67">
        <v>0</v>
      </c>
      <c r="L326" s="67">
        <v>0</v>
      </c>
      <c r="M326" s="67">
        <v>0</v>
      </c>
      <c r="N326" s="67">
        <v>0</v>
      </c>
      <c r="O326" s="67">
        <v>0</v>
      </c>
      <c r="P326" s="67">
        <v>0</v>
      </c>
      <c r="Q326" s="67">
        <v>0</v>
      </c>
      <c r="R326" s="67">
        <v>0</v>
      </c>
      <c r="S326" s="68">
        <f t="shared" si="10"/>
        <v>4189.92</v>
      </c>
      <c r="T326" s="68">
        <f t="shared" si="11"/>
        <v>0</v>
      </c>
      <c r="U326" s="69" t="str">
        <f>VLOOKUP(B326,'FOLHA RESUMIDA'!C:I,2,0)</f>
        <v>SERGIO ARAUJO DE OLIVEIRA</v>
      </c>
    </row>
    <row r="327" spans="1:21">
      <c r="A327" s="64">
        <v>1</v>
      </c>
      <c r="B327" s="64">
        <v>3025</v>
      </c>
      <c r="C327" s="65" t="s">
        <v>409</v>
      </c>
      <c r="D327" s="66">
        <v>41751</v>
      </c>
      <c r="E327" s="66" t="s">
        <v>545</v>
      </c>
      <c r="F327" s="65" t="s">
        <v>527</v>
      </c>
      <c r="G327" s="67">
        <v>4189.92</v>
      </c>
      <c r="H327" s="67">
        <v>0</v>
      </c>
      <c r="I327" s="65" t="s">
        <v>424</v>
      </c>
      <c r="J327" s="67">
        <v>0</v>
      </c>
      <c r="K327" s="67">
        <v>0</v>
      </c>
      <c r="L327" s="67">
        <v>0</v>
      </c>
      <c r="M327" s="67">
        <v>0</v>
      </c>
      <c r="N327" s="67">
        <v>0</v>
      </c>
      <c r="O327" s="67">
        <v>0</v>
      </c>
      <c r="P327" s="67">
        <v>0</v>
      </c>
      <c r="Q327" s="67">
        <v>0</v>
      </c>
      <c r="R327" s="67">
        <v>0</v>
      </c>
      <c r="S327" s="68">
        <f t="shared" si="10"/>
        <v>4189.92</v>
      </c>
      <c r="T327" s="68">
        <f t="shared" si="11"/>
        <v>0</v>
      </c>
      <c r="U327" s="69" t="str">
        <f>VLOOKUP(B327,'FOLHA RESUMIDA'!C:I,2,0)</f>
        <v>MARIANA KAROLYNE G DE SOUZA</v>
      </c>
    </row>
    <row r="328" spans="1:21">
      <c r="A328" s="64">
        <v>48</v>
      </c>
      <c r="B328" s="64">
        <v>3027</v>
      </c>
      <c r="C328" s="65" t="s">
        <v>264</v>
      </c>
      <c r="D328" s="66">
        <v>41751</v>
      </c>
      <c r="E328" s="66" t="s">
        <v>545</v>
      </c>
      <c r="F328" s="65" t="s">
        <v>527</v>
      </c>
      <c r="G328" s="67">
        <v>4189.92</v>
      </c>
      <c r="H328" s="67">
        <v>0</v>
      </c>
      <c r="I328" s="65" t="s">
        <v>424</v>
      </c>
      <c r="J328" s="67">
        <v>0</v>
      </c>
      <c r="K328" s="67">
        <v>0</v>
      </c>
      <c r="L328" s="67">
        <v>0</v>
      </c>
      <c r="M328" s="67">
        <v>0</v>
      </c>
      <c r="N328" s="67">
        <v>0</v>
      </c>
      <c r="O328" s="67">
        <v>0</v>
      </c>
      <c r="P328" s="67">
        <v>0</v>
      </c>
      <c r="Q328" s="67">
        <v>0</v>
      </c>
      <c r="R328" s="67">
        <v>0</v>
      </c>
      <c r="S328" s="68">
        <f t="shared" si="10"/>
        <v>4189.92</v>
      </c>
      <c r="T328" s="68">
        <f t="shared" si="11"/>
        <v>0</v>
      </c>
      <c r="U328" s="69" t="str">
        <f>VLOOKUP(B328,'FOLHA RESUMIDA'!C:I,2,0)</f>
        <v>MARILIA MILENA R PIRES</v>
      </c>
    </row>
    <row r="329" spans="1:21">
      <c r="A329" s="64">
        <v>51</v>
      </c>
      <c r="B329" s="64">
        <v>3029</v>
      </c>
      <c r="C329" s="65" t="s">
        <v>407</v>
      </c>
      <c r="D329" s="66">
        <v>41806</v>
      </c>
      <c r="E329" s="66" t="s">
        <v>545</v>
      </c>
      <c r="F329" s="65" t="s">
        <v>527</v>
      </c>
      <c r="G329" s="67">
        <v>4189.92</v>
      </c>
      <c r="H329" s="67">
        <v>0</v>
      </c>
      <c r="I329" s="65" t="s">
        <v>424</v>
      </c>
      <c r="J329" s="67">
        <v>0</v>
      </c>
      <c r="K329" s="67">
        <v>0</v>
      </c>
      <c r="L329" s="67">
        <v>0</v>
      </c>
      <c r="M329" s="67">
        <v>0</v>
      </c>
      <c r="N329" s="67">
        <v>0</v>
      </c>
      <c r="O329" s="67">
        <v>0</v>
      </c>
      <c r="P329" s="67">
        <v>0</v>
      </c>
      <c r="Q329" s="67">
        <v>0</v>
      </c>
      <c r="R329" s="67">
        <v>0</v>
      </c>
      <c r="S329" s="68">
        <f t="shared" si="10"/>
        <v>4189.92</v>
      </c>
      <c r="T329" s="68">
        <f t="shared" si="11"/>
        <v>0</v>
      </c>
      <c r="U329" s="69" t="str">
        <f>VLOOKUP(B329,'FOLHA RESUMIDA'!C:I,2,0)</f>
        <v>RISOALDO DUARTE DA S JUNIOR</v>
      </c>
    </row>
    <row r="330" spans="1:21">
      <c r="A330" s="64">
        <v>1</v>
      </c>
      <c r="B330" s="64">
        <v>3031</v>
      </c>
      <c r="C330" s="65" t="s">
        <v>265</v>
      </c>
      <c r="D330" s="66">
        <v>41782</v>
      </c>
      <c r="E330" s="66" t="s">
        <v>545</v>
      </c>
      <c r="F330" s="65" t="s">
        <v>525</v>
      </c>
      <c r="G330" s="67">
        <v>6499.98</v>
      </c>
      <c r="H330" s="67">
        <v>0</v>
      </c>
      <c r="I330" s="65" t="s">
        <v>424</v>
      </c>
      <c r="J330" s="67">
        <v>0</v>
      </c>
      <c r="K330" s="67">
        <v>0</v>
      </c>
      <c r="L330" s="67">
        <v>0</v>
      </c>
      <c r="M330" s="67">
        <v>0</v>
      </c>
      <c r="N330" s="67">
        <v>0</v>
      </c>
      <c r="O330" s="67">
        <v>0</v>
      </c>
      <c r="P330" s="67">
        <v>0</v>
      </c>
      <c r="Q330" s="67">
        <v>0</v>
      </c>
      <c r="R330" s="67">
        <v>0</v>
      </c>
      <c r="S330" s="68">
        <f t="shared" si="10"/>
        <v>6499.98</v>
      </c>
      <c r="T330" s="68">
        <f t="shared" si="11"/>
        <v>0</v>
      </c>
      <c r="U330" s="69" t="str">
        <f>VLOOKUP(B330,'FOLHA RESUMIDA'!C:I,2,0)</f>
        <v>DENNYS LAPENDA FAGUNDES</v>
      </c>
    </row>
    <row r="331" spans="1:21">
      <c r="A331" s="64">
        <v>1</v>
      </c>
      <c r="B331" s="64">
        <v>3032</v>
      </c>
      <c r="C331" s="65" t="s">
        <v>352</v>
      </c>
      <c r="D331" s="66">
        <v>41806</v>
      </c>
      <c r="E331" s="66" t="s">
        <v>545</v>
      </c>
      <c r="F331" s="65" t="s">
        <v>527</v>
      </c>
      <c r="G331" s="67">
        <v>4189.92</v>
      </c>
      <c r="H331" s="67">
        <v>0</v>
      </c>
      <c r="I331" s="65" t="s">
        <v>424</v>
      </c>
      <c r="J331" s="67">
        <v>0</v>
      </c>
      <c r="K331" s="67">
        <v>0</v>
      </c>
      <c r="L331" s="67">
        <v>0</v>
      </c>
      <c r="M331" s="67">
        <v>0</v>
      </c>
      <c r="N331" s="67">
        <v>0</v>
      </c>
      <c r="O331" s="67">
        <v>0</v>
      </c>
      <c r="P331" s="67">
        <v>0</v>
      </c>
      <c r="Q331" s="67">
        <v>0</v>
      </c>
      <c r="R331" s="67">
        <v>0</v>
      </c>
      <c r="S331" s="68">
        <f t="shared" si="10"/>
        <v>4189.92</v>
      </c>
      <c r="T331" s="68">
        <f t="shared" si="11"/>
        <v>0</v>
      </c>
      <c r="U331" s="69" t="str">
        <f>VLOOKUP(B331,'FOLHA RESUMIDA'!C:I,2,0)</f>
        <v>KELEN CRISTINA DE AL F E SILVA</v>
      </c>
    </row>
    <row r="332" spans="1:21">
      <c r="A332" s="64">
        <v>1</v>
      </c>
      <c r="B332" s="64">
        <v>3036</v>
      </c>
      <c r="C332" s="65" t="s">
        <v>266</v>
      </c>
      <c r="D332" s="66">
        <v>41837</v>
      </c>
      <c r="E332" s="66" t="s">
        <v>545</v>
      </c>
      <c r="F332" s="65" t="s">
        <v>516</v>
      </c>
      <c r="G332" s="67">
        <v>1886.84</v>
      </c>
      <c r="H332" s="67">
        <v>0</v>
      </c>
      <c r="I332" s="65" t="s">
        <v>424</v>
      </c>
      <c r="J332" s="67">
        <v>2312.9499999999998</v>
      </c>
      <c r="K332" s="67">
        <v>0</v>
      </c>
      <c r="L332" s="67">
        <v>0</v>
      </c>
      <c r="M332" s="67">
        <v>0</v>
      </c>
      <c r="N332" s="67">
        <v>0</v>
      </c>
      <c r="O332" s="67">
        <v>0</v>
      </c>
      <c r="P332" s="67">
        <v>0</v>
      </c>
      <c r="Q332" s="67">
        <v>0</v>
      </c>
      <c r="R332" s="67">
        <v>0</v>
      </c>
      <c r="S332" s="68">
        <f t="shared" si="10"/>
        <v>1886.84</v>
      </c>
      <c r="T332" s="68">
        <f t="shared" si="11"/>
        <v>2312.9499999999998</v>
      </c>
      <c r="U332" s="69" t="str">
        <f>VLOOKUP(B332,'FOLHA RESUMIDA'!C:I,2,0)</f>
        <v>CECILIA REGINA DO N S CABRAL</v>
      </c>
    </row>
    <row r="333" spans="1:21">
      <c r="A333" s="64">
        <v>1</v>
      </c>
      <c r="B333" s="64">
        <v>3037</v>
      </c>
      <c r="C333" s="65" t="s">
        <v>267</v>
      </c>
      <c r="D333" s="66">
        <v>41837</v>
      </c>
      <c r="E333" s="66" t="s">
        <v>545</v>
      </c>
      <c r="F333" s="65" t="s">
        <v>443</v>
      </c>
      <c r="G333" s="67">
        <v>1287.22</v>
      </c>
      <c r="H333" s="67">
        <v>0</v>
      </c>
      <c r="I333" s="65" t="s">
        <v>424</v>
      </c>
      <c r="J333" s="67">
        <v>0</v>
      </c>
      <c r="K333" s="67">
        <v>0</v>
      </c>
      <c r="L333" s="67">
        <v>0</v>
      </c>
      <c r="M333" s="67">
        <v>0</v>
      </c>
      <c r="N333" s="67">
        <v>0</v>
      </c>
      <c r="O333" s="67">
        <v>0</v>
      </c>
      <c r="P333" s="67">
        <v>0</v>
      </c>
      <c r="Q333" s="67">
        <v>0</v>
      </c>
      <c r="R333" s="67">
        <v>0</v>
      </c>
      <c r="S333" s="68">
        <f t="shared" si="10"/>
        <v>1287.22</v>
      </c>
      <c r="T333" s="68">
        <f t="shared" si="11"/>
        <v>0</v>
      </c>
      <c r="U333" s="69" t="str">
        <f>VLOOKUP(B333,'FOLHA RESUMIDA'!C:I,2,0)</f>
        <v>JADON JORGE OLIVEIRA DA SILVA</v>
      </c>
    </row>
    <row r="334" spans="1:21">
      <c r="A334" s="64">
        <v>1</v>
      </c>
      <c r="B334" s="64">
        <v>3040</v>
      </c>
      <c r="C334" s="65" t="s">
        <v>268</v>
      </c>
      <c r="D334" s="66">
        <v>41837</v>
      </c>
      <c r="E334" s="66" t="s">
        <v>545</v>
      </c>
      <c r="F334" s="65" t="s">
        <v>450</v>
      </c>
      <c r="G334" s="67">
        <v>1886.84</v>
      </c>
      <c r="H334" s="67">
        <v>0</v>
      </c>
      <c r="I334" s="65" t="s">
        <v>424</v>
      </c>
      <c r="J334" s="67">
        <v>0</v>
      </c>
      <c r="K334" s="67">
        <v>0</v>
      </c>
      <c r="L334" s="67">
        <v>0</v>
      </c>
      <c r="M334" s="67">
        <v>0</v>
      </c>
      <c r="N334" s="67">
        <v>0</v>
      </c>
      <c r="O334" s="67">
        <v>0</v>
      </c>
      <c r="P334" s="67">
        <v>0</v>
      </c>
      <c r="Q334" s="67">
        <v>0</v>
      </c>
      <c r="R334" s="67">
        <v>0</v>
      </c>
      <c r="S334" s="68">
        <f t="shared" si="10"/>
        <v>1886.84</v>
      </c>
      <c r="T334" s="68">
        <f t="shared" si="11"/>
        <v>0</v>
      </c>
      <c r="U334" s="69" t="str">
        <f>VLOOKUP(B334,'FOLHA RESUMIDA'!C:I,2,0)</f>
        <v>LORENA ESTHER L M CAVALCANTI</v>
      </c>
    </row>
    <row r="335" spans="1:21">
      <c r="A335" s="64">
        <v>1</v>
      </c>
      <c r="B335" s="64">
        <v>3044</v>
      </c>
      <c r="C335" s="65" t="s">
        <v>360</v>
      </c>
      <c r="D335" s="66">
        <v>41871</v>
      </c>
      <c r="E335" s="66" t="s">
        <v>545</v>
      </c>
      <c r="F335" s="65" t="s">
        <v>527</v>
      </c>
      <c r="G335" s="67">
        <v>4189.92</v>
      </c>
      <c r="H335" s="67">
        <v>0</v>
      </c>
      <c r="I335" s="65" t="s">
        <v>424</v>
      </c>
      <c r="J335" s="67">
        <v>2312.9499999999998</v>
      </c>
      <c r="K335" s="67">
        <v>0</v>
      </c>
      <c r="L335" s="67">
        <v>0</v>
      </c>
      <c r="M335" s="67">
        <v>0</v>
      </c>
      <c r="N335" s="67">
        <v>0</v>
      </c>
      <c r="O335" s="67">
        <v>0</v>
      </c>
      <c r="P335" s="67">
        <v>0</v>
      </c>
      <c r="Q335" s="67">
        <v>0</v>
      </c>
      <c r="R335" s="67">
        <v>0</v>
      </c>
      <c r="S335" s="68">
        <f t="shared" si="10"/>
        <v>4189.92</v>
      </c>
      <c r="T335" s="68">
        <f t="shared" si="11"/>
        <v>2312.9499999999998</v>
      </c>
      <c r="U335" s="69" t="str">
        <f>VLOOKUP(B335,'FOLHA RESUMIDA'!C:I,2,0)</f>
        <v>THIANE NASCIMENTO PAIXAO</v>
      </c>
    </row>
    <row r="336" spans="1:21">
      <c r="A336" s="64">
        <v>1</v>
      </c>
      <c r="B336" s="64">
        <v>3046</v>
      </c>
      <c r="C336" s="65" t="s">
        <v>411</v>
      </c>
      <c r="D336" s="66">
        <v>41871</v>
      </c>
      <c r="E336" s="66" t="s">
        <v>545</v>
      </c>
      <c r="F336" s="65" t="s">
        <v>527</v>
      </c>
      <c r="G336" s="67">
        <v>4189.92</v>
      </c>
      <c r="H336" s="67">
        <v>0</v>
      </c>
      <c r="I336" s="65" t="s">
        <v>424</v>
      </c>
      <c r="J336" s="67">
        <v>0</v>
      </c>
      <c r="K336" s="67">
        <v>0</v>
      </c>
      <c r="L336" s="67">
        <v>0</v>
      </c>
      <c r="M336" s="67">
        <v>0</v>
      </c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8">
        <f t="shared" si="10"/>
        <v>4189.92</v>
      </c>
      <c r="T336" s="68">
        <f t="shared" si="11"/>
        <v>0</v>
      </c>
      <c r="U336" s="69" t="str">
        <f>VLOOKUP(B336,'FOLHA RESUMIDA'!C:I,2,0)</f>
        <v>RONALDO GOMINHO BISPO FILHO</v>
      </c>
    </row>
    <row r="337" spans="1:21">
      <c r="A337" s="64">
        <v>1</v>
      </c>
      <c r="B337" s="64">
        <v>3047</v>
      </c>
      <c r="C337" s="65" t="s">
        <v>269</v>
      </c>
      <c r="D337" s="66">
        <v>41871</v>
      </c>
      <c r="E337" s="66" t="s">
        <v>545</v>
      </c>
      <c r="F337" s="65" t="s">
        <v>510</v>
      </c>
      <c r="G337" s="67">
        <v>1886.84</v>
      </c>
      <c r="H337" s="67">
        <v>0</v>
      </c>
      <c r="I337" s="65" t="s">
        <v>424</v>
      </c>
      <c r="J337" s="67">
        <v>1079.3800000000001</v>
      </c>
      <c r="K337" s="67">
        <v>0</v>
      </c>
      <c r="L337" s="67">
        <v>0</v>
      </c>
      <c r="M337" s="67">
        <v>0</v>
      </c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8">
        <f t="shared" si="10"/>
        <v>1886.84</v>
      </c>
      <c r="T337" s="68">
        <f t="shared" si="11"/>
        <v>1079.3800000000001</v>
      </c>
      <c r="U337" s="69" t="str">
        <f>VLOOKUP(B337,'FOLHA RESUMIDA'!C:I,2,0)</f>
        <v>SWEET GALLEGHER CAETANO COSTA</v>
      </c>
    </row>
    <row r="338" spans="1:21">
      <c r="A338" s="64">
        <v>1</v>
      </c>
      <c r="B338" s="64">
        <v>3049</v>
      </c>
      <c r="C338" s="65" t="s">
        <v>270</v>
      </c>
      <c r="D338" s="66">
        <v>41871</v>
      </c>
      <c r="E338" s="66" t="s">
        <v>545</v>
      </c>
      <c r="F338" s="65" t="s">
        <v>523</v>
      </c>
      <c r="G338" s="67">
        <v>3282.89</v>
      </c>
      <c r="H338" s="67">
        <v>0</v>
      </c>
      <c r="I338" s="65" t="s">
        <v>424</v>
      </c>
      <c r="J338" s="67">
        <v>2312.9499999999998</v>
      </c>
      <c r="K338" s="67">
        <v>0</v>
      </c>
      <c r="L338" s="67">
        <v>0</v>
      </c>
      <c r="M338" s="67">
        <v>0</v>
      </c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8">
        <f t="shared" si="10"/>
        <v>3282.89</v>
      </c>
      <c r="T338" s="68">
        <f t="shared" si="11"/>
        <v>2312.9499999999998</v>
      </c>
      <c r="U338" s="69" t="str">
        <f>VLOOKUP(B338,'FOLHA RESUMIDA'!C:I,2,0)</f>
        <v>DEBORA GUEDES NERES</v>
      </c>
    </row>
    <row r="339" spans="1:21">
      <c r="A339" s="64">
        <v>50</v>
      </c>
      <c r="B339" s="64">
        <v>3055</v>
      </c>
      <c r="C339" s="65" t="s">
        <v>403</v>
      </c>
      <c r="D339" s="66">
        <v>41927</v>
      </c>
      <c r="E339" s="66" t="s">
        <v>545</v>
      </c>
      <c r="F339" s="65" t="s">
        <v>527</v>
      </c>
      <c r="G339" s="67">
        <v>4189.92</v>
      </c>
      <c r="H339" s="67">
        <v>0</v>
      </c>
      <c r="I339" s="65" t="s">
        <v>424</v>
      </c>
      <c r="J339" s="67">
        <v>0</v>
      </c>
      <c r="K339" s="67">
        <v>0</v>
      </c>
      <c r="L339" s="67">
        <v>0</v>
      </c>
      <c r="M339" s="67">
        <v>0</v>
      </c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8">
        <f t="shared" si="10"/>
        <v>4189.92</v>
      </c>
      <c r="T339" s="68">
        <f t="shared" si="11"/>
        <v>0</v>
      </c>
      <c r="U339" s="69" t="str">
        <f>VLOOKUP(B339,'FOLHA RESUMIDA'!C:I,2,0)</f>
        <v>ANA PAULA SABINO L DE SOUZA</v>
      </c>
    </row>
    <row r="340" spans="1:21">
      <c r="A340" s="64">
        <v>1</v>
      </c>
      <c r="B340" s="64">
        <v>3057</v>
      </c>
      <c r="C340" s="65" t="s">
        <v>271</v>
      </c>
      <c r="D340" s="66">
        <v>41946</v>
      </c>
      <c r="E340" s="66" t="s">
        <v>545</v>
      </c>
      <c r="F340" s="65" t="s">
        <v>516</v>
      </c>
      <c r="G340" s="67">
        <v>1886.84</v>
      </c>
      <c r="H340" s="67">
        <v>0</v>
      </c>
      <c r="I340" s="65" t="s">
        <v>424</v>
      </c>
      <c r="J340" s="67">
        <v>0</v>
      </c>
      <c r="K340" s="67">
        <v>0</v>
      </c>
      <c r="L340" s="67">
        <v>0</v>
      </c>
      <c r="M340" s="67">
        <v>0</v>
      </c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8">
        <f t="shared" si="10"/>
        <v>1886.84</v>
      </c>
      <c r="T340" s="68">
        <f t="shared" si="11"/>
        <v>0</v>
      </c>
      <c r="U340" s="69" t="str">
        <f>VLOOKUP(B340,'FOLHA RESUMIDA'!C:I,2,0)</f>
        <v>YANNE TALITA PEREIRA CALIXTO</v>
      </c>
    </row>
    <row r="341" spans="1:21">
      <c r="A341" s="64">
        <v>1</v>
      </c>
      <c r="B341" s="64">
        <v>3062</v>
      </c>
      <c r="C341" s="65" t="s">
        <v>272</v>
      </c>
      <c r="D341" s="66">
        <v>41976</v>
      </c>
      <c r="E341" s="66" t="s">
        <v>545</v>
      </c>
      <c r="F341" s="65" t="s">
        <v>443</v>
      </c>
      <c r="G341" s="67">
        <v>1287.22</v>
      </c>
      <c r="H341" s="67">
        <v>0</v>
      </c>
      <c r="I341" s="65" t="s">
        <v>424</v>
      </c>
      <c r="J341" s="67">
        <v>0</v>
      </c>
      <c r="K341" s="67">
        <v>0</v>
      </c>
      <c r="L341" s="67">
        <v>0</v>
      </c>
      <c r="M341" s="67">
        <v>0</v>
      </c>
      <c r="N341" s="67">
        <v>0</v>
      </c>
      <c r="O341" s="67">
        <v>0</v>
      </c>
      <c r="P341" s="67">
        <v>0</v>
      </c>
      <c r="Q341" s="67">
        <v>0</v>
      </c>
      <c r="R341" s="67">
        <v>0</v>
      </c>
      <c r="S341" s="68">
        <f t="shared" si="10"/>
        <v>1287.22</v>
      </c>
      <c r="T341" s="68">
        <f t="shared" si="11"/>
        <v>0</v>
      </c>
      <c r="U341" s="69" t="str">
        <f>VLOOKUP(B341,'FOLHA RESUMIDA'!C:I,2,0)</f>
        <v>GRAZIELE MARIA DA SILVA</v>
      </c>
    </row>
    <row r="342" spans="1:21">
      <c r="A342" s="64">
        <v>1</v>
      </c>
      <c r="B342" s="64">
        <v>3063</v>
      </c>
      <c r="C342" s="65" t="s">
        <v>273</v>
      </c>
      <c r="D342" s="66">
        <v>41978</v>
      </c>
      <c r="E342" s="66" t="s">
        <v>545</v>
      </c>
      <c r="F342" s="65" t="s">
        <v>511</v>
      </c>
      <c r="G342" s="67">
        <v>1886.85</v>
      </c>
      <c r="H342" s="67">
        <v>0</v>
      </c>
      <c r="I342" s="65" t="s">
        <v>424</v>
      </c>
      <c r="J342" s="67">
        <v>0</v>
      </c>
      <c r="K342" s="67">
        <v>0</v>
      </c>
      <c r="L342" s="67">
        <v>0</v>
      </c>
      <c r="M342" s="67">
        <v>0</v>
      </c>
      <c r="N342" s="67">
        <v>0</v>
      </c>
      <c r="O342" s="67">
        <v>0</v>
      </c>
      <c r="P342" s="67">
        <v>0</v>
      </c>
      <c r="Q342" s="67">
        <v>0</v>
      </c>
      <c r="R342" s="67">
        <v>0</v>
      </c>
      <c r="S342" s="68">
        <f t="shared" si="10"/>
        <v>1886.85</v>
      </c>
      <c r="T342" s="68">
        <f t="shared" si="11"/>
        <v>0</v>
      </c>
      <c r="U342" s="69" t="str">
        <f>VLOOKUP(B342,'FOLHA RESUMIDA'!C:I,2,0)</f>
        <v>DEYBISON AFONSO PEREIRA</v>
      </c>
    </row>
    <row r="343" spans="1:21">
      <c r="A343" s="64">
        <v>1</v>
      </c>
      <c r="B343" s="64">
        <v>3066</v>
      </c>
      <c r="C343" s="65" t="s">
        <v>274</v>
      </c>
      <c r="D343" s="66">
        <v>42009</v>
      </c>
      <c r="E343" s="66" t="s">
        <v>545</v>
      </c>
      <c r="F343" s="65" t="s">
        <v>453</v>
      </c>
      <c r="G343" s="67">
        <v>3282.89</v>
      </c>
      <c r="H343" s="67">
        <v>0</v>
      </c>
      <c r="I343" s="65" t="s">
        <v>424</v>
      </c>
      <c r="J343" s="67">
        <v>0</v>
      </c>
      <c r="K343" s="67">
        <v>0</v>
      </c>
      <c r="L343" s="67">
        <v>0</v>
      </c>
      <c r="M343" s="67">
        <v>0</v>
      </c>
      <c r="N343" s="67">
        <v>0</v>
      </c>
      <c r="O343" s="67">
        <v>0</v>
      </c>
      <c r="P343" s="67">
        <v>0</v>
      </c>
      <c r="Q343" s="67">
        <v>0</v>
      </c>
      <c r="R343" s="67">
        <v>0</v>
      </c>
      <c r="S343" s="68">
        <f t="shared" si="10"/>
        <v>3282.89</v>
      </c>
      <c r="T343" s="68">
        <f t="shared" si="11"/>
        <v>0</v>
      </c>
      <c r="U343" s="69" t="str">
        <f>VLOOKUP(B343,'FOLHA RESUMIDA'!C:I,2,0)</f>
        <v>GENIVAL F DA SILVA JUNIOR</v>
      </c>
    </row>
    <row r="344" spans="1:21">
      <c r="A344" s="64">
        <v>1</v>
      </c>
      <c r="B344" s="64">
        <v>3067</v>
      </c>
      <c r="C344" s="65" t="s">
        <v>275</v>
      </c>
      <c r="D344" s="66">
        <v>42009</v>
      </c>
      <c r="E344" s="66" t="s">
        <v>545</v>
      </c>
      <c r="F344" s="65" t="s">
        <v>510</v>
      </c>
      <c r="G344" s="67">
        <v>1886.84</v>
      </c>
      <c r="H344" s="67">
        <v>0</v>
      </c>
      <c r="I344" s="65" t="s">
        <v>424</v>
      </c>
      <c r="J344" s="67">
        <v>822.38</v>
      </c>
      <c r="K344" s="67">
        <v>0</v>
      </c>
      <c r="L344" s="67">
        <v>0</v>
      </c>
      <c r="M344" s="67">
        <v>0</v>
      </c>
      <c r="N344" s="67">
        <v>0</v>
      </c>
      <c r="O344" s="67">
        <v>0</v>
      </c>
      <c r="P344" s="67">
        <v>0</v>
      </c>
      <c r="Q344" s="67">
        <v>0</v>
      </c>
      <c r="R344" s="67">
        <v>0</v>
      </c>
      <c r="S344" s="68">
        <f t="shared" si="10"/>
        <v>1886.84</v>
      </c>
      <c r="T344" s="68">
        <f t="shared" si="11"/>
        <v>822.38</v>
      </c>
      <c r="U344" s="69" t="str">
        <f>VLOOKUP(B344,'FOLHA RESUMIDA'!C:I,2,0)</f>
        <v>EMANUELA AMELIA DE A  AGUIAR</v>
      </c>
    </row>
    <row r="345" spans="1:21">
      <c r="A345" s="64">
        <v>16</v>
      </c>
      <c r="B345" s="64">
        <v>3069</v>
      </c>
      <c r="C345" s="65" t="s">
        <v>355</v>
      </c>
      <c r="D345" s="66">
        <v>42009</v>
      </c>
      <c r="E345" s="66" t="s">
        <v>545</v>
      </c>
      <c r="F345" s="65" t="s">
        <v>511</v>
      </c>
      <c r="G345" s="67">
        <v>1886.84</v>
      </c>
      <c r="H345" s="67">
        <v>0</v>
      </c>
      <c r="I345" s="65" t="s">
        <v>424</v>
      </c>
      <c r="J345" s="67">
        <v>0</v>
      </c>
      <c r="K345" s="67">
        <v>0</v>
      </c>
      <c r="L345" s="67">
        <v>0</v>
      </c>
      <c r="M345" s="67">
        <v>0</v>
      </c>
      <c r="N345" s="67">
        <v>0</v>
      </c>
      <c r="O345" s="67">
        <v>0</v>
      </c>
      <c r="P345" s="67">
        <v>0</v>
      </c>
      <c r="Q345" s="67">
        <v>0</v>
      </c>
      <c r="R345" s="67">
        <v>0</v>
      </c>
      <c r="S345" s="68">
        <f t="shared" si="10"/>
        <v>1886.84</v>
      </c>
      <c r="T345" s="68">
        <f t="shared" si="11"/>
        <v>0</v>
      </c>
      <c r="U345" s="69" t="str">
        <f>VLOOKUP(B345,'FOLHA RESUMIDA'!C:I,2,0)</f>
        <v>ANDRE LUIS MOTA PIRES</v>
      </c>
    </row>
    <row r="346" spans="1:21">
      <c r="A346" s="64">
        <v>1</v>
      </c>
      <c r="B346" s="64">
        <v>3081</v>
      </c>
      <c r="C346" s="65" t="s">
        <v>276</v>
      </c>
      <c r="D346" s="66">
        <v>42024</v>
      </c>
      <c r="E346" s="66" t="s">
        <v>545</v>
      </c>
      <c r="F346" s="65" t="s">
        <v>533</v>
      </c>
      <c r="G346" s="67">
        <v>0</v>
      </c>
      <c r="H346" s="67">
        <v>0</v>
      </c>
      <c r="I346" s="65" t="s">
        <v>423</v>
      </c>
      <c r="J346" s="67">
        <v>0</v>
      </c>
      <c r="K346" s="67">
        <v>0</v>
      </c>
      <c r="L346" s="67">
        <v>0</v>
      </c>
      <c r="M346" s="67">
        <v>0</v>
      </c>
      <c r="N346" s="67">
        <v>0</v>
      </c>
      <c r="O346" s="67">
        <v>293.70999999999998</v>
      </c>
      <c r="P346" s="67">
        <v>1174.82</v>
      </c>
      <c r="Q346" s="67">
        <v>0</v>
      </c>
      <c r="R346" s="67">
        <v>0</v>
      </c>
      <c r="S346" s="68">
        <f t="shared" si="10"/>
        <v>293.70999999999998</v>
      </c>
      <c r="T346" s="68">
        <f t="shared" si="11"/>
        <v>1174.82</v>
      </c>
      <c r="U346" s="69" t="str">
        <f>VLOOKUP(B346,'FOLHA RESUMIDA'!C:I,2,0)</f>
        <v>MAILTON NOBRE DE MEDEIROS</v>
      </c>
    </row>
    <row r="347" spans="1:21">
      <c r="A347" s="64">
        <v>1</v>
      </c>
      <c r="B347" s="64">
        <v>3086</v>
      </c>
      <c r="C347" s="65" t="s">
        <v>356</v>
      </c>
      <c r="D347" s="66">
        <v>42030</v>
      </c>
      <c r="E347" s="66" t="s">
        <v>545</v>
      </c>
      <c r="F347" s="65" t="s">
        <v>527</v>
      </c>
      <c r="G347" s="67">
        <v>4189.92</v>
      </c>
      <c r="H347" s="67">
        <v>0</v>
      </c>
      <c r="I347" s="65" t="s">
        <v>424</v>
      </c>
      <c r="J347" s="67">
        <v>0</v>
      </c>
      <c r="K347" s="67">
        <v>0</v>
      </c>
      <c r="L347" s="67">
        <v>0</v>
      </c>
      <c r="M347" s="67">
        <v>0</v>
      </c>
      <c r="N347" s="67">
        <v>0</v>
      </c>
      <c r="O347" s="67">
        <v>0</v>
      </c>
      <c r="P347" s="67">
        <v>0</v>
      </c>
      <c r="Q347" s="67">
        <v>0</v>
      </c>
      <c r="R347" s="67">
        <v>0</v>
      </c>
      <c r="S347" s="68">
        <f t="shared" si="10"/>
        <v>4189.92</v>
      </c>
      <c r="T347" s="68">
        <f t="shared" si="11"/>
        <v>0</v>
      </c>
      <c r="U347" s="69" t="str">
        <f>VLOOKUP(B347,'FOLHA RESUMIDA'!C:I,2,0)</f>
        <v>DIMAS CARDOSO CAMPOS</v>
      </c>
    </row>
    <row r="348" spans="1:21">
      <c r="A348" s="64">
        <v>1</v>
      </c>
      <c r="B348" s="64">
        <v>3092</v>
      </c>
      <c r="C348" s="65" t="s">
        <v>558</v>
      </c>
      <c r="D348" s="66">
        <v>42058</v>
      </c>
      <c r="E348" s="66" t="s">
        <v>545</v>
      </c>
      <c r="F348" s="65" t="s">
        <v>495</v>
      </c>
      <c r="G348" s="67">
        <v>0</v>
      </c>
      <c r="H348" s="67">
        <v>0</v>
      </c>
      <c r="I348" s="65" t="s">
        <v>423</v>
      </c>
      <c r="J348" s="67">
        <v>0</v>
      </c>
      <c r="K348" s="67">
        <v>0</v>
      </c>
      <c r="L348" s="67">
        <v>0</v>
      </c>
      <c r="M348" s="67">
        <v>0</v>
      </c>
      <c r="N348" s="67">
        <v>0</v>
      </c>
      <c r="O348" s="67">
        <v>0</v>
      </c>
      <c r="P348" s="67">
        <v>0</v>
      </c>
      <c r="Q348" s="67">
        <v>4196.22</v>
      </c>
      <c r="R348" s="67">
        <v>16784.88</v>
      </c>
      <c r="S348" s="68">
        <f t="shared" si="10"/>
        <v>4196.22</v>
      </c>
      <c r="T348" s="68">
        <f t="shared" si="11"/>
        <v>16784.88</v>
      </c>
      <c r="U348" s="69" t="str">
        <f>VLOOKUP(B348,'FOLHA RESUMIDA'!C:I,2,0)</f>
        <v>BETY ANNE DE A SENNA</v>
      </c>
    </row>
    <row r="349" spans="1:21">
      <c r="A349" s="64">
        <v>1</v>
      </c>
      <c r="B349" s="64">
        <v>3112</v>
      </c>
      <c r="C349" s="65" t="s">
        <v>277</v>
      </c>
      <c r="D349" s="66">
        <v>42065</v>
      </c>
      <c r="E349" s="66" t="s">
        <v>545</v>
      </c>
      <c r="F349" s="65" t="s">
        <v>513</v>
      </c>
      <c r="G349" s="67">
        <v>1886.84</v>
      </c>
      <c r="H349" s="67">
        <v>0</v>
      </c>
      <c r="I349" s="65" t="s">
        <v>424</v>
      </c>
      <c r="J349" s="67">
        <v>822.38</v>
      </c>
      <c r="K349" s="67">
        <v>0</v>
      </c>
      <c r="L349" s="67">
        <v>0</v>
      </c>
      <c r="M349" s="67">
        <v>0</v>
      </c>
      <c r="N349" s="67">
        <v>0</v>
      </c>
      <c r="O349" s="67">
        <v>0</v>
      </c>
      <c r="P349" s="67">
        <v>0</v>
      </c>
      <c r="Q349" s="67">
        <v>0</v>
      </c>
      <c r="R349" s="67">
        <v>0</v>
      </c>
      <c r="S349" s="68">
        <f t="shared" si="10"/>
        <v>1886.84</v>
      </c>
      <c r="T349" s="68">
        <f t="shared" si="11"/>
        <v>822.38</v>
      </c>
      <c r="U349" s="69" t="str">
        <f>VLOOKUP(B349,'FOLHA RESUMIDA'!C:I,2,0)</f>
        <v>DIEGO SCHMITH OLIVEIRA DE LIMA</v>
      </c>
    </row>
    <row r="350" spans="1:21">
      <c r="A350" s="64">
        <v>1</v>
      </c>
      <c r="B350" s="64">
        <v>3132</v>
      </c>
      <c r="C350" s="65" t="s">
        <v>278</v>
      </c>
      <c r="D350" s="66">
        <v>42100</v>
      </c>
      <c r="E350" s="66" t="s">
        <v>545</v>
      </c>
      <c r="F350" s="65" t="s">
        <v>510</v>
      </c>
      <c r="G350" s="67">
        <v>1886.84</v>
      </c>
      <c r="H350" s="67">
        <v>0</v>
      </c>
      <c r="I350" s="65" t="s">
        <v>424</v>
      </c>
      <c r="J350" s="67">
        <v>822.38</v>
      </c>
      <c r="K350" s="67">
        <v>0</v>
      </c>
      <c r="L350" s="67">
        <v>0</v>
      </c>
      <c r="M350" s="67">
        <v>0</v>
      </c>
      <c r="N350" s="67">
        <v>0</v>
      </c>
      <c r="O350" s="67">
        <v>0</v>
      </c>
      <c r="P350" s="67">
        <v>0</v>
      </c>
      <c r="Q350" s="67">
        <v>0</v>
      </c>
      <c r="R350" s="67">
        <v>0</v>
      </c>
      <c r="S350" s="68">
        <f t="shared" si="10"/>
        <v>1886.84</v>
      </c>
      <c r="T350" s="68">
        <f t="shared" si="11"/>
        <v>822.38</v>
      </c>
      <c r="U350" s="69" t="str">
        <f>VLOOKUP(B350,'FOLHA RESUMIDA'!C:I,2,0)</f>
        <v>TALITA ANDREIA MARTINS GONZAGA</v>
      </c>
    </row>
    <row r="351" spans="1:21">
      <c r="A351" s="64">
        <v>1</v>
      </c>
      <c r="B351" s="64">
        <v>3134</v>
      </c>
      <c r="C351" s="65" t="s">
        <v>279</v>
      </c>
      <c r="D351" s="66">
        <v>42100</v>
      </c>
      <c r="E351" s="66" t="s">
        <v>545</v>
      </c>
      <c r="F351" s="65" t="s">
        <v>516</v>
      </c>
      <c r="G351" s="67">
        <v>1886.84</v>
      </c>
      <c r="H351" s="67">
        <v>0</v>
      </c>
      <c r="I351" s="65" t="s">
        <v>424</v>
      </c>
      <c r="J351" s="67">
        <v>0</v>
      </c>
      <c r="K351" s="67">
        <v>0</v>
      </c>
      <c r="L351" s="67">
        <v>0</v>
      </c>
      <c r="M351" s="67">
        <v>0</v>
      </c>
      <c r="N351" s="67">
        <v>0</v>
      </c>
      <c r="O351" s="67">
        <v>0</v>
      </c>
      <c r="P351" s="67">
        <v>0</v>
      </c>
      <c r="Q351" s="67">
        <v>0</v>
      </c>
      <c r="R351" s="67">
        <v>0</v>
      </c>
      <c r="S351" s="68">
        <f t="shared" si="10"/>
        <v>1886.84</v>
      </c>
      <c r="T351" s="68">
        <f t="shared" si="11"/>
        <v>0</v>
      </c>
      <c r="U351" s="69" t="str">
        <f>VLOOKUP(B351,'FOLHA RESUMIDA'!C:I,2,0)</f>
        <v>ESTEVAN DE ALMEIDA FALCAO</v>
      </c>
    </row>
    <row r="352" spans="1:21">
      <c r="A352" s="64">
        <v>1</v>
      </c>
      <c r="B352" s="64">
        <v>3135</v>
      </c>
      <c r="C352" s="65" t="s">
        <v>280</v>
      </c>
      <c r="D352" s="66">
        <v>42107</v>
      </c>
      <c r="E352" s="66" t="s">
        <v>545</v>
      </c>
      <c r="F352" s="65" t="s">
        <v>452</v>
      </c>
      <c r="G352" s="67">
        <v>3282.89</v>
      </c>
      <c r="H352" s="67">
        <v>0</v>
      </c>
      <c r="I352" s="65" t="s">
        <v>424</v>
      </c>
      <c r="J352" s="67">
        <v>2312.9499999999998</v>
      </c>
      <c r="K352" s="67">
        <v>0</v>
      </c>
      <c r="L352" s="67">
        <v>0</v>
      </c>
      <c r="M352" s="67">
        <v>0</v>
      </c>
      <c r="N352" s="67">
        <v>0</v>
      </c>
      <c r="O352" s="67">
        <v>0</v>
      </c>
      <c r="P352" s="67">
        <v>0</v>
      </c>
      <c r="Q352" s="67">
        <v>0</v>
      </c>
      <c r="R352" s="67">
        <v>0</v>
      </c>
      <c r="S352" s="68">
        <f t="shared" si="10"/>
        <v>3282.89</v>
      </c>
      <c r="T352" s="68">
        <f t="shared" si="11"/>
        <v>2312.9499999999998</v>
      </c>
      <c r="U352" s="69" t="str">
        <f>VLOOKUP(B352,'FOLHA RESUMIDA'!C:I,2,0)</f>
        <v>RAFAEL DE MENEZES E S PIRES</v>
      </c>
    </row>
    <row r="353" spans="1:21">
      <c r="A353" s="64">
        <v>1</v>
      </c>
      <c r="B353" s="64">
        <v>3136</v>
      </c>
      <c r="C353" s="65" t="s">
        <v>281</v>
      </c>
      <c r="D353" s="66">
        <v>42107</v>
      </c>
      <c r="E353" s="66" t="s">
        <v>545</v>
      </c>
      <c r="F353" s="65" t="s">
        <v>515</v>
      </c>
      <c r="G353" s="67">
        <v>1886.84</v>
      </c>
      <c r="H353" s="67">
        <v>0</v>
      </c>
      <c r="I353" s="65" t="s">
        <v>424</v>
      </c>
      <c r="J353" s="67">
        <v>1284.97</v>
      </c>
      <c r="K353" s="67">
        <v>0</v>
      </c>
      <c r="L353" s="67">
        <v>0</v>
      </c>
      <c r="M353" s="67">
        <v>0</v>
      </c>
      <c r="N353" s="67">
        <v>0</v>
      </c>
      <c r="O353" s="67">
        <v>0</v>
      </c>
      <c r="P353" s="67">
        <v>0</v>
      </c>
      <c r="Q353" s="67">
        <v>0</v>
      </c>
      <c r="R353" s="67">
        <v>0</v>
      </c>
      <c r="S353" s="68">
        <f t="shared" si="10"/>
        <v>1886.84</v>
      </c>
      <c r="T353" s="68">
        <f t="shared" si="11"/>
        <v>1284.97</v>
      </c>
      <c r="U353" s="69" t="str">
        <f>VLOOKUP(B353,'FOLHA RESUMIDA'!C:I,2,0)</f>
        <v>ALEXANDER BEZERRA</v>
      </c>
    </row>
    <row r="354" spans="1:21">
      <c r="A354" s="64">
        <v>1</v>
      </c>
      <c r="B354" s="64">
        <v>3138</v>
      </c>
      <c r="C354" s="65" t="s">
        <v>282</v>
      </c>
      <c r="D354" s="66">
        <v>42107</v>
      </c>
      <c r="E354" s="66" t="s">
        <v>545</v>
      </c>
      <c r="F354" s="65" t="s">
        <v>516</v>
      </c>
      <c r="G354" s="67">
        <v>1886.84</v>
      </c>
      <c r="H354" s="67">
        <v>0</v>
      </c>
      <c r="I354" s="65" t="s">
        <v>424</v>
      </c>
      <c r="J354" s="67">
        <v>822.38</v>
      </c>
      <c r="K354" s="67">
        <v>0</v>
      </c>
      <c r="L354" s="67">
        <v>0</v>
      </c>
      <c r="M354" s="67">
        <v>0</v>
      </c>
      <c r="N354" s="67">
        <v>0</v>
      </c>
      <c r="O354" s="67">
        <v>0</v>
      </c>
      <c r="P354" s="67">
        <v>0</v>
      </c>
      <c r="Q354" s="67">
        <v>0</v>
      </c>
      <c r="R354" s="67">
        <v>0</v>
      </c>
      <c r="S354" s="68">
        <f t="shared" si="10"/>
        <v>1886.84</v>
      </c>
      <c r="T354" s="68">
        <f t="shared" si="11"/>
        <v>822.38</v>
      </c>
      <c r="U354" s="69" t="str">
        <f>VLOOKUP(B354,'FOLHA RESUMIDA'!C:I,2,0)</f>
        <v>MANUELA SILVA DE LIMA B DA PAZ</v>
      </c>
    </row>
    <row r="355" spans="1:21">
      <c r="A355" s="64">
        <v>1</v>
      </c>
      <c r="B355" s="64">
        <v>3139</v>
      </c>
      <c r="C355" s="65" t="s">
        <v>283</v>
      </c>
      <c r="D355" s="66">
        <v>42107</v>
      </c>
      <c r="E355" s="66" t="s">
        <v>545</v>
      </c>
      <c r="F355" s="65" t="s">
        <v>516</v>
      </c>
      <c r="G355" s="67">
        <v>1886.84</v>
      </c>
      <c r="H355" s="67">
        <v>0</v>
      </c>
      <c r="I355" s="65" t="s">
        <v>424</v>
      </c>
      <c r="J355" s="67">
        <v>0</v>
      </c>
      <c r="K355" s="67">
        <v>0</v>
      </c>
      <c r="L355" s="67">
        <v>0</v>
      </c>
      <c r="M355" s="67">
        <v>0</v>
      </c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8">
        <f t="shared" si="10"/>
        <v>1886.84</v>
      </c>
      <c r="T355" s="68">
        <f t="shared" si="11"/>
        <v>0</v>
      </c>
      <c r="U355" s="69" t="str">
        <f>VLOOKUP(B355,'FOLHA RESUMIDA'!C:I,2,0)</f>
        <v>JOAO ROBERTO  MACHADO ARAUJO</v>
      </c>
    </row>
    <row r="356" spans="1:21">
      <c r="A356" s="64">
        <v>1</v>
      </c>
      <c r="B356" s="64">
        <v>3147</v>
      </c>
      <c r="C356" s="65" t="s">
        <v>284</v>
      </c>
      <c r="D356" s="66">
        <v>42128</v>
      </c>
      <c r="E356" s="66" t="s">
        <v>545</v>
      </c>
      <c r="F356" s="65" t="s">
        <v>445</v>
      </c>
      <c r="G356" s="67">
        <v>1287.22</v>
      </c>
      <c r="H356" s="67">
        <v>0</v>
      </c>
      <c r="I356" s="65" t="s">
        <v>424</v>
      </c>
      <c r="J356" s="67">
        <v>0</v>
      </c>
      <c r="K356" s="67">
        <v>0</v>
      </c>
      <c r="L356" s="67">
        <v>0</v>
      </c>
      <c r="M356" s="67">
        <v>0</v>
      </c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8">
        <f t="shared" si="10"/>
        <v>1287.22</v>
      </c>
      <c r="T356" s="68">
        <f t="shared" si="11"/>
        <v>0</v>
      </c>
      <c r="U356" s="69" t="str">
        <f>VLOOKUP(B356,'FOLHA RESUMIDA'!C:I,2,0)</f>
        <v>ALZENIRA PEREIRA DA SILVA</v>
      </c>
    </row>
    <row r="357" spans="1:21">
      <c r="A357" s="64">
        <v>1</v>
      </c>
      <c r="B357" s="64">
        <v>3152</v>
      </c>
      <c r="C357" s="65" t="s">
        <v>285</v>
      </c>
      <c r="D357" s="66">
        <v>42128</v>
      </c>
      <c r="E357" s="66" t="s">
        <v>545</v>
      </c>
      <c r="F357" s="65" t="s">
        <v>445</v>
      </c>
      <c r="G357" s="67">
        <v>1287.22</v>
      </c>
      <c r="H357" s="67">
        <v>0</v>
      </c>
      <c r="I357" s="65" t="s">
        <v>424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8">
        <f t="shared" si="10"/>
        <v>1287.22</v>
      </c>
      <c r="T357" s="68">
        <f t="shared" si="11"/>
        <v>0</v>
      </c>
      <c r="U357" s="69" t="str">
        <f>VLOOKUP(B357,'FOLHA RESUMIDA'!C:I,2,0)</f>
        <v>DANIEL CIRILO DOS SANTOS</v>
      </c>
    </row>
    <row r="358" spans="1:21">
      <c r="A358" s="64">
        <v>1</v>
      </c>
      <c r="B358" s="64">
        <v>3154</v>
      </c>
      <c r="C358" s="65" t="s">
        <v>286</v>
      </c>
      <c r="D358" s="66">
        <v>42128</v>
      </c>
      <c r="E358" s="66" t="s">
        <v>545</v>
      </c>
      <c r="F358" s="65" t="s">
        <v>445</v>
      </c>
      <c r="G358" s="67">
        <v>1287.22</v>
      </c>
      <c r="H358" s="67">
        <v>0</v>
      </c>
      <c r="I358" s="65" t="s">
        <v>424</v>
      </c>
      <c r="J358" s="67">
        <v>0</v>
      </c>
      <c r="K358" s="67">
        <v>0</v>
      </c>
      <c r="L358" s="67">
        <v>0</v>
      </c>
      <c r="M358" s="67">
        <v>0</v>
      </c>
      <c r="N358" s="67">
        <v>0</v>
      </c>
      <c r="O358" s="67">
        <v>0</v>
      </c>
      <c r="P358" s="67">
        <v>0</v>
      </c>
      <c r="Q358" s="67">
        <v>0</v>
      </c>
      <c r="R358" s="67">
        <v>0</v>
      </c>
      <c r="S358" s="68">
        <f t="shared" si="10"/>
        <v>1287.22</v>
      </c>
      <c r="T358" s="68">
        <f t="shared" si="11"/>
        <v>0</v>
      </c>
      <c r="U358" s="69" t="str">
        <f>VLOOKUP(B358,'FOLHA RESUMIDA'!C:I,2,0)</f>
        <v>DANIELLE D O A DE MIRANDA</v>
      </c>
    </row>
    <row r="359" spans="1:21">
      <c r="A359" s="64">
        <v>1</v>
      </c>
      <c r="B359" s="64">
        <v>3156</v>
      </c>
      <c r="C359" s="65" t="s">
        <v>287</v>
      </c>
      <c r="D359" s="66">
        <v>42128</v>
      </c>
      <c r="E359" s="66" t="s">
        <v>545</v>
      </c>
      <c r="F359" s="65" t="s">
        <v>530</v>
      </c>
      <c r="G359" s="67">
        <v>1413.95</v>
      </c>
      <c r="H359" s="67">
        <v>0</v>
      </c>
      <c r="I359" s="65" t="s">
        <v>424</v>
      </c>
      <c r="J359" s="67">
        <v>0</v>
      </c>
      <c r="K359" s="67">
        <v>0</v>
      </c>
      <c r="L359" s="67">
        <v>0</v>
      </c>
      <c r="M359" s="67">
        <v>0</v>
      </c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8">
        <f t="shared" si="10"/>
        <v>1413.95</v>
      </c>
      <c r="T359" s="68">
        <f t="shared" si="11"/>
        <v>0</v>
      </c>
      <c r="U359" s="69" t="str">
        <f>VLOOKUP(B359,'FOLHA RESUMIDA'!C:I,2,0)</f>
        <v>GILVANEIDE LAURENTINO MARTINS</v>
      </c>
    </row>
    <row r="360" spans="1:21">
      <c r="A360" s="64">
        <v>1</v>
      </c>
      <c r="B360" s="64">
        <v>3160</v>
      </c>
      <c r="C360" s="65" t="s">
        <v>288</v>
      </c>
      <c r="D360" s="66">
        <v>42128</v>
      </c>
      <c r="E360" s="66" t="s">
        <v>545</v>
      </c>
      <c r="F360" s="65" t="s">
        <v>516</v>
      </c>
      <c r="G360" s="67">
        <v>1886.84</v>
      </c>
      <c r="H360" s="67">
        <v>0</v>
      </c>
      <c r="I360" s="65" t="s">
        <v>424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8">
        <f t="shared" si="10"/>
        <v>1886.84</v>
      </c>
      <c r="T360" s="68">
        <f t="shared" si="11"/>
        <v>0</v>
      </c>
      <c r="U360" s="69" t="str">
        <f>VLOOKUP(B360,'FOLHA RESUMIDA'!C:I,2,0)</f>
        <v>LUCIANNA NUNES LIRA</v>
      </c>
    </row>
    <row r="361" spans="1:21">
      <c r="A361" s="64">
        <v>1</v>
      </c>
      <c r="B361" s="64">
        <v>3164</v>
      </c>
      <c r="C361" s="65" t="s">
        <v>289</v>
      </c>
      <c r="D361" s="66">
        <v>42128</v>
      </c>
      <c r="E361" s="66" t="s">
        <v>545</v>
      </c>
      <c r="F361" s="65" t="s">
        <v>516</v>
      </c>
      <c r="G361" s="67">
        <v>1886.84</v>
      </c>
      <c r="H361" s="67">
        <v>0</v>
      </c>
      <c r="I361" s="65" t="s">
        <v>424</v>
      </c>
      <c r="J361" s="67">
        <v>0</v>
      </c>
      <c r="K361" s="67">
        <v>0</v>
      </c>
      <c r="L361" s="67">
        <v>0</v>
      </c>
      <c r="M361" s="67">
        <v>0</v>
      </c>
      <c r="N361" s="67">
        <v>0</v>
      </c>
      <c r="O361" s="67">
        <v>0</v>
      </c>
      <c r="P361" s="67">
        <v>0</v>
      </c>
      <c r="Q361" s="67">
        <v>0</v>
      </c>
      <c r="R361" s="67">
        <v>0</v>
      </c>
      <c r="S361" s="68">
        <f t="shared" si="10"/>
        <v>1886.84</v>
      </c>
      <c r="T361" s="68">
        <f t="shared" si="11"/>
        <v>0</v>
      </c>
      <c r="U361" s="69" t="str">
        <f>VLOOKUP(B361,'FOLHA RESUMIDA'!C:I,2,0)</f>
        <v>MONIQUE FERRAZ PEREIRA</v>
      </c>
    </row>
    <row r="362" spans="1:21">
      <c r="A362" s="64">
        <v>1</v>
      </c>
      <c r="B362" s="64">
        <v>3165</v>
      </c>
      <c r="C362" s="65" t="s">
        <v>290</v>
      </c>
      <c r="D362" s="66">
        <v>42128</v>
      </c>
      <c r="E362" s="66" t="s">
        <v>545</v>
      </c>
      <c r="F362" s="65" t="s">
        <v>516</v>
      </c>
      <c r="G362" s="67">
        <v>1886.84</v>
      </c>
      <c r="H362" s="67">
        <v>0</v>
      </c>
      <c r="I362" s="65" t="s">
        <v>424</v>
      </c>
      <c r="J362" s="67">
        <v>0</v>
      </c>
      <c r="K362" s="67">
        <v>0</v>
      </c>
      <c r="L362" s="67">
        <v>0</v>
      </c>
      <c r="M362" s="67">
        <v>0</v>
      </c>
      <c r="N362" s="67">
        <v>0</v>
      </c>
      <c r="O362" s="67">
        <v>0</v>
      </c>
      <c r="P362" s="67">
        <v>0</v>
      </c>
      <c r="Q362" s="67">
        <v>0</v>
      </c>
      <c r="R362" s="67">
        <v>0</v>
      </c>
      <c r="S362" s="68">
        <f t="shared" si="10"/>
        <v>1886.84</v>
      </c>
      <c r="T362" s="68">
        <f t="shared" si="11"/>
        <v>0</v>
      </c>
      <c r="U362" s="69" t="str">
        <f>VLOOKUP(B362,'FOLHA RESUMIDA'!C:I,2,0)</f>
        <v>PATRICIA SERPA PEIXOTO</v>
      </c>
    </row>
    <row r="363" spans="1:21">
      <c r="A363" s="64">
        <v>1</v>
      </c>
      <c r="B363" s="64">
        <v>3167</v>
      </c>
      <c r="C363" s="65" t="s">
        <v>291</v>
      </c>
      <c r="D363" s="66">
        <v>42128</v>
      </c>
      <c r="E363" s="66" t="s">
        <v>545</v>
      </c>
      <c r="F363" s="65" t="s">
        <v>454</v>
      </c>
      <c r="G363" s="67">
        <v>5714.73</v>
      </c>
      <c r="H363" s="67">
        <v>0</v>
      </c>
      <c r="I363" s="65" t="s">
        <v>424</v>
      </c>
      <c r="J363" s="67">
        <v>6657.79</v>
      </c>
      <c r="K363" s="67">
        <v>0</v>
      </c>
      <c r="L363" s="67">
        <v>0</v>
      </c>
      <c r="M363" s="67">
        <v>0</v>
      </c>
      <c r="N363" s="67">
        <v>0</v>
      </c>
      <c r="O363" s="67">
        <v>0</v>
      </c>
      <c r="P363" s="67">
        <v>0</v>
      </c>
      <c r="Q363" s="67">
        <v>0</v>
      </c>
      <c r="R363" s="67">
        <v>0</v>
      </c>
      <c r="S363" s="68">
        <f t="shared" si="10"/>
        <v>5714.73</v>
      </c>
      <c r="T363" s="68">
        <f t="shared" si="11"/>
        <v>6657.79</v>
      </c>
      <c r="U363" s="69" t="str">
        <f>VLOOKUP(B363,'FOLHA RESUMIDA'!C:I,2,0)</f>
        <v>POLYANA BEZERRA SOUTO SANTOS</v>
      </c>
    </row>
    <row r="364" spans="1:21">
      <c r="A364" s="64">
        <v>1</v>
      </c>
      <c r="B364" s="64">
        <v>3169</v>
      </c>
      <c r="C364" s="65" t="s">
        <v>292</v>
      </c>
      <c r="D364" s="66">
        <v>42128</v>
      </c>
      <c r="E364" s="66" t="s">
        <v>545</v>
      </c>
      <c r="F364" s="65" t="s">
        <v>445</v>
      </c>
      <c r="G364" s="67">
        <v>1287.22</v>
      </c>
      <c r="H364" s="67">
        <v>0</v>
      </c>
      <c r="I364" s="65" t="s">
        <v>424</v>
      </c>
      <c r="J364" s="67">
        <v>0</v>
      </c>
      <c r="K364" s="67">
        <v>0</v>
      </c>
      <c r="L364" s="67">
        <v>0</v>
      </c>
      <c r="M364" s="67">
        <v>1450</v>
      </c>
      <c r="N364" s="67">
        <v>0</v>
      </c>
      <c r="O364" s="67">
        <v>0</v>
      </c>
      <c r="P364" s="67">
        <v>0</v>
      </c>
      <c r="Q364" s="67">
        <v>0</v>
      </c>
      <c r="R364" s="67">
        <v>0</v>
      </c>
      <c r="S364" s="68">
        <f t="shared" si="10"/>
        <v>1287.22</v>
      </c>
      <c r="T364" s="68">
        <f t="shared" si="11"/>
        <v>1450</v>
      </c>
      <c r="U364" s="69" t="str">
        <f>VLOOKUP(B364,'FOLHA RESUMIDA'!C:I,2,0)</f>
        <v>RENATA BEZERRA DA SILVA</v>
      </c>
    </row>
    <row r="365" spans="1:21">
      <c r="A365" s="64">
        <v>1</v>
      </c>
      <c r="B365" s="64">
        <v>3172</v>
      </c>
      <c r="C365" s="65" t="s">
        <v>293</v>
      </c>
      <c r="D365" s="66">
        <v>42128</v>
      </c>
      <c r="E365" s="66" t="s">
        <v>545</v>
      </c>
      <c r="F365" s="65" t="s">
        <v>445</v>
      </c>
      <c r="G365" s="67">
        <v>1287.22</v>
      </c>
      <c r="H365" s="67">
        <v>0</v>
      </c>
      <c r="I365" s="65" t="s">
        <v>424</v>
      </c>
      <c r="J365" s="67">
        <v>0</v>
      </c>
      <c r="K365" s="67">
        <v>0</v>
      </c>
      <c r="L365" s="67">
        <v>0</v>
      </c>
      <c r="M365" s="67">
        <v>0</v>
      </c>
      <c r="N365" s="67">
        <v>0</v>
      </c>
      <c r="O365" s="67">
        <v>0</v>
      </c>
      <c r="P365" s="67">
        <v>0</v>
      </c>
      <c r="Q365" s="67">
        <v>0</v>
      </c>
      <c r="R365" s="67">
        <v>0</v>
      </c>
      <c r="S365" s="68">
        <f t="shared" si="10"/>
        <v>1287.22</v>
      </c>
      <c r="T365" s="68">
        <f t="shared" si="11"/>
        <v>0</v>
      </c>
      <c r="U365" s="69" t="str">
        <f>VLOOKUP(B365,'FOLHA RESUMIDA'!C:I,2,0)</f>
        <v>SAVIO BARCELOS DE MELO</v>
      </c>
    </row>
    <row r="366" spans="1:21">
      <c r="A366" s="64">
        <v>1</v>
      </c>
      <c r="B366" s="64">
        <v>3175</v>
      </c>
      <c r="C366" s="65" t="s">
        <v>294</v>
      </c>
      <c r="D366" s="66">
        <v>42128</v>
      </c>
      <c r="E366" s="66" t="s">
        <v>545</v>
      </c>
      <c r="F366" s="65" t="s">
        <v>454</v>
      </c>
      <c r="G366" s="67">
        <v>5714.73</v>
      </c>
      <c r="H366" s="67">
        <v>0</v>
      </c>
      <c r="I366" s="65" t="s">
        <v>424</v>
      </c>
      <c r="J366" s="67">
        <v>2312.9499999999998</v>
      </c>
      <c r="K366" s="67">
        <v>0</v>
      </c>
      <c r="L366" s="67">
        <v>0</v>
      </c>
      <c r="M366" s="67">
        <v>0</v>
      </c>
      <c r="N366" s="67">
        <v>0</v>
      </c>
      <c r="O366" s="67">
        <v>0</v>
      </c>
      <c r="P366" s="67">
        <v>0</v>
      </c>
      <c r="Q366" s="67">
        <v>0</v>
      </c>
      <c r="R366" s="67">
        <v>0</v>
      </c>
      <c r="S366" s="68">
        <f t="shared" si="10"/>
        <v>5714.73</v>
      </c>
      <c r="T366" s="68">
        <f t="shared" si="11"/>
        <v>2312.9499999999998</v>
      </c>
      <c r="U366" s="69" t="str">
        <f>VLOOKUP(B366,'FOLHA RESUMIDA'!C:I,2,0)</f>
        <v>VIVIANE SOARES DE JESUS</v>
      </c>
    </row>
    <row r="367" spans="1:21">
      <c r="A367" s="64">
        <v>1</v>
      </c>
      <c r="B367" s="64">
        <v>3177</v>
      </c>
      <c r="C367" s="65" t="s">
        <v>295</v>
      </c>
      <c r="D367" s="66">
        <v>42135</v>
      </c>
      <c r="E367" s="66" t="s">
        <v>545</v>
      </c>
      <c r="F367" s="65" t="s">
        <v>526</v>
      </c>
      <c r="G367" s="67">
        <v>5714.73</v>
      </c>
      <c r="H367" s="67">
        <v>0</v>
      </c>
      <c r="I367" s="65" t="s">
        <v>424</v>
      </c>
      <c r="J367" s="67">
        <v>2312.9499999999998</v>
      </c>
      <c r="K367" s="67">
        <v>0</v>
      </c>
      <c r="L367" s="67">
        <v>0</v>
      </c>
      <c r="M367" s="67">
        <v>0</v>
      </c>
      <c r="N367" s="67">
        <v>0</v>
      </c>
      <c r="O367" s="67">
        <v>0</v>
      </c>
      <c r="P367" s="67">
        <v>0</v>
      </c>
      <c r="Q367" s="67">
        <v>0</v>
      </c>
      <c r="R367" s="67">
        <v>0</v>
      </c>
      <c r="S367" s="68">
        <f t="shared" si="10"/>
        <v>5714.73</v>
      </c>
      <c r="T367" s="68">
        <f t="shared" si="11"/>
        <v>2312.9499999999998</v>
      </c>
      <c r="U367" s="69" t="str">
        <f>VLOOKUP(B367,'FOLHA RESUMIDA'!C:I,2,0)</f>
        <v>DEMOSTENES FIGUEIREDO DE SOUSA</v>
      </c>
    </row>
    <row r="368" spans="1:21">
      <c r="A368" s="64">
        <v>1</v>
      </c>
      <c r="B368" s="64">
        <v>3178</v>
      </c>
      <c r="C368" s="65" t="s">
        <v>296</v>
      </c>
      <c r="D368" s="66">
        <v>42142</v>
      </c>
      <c r="E368" s="66" t="s">
        <v>545</v>
      </c>
      <c r="F368" s="65" t="s">
        <v>526</v>
      </c>
      <c r="G368" s="67">
        <v>5714.73</v>
      </c>
      <c r="H368" s="67">
        <v>0</v>
      </c>
      <c r="I368" s="65" t="s">
        <v>424</v>
      </c>
      <c r="J368" s="67">
        <v>2312.9499999999998</v>
      </c>
      <c r="K368" s="67">
        <v>0</v>
      </c>
      <c r="L368" s="67">
        <v>0</v>
      </c>
      <c r="M368" s="67">
        <v>0</v>
      </c>
      <c r="N368" s="67">
        <v>0</v>
      </c>
      <c r="O368" s="67">
        <v>0</v>
      </c>
      <c r="P368" s="67">
        <v>0</v>
      </c>
      <c r="Q368" s="67">
        <v>0</v>
      </c>
      <c r="R368" s="67">
        <v>0</v>
      </c>
      <c r="S368" s="68">
        <f t="shared" si="10"/>
        <v>5714.73</v>
      </c>
      <c r="T368" s="68">
        <f t="shared" si="11"/>
        <v>2312.9499999999998</v>
      </c>
      <c r="U368" s="69" t="str">
        <f>VLOOKUP(B368,'FOLHA RESUMIDA'!C:I,2,0)</f>
        <v>HOSANA SUELEM S DE MIRANDA</v>
      </c>
    </row>
    <row r="369" spans="1:21">
      <c r="A369" s="64">
        <v>1</v>
      </c>
      <c r="B369" s="64">
        <v>3180</v>
      </c>
      <c r="C369" s="65" t="s">
        <v>297</v>
      </c>
      <c r="D369" s="66">
        <v>42156</v>
      </c>
      <c r="E369" s="66" t="s">
        <v>545</v>
      </c>
      <c r="F369" s="65" t="s">
        <v>526</v>
      </c>
      <c r="G369" s="67">
        <v>5714.73</v>
      </c>
      <c r="H369" s="67">
        <v>0</v>
      </c>
      <c r="I369" s="65" t="s">
        <v>424</v>
      </c>
      <c r="J369" s="67">
        <v>2312.9499999999998</v>
      </c>
      <c r="K369" s="67">
        <v>0</v>
      </c>
      <c r="L369" s="67">
        <v>0</v>
      </c>
      <c r="M369" s="67">
        <v>0</v>
      </c>
      <c r="N369" s="67">
        <v>0</v>
      </c>
      <c r="O369" s="67">
        <v>0</v>
      </c>
      <c r="P369" s="67">
        <v>0</v>
      </c>
      <c r="Q369" s="67">
        <v>0</v>
      </c>
      <c r="R369" s="67">
        <v>0</v>
      </c>
      <c r="S369" s="68">
        <f t="shared" si="10"/>
        <v>5714.73</v>
      </c>
      <c r="T369" s="68">
        <f t="shared" si="11"/>
        <v>2312.9499999999998</v>
      </c>
      <c r="U369" s="69" t="str">
        <f>VLOOKUP(B369,'FOLHA RESUMIDA'!C:I,2,0)</f>
        <v>CAIO CESAR DE A R SILVA</v>
      </c>
    </row>
    <row r="370" spans="1:21">
      <c r="A370" s="64">
        <v>1</v>
      </c>
      <c r="B370" s="64">
        <v>3182</v>
      </c>
      <c r="C370" s="65" t="s">
        <v>298</v>
      </c>
      <c r="D370" s="66">
        <v>42186</v>
      </c>
      <c r="E370" s="66" t="s">
        <v>545</v>
      </c>
      <c r="F370" s="65" t="s">
        <v>516</v>
      </c>
      <c r="G370" s="67">
        <v>1886.84</v>
      </c>
      <c r="H370" s="67">
        <v>0</v>
      </c>
      <c r="I370" s="65" t="s">
        <v>424</v>
      </c>
      <c r="J370" s="67">
        <v>0</v>
      </c>
      <c r="K370" s="67">
        <v>0</v>
      </c>
      <c r="L370" s="67">
        <v>0</v>
      </c>
      <c r="M370" s="67">
        <v>0</v>
      </c>
      <c r="N370" s="67">
        <v>0</v>
      </c>
      <c r="O370" s="67">
        <v>0</v>
      </c>
      <c r="P370" s="67">
        <v>0</v>
      </c>
      <c r="Q370" s="67">
        <v>0</v>
      </c>
      <c r="R370" s="67">
        <v>0</v>
      </c>
      <c r="S370" s="68">
        <f t="shared" si="10"/>
        <v>1886.84</v>
      </c>
      <c r="T370" s="68">
        <f t="shared" si="11"/>
        <v>0</v>
      </c>
      <c r="U370" s="69" t="str">
        <f>VLOOKUP(B370,'FOLHA RESUMIDA'!C:I,2,0)</f>
        <v>VANELLY FERREIRA DE SOUZA</v>
      </c>
    </row>
    <row r="371" spans="1:21">
      <c r="A371" s="64">
        <v>1</v>
      </c>
      <c r="B371" s="64">
        <v>3183</v>
      </c>
      <c r="C371" s="65" t="s">
        <v>299</v>
      </c>
      <c r="D371" s="66">
        <v>42192</v>
      </c>
      <c r="E371" s="66" t="s">
        <v>545</v>
      </c>
      <c r="F371" s="65" t="s">
        <v>512</v>
      </c>
      <c r="G371" s="67">
        <v>1886.84</v>
      </c>
      <c r="H371" s="67">
        <v>0</v>
      </c>
      <c r="I371" s="65" t="s">
        <v>424</v>
      </c>
      <c r="J371" s="67">
        <v>0</v>
      </c>
      <c r="K371" s="67">
        <v>0</v>
      </c>
      <c r="L371" s="67">
        <v>0</v>
      </c>
      <c r="M371" s="67">
        <v>0</v>
      </c>
      <c r="N371" s="67">
        <v>0</v>
      </c>
      <c r="O371" s="67">
        <v>0</v>
      </c>
      <c r="P371" s="67">
        <v>0</v>
      </c>
      <c r="Q371" s="67">
        <v>0</v>
      </c>
      <c r="R371" s="67">
        <v>0</v>
      </c>
      <c r="S371" s="68">
        <f t="shared" si="10"/>
        <v>1886.84</v>
      </c>
      <c r="T371" s="68">
        <f t="shared" si="11"/>
        <v>0</v>
      </c>
      <c r="U371" s="69" t="str">
        <f>VLOOKUP(B371,'FOLHA RESUMIDA'!C:I,2,0)</f>
        <v>DALETE VICENTE DE LIMA</v>
      </c>
    </row>
    <row r="372" spans="1:21">
      <c r="A372" s="64">
        <v>1</v>
      </c>
      <c r="B372" s="64">
        <v>3194</v>
      </c>
      <c r="C372" s="65" t="s">
        <v>300</v>
      </c>
      <c r="D372" s="66">
        <v>42226</v>
      </c>
      <c r="E372" s="66" t="s">
        <v>545</v>
      </c>
      <c r="F372" s="65" t="s">
        <v>520</v>
      </c>
      <c r="G372" s="67">
        <v>3282.89</v>
      </c>
      <c r="H372" s="67">
        <v>0</v>
      </c>
      <c r="I372" s="65" t="s">
        <v>424</v>
      </c>
      <c r="J372" s="67">
        <v>2312.9499999999998</v>
      </c>
      <c r="K372" s="67">
        <v>0</v>
      </c>
      <c r="L372" s="67">
        <v>0</v>
      </c>
      <c r="M372" s="67">
        <v>0</v>
      </c>
      <c r="N372" s="67">
        <v>0</v>
      </c>
      <c r="O372" s="67">
        <v>0</v>
      </c>
      <c r="P372" s="67">
        <v>0</v>
      </c>
      <c r="Q372" s="67">
        <v>0</v>
      </c>
      <c r="R372" s="67">
        <v>0</v>
      </c>
      <c r="S372" s="68">
        <f t="shared" si="10"/>
        <v>3282.89</v>
      </c>
      <c r="T372" s="68">
        <f t="shared" si="11"/>
        <v>2312.9499999999998</v>
      </c>
      <c r="U372" s="69" t="str">
        <f>VLOOKUP(B372,'FOLHA RESUMIDA'!C:I,2,0)</f>
        <v>ODAYANNA KESSY F MONTEIRO</v>
      </c>
    </row>
    <row r="373" spans="1:21">
      <c r="A373" s="64">
        <v>1</v>
      </c>
      <c r="B373" s="64">
        <v>3201</v>
      </c>
      <c r="C373" s="65" t="s">
        <v>301</v>
      </c>
      <c r="D373" s="66">
        <v>42292</v>
      </c>
      <c r="E373" s="66" t="s">
        <v>545</v>
      </c>
      <c r="F373" s="65" t="s">
        <v>533</v>
      </c>
      <c r="G373" s="67">
        <v>0</v>
      </c>
      <c r="H373" s="67">
        <v>0</v>
      </c>
      <c r="I373" s="65" t="s">
        <v>423</v>
      </c>
      <c r="J373" s="67">
        <v>0</v>
      </c>
      <c r="K373" s="67">
        <v>0</v>
      </c>
      <c r="L373" s="67">
        <v>0</v>
      </c>
      <c r="M373" s="67">
        <v>0</v>
      </c>
      <c r="N373" s="67">
        <v>0</v>
      </c>
      <c r="O373" s="67">
        <v>293.70999999999998</v>
      </c>
      <c r="P373" s="67">
        <v>1174.82</v>
      </c>
      <c r="Q373" s="67">
        <v>0</v>
      </c>
      <c r="R373" s="67">
        <v>0</v>
      </c>
      <c r="S373" s="68">
        <f t="shared" si="10"/>
        <v>293.70999999999998</v>
      </c>
      <c r="T373" s="68">
        <f t="shared" si="11"/>
        <v>1174.82</v>
      </c>
      <c r="U373" s="69" t="str">
        <f>VLOOKUP(B373,'FOLHA RESUMIDA'!C:I,2,0)</f>
        <v>LUCIENE TORRES GALINDO DE MELO</v>
      </c>
    </row>
    <row r="374" spans="1:21">
      <c r="A374" s="64">
        <v>1</v>
      </c>
      <c r="B374" s="64">
        <v>3208</v>
      </c>
      <c r="C374" s="65" t="s">
        <v>302</v>
      </c>
      <c r="D374" s="66">
        <v>42388</v>
      </c>
      <c r="E374" s="66" t="s">
        <v>545</v>
      </c>
      <c r="F374" s="65" t="s">
        <v>438</v>
      </c>
      <c r="G374" s="67">
        <v>0</v>
      </c>
      <c r="H374" s="67">
        <v>0</v>
      </c>
      <c r="I374" s="65" t="s">
        <v>423</v>
      </c>
      <c r="J374" s="67">
        <v>0</v>
      </c>
      <c r="K374" s="67">
        <v>0</v>
      </c>
      <c r="L374" s="67">
        <v>0</v>
      </c>
      <c r="M374" s="67">
        <v>0</v>
      </c>
      <c r="N374" s="67">
        <v>0</v>
      </c>
      <c r="O374" s="67">
        <v>881.12</v>
      </c>
      <c r="P374" s="67">
        <v>3524.49</v>
      </c>
      <c r="Q374" s="67">
        <v>0</v>
      </c>
      <c r="R374" s="67">
        <v>0</v>
      </c>
      <c r="S374" s="68">
        <f t="shared" si="10"/>
        <v>881.12</v>
      </c>
      <c r="T374" s="68">
        <f t="shared" si="11"/>
        <v>3524.49</v>
      </c>
      <c r="U374" s="69" t="str">
        <f>VLOOKUP(B374,'FOLHA RESUMIDA'!C:I,2,0)</f>
        <v>FABIOLA LAPORTE DE A TRINDADE</v>
      </c>
    </row>
    <row r="375" spans="1:21">
      <c r="A375" s="64">
        <v>1</v>
      </c>
      <c r="B375" s="64">
        <v>3220</v>
      </c>
      <c r="C375" s="65" t="s">
        <v>303</v>
      </c>
      <c r="D375" s="66">
        <v>42552</v>
      </c>
      <c r="E375" s="66" t="s">
        <v>545</v>
      </c>
      <c r="F375" s="65" t="s">
        <v>506</v>
      </c>
      <c r="G375" s="67">
        <v>0</v>
      </c>
      <c r="H375" s="67">
        <v>0</v>
      </c>
      <c r="I375" s="65" t="s">
        <v>423</v>
      </c>
      <c r="J375" s="67">
        <v>0</v>
      </c>
      <c r="K375" s="67">
        <v>0</v>
      </c>
      <c r="L375" s="67">
        <v>0</v>
      </c>
      <c r="M375" s="67">
        <v>0</v>
      </c>
      <c r="N375" s="67">
        <v>0</v>
      </c>
      <c r="O375" s="67">
        <v>1664.45</v>
      </c>
      <c r="P375" s="67">
        <v>6657.79</v>
      </c>
      <c r="Q375" s="67">
        <v>0</v>
      </c>
      <c r="R375" s="67">
        <v>0</v>
      </c>
      <c r="S375" s="68">
        <f t="shared" si="10"/>
        <v>1664.45</v>
      </c>
      <c r="T375" s="68">
        <f t="shared" si="11"/>
        <v>6657.79</v>
      </c>
      <c r="U375" s="69" t="str">
        <f>VLOOKUP(B375,'FOLHA RESUMIDA'!C:I,2,0)</f>
        <v>RENATA RODRIGUES C DE MELO</v>
      </c>
    </row>
    <row r="376" spans="1:21">
      <c r="A376" s="64">
        <v>1</v>
      </c>
      <c r="B376" s="64">
        <v>3221</v>
      </c>
      <c r="C376" s="65" t="s">
        <v>304</v>
      </c>
      <c r="D376" s="66">
        <v>42566</v>
      </c>
      <c r="E376" s="66" t="s">
        <v>545</v>
      </c>
      <c r="F376" s="65" t="s">
        <v>432</v>
      </c>
      <c r="G376" s="67">
        <v>0</v>
      </c>
      <c r="H376" s="67">
        <v>0</v>
      </c>
      <c r="I376" s="65" t="s">
        <v>423</v>
      </c>
      <c r="J376" s="67">
        <v>0</v>
      </c>
      <c r="K376" s="67">
        <v>0</v>
      </c>
      <c r="L376" s="67">
        <v>0</v>
      </c>
      <c r="M376" s="67">
        <v>1450</v>
      </c>
      <c r="N376" s="67">
        <v>0</v>
      </c>
      <c r="O376" s="67">
        <v>391.6</v>
      </c>
      <c r="P376" s="67">
        <v>1566.44</v>
      </c>
      <c r="Q376" s="67">
        <v>0</v>
      </c>
      <c r="R376" s="67">
        <v>0</v>
      </c>
      <c r="S376" s="68">
        <f t="shared" si="10"/>
        <v>391.6</v>
      </c>
      <c r="T376" s="68">
        <f t="shared" si="11"/>
        <v>3016.44</v>
      </c>
      <c r="U376" s="69" t="str">
        <f>VLOOKUP(B376,'FOLHA RESUMIDA'!C:I,2,0)</f>
        <v>MARIA ERLANI BARBOSA SILVA</v>
      </c>
    </row>
    <row r="377" spans="1:21">
      <c r="A377" s="64">
        <v>1</v>
      </c>
      <c r="B377" s="64">
        <v>3228</v>
      </c>
      <c r="C377" s="65" t="s">
        <v>410</v>
      </c>
      <c r="D377" s="66">
        <v>42706</v>
      </c>
      <c r="E377" s="66" t="s">
        <v>545</v>
      </c>
      <c r="F377" s="65" t="s">
        <v>511</v>
      </c>
      <c r="G377" s="67">
        <v>1886.84</v>
      </c>
      <c r="H377" s="67">
        <v>0</v>
      </c>
      <c r="I377" s="65" t="s">
        <v>424</v>
      </c>
      <c r="J377" s="67">
        <v>0</v>
      </c>
      <c r="K377" s="67">
        <v>0</v>
      </c>
      <c r="L377" s="67">
        <v>0</v>
      </c>
      <c r="M377" s="67">
        <v>0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8">
        <f t="shared" si="10"/>
        <v>1886.84</v>
      </c>
      <c r="T377" s="68">
        <f t="shared" si="11"/>
        <v>0</v>
      </c>
      <c r="U377" s="69" t="str">
        <f>VLOOKUP(B377,'FOLHA RESUMIDA'!C:I,2,0)</f>
        <v>RENATO VELOSO LINO DE OLIVEIRA</v>
      </c>
    </row>
    <row r="378" spans="1:21">
      <c r="A378" s="64">
        <v>1</v>
      </c>
      <c r="B378" s="64">
        <v>3229</v>
      </c>
      <c r="C378" s="65" t="s">
        <v>305</v>
      </c>
      <c r="D378" s="66">
        <v>42737</v>
      </c>
      <c r="E378" s="66" t="s">
        <v>545</v>
      </c>
      <c r="F378" s="65" t="s">
        <v>518</v>
      </c>
      <c r="G378" s="67">
        <v>1886.84</v>
      </c>
      <c r="H378" s="67">
        <v>0</v>
      </c>
      <c r="I378" s="65" t="s">
        <v>424</v>
      </c>
      <c r="J378" s="67">
        <v>822.38</v>
      </c>
      <c r="K378" s="67">
        <v>0</v>
      </c>
      <c r="L378" s="67">
        <v>0</v>
      </c>
      <c r="M378" s="67">
        <v>0</v>
      </c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8">
        <f t="shared" si="10"/>
        <v>1886.84</v>
      </c>
      <c r="T378" s="68">
        <f t="shared" si="11"/>
        <v>822.38</v>
      </c>
      <c r="U378" s="69" t="str">
        <f>VLOOKUP(B378,'FOLHA RESUMIDA'!C:I,2,0)</f>
        <v>WELTON FERNANDES DE PAULA</v>
      </c>
    </row>
    <row r="379" spans="1:21">
      <c r="A379" s="64">
        <v>1</v>
      </c>
      <c r="B379" s="64">
        <v>3232</v>
      </c>
      <c r="C379" s="65" t="s">
        <v>306</v>
      </c>
      <c r="D379" s="66">
        <v>42737</v>
      </c>
      <c r="E379" s="66" t="s">
        <v>545</v>
      </c>
      <c r="F379" s="65" t="s">
        <v>518</v>
      </c>
      <c r="G379" s="67">
        <v>1886.84</v>
      </c>
      <c r="H379" s="67">
        <v>0</v>
      </c>
      <c r="I379" s="65" t="s">
        <v>424</v>
      </c>
      <c r="J379" s="67">
        <v>0</v>
      </c>
      <c r="K379" s="67">
        <v>0</v>
      </c>
      <c r="L379" s="67">
        <v>0</v>
      </c>
      <c r="M379" s="67">
        <v>0</v>
      </c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8">
        <f t="shared" si="10"/>
        <v>1886.84</v>
      </c>
      <c r="T379" s="68">
        <f t="shared" si="11"/>
        <v>0</v>
      </c>
      <c r="U379" s="69" t="str">
        <f>VLOOKUP(B379,'FOLHA RESUMIDA'!C:I,2,0)</f>
        <v>MARCOS ANTONIO SILVA DE LIMA</v>
      </c>
    </row>
    <row r="380" spans="1:21">
      <c r="A380" s="64">
        <v>1</v>
      </c>
      <c r="B380" s="64">
        <v>3233</v>
      </c>
      <c r="C380" s="65" t="s">
        <v>307</v>
      </c>
      <c r="D380" s="66">
        <v>42737</v>
      </c>
      <c r="E380" s="66" t="s">
        <v>545</v>
      </c>
      <c r="F380" s="65" t="s">
        <v>514</v>
      </c>
      <c r="G380" s="67">
        <v>1886.84</v>
      </c>
      <c r="H380" s="67">
        <v>0</v>
      </c>
      <c r="I380" s="65" t="s">
        <v>424</v>
      </c>
      <c r="J380" s="67">
        <v>0</v>
      </c>
      <c r="K380" s="67">
        <v>0</v>
      </c>
      <c r="L380" s="67">
        <v>0</v>
      </c>
      <c r="M380" s="67">
        <v>0</v>
      </c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8">
        <f t="shared" si="10"/>
        <v>1886.84</v>
      </c>
      <c r="T380" s="68">
        <f t="shared" si="11"/>
        <v>0</v>
      </c>
      <c r="U380" s="69" t="str">
        <f>VLOOKUP(B380,'FOLHA RESUMIDA'!C:I,2,0)</f>
        <v>MARIANA JOYCE BEZERRA DA SILVA</v>
      </c>
    </row>
    <row r="381" spans="1:21">
      <c r="A381" s="64">
        <v>1</v>
      </c>
      <c r="B381" s="64">
        <v>3237</v>
      </c>
      <c r="C381" s="65" t="s">
        <v>308</v>
      </c>
      <c r="D381" s="66">
        <v>42751</v>
      </c>
      <c r="E381" s="66" t="s">
        <v>545</v>
      </c>
      <c r="F381" s="65" t="s">
        <v>515</v>
      </c>
      <c r="G381" s="67">
        <v>1886.84</v>
      </c>
      <c r="H381" s="67">
        <v>0</v>
      </c>
      <c r="I381" s="65" t="s">
        <v>424</v>
      </c>
      <c r="J381" s="67">
        <v>0</v>
      </c>
      <c r="K381" s="67">
        <v>0</v>
      </c>
      <c r="L381" s="67">
        <v>0</v>
      </c>
      <c r="M381" s="67">
        <v>0</v>
      </c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8">
        <f t="shared" si="10"/>
        <v>1886.84</v>
      </c>
      <c r="T381" s="68">
        <f t="shared" si="11"/>
        <v>0</v>
      </c>
      <c r="U381" s="69" t="str">
        <f>VLOOKUP(B381,'FOLHA RESUMIDA'!C:I,2,0)</f>
        <v>LIVIA MARIA DE MORAES</v>
      </c>
    </row>
    <row r="382" spans="1:21">
      <c r="A382" s="64">
        <v>1</v>
      </c>
      <c r="B382" s="64">
        <v>3241</v>
      </c>
      <c r="C382" s="65" t="s">
        <v>309</v>
      </c>
      <c r="D382" s="66">
        <v>42814</v>
      </c>
      <c r="E382" s="66" t="s">
        <v>545</v>
      </c>
      <c r="F382" s="65" t="s">
        <v>518</v>
      </c>
      <c r="G382" s="67">
        <v>1886.84</v>
      </c>
      <c r="H382" s="67">
        <v>0</v>
      </c>
      <c r="I382" s="65" t="s">
        <v>424</v>
      </c>
      <c r="J382" s="67">
        <v>0</v>
      </c>
      <c r="K382" s="67">
        <v>0</v>
      </c>
      <c r="L382" s="67">
        <v>0</v>
      </c>
      <c r="M382" s="67">
        <v>0</v>
      </c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8">
        <f t="shared" si="10"/>
        <v>1886.84</v>
      </c>
      <c r="T382" s="68">
        <f t="shared" si="11"/>
        <v>0</v>
      </c>
      <c r="U382" s="69" t="str">
        <f>VLOOKUP(B382,'FOLHA RESUMIDA'!C:I,2,0)</f>
        <v>EDNALDO LUIZ TRAJANO</v>
      </c>
    </row>
    <row r="383" spans="1:21">
      <c r="A383" s="64">
        <v>1</v>
      </c>
      <c r="B383" s="64">
        <v>3242</v>
      </c>
      <c r="C383" s="65" t="s">
        <v>310</v>
      </c>
      <c r="D383" s="66">
        <v>42814</v>
      </c>
      <c r="E383" s="66" t="s">
        <v>545</v>
      </c>
      <c r="F383" s="65" t="s">
        <v>518</v>
      </c>
      <c r="G383" s="67">
        <v>1886.84</v>
      </c>
      <c r="H383" s="67">
        <v>0</v>
      </c>
      <c r="I383" s="65" t="s">
        <v>424</v>
      </c>
      <c r="J383" s="67">
        <v>822.38</v>
      </c>
      <c r="K383" s="67">
        <v>0</v>
      </c>
      <c r="L383" s="67">
        <v>0</v>
      </c>
      <c r="M383" s="67">
        <v>0</v>
      </c>
      <c r="N383" s="67">
        <v>0</v>
      </c>
      <c r="O383" s="67">
        <v>0</v>
      </c>
      <c r="P383" s="67">
        <v>0</v>
      </c>
      <c r="Q383" s="67">
        <v>0</v>
      </c>
      <c r="R383" s="67">
        <v>0</v>
      </c>
      <c r="S383" s="68">
        <f t="shared" si="10"/>
        <v>1886.84</v>
      </c>
      <c r="T383" s="68">
        <f t="shared" si="11"/>
        <v>822.38</v>
      </c>
      <c r="U383" s="69" t="str">
        <f>VLOOKUP(B383,'FOLHA RESUMIDA'!C:I,2,0)</f>
        <v>CLAUDIO HENRIQUE G DE OLIVEIRA</v>
      </c>
    </row>
    <row r="384" spans="1:21">
      <c r="A384" s="64">
        <v>1</v>
      </c>
      <c r="B384" s="64">
        <v>3247</v>
      </c>
      <c r="C384" s="65" t="s">
        <v>311</v>
      </c>
      <c r="D384" s="66">
        <v>42845</v>
      </c>
      <c r="E384" s="66" t="s">
        <v>545</v>
      </c>
      <c r="F384" s="65" t="s">
        <v>441</v>
      </c>
      <c r="G384" s="67">
        <v>0</v>
      </c>
      <c r="H384" s="67">
        <v>0</v>
      </c>
      <c r="I384" s="65" t="s">
        <v>423</v>
      </c>
      <c r="J384" s="67">
        <v>0</v>
      </c>
      <c r="K384" s="67">
        <v>0</v>
      </c>
      <c r="L384" s="67">
        <v>0</v>
      </c>
      <c r="M384" s="67">
        <v>1450</v>
      </c>
      <c r="N384" s="67">
        <v>0</v>
      </c>
      <c r="O384" s="67">
        <v>1811.32</v>
      </c>
      <c r="P384" s="67">
        <v>7245.23</v>
      </c>
      <c r="Q384" s="67">
        <v>0</v>
      </c>
      <c r="R384" s="67">
        <v>0</v>
      </c>
      <c r="S384" s="68">
        <f t="shared" si="10"/>
        <v>1811.32</v>
      </c>
      <c r="T384" s="68">
        <f t="shared" si="11"/>
        <v>8695.23</v>
      </c>
      <c r="U384" s="69" t="str">
        <f>VLOOKUP(B384,'FOLHA RESUMIDA'!C:I,2,0)</f>
        <v>LEONARDO ARAUJO PAES BARRETO</v>
      </c>
    </row>
    <row r="385" spans="1:21">
      <c r="A385" s="64">
        <v>1</v>
      </c>
      <c r="B385" s="64">
        <v>3249</v>
      </c>
      <c r="C385" s="65" t="s">
        <v>312</v>
      </c>
      <c r="D385" s="66">
        <v>42845</v>
      </c>
      <c r="E385" s="66" t="s">
        <v>545</v>
      </c>
      <c r="F385" s="65" t="s">
        <v>492</v>
      </c>
      <c r="G385" s="67">
        <v>0</v>
      </c>
      <c r="H385" s="67">
        <v>0</v>
      </c>
      <c r="I385" s="65" t="s">
        <v>423</v>
      </c>
      <c r="J385" s="67">
        <v>0</v>
      </c>
      <c r="K385" s="67">
        <v>0</v>
      </c>
      <c r="L385" s="67">
        <v>0</v>
      </c>
      <c r="M385" s="67">
        <v>0</v>
      </c>
      <c r="N385" s="67">
        <v>0</v>
      </c>
      <c r="O385" s="67">
        <v>979.03</v>
      </c>
      <c r="P385" s="67">
        <v>3916.1</v>
      </c>
      <c r="Q385" s="67">
        <v>0</v>
      </c>
      <c r="R385" s="67">
        <v>0</v>
      </c>
      <c r="S385" s="68">
        <f t="shared" ref="S385:S415" si="12">SUM(G385:H385)+O385+Q385</f>
        <v>979.03</v>
      </c>
      <c r="T385" s="68">
        <f t="shared" si="11"/>
        <v>3916.1</v>
      </c>
      <c r="U385" s="69" t="str">
        <f>VLOOKUP(B385,'FOLHA RESUMIDA'!C:I,2,0)</f>
        <v>LUCIANA MARIA BASTO DE AQUINO</v>
      </c>
    </row>
    <row r="386" spans="1:21">
      <c r="A386" s="64">
        <v>1</v>
      </c>
      <c r="B386" s="64">
        <v>3256</v>
      </c>
      <c r="C386" s="65" t="s">
        <v>313</v>
      </c>
      <c r="D386" s="66">
        <v>42859</v>
      </c>
      <c r="E386" s="66" t="s">
        <v>545</v>
      </c>
      <c r="F386" s="65" t="s">
        <v>492</v>
      </c>
      <c r="G386" s="67">
        <v>0</v>
      </c>
      <c r="H386" s="67">
        <v>0</v>
      </c>
      <c r="I386" s="65" t="s">
        <v>423</v>
      </c>
      <c r="J386" s="67">
        <v>0</v>
      </c>
      <c r="K386" s="67">
        <v>0</v>
      </c>
      <c r="L386" s="67">
        <v>0</v>
      </c>
      <c r="M386" s="67">
        <v>0</v>
      </c>
      <c r="N386" s="67">
        <v>0</v>
      </c>
      <c r="O386" s="67">
        <v>979.03</v>
      </c>
      <c r="P386" s="67">
        <v>3916.1</v>
      </c>
      <c r="Q386" s="67">
        <v>0</v>
      </c>
      <c r="R386" s="67">
        <v>0</v>
      </c>
      <c r="S386" s="68">
        <f t="shared" si="12"/>
        <v>979.03</v>
      </c>
      <c r="T386" s="68">
        <f t="shared" si="11"/>
        <v>3916.1</v>
      </c>
      <c r="U386" s="69" t="str">
        <f>VLOOKUP(B386,'FOLHA RESUMIDA'!C:I,2,0)</f>
        <v>JOAO ALFREDO SOARES DE AVELLAR</v>
      </c>
    </row>
    <row r="387" spans="1:21">
      <c r="A387" s="64">
        <v>1</v>
      </c>
      <c r="B387" s="64">
        <v>3263</v>
      </c>
      <c r="C387" s="65" t="s">
        <v>314</v>
      </c>
      <c r="D387" s="66">
        <v>42859</v>
      </c>
      <c r="E387" s="66" t="s">
        <v>545</v>
      </c>
      <c r="F387" s="65" t="s">
        <v>537</v>
      </c>
      <c r="G387" s="67">
        <v>0</v>
      </c>
      <c r="H387" s="67">
        <v>0</v>
      </c>
      <c r="I387" s="65" t="s">
        <v>423</v>
      </c>
      <c r="J387" s="67">
        <v>0</v>
      </c>
      <c r="K387" s="67">
        <v>0</v>
      </c>
      <c r="L387" s="67">
        <v>0</v>
      </c>
      <c r="M387" s="67">
        <v>0</v>
      </c>
      <c r="N387" s="67">
        <v>0</v>
      </c>
      <c r="O387" s="67">
        <v>1664.45</v>
      </c>
      <c r="P387" s="67">
        <v>6657.79</v>
      </c>
      <c r="Q387" s="67">
        <v>0</v>
      </c>
      <c r="R387" s="67">
        <v>0</v>
      </c>
      <c r="S387" s="68">
        <f t="shared" si="12"/>
        <v>1664.45</v>
      </c>
      <c r="T387" s="68">
        <f t="shared" si="11"/>
        <v>6657.79</v>
      </c>
      <c r="U387" s="69" t="str">
        <f>VLOOKUP(B387,'FOLHA RESUMIDA'!C:I,2,0)</f>
        <v>ANA CECILIA DE SENA T SOUZA</v>
      </c>
    </row>
    <row r="388" spans="1:21">
      <c r="A388" s="64">
        <v>1</v>
      </c>
      <c r="B388" s="64">
        <v>3281</v>
      </c>
      <c r="C388" s="65" t="s">
        <v>315</v>
      </c>
      <c r="D388" s="66">
        <v>42870</v>
      </c>
      <c r="E388" s="66" t="s">
        <v>545</v>
      </c>
      <c r="F388" s="65" t="s">
        <v>514</v>
      </c>
      <c r="G388" s="67">
        <v>1886.84</v>
      </c>
      <c r="H388" s="67">
        <v>0</v>
      </c>
      <c r="I388" s="65" t="s">
        <v>424</v>
      </c>
      <c r="J388" s="67">
        <v>0</v>
      </c>
      <c r="K388" s="67">
        <v>0</v>
      </c>
      <c r="L388" s="67">
        <v>0</v>
      </c>
      <c r="M388" s="67">
        <v>0</v>
      </c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8">
        <f t="shared" si="12"/>
        <v>1886.84</v>
      </c>
      <c r="T388" s="68">
        <f t="shared" ref="T388:T418" si="13">SUM(J388:N388)+P388+R388</f>
        <v>0</v>
      </c>
      <c r="U388" s="69" t="str">
        <f>VLOOKUP(B388,'FOLHA RESUMIDA'!C:I,2,0)</f>
        <v>PAULO AUGUSTO DA SILVA</v>
      </c>
    </row>
    <row r="389" spans="1:21">
      <c r="A389" s="64">
        <v>1</v>
      </c>
      <c r="B389" s="64">
        <v>3283</v>
      </c>
      <c r="C389" s="65" t="s">
        <v>316</v>
      </c>
      <c r="D389" s="66">
        <v>42879</v>
      </c>
      <c r="E389" s="66" t="s">
        <v>545</v>
      </c>
      <c r="F389" s="65" t="s">
        <v>508</v>
      </c>
      <c r="G389" s="67">
        <v>0</v>
      </c>
      <c r="H389" s="67">
        <v>0</v>
      </c>
      <c r="I389" s="65" t="s">
        <v>423</v>
      </c>
      <c r="J389" s="67">
        <v>0</v>
      </c>
      <c r="K389" s="67">
        <v>0</v>
      </c>
      <c r="L389" s="67">
        <v>0</v>
      </c>
      <c r="M389" s="67">
        <v>0</v>
      </c>
      <c r="N389" s="67">
        <v>0</v>
      </c>
      <c r="O389" s="67">
        <v>1664.45</v>
      </c>
      <c r="P389" s="67">
        <v>6657.79</v>
      </c>
      <c r="Q389" s="67">
        <v>0</v>
      </c>
      <c r="R389" s="67">
        <v>0</v>
      </c>
      <c r="S389" s="68">
        <f t="shared" si="12"/>
        <v>1664.45</v>
      </c>
      <c r="T389" s="68">
        <f t="shared" si="13"/>
        <v>6657.79</v>
      </c>
      <c r="U389" s="69" t="str">
        <f>VLOOKUP(B389,'FOLHA RESUMIDA'!C:I,2,0)</f>
        <v>MANUELA A DE SENA L VENTURA</v>
      </c>
    </row>
    <row r="390" spans="1:21">
      <c r="A390" s="64">
        <v>1</v>
      </c>
      <c r="B390" s="64">
        <v>3289</v>
      </c>
      <c r="C390" s="65" t="s">
        <v>317</v>
      </c>
      <c r="D390" s="66">
        <v>42887</v>
      </c>
      <c r="E390" s="66" t="s">
        <v>545</v>
      </c>
      <c r="F390" s="65" t="s">
        <v>494</v>
      </c>
      <c r="G390" s="67">
        <v>0</v>
      </c>
      <c r="H390" s="67">
        <v>0</v>
      </c>
      <c r="I390" s="65" t="s">
        <v>423</v>
      </c>
      <c r="J390" s="67">
        <v>0</v>
      </c>
      <c r="K390" s="67">
        <v>0</v>
      </c>
      <c r="L390" s="67">
        <v>0</v>
      </c>
      <c r="M390" s="67">
        <v>0</v>
      </c>
      <c r="N390" s="67">
        <v>0</v>
      </c>
      <c r="O390" s="67">
        <v>0</v>
      </c>
      <c r="P390" s="67">
        <v>0</v>
      </c>
      <c r="Q390" s="67">
        <v>4196.22</v>
      </c>
      <c r="R390" s="67">
        <v>16784.88</v>
      </c>
      <c r="S390" s="68">
        <f t="shared" si="12"/>
        <v>4196.22</v>
      </c>
      <c r="T390" s="68">
        <f t="shared" si="13"/>
        <v>16784.88</v>
      </c>
      <c r="U390" s="69" t="str">
        <f>VLOOKUP(B390,'FOLHA RESUMIDA'!C:I,2,0)</f>
        <v>JOSE NIVALDO BRAYNER DE ARAUJO</v>
      </c>
    </row>
    <row r="391" spans="1:21">
      <c r="A391" s="64">
        <v>1</v>
      </c>
      <c r="B391" s="64">
        <v>3312</v>
      </c>
      <c r="C391" s="65" t="s">
        <v>318</v>
      </c>
      <c r="D391" s="66">
        <v>42926</v>
      </c>
      <c r="E391" s="66" t="s">
        <v>545</v>
      </c>
      <c r="F391" s="65" t="s">
        <v>466</v>
      </c>
      <c r="G391" s="67">
        <v>0</v>
      </c>
      <c r="H391" s="67">
        <v>0</v>
      </c>
      <c r="I391" s="65" t="s">
        <v>423</v>
      </c>
      <c r="J391" s="67">
        <v>0</v>
      </c>
      <c r="K391" s="67">
        <v>0</v>
      </c>
      <c r="L391" s="67">
        <v>0</v>
      </c>
      <c r="M391" s="67">
        <v>0</v>
      </c>
      <c r="N391" s="67">
        <v>0</v>
      </c>
      <c r="O391" s="67">
        <v>1664.45</v>
      </c>
      <c r="P391" s="67">
        <v>6657.79</v>
      </c>
      <c r="Q391" s="67">
        <v>0</v>
      </c>
      <c r="R391" s="67">
        <v>0</v>
      </c>
      <c r="S391" s="68">
        <f t="shared" si="12"/>
        <v>1664.45</v>
      </c>
      <c r="T391" s="68">
        <f t="shared" si="13"/>
        <v>6657.79</v>
      </c>
      <c r="U391" s="69" t="str">
        <f>VLOOKUP(B391,'FOLHA RESUMIDA'!C:I,2,0)</f>
        <v>DIMAS PEREIRA DANTAS</v>
      </c>
    </row>
    <row r="392" spans="1:21">
      <c r="A392" s="64">
        <v>1</v>
      </c>
      <c r="B392" s="64">
        <v>3314</v>
      </c>
      <c r="C392" s="65" t="s">
        <v>319</v>
      </c>
      <c r="D392" s="66">
        <v>42928</v>
      </c>
      <c r="E392" s="66" t="s">
        <v>545</v>
      </c>
      <c r="F392" s="65" t="s">
        <v>492</v>
      </c>
      <c r="G392" s="67">
        <v>0</v>
      </c>
      <c r="H392" s="67">
        <v>0</v>
      </c>
      <c r="I392" s="65" t="s">
        <v>423</v>
      </c>
      <c r="J392" s="67">
        <v>0</v>
      </c>
      <c r="K392" s="67">
        <v>0</v>
      </c>
      <c r="L392" s="67">
        <v>0</v>
      </c>
      <c r="M392" s="67">
        <v>0</v>
      </c>
      <c r="N392" s="67">
        <v>0</v>
      </c>
      <c r="O392" s="67">
        <v>979.03</v>
      </c>
      <c r="P392" s="67">
        <v>3916.1</v>
      </c>
      <c r="Q392" s="67">
        <v>0</v>
      </c>
      <c r="R392" s="67">
        <v>0</v>
      </c>
      <c r="S392" s="68">
        <f t="shared" si="12"/>
        <v>979.03</v>
      </c>
      <c r="T392" s="68">
        <f t="shared" si="13"/>
        <v>3916.1</v>
      </c>
      <c r="U392" s="69" t="str">
        <f>VLOOKUP(B392,'FOLHA RESUMIDA'!C:I,2,0)</f>
        <v>LUIZ ANTONIO GRANJA DE MENEZES</v>
      </c>
    </row>
    <row r="393" spans="1:21">
      <c r="A393" s="64">
        <v>1</v>
      </c>
      <c r="B393" s="64">
        <v>3316</v>
      </c>
      <c r="C393" s="65" t="s">
        <v>320</v>
      </c>
      <c r="D393" s="66">
        <v>42948</v>
      </c>
      <c r="E393" s="66" t="s">
        <v>545</v>
      </c>
      <c r="F393" s="65" t="s">
        <v>534</v>
      </c>
      <c r="G393" s="67">
        <v>0</v>
      </c>
      <c r="H393" s="67">
        <v>0</v>
      </c>
      <c r="I393" s="65" t="s">
        <v>423</v>
      </c>
      <c r="J393" s="67">
        <v>0</v>
      </c>
      <c r="K393" s="67">
        <v>0</v>
      </c>
      <c r="L393" s="67">
        <v>0</v>
      </c>
      <c r="M393" s="67">
        <v>0</v>
      </c>
      <c r="N393" s="67">
        <v>0</v>
      </c>
      <c r="O393" s="67">
        <v>293.70999999999998</v>
      </c>
      <c r="P393" s="67">
        <v>1174.82</v>
      </c>
      <c r="Q393" s="67">
        <v>0</v>
      </c>
      <c r="R393" s="67">
        <v>0</v>
      </c>
      <c r="S393" s="68">
        <f t="shared" si="12"/>
        <v>293.70999999999998</v>
      </c>
      <c r="T393" s="68">
        <f t="shared" si="13"/>
        <v>1174.82</v>
      </c>
      <c r="U393" s="69" t="str">
        <f>VLOOKUP(B393,'FOLHA RESUMIDA'!C:I,2,0)</f>
        <v>MAYARA CRISTINA NUNES DE LIRA</v>
      </c>
    </row>
    <row r="394" spans="1:21">
      <c r="A394" s="64">
        <v>1</v>
      </c>
      <c r="B394" s="64">
        <v>3317</v>
      </c>
      <c r="C394" s="65" t="s">
        <v>321</v>
      </c>
      <c r="D394" s="66">
        <v>42948</v>
      </c>
      <c r="E394" s="66" t="s">
        <v>545</v>
      </c>
      <c r="F394" s="65" t="s">
        <v>449</v>
      </c>
      <c r="G394" s="67">
        <v>1886.86</v>
      </c>
      <c r="H394" s="67">
        <v>0</v>
      </c>
      <c r="I394" s="65" t="s">
        <v>424</v>
      </c>
      <c r="J394" s="67">
        <v>0</v>
      </c>
      <c r="K394" s="67">
        <v>0</v>
      </c>
      <c r="L394" s="67">
        <v>0</v>
      </c>
      <c r="M394" s="67">
        <v>0</v>
      </c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8">
        <f t="shared" si="12"/>
        <v>1886.86</v>
      </c>
      <c r="T394" s="68">
        <f t="shared" si="13"/>
        <v>0</v>
      </c>
      <c r="U394" s="69" t="str">
        <f>VLOOKUP(B394,'FOLHA RESUMIDA'!C:I,2,0)</f>
        <v>KATIA CRISTINA B DA SILVA</v>
      </c>
    </row>
    <row r="395" spans="1:21">
      <c r="A395" s="64">
        <v>1</v>
      </c>
      <c r="B395" s="64">
        <v>3322</v>
      </c>
      <c r="C395" s="65" t="s">
        <v>322</v>
      </c>
      <c r="D395" s="66">
        <v>42997</v>
      </c>
      <c r="E395" s="66" t="s">
        <v>545</v>
      </c>
      <c r="F395" s="65" t="s">
        <v>517</v>
      </c>
      <c r="G395" s="67">
        <v>1886.86</v>
      </c>
      <c r="H395" s="67">
        <v>0</v>
      </c>
      <c r="I395" s="65" t="s">
        <v>424</v>
      </c>
      <c r="J395" s="67">
        <v>0</v>
      </c>
      <c r="K395" s="67">
        <v>0</v>
      </c>
      <c r="L395" s="67">
        <v>0</v>
      </c>
      <c r="M395" s="67">
        <v>0</v>
      </c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8">
        <f t="shared" si="12"/>
        <v>1886.86</v>
      </c>
      <c r="T395" s="68">
        <f t="shared" si="13"/>
        <v>0</v>
      </c>
      <c r="U395" s="69" t="str">
        <f>VLOOKUP(B395,'FOLHA RESUMIDA'!C:I,2,0)</f>
        <v>JOSEFINA DA SILVA RODRIGUES</v>
      </c>
    </row>
    <row r="396" spans="1:21">
      <c r="A396" s="64">
        <v>1</v>
      </c>
      <c r="B396" s="64">
        <v>3325</v>
      </c>
      <c r="C396" s="65" t="s">
        <v>323</v>
      </c>
      <c r="D396" s="66">
        <v>43053</v>
      </c>
      <c r="E396" s="66" t="s">
        <v>545</v>
      </c>
      <c r="F396" s="65" t="s">
        <v>501</v>
      </c>
      <c r="G396" s="67">
        <v>0</v>
      </c>
      <c r="H396" s="67">
        <v>0</v>
      </c>
      <c r="I396" s="65" t="s">
        <v>423</v>
      </c>
      <c r="J396" s="67">
        <v>0</v>
      </c>
      <c r="K396" s="67">
        <v>0</v>
      </c>
      <c r="L396" s="67">
        <v>0</v>
      </c>
      <c r="M396" s="67">
        <v>0</v>
      </c>
      <c r="N396" s="67">
        <v>0</v>
      </c>
      <c r="O396" s="67">
        <v>1664.45</v>
      </c>
      <c r="P396" s="67">
        <v>6657.79</v>
      </c>
      <c r="Q396" s="67">
        <v>0</v>
      </c>
      <c r="R396" s="67">
        <v>0</v>
      </c>
      <c r="S396" s="68">
        <f t="shared" si="12"/>
        <v>1664.45</v>
      </c>
      <c r="T396" s="68">
        <f t="shared" si="13"/>
        <v>6657.79</v>
      </c>
      <c r="U396" s="69" t="str">
        <f>VLOOKUP(B396,'FOLHA RESUMIDA'!C:I,2,0)</f>
        <v>MANOEL DE LIMA BARBOSA</v>
      </c>
    </row>
    <row r="397" spans="1:21">
      <c r="A397" s="64">
        <v>1</v>
      </c>
      <c r="B397" s="64">
        <v>3327</v>
      </c>
      <c r="C397" s="65" t="s">
        <v>324</v>
      </c>
      <c r="D397" s="66">
        <v>43102</v>
      </c>
      <c r="E397" s="66" t="s">
        <v>545</v>
      </c>
      <c r="F397" s="65" t="s">
        <v>498</v>
      </c>
      <c r="G397" s="67">
        <v>0</v>
      </c>
      <c r="H397" s="67">
        <v>0</v>
      </c>
      <c r="I397" s="65" t="s">
        <v>423</v>
      </c>
      <c r="J397" s="67">
        <v>0</v>
      </c>
      <c r="K397" s="67">
        <v>0</v>
      </c>
      <c r="L397" s="67">
        <v>0</v>
      </c>
      <c r="M397" s="67">
        <v>0</v>
      </c>
      <c r="N397" s="67">
        <v>0</v>
      </c>
      <c r="O397" s="67">
        <v>1664.45</v>
      </c>
      <c r="P397" s="67">
        <v>6657.79</v>
      </c>
      <c r="Q397" s="67">
        <v>0</v>
      </c>
      <c r="R397" s="67">
        <v>0</v>
      </c>
      <c r="S397" s="68">
        <f t="shared" si="12"/>
        <v>1664.45</v>
      </c>
      <c r="T397" s="68">
        <f t="shared" si="13"/>
        <v>6657.79</v>
      </c>
      <c r="U397" s="69" t="str">
        <f>VLOOKUP(B397,'FOLHA RESUMIDA'!C:I,2,0)</f>
        <v>NATALIA DOURADO DA FONTE</v>
      </c>
    </row>
    <row r="398" spans="1:21">
      <c r="A398" s="64">
        <v>1</v>
      </c>
      <c r="B398" s="64">
        <v>3328</v>
      </c>
      <c r="C398" s="65" t="s">
        <v>325</v>
      </c>
      <c r="D398" s="66">
        <v>43108</v>
      </c>
      <c r="E398" s="66" t="s">
        <v>545</v>
      </c>
      <c r="F398" s="65" t="s">
        <v>492</v>
      </c>
      <c r="G398" s="67">
        <v>0</v>
      </c>
      <c r="H398" s="67">
        <v>0</v>
      </c>
      <c r="I398" s="65" t="s">
        <v>423</v>
      </c>
      <c r="J398" s="67">
        <v>0</v>
      </c>
      <c r="K398" s="67">
        <v>0</v>
      </c>
      <c r="L398" s="67">
        <v>0</v>
      </c>
      <c r="M398" s="67">
        <v>0</v>
      </c>
      <c r="N398" s="67">
        <v>0</v>
      </c>
      <c r="O398" s="67">
        <v>979.03</v>
      </c>
      <c r="P398" s="67">
        <v>3916.1</v>
      </c>
      <c r="Q398" s="67">
        <v>0</v>
      </c>
      <c r="R398" s="67">
        <v>0</v>
      </c>
      <c r="S398" s="68">
        <f t="shared" si="12"/>
        <v>979.03</v>
      </c>
      <c r="T398" s="68">
        <f t="shared" si="13"/>
        <v>3916.1</v>
      </c>
      <c r="U398" s="69" t="str">
        <f>VLOOKUP(B398,'FOLHA RESUMIDA'!C:I,2,0)</f>
        <v>VINICIUS JOSE OLIVEIRA D SOUSA</v>
      </c>
    </row>
    <row r="399" spans="1:21">
      <c r="A399" s="64">
        <v>1</v>
      </c>
      <c r="B399" s="64">
        <v>3333</v>
      </c>
      <c r="C399" s="65" t="s">
        <v>326</v>
      </c>
      <c r="D399" s="66">
        <v>43192</v>
      </c>
      <c r="E399" s="66" t="s">
        <v>545</v>
      </c>
      <c r="F399" s="65" t="s">
        <v>445</v>
      </c>
      <c r="G399" s="67">
        <v>1413.92</v>
      </c>
      <c r="H399" s="67">
        <v>0</v>
      </c>
      <c r="I399" s="65" t="s">
        <v>424</v>
      </c>
      <c r="J399" s="67">
        <v>0</v>
      </c>
      <c r="K399" s="67">
        <v>0</v>
      </c>
      <c r="L399" s="67">
        <v>0</v>
      </c>
      <c r="M399" s="67">
        <v>0</v>
      </c>
      <c r="N399" s="67">
        <v>0</v>
      </c>
      <c r="O399" s="67">
        <v>0</v>
      </c>
      <c r="P399" s="67">
        <v>0</v>
      </c>
      <c r="Q399" s="67">
        <v>0</v>
      </c>
      <c r="R399" s="67">
        <v>0</v>
      </c>
      <c r="S399" s="68">
        <f t="shared" si="12"/>
        <v>1413.92</v>
      </c>
      <c r="T399" s="68">
        <f t="shared" si="13"/>
        <v>0</v>
      </c>
      <c r="U399" s="69" t="str">
        <f>VLOOKUP(B399,'FOLHA RESUMIDA'!C:I,2,0)</f>
        <v>JOSE HIGO MARQUES RENER</v>
      </c>
    </row>
    <row r="400" spans="1:21">
      <c r="A400" s="64">
        <v>1</v>
      </c>
      <c r="B400" s="64">
        <v>3336</v>
      </c>
      <c r="C400" s="65" t="s">
        <v>327</v>
      </c>
      <c r="D400" s="66">
        <v>43255</v>
      </c>
      <c r="E400" s="66" t="s">
        <v>545</v>
      </c>
      <c r="F400" s="65" t="s">
        <v>445</v>
      </c>
      <c r="G400" s="67">
        <v>1413.92</v>
      </c>
      <c r="H400" s="67">
        <v>0</v>
      </c>
      <c r="I400" s="65" t="s">
        <v>424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8">
        <f t="shared" si="12"/>
        <v>1413.92</v>
      </c>
      <c r="T400" s="68">
        <f t="shared" si="13"/>
        <v>0</v>
      </c>
      <c r="U400" s="69" t="str">
        <f>VLOOKUP(B400,'FOLHA RESUMIDA'!C:I,2,0)</f>
        <v>MICHELLI HELENA LIMA DA SILVA</v>
      </c>
    </row>
    <row r="401" spans="1:21">
      <c r="A401" s="64">
        <v>1</v>
      </c>
      <c r="B401" s="64">
        <v>3338</v>
      </c>
      <c r="C401" s="65" t="s">
        <v>328</v>
      </c>
      <c r="D401" s="66">
        <v>43262</v>
      </c>
      <c r="E401" s="66" t="s">
        <v>545</v>
      </c>
      <c r="F401" s="65" t="s">
        <v>492</v>
      </c>
      <c r="G401" s="67">
        <v>0</v>
      </c>
      <c r="H401" s="67">
        <v>0</v>
      </c>
      <c r="I401" s="65" t="s">
        <v>423</v>
      </c>
      <c r="J401" s="67">
        <v>0</v>
      </c>
      <c r="K401" s="67">
        <v>0</v>
      </c>
      <c r="L401" s="67">
        <v>0</v>
      </c>
      <c r="M401" s="67">
        <v>0</v>
      </c>
      <c r="N401" s="67">
        <v>0</v>
      </c>
      <c r="O401" s="67">
        <v>979.03</v>
      </c>
      <c r="P401" s="67">
        <v>3916.1</v>
      </c>
      <c r="Q401" s="67">
        <v>0</v>
      </c>
      <c r="R401" s="67">
        <v>0</v>
      </c>
      <c r="S401" s="68">
        <f t="shared" si="12"/>
        <v>979.03</v>
      </c>
      <c r="T401" s="68">
        <f t="shared" si="13"/>
        <v>3916.1</v>
      </c>
      <c r="U401" s="69" t="str">
        <f>VLOOKUP(B401,'FOLHA RESUMIDA'!C:I,2,0)</f>
        <v>IAN THIAGO DE LIMA BARBOSA</v>
      </c>
    </row>
    <row r="402" spans="1:21">
      <c r="A402" s="64">
        <v>1</v>
      </c>
      <c r="B402" s="64">
        <v>3339</v>
      </c>
      <c r="C402" s="65" t="s">
        <v>329</v>
      </c>
      <c r="D402" s="66">
        <v>43271</v>
      </c>
      <c r="E402" s="66" t="s">
        <v>545</v>
      </c>
      <c r="F402" s="65" t="s">
        <v>549</v>
      </c>
      <c r="G402" s="67">
        <v>3282.89</v>
      </c>
      <c r="H402" s="67">
        <v>0</v>
      </c>
      <c r="I402" s="65" t="s">
        <v>424</v>
      </c>
      <c r="J402" s="67">
        <v>822.38</v>
      </c>
      <c r="K402" s="67">
        <v>0</v>
      </c>
      <c r="L402" s="67">
        <v>0</v>
      </c>
      <c r="M402" s="67">
        <v>0</v>
      </c>
      <c r="N402" s="67">
        <v>0</v>
      </c>
      <c r="O402" s="67">
        <v>0</v>
      </c>
      <c r="P402" s="67">
        <v>0</v>
      </c>
      <c r="Q402" s="67">
        <v>0</v>
      </c>
      <c r="R402" s="67">
        <v>0</v>
      </c>
      <c r="S402" s="68">
        <f t="shared" si="12"/>
        <v>3282.89</v>
      </c>
      <c r="T402" s="68">
        <f t="shared" si="13"/>
        <v>822.38</v>
      </c>
      <c r="U402" s="69" t="str">
        <f>VLOOKUP(B402,'FOLHA RESUMIDA'!C:I,2,0)</f>
        <v>ANA CAROLINA CALLAND ROSA</v>
      </c>
    </row>
    <row r="403" spans="1:21">
      <c r="A403" s="64">
        <v>1</v>
      </c>
      <c r="B403" s="64">
        <v>3340</v>
      </c>
      <c r="C403" s="65" t="s">
        <v>330</v>
      </c>
      <c r="D403" s="66">
        <v>43286</v>
      </c>
      <c r="E403" s="66" t="s">
        <v>545</v>
      </c>
      <c r="F403" s="65" t="s">
        <v>504</v>
      </c>
      <c r="G403" s="67">
        <v>0</v>
      </c>
      <c r="H403" s="67">
        <v>0</v>
      </c>
      <c r="I403" s="65" t="s">
        <v>423</v>
      </c>
      <c r="J403" s="67">
        <v>0</v>
      </c>
      <c r="K403" s="67">
        <v>0</v>
      </c>
      <c r="L403" s="67">
        <v>0</v>
      </c>
      <c r="M403" s="67">
        <v>0</v>
      </c>
      <c r="N403" s="67">
        <v>0</v>
      </c>
      <c r="O403" s="67">
        <v>1664.45</v>
      </c>
      <c r="P403" s="67">
        <v>6657.79</v>
      </c>
      <c r="Q403" s="67">
        <v>0</v>
      </c>
      <c r="R403" s="67">
        <v>0</v>
      </c>
      <c r="S403" s="68">
        <f t="shared" si="12"/>
        <v>1664.45</v>
      </c>
      <c r="T403" s="68">
        <f t="shared" si="13"/>
        <v>6657.79</v>
      </c>
      <c r="U403" s="69" t="str">
        <f>VLOOKUP(B403,'FOLHA RESUMIDA'!C:I,2,0)</f>
        <v>SANDRO MARQUES TEIXEIRA</v>
      </c>
    </row>
    <row r="404" spans="1:21">
      <c r="A404" s="64">
        <v>1</v>
      </c>
      <c r="B404" s="64">
        <v>3341</v>
      </c>
      <c r="C404" s="65" t="s">
        <v>331</v>
      </c>
      <c r="D404" s="66">
        <v>43293</v>
      </c>
      <c r="E404" s="66" t="s">
        <v>545</v>
      </c>
      <c r="F404" s="65" t="s">
        <v>438</v>
      </c>
      <c r="G404" s="67">
        <v>0</v>
      </c>
      <c r="H404" s="67">
        <v>0</v>
      </c>
      <c r="I404" s="65" t="s">
        <v>423</v>
      </c>
      <c r="J404" s="67">
        <v>0</v>
      </c>
      <c r="K404" s="67">
        <v>0</v>
      </c>
      <c r="L404" s="67">
        <v>0</v>
      </c>
      <c r="M404" s="67">
        <v>0</v>
      </c>
      <c r="N404" s="67">
        <v>0</v>
      </c>
      <c r="O404" s="67">
        <v>881.12</v>
      </c>
      <c r="P404" s="67">
        <v>3524.49</v>
      </c>
      <c r="Q404" s="67">
        <v>0</v>
      </c>
      <c r="R404" s="67">
        <v>0</v>
      </c>
      <c r="S404" s="68">
        <f t="shared" si="12"/>
        <v>881.12</v>
      </c>
      <c r="T404" s="68">
        <f t="shared" si="13"/>
        <v>3524.49</v>
      </c>
      <c r="U404" s="69" t="str">
        <f>VLOOKUP(B404,'FOLHA RESUMIDA'!C:I,2,0)</f>
        <v>JOSE VICTOR M A BARBOSA</v>
      </c>
    </row>
    <row r="405" spans="1:21">
      <c r="A405" s="64">
        <v>1</v>
      </c>
      <c r="B405" s="64">
        <v>3343</v>
      </c>
      <c r="C405" s="65" t="s">
        <v>332</v>
      </c>
      <c r="D405" s="66">
        <v>43321</v>
      </c>
      <c r="E405" s="66" t="s">
        <v>545</v>
      </c>
      <c r="F405" s="65" t="s">
        <v>533</v>
      </c>
      <c r="G405" s="67">
        <v>0</v>
      </c>
      <c r="H405" s="67">
        <v>0</v>
      </c>
      <c r="I405" s="65" t="s">
        <v>423</v>
      </c>
      <c r="J405" s="67">
        <v>0</v>
      </c>
      <c r="K405" s="67">
        <v>0</v>
      </c>
      <c r="L405" s="67">
        <v>0</v>
      </c>
      <c r="M405" s="67">
        <v>0</v>
      </c>
      <c r="N405" s="67">
        <v>0</v>
      </c>
      <c r="O405" s="67">
        <v>293.70999999999998</v>
      </c>
      <c r="P405" s="67">
        <v>1174.82</v>
      </c>
      <c r="Q405" s="67">
        <v>0</v>
      </c>
      <c r="R405" s="67">
        <v>0</v>
      </c>
      <c r="S405" s="68">
        <f t="shared" si="12"/>
        <v>293.70999999999998</v>
      </c>
      <c r="T405" s="68">
        <f t="shared" si="13"/>
        <v>1174.82</v>
      </c>
      <c r="U405" s="69" t="str">
        <f>VLOOKUP(B405,'FOLHA RESUMIDA'!C:I,2,0)</f>
        <v>MARCELO MONTEIRO DE C. FILHO</v>
      </c>
    </row>
    <row r="406" spans="1:21">
      <c r="A406" s="64">
        <v>1</v>
      </c>
      <c r="B406" s="64">
        <v>3344</v>
      </c>
      <c r="C406" s="65" t="s">
        <v>333</v>
      </c>
      <c r="D406" s="66">
        <v>43346</v>
      </c>
      <c r="E406" s="66" t="s">
        <v>545</v>
      </c>
      <c r="F406" s="65" t="s">
        <v>530</v>
      </c>
      <c r="G406" s="67">
        <v>1413.92</v>
      </c>
      <c r="H406" s="67">
        <v>0</v>
      </c>
      <c r="I406" s="65" t="s">
        <v>424</v>
      </c>
      <c r="J406" s="67">
        <v>0</v>
      </c>
      <c r="K406" s="67">
        <v>0</v>
      </c>
      <c r="L406" s="67">
        <v>0</v>
      </c>
      <c r="M406" s="67">
        <v>0</v>
      </c>
      <c r="N406" s="67">
        <v>0</v>
      </c>
      <c r="O406" s="67">
        <v>0</v>
      </c>
      <c r="P406" s="67">
        <v>0</v>
      </c>
      <c r="Q406" s="67">
        <v>0</v>
      </c>
      <c r="R406" s="67">
        <v>0</v>
      </c>
      <c r="S406" s="68">
        <f t="shared" si="12"/>
        <v>1413.92</v>
      </c>
      <c r="T406" s="68">
        <f t="shared" si="13"/>
        <v>0</v>
      </c>
      <c r="U406" s="69" t="str">
        <f>VLOOKUP(B406,'FOLHA RESUMIDA'!C:I,2,0)</f>
        <v>JEANE DE ALMEIDA C REVOREDO</v>
      </c>
    </row>
    <row r="407" spans="1:21">
      <c r="A407" s="64">
        <v>1</v>
      </c>
      <c r="B407" s="64">
        <v>3345</v>
      </c>
      <c r="C407" s="65" t="s">
        <v>334</v>
      </c>
      <c r="D407" s="66">
        <v>43346</v>
      </c>
      <c r="E407" s="66" t="s">
        <v>545</v>
      </c>
      <c r="F407" s="65" t="s">
        <v>509</v>
      </c>
      <c r="G407" s="67">
        <v>1718.65</v>
      </c>
      <c r="H407" s="67">
        <v>0</v>
      </c>
      <c r="I407" s="65" t="s">
        <v>424</v>
      </c>
      <c r="J407" s="67">
        <v>822.38</v>
      </c>
      <c r="K407" s="67">
        <v>0</v>
      </c>
      <c r="L407" s="67">
        <v>0</v>
      </c>
      <c r="M407" s="67">
        <v>0</v>
      </c>
      <c r="N407" s="67">
        <v>0</v>
      </c>
      <c r="O407" s="67">
        <v>0</v>
      </c>
      <c r="P407" s="67">
        <v>0</v>
      </c>
      <c r="Q407" s="67">
        <v>0</v>
      </c>
      <c r="R407" s="67">
        <v>0</v>
      </c>
      <c r="S407" s="68">
        <f t="shared" si="12"/>
        <v>1718.65</v>
      </c>
      <c r="T407" s="68">
        <f t="shared" si="13"/>
        <v>822.38</v>
      </c>
      <c r="U407" s="69" t="str">
        <f>VLOOKUP(B407,'FOLHA RESUMIDA'!C:I,2,0)</f>
        <v>ELIZABETE BARBOSA W D OLIVEIRA</v>
      </c>
    </row>
    <row r="408" spans="1:21">
      <c r="A408" s="64">
        <v>1</v>
      </c>
      <c r="B408" s="64">
        <v>3346</v>
      </c>
      <c r="C408" s="65" t="s">
        <v>335</v>
      </c>
      <c r="D408" s="66">
        <v>43346</v>
      </c>
      <c r="E408" s="66" t="s">
        <v>545</v>
      </c>
      <c r="F408" s="65" t="s">
        <v>445</v>
      </c>
      <c r="G408" s="67">
        <v>1287.22</v>
      </c>
      <c r="H408" s="67">
        <v>0</v>
      </c>
      <c r="I408" s="65" t="s">
        <v>424</v>
      </c>
      <c r="J408" s="67">
        <v>0</v>
      </c>
      <c r="K408" s="67">
        <v>0</v>
      </c>
      <c r="L408" s="67">
        <v>0</v>
      </c>
      <c r="M408" s="67">
        <v>0</v>
      </c>
      <c r="N408" s="67">
        <v>0</v>
      </c>
      <c r="O408" s="67">
        <v>0</v>
      </c>
      <c r="P408" s="67">
        <v>0</v>
      </c>
      <c r="Q408" s="67">
        <v>0</v>
      </c>
      <c r="R408" s="67">
        <v>0</v>
      </c>
      <c r="S408" s="68">
        <f t="shared" si="12"/>
        <v>1287.22</v>
      </c>
      <c r="T408" s="68">
        <f t="shared" si="13"/>
        <v>0</v>
      </c>
      <c r="U408" s="69" t="str">
        <f>VLOOKUP(B408,'FOLHA RESUMIDA'!C:I,2,0)</f>
        <v>EMANOELLA RAFAELA D S A SILVA</v>
      </c>
    </row>
    <row r="409" spans="1:21">
      <c r="A409" s="64">
        <v>1</v>
      </c>
      <c r="B409" s="64">
        <v>3348</v>
      </c>
      <c r="C409" s="65" t="s">
        <v>336</v>
      </c>
      <c r="D409" s="66">
        <v>43346</v>
      </c>
      <c r="E409" s="66" t="s">
        <v>545</v>
      </c>
      <c r="F409" s="65" t="s">
        <v>530</v>
      </c>
      <c r="G409" s="67">
        <v>1413.92</v>
      </c>
      <c r="H409" s="67">
        <v>0</v>
      </c>
      <c r="I409" s="65" t="s">
        <v>424</v>
      </c>
      <c r="J409" s="67">
        <v>0</v>
      </c>
      <c r="K409" s="67">
        <v>0</v>
      </c>
      <c r="L409" s="67">
        <v>0</v>
      </c>
      <c r="M409" s="67">
        <v>0</v>
      </c>
      <c r="N409" s="67">
        <v>0</v>
      </c>
      <c r="O409" s="67">
        <v>0</v>
      </c>
      <c r="P409" s="67">
        <v>0</v>
      </c>
      <c r="Q409" s="67">
        <v>0</v>
      </c>
      <c r="R409" s="67">
        <v>0</v>
      </c>
      <c r="S409" s="68">
        <f t="shared" si="12"/>
        <v>1413.92</v>
      </c>
      <c r="T409" s="68">
        <f t="shared" si="13"/>
        <v>0</v>
      </c>
      <c r="U409" s="69" t="str">
        <f>VLOOKUP(B409,'FOLHA RESUMIDA'!C:I,2,0)</f>
        <v>KARLA FERREIRA DA SILVA</v>
      </c>
    </row>
    <row r="410" spans="1:21">
      <c r="A410" s="64">
        <v>1</v>
      </c>
      <c r="B410" s="64">
        <v>3349</v>
      </c>
      <c r="C410" s="65" t="s">
        <v>337</v>
      </c>
      <c r="D410" s="66">
        <v>43346</v>
      </c>
      <c r="E410" s="66" t="s">
        <v>545</v>
      </c>
      <c r="F410" s="65" t="s">
        <v>445</v>
      </c>
      <c r="G410" s="67">
        <v>1287.22</v>
      </c>
      <c r="H410" s="67">
        <v>0</v>
      </c>
      <c r="I410" s="65" t="s">
        <v>424</v>
      </c>
      <c r="J410" s="67">
        <v>0</v>
      </c>
      <c r="K410" s="67">
        <v>0</v>
      </c>
      <c r="L410" s="67">
        <v>0</v>
      </c>
      <c r="M410" s="67">
        <v>0</v>
      </c>
      <c r="N410" s="67">
        <v>0</v>
      </c>
      <c r="O410" s="67">
        <v>0</v>
      </c>
      <c r="P410" s="67">
        <v>0</v>
      </c>
      <c r="Q410" s="67">
        <v>0</v>
      </c>
      <c r="R410" s="67">
        <v>0</v>
      </c>
      <c r="S410" s="68">
        <f t="shared" si="12"/>
        <v>1287.22</v>
      </c>
      <c r="T410" s="68">
        <f t="shared" si="13"/>
        <v>0</v>
      </c>
      <c r="U410" s="69" t="str">
        <f>VLOOKUP(B410,'FOLHA RESUMIDA'!C:I,2,0)</f>
        <v>NILZA PEREIRA DA SILVA</v>
      </c>
    </row>
    <row r="411" spans="1:21">
      <c r="A411" s="64">
        <v>1</v>
      </c>
      <c r="B411" s="64">
        <v>3351</v>
      </c>
      <c r="C411" s="65" t="s">
        <v>338</v>
      </c>
      <c r="D411" s="66">
        <v>43346</v>
      </c>
      <c r="E411" s="66" t="s">
        <v>545</v>
      </c>
      <c r="F411" s="65" t="s">
        <v>445</v>
      </c>
      <c r="G411" s="67">
        <v>1287.22</v>
      </c>
      <c r="H411" s="67">
        <v>0</v>
      </c>
      <c r="I411" s="65" t="s">
        <v>424</v>
      </c>
      <c r="J411" s="67">
        <v>0</v>
      </c>
      <c r="K411" s="67">
        <v>0</v>
      </c>
      <c r="L411" s="67">
        <v>0</v>
      </c>
      <c r="M411" s="67">
        <v>0</v>
      </c>
      <c r="N411" s="67">
        <v>0</v>
      </c>
      <c r="O411" s="67">
        <v>0</v>
      </c>
      <c r="P411" s="67">
        <v>0</v>
      </c>
      <c r="Q411" s="67">
        <v>0</v>
      </c>
      <c r="R411" s="67">
        <v>0</v>
      </c>
      <c r="S411" s="68">
        <f t="shared" si="12"/>
        <v>1287.22</v>
      </c>
      <c r="T411" s="68">
        <f t="shared" si="13"/>
        <v>0</v>
      </c>
      <c r="U411" s="69" t="str">
        <f>VLOOKUP(B411,'FOLHA RESUMIDA'!C:I,2,0)</f>
        <v>SIMONE ARAUJO DE ALMEIDA</v>
      </c>
    </row>
    <row r="412" spans="1:21">
      <c r="A412" s="64">
        <v>1</v>
      </c>
      <c r="B412" s="64">
        <v>3352</v>
      </c>
      <c r="C412" s="65" t="s">
        <v>339</v>
      </c>
      <c r="D412" s="66">
        <v>43346</v>
      </c>
      <c r="E412" s="66" t="s">
        <v>545</v>
      </c>
      <c r="F412" s="65" t="s">
        <v>449</v>
      </c>
      <c r="G412" s="67">
        <v>1886.85</v>
      </c>
      <c r="H412" s="67">
        <v>0</v>
      </c>
      <c r="I412" s="65" t="s">
        <v>424</v>
      </c>
      <c r="J412" s="67">
        <v>822.38</v>
      </c>
      <c r="K412" s="67">
        <v>0</v>
      </c>
      <c r="L412" s="67">
        <v>0</v>
      </c>
      <c r="M412" s="67">
        <v>0</v>
      </c>
      <c r="N412" s="67">
        <v>0</v>
      </c>
      <c r="O412" s="67">
        <v>0</v>
      </c>
      <c r="P412" s="67">
        <v>0</v>
      </c>
      <c r="Q412" s="67">
        <v>0</v>
      </c>
      <c r="R412" s="67">
        <v>0</v>
      </c>
      <c r="S412" s="68">
        <f t="shared" si="12"/>
        <v>1886.85</v>
      </c>
      <c r="T412" s="68">
        <f t="shared" si="13"/>
        <v>822.38</v>
      </c>
      <c r="U412" s="69" t="str">
        <f>VLOOKUP(B412,'FOLHA RESUMIDA'!C:I,2,0)</f>
        <v>CARLA SABRINA DE FREITAS LIMA</v>
      </c>
    </row>
    <row r="413" spans="1:21">
      <c r="A413" s="64">
        <v>1</v>
      </c>
      <c r="B413" s="64">
        <v>3353</v>
      </c>
      <c r="C413" s="65" t="s">
        <v>340</v>
      </c>
      <c r="D413" s="66">
        <v>43346</v>
      </c>
      <c r="E413" s="66" t="s">
        <v>545</v>
      </c>
      <c r="F413" s="65" t="s">
        <v>445</v>
      </c>
      <c r="G413" s="67">
        <v>1413.92</v>
      </c>
      <c r="H413" s="67">
        <v>0</v>
      </c>
      <c r="I413" s="65" t="s">
        <v>424</v>
      </c>
      <c r="J413" s="67">
        <v>0</v>
      </c>
      <c r="K413" s="67">
        <v>0</v>
      </c>
      <c r="L413" s="67">
        <v>0</v>
      </c>
      <c r="M413" s="67">
        <v>0</v>
      </c>
      <c r="N413" s="67">
        <v>0</v>
      </c>
      <c r="O413" s="67">
        <v>0</v>
      </c>
      <c r="P413" s="67">
        <v>0</v>
      </c>
      <c r="Q413" s="67">
        <v>0</v>
      </c>
      <c r="R413" s="67">
        <v>0</v>
      </c>
      <c r="S413" s="68">
        <f t="shared" si="12"/>
        <v>1413.92</v>
      </c>
      <c r="T413" s="68">
        <f t="shared" si="13"/>
        <v>0</v>
      </c>
      <c r="U413" s="69" t="str">
        <f>VLOOKUP(B413,'FOLHA RESUMIDA'!C:I,2,0)</f>
        <v>LUCIO ANDRE DA SILVA</v>
      </c>
    </row>
    <row r="414" spans="1:21">
      <c r="A414" s="64">
        <v>1</v>
      </c>
      <c r="B414" s="64">
        <v>3355</v>
      </c>
      <c r="C414" s="65" t="s">
        <v>341</v>
      </c>
      <c r="D414" s="66">
        <v>43362</v>
      </c>
      <c r="E414" s="66" t="s">
        <v>545</v>
      </c>
      <c r="F414" s="65" t="s">
        <v>530</v>
      </c>
      <c r="G414" s="67">
        <v>1413.92</v>
      </c>
      <c r="H414" s="67">
        <v>0</v>
      </c>
      <c r="I414" s="65" t="s">
        <v>424</v>
      </c>
      <c r="J414" s="67">
        <v>0</v>
      </c>
      <c r="K414" s="67">
        <v>0</v>
      </c>
      <c r="L414" s="67">
        <v>0</v>
      </c>
      <c r="M414" s="67">
        <v>0</v>
      </c>
      <c r="N414" s="67">
        <v>0</v>
      </c>
      <c r="O414" s="67">
        <v>0</v>
      </c>
      <c r="P414" s="67">
        <v>0</v>
      </c>
      <c r="Q414" s="67">
        <v>0</v>
      </c>
      <c r="R414" s="67">
        <v>0</v>
      </c>
      <c r="S414" s="68">
        <f t="shared" si="12"/>
        <v>1413.92</v>
      </c>
      <c r="T414" s="68">
        <f t="shared" si="13"/>
        <v>0</v>
      </c>
      <c r="U414" s="69" t="str">
        <f>VLOOKUP(B414,'FOLHA RESUMIDA'!C:I,2,0)</f>
        <v>ANA CAROLINE GOMES PEREIRA</v>
      </c>
    </row>
    <row r="415" spans="1:21">
      <c r="A415" s="64">
        <v>1</v>
      </c>
      <c r="B415" s="64">
        <v>3356</v>
      </c>
      <c r="C415" s="65" t="s">
        <v>342</v>
      </c>
      <c r="D415" s="66">
        <v>43362</v>
      </c>
      <c r="E415" s="66" t="s">
        <v>545</v>
      </c>
      <c r="F415" s="65" t="s">
        <v>445</v>
      </c>
      <c r="G415" s="67">
        <v>1413.95</v>
      </c>
      <c r="H415" s="67">
        <v>0</v>
      </c>
      <c r="I415" s="65" t="s">
        <v>424</v>
      </c>
      <c r="J415" s="67">
        <v>0</v>
      </c>
      <c r="K415" s="67">
        <v>0</v>
      </c>
      <c r="L415" s="67">
        <v>0</v>
      </c>
      <c r="M415" s="67">
        <v>0</v>
      </c>
      <c r="N415" s="67">
        <v>0</v>
      </c>
      <c r="O415" s="67">
        <v>0</v>
      </c>
      <c r="P415" s="67">
        <v>0</v>
      </c>
      <c r="Q415" s="67">
        <v>0</v>
      </c>
      <c r="R415" s="67">
        <v>0</v>
      </c>
      <c r="S415" s="68">
        <f t="shared" si="12"/>
        <v>1413.95</v>
      </c>
      <c r="T415" s="68">
        <f t="shared" si="13"/>
        <v>0</v>
      </c>
      <c r="U415" s="69" t="str">
        <f>VLOOKUP(B415,'FOLHA RESUMIDA'!C:I,2,0)</f>
        <v>MARIA GABRIELLY DE S SANTOS</v>
      </c>
    </row>
    <row r="416" spans="1:21">
      <c r="A416" s="64">
        <v>1</v>
      </c>
      <c r="B416" s="64">
        <v>3358</v>
      </c>
      <c r="C416" s="65" t="s">
        <v>343</v>
      </c>
      <c r="D416" s="66">
        <v>43501</v>
      </c>
      <c r="E416" s="66" t="s">
        <v>545</v>
      </c>
      <c r="F416" s="65" t="s">
        <v>535</v>
      </c>
      <c r="G416" s="67">
        <v>0</v>
      </c>
      <c r="H416" s="67">
        <v>0</v>
      </c>
      <c r="I416" s="65" t="s">
        <v>423</v>
      </c>
      <c r="J416" s="67">
        <v>0</v>
      </c>
      <c r="K416" s="67">
        <v>0</v>
      </c>
      <c r="L416" s="67">
        <v>0</v>
      </c>
      <c r="M416" s="67">
        <v>0</v>
      </c>
      <c r="N416" s="67">
        <v>0</v>
      </c>
      <c r="O416" s="67">
        <v>0</v>
      </c>
      <c r="P416" s="67">
        <v>0</v>
      </c>
      <c r="Q416" s="67">
        <v>4196.22</v>
      </c>
      <c r="R416" s="67">
        <v>16784.88</v>
      </c>
      <c r="S416" s="68">
        <f>SUM(G416:H416)+O416+Q416</f>
        <v>4196.22</v>
      </c>
      <c r="T416" s="68">
        <f>SUM(J416:N416)+P416+R416</f>
        <v>16784.88</v>
      </c>
      <c r="U416" s="69" t="str">
        <f>VLOOKUP(B416,'FOLHA RESUMIDA'!C:I,2,0)</f>
        <v>SERGIO LUIZ DE NORONHA</v>
      </c>
    </row>
    <row r="417" spans="1:21">
      <c r="A417" s="64">
        <v>1</v>
      </c>
      <c r="B417" s="64">
        <v>3359</v>
      </c>
      <c r="C417" s="65" t="s">
        <v>344</v>
      </c>
      <c r="D417" s="66">
        <v>43514</v>
      </c>
      <c r="E417" s="66" t="s">
        <v>545</v>
      </c>
      <c r="F417" s="65" t="s">
        <v>507</v>
      </c>
      <c r="G417" s="67">
        <v>0</v>
      </c>
      <c r="H417" s="67">
        <v>0</v>
      </c>
      <c r="I417" s="65" t="s">
        <v>423</v>
      </c>
      <c r="J417" s="67">
        <v>0</v>
      </c>
      <c r="K417" s="67">
        <v>0</v>
      </c>
      <c r="L417" s="67">
        <v>0</v>
      </c>
      <c r="M417" s="67">
        <v>0</v>
      </c>
      <c r="N417" s="67">
        <v>0</v>
      </c>
      <c r="O417" s="67">
        <v>1664.45</v>
      </c>
      <c r="P417" s="67">
        <v>6657.79</v>
      </c>
      <c r="Q417" s="67">
        <v>0</v>
      </c>
      <c r="R417" s="67">
        <v>0</v>
      </c>
      <c r="S417" s="68">
        <f t="shared" ref="S417:S463" si="14">SUM(G417:H417)+O417+Q417</f>
        <v>1664.45</v>
      </c>
      <c r="T417" s="68">
        <f t="shared" ref="T417:T463" si="15">SUM(J417:N417)+P417+R417</f>
        <v>6657.79</v>
      </c>
      <c r="U417" s="69" t="str">
        <f>VLOOKUP(B417,'FOLHA RESUMIDA'!C:I,2,0)</f>
        <v>ALICE ANA BARBOSA ROSENDO</v>
      </c>
    </row>
    <row r="418" spans="1:21">
      <c r="A418" s="64">
        <v>1</v>
      </c>
      <c r="B418" s="64">
        <v>3361</v>
      </c>
      <c r="C418" s="65" t="s">
        <v>345</v>
      </c>
      <c r="D418" s="66">
        <v>43587</v>
      </c>
      <c r="E418" s="66" t="s">
        <v>545</v>
      </c>
      <c r="F418" s="65" t="s">
        <v>437</v>
      </c>
      <c r="G418" s="67">
        <v>0</v>
      </c>
      <c r="H418" s="67">
        <v>0</v>
      </c>
      <c r="I418" s="65" t="s">
        <v>423</v>
      </c>
      <c r="J418" s="67">
        <v>0</v>
      </c>
      <c r="K418" s="67">
        <v>0</v>
      </c>
      <c r="L418" s="67">
        <v>0</v>
      </c>
      <c r="M418" s="67">
        <v>0</v>
      </c>
      <c r="N418" s="67">
        <v>0</v>
      </c>
      <c r="O418" s="67">
        <v>391.6</v>
      </c>
      <c r="P418" s="67">
        <v>1566.44</v>
      </c>
      <c r="Q418" s="67">
        <v>0</v>
      </c>
      <c r="R418" s="67">
        <v>0</v>
      </c>
      <c r="S418" s="68">
        <f t="shared" si="14"/>
        <v>391.6</v>
      </c>
      <c r="T418" s="68">
        <f t="shared" si="15"/>
        <v>1566.44</v>
      </c>
      <c r="U418" s="69" t="str">
        <f>VLOOKUP(B418,'FOLHA RESUMIDA'!C:I,2,0)</f>
        <v>DANIELLY C. DO NASCIMENTO</v>
      </c>
    </row>
    <row r="419" spans="1:21">
      <c r="A419" s="64">
        <v>1</v>
      </c>
      <c r="B419" s="64">
        <v>3362</v>
      </c>
      <c r="C419" s="65" t="s">
        <v>346</v>
      </c>
      <c r="D419" s="66">
        <v>43587</v>
      </c>
      <c r="E419" s="66" t="s">
        <v>545</v>
      </c>
      <c r="F419" s="65" t="s">
        <v>438</v>
      </c>
      <c r="G419" s="67">
        <v>0</v>
      </c>
      <c r="H419" s="67">
        <v>0</v>
      </c>
      <c r="I419" s="65" t="s">
        <v>423</v>
      </c>
      <c r="J419" s="67">
        <v>0</v>
      </c>
      <c r="K419" s="67">
        <v>0</v>
      </c>
      <c r="L419" s="67">
        <v>0</v>
      </c>
      <c r="M419" s="67">
        <v>0</v>
      </c>
      <c r="N419" s="67">
        <v>0</v>
      </c>
      <c r="O419" s="67">
        <v>881.12</v>
      </c>
      <c r="P419" s="67">
        <v>3524.49</v>
      </c>
      <c r="Q419" s="67">
        <v>0</v>
      </c>
      <c r="R419" s="67">
        <v>0</v>
      </c>
      <c r="S419" s="68">
        <f t="shared" si="14"/>
        <v>881.12</v>
      </c>
      <c r="T419" s="68">
        <f t="shared" si="15"/>
        <v>3524.49</v>
      </c>
      <c r="U419" s="69" t="str">
        <f>VLOOKUP(B419,'FOLHA RESUMIDA'!C:I,2,0)</f>
        <v>LEANDRA NASCIMENTO ESTEFANIO</v>
      </c>
    </row>
    <row r="420" spans="1:21">
      <c r="A420" s="64">
        <v>1</v>
      </c>
      <c r="B420" s="64">
        <v>3364</v>
      </c>
      <c r="C420" s="65" t="s">
        <v>347</v>
      </c>
      <c r="D420" s="66">
        <v>43699</v>
      </c>
      <c r="E420" s="66" t="s">
        <v>545</v>
      </c>
      <c r="F420" s="65" t="s">
        <v>445</v>
      </c>
      <c r="G420" s="67">
        <v>1413.94</v>
      </c>
      <c r="H420" s="67">
        <v>0</v>
      </c>
      <c r="I420" s="65" t="s">
        <v>424</v>
      </c>
      <c r="J420" s="67">
        <v>0</v>
      </c>
      <c r="K420" s="67">
        <v>0</v>
      </c>
      <c r="L420" s="67">
        <v>0</v>
      </c>
      <c r="M420" s="67">
        <v>0</v>
      </c>
      <c r="N420" s="67">
        <v>0</v>
      </c>
      <c r="O420" s="67">
        <v>0</v>
      </c>
      <c r="P420" s="67">
        <v>0</v>
      </c>
      <c r="Q420" s="67">
        <v>0</v>
      </c>
      <c r="R420" s="67">
        <v>0</v>
      </c>
      <c r="S420" s="68">
        <f t="shared" si="14"/>
        <v>1413.94</v>
      </c>
      <c r="T420" s="68">
        <f t="shared" si="15"/>
        <v>0</v>
      </c>
      <c r="U420" s="69" t="str">
        <f>VLOOKUP(B420,'FOLHA RESUMIDA'!C:I,2,0)</f>
        <v>ADRIANO JOSE MARTINS DA SILVA</v>
      </c>
    </row>
    <row r="421" spans="1:21">
      <c r="A421" s="64">
        <v>1</v>
      </c>
      <c r="B421" s="64">
        <v>3366</v>
      </c>
      <c r="C421" s="65" t="s">
        <v>348</v>
      </c>
      <c r="D421" s="66">
        <v>43857</v>
      </c>
      <c r="E421" s="66" t="s">
        <v>545</v>
      </c>
      <c r="F421" s="65" t="s">
        <v>500</v>
      </c>
      <c r="G421" s="67">
        <v>0</v>
      </c>
      <c r="H421" s="67">
        <v>0</v>
      </c>
      <c r="I421" s="65" t="s">
        <v>423</v>
      </c>
      <c r="J421" s="67">
        <v>0</v>
      </c>
      <c r="K421" s="67">
        <v>0</v>
      </c>
      <c r="L421" s="67">
        <v>0</v>
      </c>
      <c r="M421" s="67">
        <v>0</v>
      </c>
      <c r="N421" s="67">
        <v>0</v>
      </c>
      <c r="O421" s="67">
        <v>1664.45</v>
      </c>
      <c r="P421" s="67">
        <v>6657.79</v>
      </c>
      <c r="Q421" s="67">
        <v>0</v>
      </c>
      <c r="R421" s="67">
        <v>0</v>
      </c>
      <c r="S421" s="68">
        <f t="shared" si="14"/>
        <v>1664.45</v>
      </c>
      <c r="T421" s="68">
        <f t="shared" si="15"/>
        <v>6657.79</v>
      </c>
      <c r="U421" s="69" t="str">
        <f>VLOOKUP(B421,'FOLHA RESUMIDA'!C:I,2,0)</f>
        <v>JOSE RICARDO OLIVEIRA CHAGAS</v>
      </c>
    </row>
    <row r="422" spans="1:21">
      <c r="A422" s="64">
        <v>1</v>
      </c>
      <c r="B422" s="64">
        <v>3373</v>
      </c>
      <c r="C422" s="65" t="s">
        <v>465</v>
      </c>
      <c r="D422" s="66">
        <v>44013</v>
      </c>
      <c r="E422" s="66" t="s">
        <v>545</v>
      </c>
      <c r="F422" s="65" t="s">
        <v>492</v>
      </c>
      <c r="G422" s="67">
        <v>0</v>
      </c>
      <c r="H422" s="67">
        <v>0</v>
      </c>
      <c r="I422" s="65" t="s">
        <v>423</v>
      </c>
      <c r="J422" s="67">
        <v>0</v>
      </c>
      <c r="K422" s="67">
        <v>0</v>
      </c>
      <c r="L422" s="67">
        <v>0</v>
      </c>
      <c r="M422" s="67">
        <v>0</v>
      </c>
      <c r="N422" s="67">
        <v>0</v>
      </c>
      <c r="O422" s="67">
        <v>979.03</v>
      </c>
      <c r="P422" s="67">
        <v>3916.1</v>
      </c>
      <c r="Q422" s="67">
        <v>0</v>
      </c>
      <c r="R422" s="67">
        <v>0</v>
      </c>
      <c r="S422" s="68">
        <f t="shared" si="14"/>
        <v>979.03</v>
      </c>
      <c r="T422" s="68">
        <f t="shared" si="15"/>
        <v>3916.1</v>
      </c>
      <c r="U422" s="69" t="str">
        <f>VLOOKUP(B422,'FOLHA RESUMIDA'!C:I,2,0)</f>
        <v>LEANDRO RAMOS M DE ANDRADE</v>
      </c>
    </row>
    <row r="423" spans="1:21">
      <c r="A423" s="64">
        <v>1</v>
      </c>
      <c r="B423" s="64">
        <v>3376</v>
      </c>
      <c r="C423" s="65" t="s">
        <v>468</v>
      </c>
      <c r="D423" s="66">
        <v>44158</v>
      </c>
      <c r="E423" s="66" t="s">
        <v>545</v>
      </c>
      <c r="F423" s="65" t="s">
        <v>445</v>
      </c>
      <c r="G423" s="67">
        <v>1413.95</v>
      </c>
      <c r="H423" s="67">
        <v>0</v>
      </c>
      <c r="I423" s="65" t="s">
        <v>424</v>
      </c>
      <c r="J423" s="67">
        <v>0</v>
      </c>
      <c r="K423" s="67">
        <v>0</v>
      </c>
      <c r="L423" s="67">
        <v>0</v>
      </c>
      <c r="M423" s="67">
        <v>0</v>
      </c>
      <c r="N423" s="67">
        <v>0</v>
      </c>
      <c r="O423" s="67">
        <v>0</v>
      </c>
      <c r="P423" s="67">
        <v>0</v>
      </c>
      <c r="Q423" s="67">
        <v>0</v>
      </c>
      <c r="R423" s="67">
        <v>0</v>
      </c>
      <c r="S423" s="68">
        <f t="shared" si="14"/>
        <v>1413.95</v>
      </c>
      <c r="T423" s="68">
        <f t="shared" si="15"/>
        <v>0</v>
      </c>
      <c r="U423" s="69" t="str">
        <f>VLOOKUP(B423,'FOLHA RESUMIDA'!C:I,2,0)</f>
        <v>SILVIA LUIZA DE SOUZA E SILVA</v>
      </c>
    </row>
    <row r="424" spans="1:21">
      <c r="A424" s="64">
        <v>1</v>
      </c>
      <c r="B424" s="64">
        <v>3378</v>
      </c>
      <c r="C424" s="65" t="s">
        <v>469</v>
      </c>
      <c r="D424" s="66">
        <v>44210</v>
      </c>
      <c r="E424" s="66" t="s">
        <v>545</v>
      </c>
      <c r="F424" s="65" t="s">
        <v>435</v>
      </c>
      <c r="G424" s="67">
        <v>0</v>
      </c>
      <c r="H424" s="67">
        <v>0</v>
      </c>
      <c r="I424" s="65" t="s">
        <v>423</v>
      </c>
      <c r="J424" s="67">
        <v>0</v>
      </c>
      <c r="K424" s="67">
        <v>0</v>
      </c>
      <c r="L424" s="67">
        <v>0</v>
      </c>
      <c r="M424" s="67">
        <v>0</v>
      </c>
      <c r="N424" s="67">
        <v>0</v>
      </c>
      <c r="O424" s="67">
        <v>1664.45</v>
      </c>
      <c r="P424" s="67">
        <v>6657.79</v>
      </c>
      <c r="Q424" s="67">
        <v>0</v>
      </c>
      <c r="R424" s="67">
        <v>0</v>
      </c>
      <c r="S424" s="68">
        <f t="shared" si="14"/>
        <v>1664.45</v>
      </c>
      <c r="T424" s="68">
        <f t="shared" si="15"/>
        <v>6657.79</v>
      </c>
      <c r="U424" s="69" t="str">
        <f>VLOOKUP(B424,'FOLHA RESUMIDA'!C:I,2,0)</f>
        <v>EDIVALDO MANOEL DA SILVA FILHO</v>
      </c>
    </row>
    <row r="425" spans="1:21">
      <c r="A425" s="64">
        <v>1</v>
      </c>
      <c r="B425" s="64">
        <v>3381</v>
      </c>
      <c r="C425" s="65" t="s">
        <v>470</v>
      </c>
      <c r="D425" s="66">
        <v>44230</v>
      </c>
      <c r="E425" s="66" t="s">
        <v>545</v>
      </c>
      <c r="F425" s="65" t="s">
        <v>534</v>
      </c>
      <c r="G425" s="67">
        <v>0</v>
      </c>
      <c r="H425" s="67">
        <v>0</v>
      </c>
      <c r="I425" s="65" t="s">
        <v>423</v>
      </c>
      <c r="J425" s="67">
        <v>0</v>
      </c>
      <c r="K425" s="67">
        <v>0</v>
      </c>
      <c r="L425" s="67">
        <v>0</v>
      </c>
      <c r="M425" s="67">
        <v>0</v>
      </c>
      <c r="N425" s="67">
        <v>0</v>
      </c>
      <c r="O425" s="67">
        <v>293.70999999999998</v>
      </c>
      <c r="P425" s="67">
        <v>1174.82</v>
      </c>
      <c r="Q425" s="67">
        <v>0</v>
      </c>
      <c r="R425" s="67">
        <v>0</v>
      </c>
      <c r="S425" s="68">
        <f t="shared" si="14"/>
        <v>293.70999999999998</v>
      </c>
      <c r="T425" s="68">
        <f t="shared" si="15"/>
        <v>1174.82</v>
      </c>
      <c r="U425" s="69" t="str">
        <f>VLOOKUP(B425,'FOLHA RESUMIDA'!C:I,2,0)</f>
        <v>MARIA VITORIA ALVES VILA NOVA</v>
      </c>
    </row>
    <row r="426" spans="1:21">
      <c r="A426" s="64">
        <v>1</v>
      </c>
      <c r="B426" s="64">
        <v>3382</v>
      </c>
      <c r="C426" s="65" t="s">
        <v>471</v>
      </c>
      <c r="D426" s="66">
        <v>44230</v>
      </c>
      <c r="E426" s="66" t="s">
        <v>545</v>
      </c>
      <c r="F426" s="65" t="s">
        <v>502</v>
      </c>
      <c r="G426" s="67">
        <v>0</v>
      </c>
      <c r="H426" s="67">
        <v>0</v>
      </c>
      <c r="I426" s="65" t="s">
        <v>423</v>
      </c>
      <c r="J426" s="67">
        <v>0</v>
      </c>
      <c r="K426" s="67">
        <v>0</v>
      </c>
      <c r="L426" s="67">
        <v>0</v>
      </c>
      <c r="M426" s="67">
        <v>0</v>
      </c>
      <c r="N426" s="67">
        <v>0</v>
      </c>
      <c r="O426" s="67">
        <v>1811.32</v>
      </c>
      <c r="P426" s="67">
        <v>7245.23</v>
      </c>
      <c r="Q426" s="67">
        <v>0</v>
      </c>
      <c r="R426" s="67">
        <v>0</v>
      </c>
      <c r="S426" s="68">
        <f t="shared" si="14"/>
        <v>1811.32</v>
      </c>
      <c r="T426" s="68">
        <f t="shared" si="15"/>
        <v>7245.23</v>
      </c>
      <c r="U426" s="69" t="str">
        <f>VLOOKUP(B426,'FOLHA RESUMIDA'!C:I,2,0)</f>
        <v>FERNANDA DA SILVA P DE ANDRADE</v>
      </c>
    </row>
    <row r="427" spans="1:21">
      <c r="A427" s="64">
        <v>1</v>
      </c>
      <c r="B427" s="64">
        <v>3383</v>
      </c>
      <c r="C427" s="65" t="s">
        <v>473</v>
      </c>
      <c r="D427" s="66">
        <v>44260</v>
      </c>
      <c r="E427" s="66" t="s">
        <v>545</v>
      </c>
      <c r="F427" s="65" t="s">
        <v>493</v>
      </c>
      <c r="G427" s="67">
        <v>0</v>
      </c>
      <c r="H427" s="67">
        <v>0</v>
      </c>
      <c r="I427" s="65" t="s">
        <v>423</v>
      </c>
      <c r="J427" s="67">
        <v>0</v>
      </c>
      <c r="K427" s="67">
        <v>0</v>
      </c>
      <c r="L427" s="67">
        <v>0</v>
      </c>
      <c r="M427" s="67">
        <v>0</v>
      </c>
      <c r="N427" s="67">
        <v>0</v>
      </c>
      <c r="O427" s="67">
        <v>0</v>
      </c>
      <c r="P427" s="67">
        <v>0</v>
      </c>
      <c r="Q427" s="67">
        <v>4511.08</v>
      </c>
      <c r="R427" s="67">
        <v>18044.29</v>
      </c>
      <c r="S427" s="68">
        <f t="shared" si="14"/>
        <v>4511.08</v>
      </c>
      <c r="T427" s="68">
        <f t="shared" si="15"/>
        <v>18044.29</v>
      </c>
      <c r="U427" s="69" t="str">
        <f>VLOOKUP(B427,'FOLHA RESUMIDA'!C:I,2,0)</f>
        <v>PLINIO ANTONIO L P FILHO</v>
      </c>
    </row>
    <row r="428" spans="1:21">
      <c r="A428" s="64">
        <v>1</v>
      </c>
      <c r="B428" s="64">
        <v>3384</v>
      </c>
      <c r="C428" s="65" t="s">
        <v>474</v>
      </c>
      <c r="D428" s="66">
        <v>44298</v>
      </c>
      <c r="E428" s="66" t="s">
        <v>545</v>
      </c>
      <c r="F428" s="65" t="s">
        <v>438</v>
      </c>
      <c r="G428" s="67">
        <v>0</v>
      </c>
      <c r="H428" s="67">
        <v>0</v>
      </c>
      <c r="I428" s="65" t="s">
        <v>423</v>
      </c>
      <c r="J428" s="67">
        <v>0</v>
      </c>
      <c r="K428" s="67">
        <v>0</v>
      </c>
      <c r="L428" s="67">
        <v>0</v>
      </c>
      <c r="M428" s="67">
        <v>0</v>
      </c>
      <c r="N428" s="67">
        <v>0</v>
      </c>
      <c r="O428" s="67">
        <v>881.12</v>
      </c>
      <c r="P428" s="67">
        <v>3524.49</v>
      </c>
      <c r="Q428" s="67">
        <v>0</v>
      </c>
      <c r="R428" s="67">
        <v>0</v>
      </c>
      <c r="S428" s="68">
        <f t="shared" si="14"/>
        <v>881.12</v>
      </c>
      <c r="T428" s="68">
        <f t="shared" si="15"/>
        <v>3524.49</v>
      </c>
      <c r="U428" s="69" t="str">
        <f>VLOOKUP(B428,'FOLHA RESUMIDA'!C:I,2,0)</f>
        <v>ADRIANA LOPES NOBREGA F BARROS</v>
      </c>
    </row>
    <row r="429" spans="1:21">
      <c r="A429" s="64">
        <v>1</v>
      </c>
      <c r="B429" s="64">
        <v>3386</v>
      </c>
      <c r="C429" s="65" t="s">
        <v>475</v>
      </c>
      <c r="D429" s="66">
        <v>44354</v>
      </c>
      <c r="E429" s="66" t="s">
        <v>545</v>
      </c>
      <c r="F429" s="65" t="s">
        <v>533</v>
      </c>
      <c r="G429" s="67">
        <v>0</v>
      </c>
      <c r="H429" s="67">
        <v>0</v>
      </c>
      <c r="I429" s="65" t="s">
        <v>423</v>
      </c>
      <c r="J429" s="67">
        <v>0</v>
      </c>
      <c r="K429" s="67">
        <v>0</v>
      </c>
      <c r="L429" s="67">
        <v>0</v>
      </c>
      <c r="M429" s="67">
        <v>0</v>
      </c>
      <c r="N429" s="67">
        <v>0</v>
      </c>
      <c r="O429" s="67">
        <v>293.70999999999998</v>
      </c>
      <c r="P429" s="67">
        <v>1174.82</v>
      </c>
      <c r="Q429" s="67">
        <v>0</v>
      </c>
      <c r="R429" s="67">
        <v>0</v>
      </c>
      <c r="S429" s="68">
        <f t="shared" si="14"/>
        <v>293.70999999999998</v>
      </c>
      <c r="T429" s="68">
        <f t="shared" si="15"/>
        <v>1174.82</v>
      </c>
      <c r="U429" s="69" t="str">
        <f>VLOOKUP(B429,'FOLHA RESUMIDA'!C:I,2,0)</f>
        <v>EWERTON RODRIGO PAZ DE SANTANA</v>
      </c>
    </row>
    <row r="430" spans="1:21">
      <c r="A430" s="64">
        <v>1</v>
      </c>
      <c r="B430" s="64">
        <v>3387</v>
      </c>
      <c r="C430" s="65" t="s">
        <v>476</v>
      </c>
      <c r="D430" s="66">
        <v>44354</v>
      </c>
      <c r="E430" s="66" t="s">
        <v>545</v>
      </c>
      <c r="F430" s="65" t="s">
        <v>434</v>
      </c>
      <c r="G430" s="67">
        <v>0</v>
      </c>
      <c r="H430" s="67">
        <v>0</v>
      </c>
      <c r="I430" s="65" t="s">
        <v>423</v>
      </c>
      <c r="J430" s="67">
        <v>0</v>
      </c>
      <c r="K430" s="67">
        <v>0</v>
      </c>
      <c r="L430" s="67">
        <v>0</v>
      </c>
      <c r="M430" s="67">
        <v>0</v>
      </c>
      <c r="N430" s="67">
        <v>0</v>
      </c>
      <c r="O430" s="67">
        <v>1664.45</v>
      </c>
      <c r="P430" s="67">
        <v>6657.79</v>
      </c>
      <c r="Q430" s="67">
        <v>0</v>
      </c>
      <c r="R430" s="67">
        <v>0</v>
      </c>
      <c r="S430" s="68">
        <f t="shared" si="14"/>
        <v>1664.45</v>
      </c>
      <c r="T430" s="68">
        <f t="shared" si="15"/>
        <v>6657.79</v>
      </c>
      <c r="U430" s="69" t="str">
        <f>VLOOKUP(B430,'FOLHA RESUMIDA'!C:I,2,0)</f>
        <v>ELHO WENIO DA SILVA</v>
      </c>
    </row>
    <row r="431" spans="1:21">
      <c r="A431" s="64">
        <v>1</v>
      </c>
      <c r="B431" s="64">
        <v>3388</v>
      </c>
      <c r="C431" s="65" t="s">
        <v>489</v>
      </c>
      <c r="D431" s="66">
        <v>44460</v>
      </c>
      <c r="E431" s="66" t="s">
        <v>545</v>
      </c>
      <c r="F431" s="65" t="s">
        <v>492</v>
      </c>
      <c r="G431" s="67">
        <v>0</v>
      </c>
      <c r="H431" s="67">
        <v>0</v>
      </c>
      <c r="I431" s="65" t="s">
        <v>423</v>
      </c>
      <c r="J431" s="67">
        <v>0</v>
      </c>
      <c r="K431" s="67">
        <v>0</v>
      </c>
      <c r="L431" s="67">
        <v>0</v>
      </c>
      <c r="M431" s="67">
        <v>0</v>
      </c>
      <c r="N431" s="67">
        <v>0</v>
      </c>
      <c r="O431" s="67">
        <v>979.03</v>
      </c>
      <c r="P431" s="67">
        <v>3916.1</v>
      </c>
      <c r="Q431" s="67">
        <v>0</v>
      </c>
      <c r="R431" s="67">
        <v>0</v>
      </c>
      <c r="S431" s="68">
        <f t="shared" si="14"/>
        <v>979.03</v>
      </c>
      <c r="T431" s="68">
        <f t="shared" si="15"/>
        <v>3916.1</v>
      </c>
      <c r="U431" s="69" t="str">
        <f>VLOOKUP(B431,'FOLHA RESUMIDA'!C:I,2,0)</f>
        <v>SERGIO GOUVEIA LOYO</v>
      </c>
    </row>
    <row r="432" spans="1:21">
      <c r="A432" s="64">
        <v>1</v>
      </c>
      <c r="B432" s="64">
        <v>3389</v>
      </c>
      <c r="C432" s="65" t="s">
        <v>491</v>
      </c>
      <c r="D432" s="66">
        <v>44491</v>
      </c>
      <c r="E432" s="66" t="s">
        <v>545</v>
      </c>
      <c r="F432" s="65" t="s">
        <v>438</v>
      </c>
      <c r="G432" s="67">
        <v>0</v>
      </c>
      <c r="H432" s="67">
        <v>0</v>
      </c>
      <c r="I432" s="65" t="s">
        <v>423</v>
      </c>
      <c r="J432" s="67">
        <v>0</v>
      </c>
      <c r="K432" s="67">
        <v>0</v>
      </c>
      <c r="L432" s="67">
        <v>0</v>
      </c>
      <c r="M432" s="67">
        <v>0</v>
      </c>
      <c r="N432" s="67">
        <v>0</v>
      </c>
      <c r="O432" s="67">
        <v>881.12</v>
      </c>
      <c r="P432" s="67">
        <v>3524.49</v>
      </c>
      <c r="Q432" s="67">
        <v>0</v>
      </c>
      <c r="R432" s="67">
        <v>0</v>
      </c>
      <c r="S432" s="68">
        <f t="shared" si="14"/>
        <v>881.12</v>
      </c>
      <c r="T432" s="68">
        <f t="shared" si="15"/>
        <v>3524.49</v>
      </c>
      <c r="U432" s="69" t="str">
        <f>VLOOKUP(B432,'FOLHA RESUMIDA'!C:I,2,0)</f>
        <v>ALBERTO AFFONSO F M  TRINDADE</v>
      </c>
    </row>
    <row r="433" spans="1:21">
      <c r="A433" s="64">
        <v>1</v>
      </c>
      <c r="B433" s="64">
        <v>3390</v>
      </c>
      <c r="C433" s="65" t="s">
        <v>490</v>
      </c>
      <c r="D433" s="66">
        <v>44491</v>
      </c>
      <c r="E433" s="66" t="s">
        <v>545</v>
      </c>
      <c r="F433" s="65" t="s">
        <v>445</v>
      </c>
      <c r="G433" s="67">
        <v>1287.22</v>
      </c>
      <c r="H433" s="67">
        <v>0</v>
      </c>
      <c r="I433" s="65" t="s">
        <v>424</v>
      </c>
      <c r="J433" s="67">
        <v>0</v>
      </c>
      <c r="K433" s="67">
        <v>0</v>
      </c>
      <c r="L433" s="67">
        <v>0</v>
      </c>
      <c r="M433" s="67">
        <v>0</v>
      </c>
      <c r="N433" s="67">
        <v>0</v>
      </c>
      <c r="O433" s="67">
        <v>0</v>
      </c>
      <c r="P433" s="67">
        <v>0</v>
      </c>
      <c r="Q433" s="67">
        <v>0</v>
      </c>
      <c r="R433" s="67">
        <v>0</v>
      </c>
      <c r="S433" s="68">
        <f t="shared" si="14"/>
        <v>1287.22</v>
      </c>
      <c r="T433" s="68">
        <f t="shared" si="15"/>
        <v>0</v>
      </c>
      <c r="U433" s="69" t="str">
        <f>VLOOKUP(B433,'FOLHA RESUMIDA'!C:I,2,0)</f>
        <v>ELISABETH DE ARAUJO LOPES</v>
      </c>
    </row>
    <row r="434" spans="1:21">
      <c r="A434" s="64">
        <v>1</v>
      </c>
      <c r="B434" s="64">
        <v>3392</v>
      </c>
      <c r="C434" s="65" t="s">
        <v>540</v>
      </c>
      <c r="D434" s="66">
        <v>44508</v>
      </c>
      <c r="E434" s="66" t="s">
        <v>545</v>
      </c>
      <c r="F434" s="65" t="s">
        <v>439</v>
      </c>
      <c r="G434" s="67">
        <v>0</v>
      </c>
      <c r="H434" s="67">
        <v>0</v>
      </c>
      <c r="I434" s="65" t="s">
        <v>423</v>
      </c>
      <c r="J434" s="67">
        <v>0</v>
      </c>
      <c r="K434" s="67">
        <v>0</v>
      </c>
      <c r="L434" s="67">
        <v>0</v>
      </c>
      <c r="M434" s="67">
        <v>0</v>
      </c>
      <c r="N434" s="67">
        <v>0</v>
      </c>
      <c r="O434" s="67">
        <v>1664.45</v>
      </c>
      <c r="P434" s="67">
        <v>6657.79</v>
      </c>
      <c r="Q434" s="67">
        <v>0</v>
      </c>
      <c r="R434" s="67">
        <v>0</v>
      </c>
      <c r="S434" s="68">
        <f t="shared" si="14"/>
        <v>1664.45</v>
      </c>
      <c r="T434" s="68">
        <f t="shared" si="15"/>
        <v>6657.79</v>
      </c>
      <c r="U434" s="69" t="str">
        <f>VLOOKUP(B434,'FOLHA RESUMIDA'!C:I,2,0)</f>
        <v>MARCILIO BATISTA M MOURA</v>
      </c>
    </row>
    <row r="435" spans="1:21">
      <c r="A435" s="64">
        <v>1</v>
      </c>
      <c r="B435" s="64">
        <v>3393</v>
      </c>
      <c r="C435" s="65" t="s">
        <v>541</v>
      </c>
      <c r="D435" s="66">
        <v>44508</v>
      </c>
      <c r="E435" s="66" t="s">
        <v>545</v>
      </c>
      <c r="F435" s="65" t="s">
        <v>559</v>
      </c>
      <c r="G435" s="67">
        <v>0</v>
      </c>
      <c r="H435" s="67">
        <v>0</v>
      </c>
      <c r="I435" s="65" t="s">
        <v>423</v>
      </c>
      <c r="J435" s="67">
        <v>0</v>
      </c>
      <c r="K435" s="67">
        <v>0</v>
      </c>
      <c r="L435" s="67">
        <v>0</v>
      </c>
      <c r="M435" s="67">
        <v>0</v>
      </c>
      <c r="N435" s="67">
        <v>0</v>
      </c>
      <c r="O435" s="67">
        <v>1664.45</v>
      </c>
      <c r="P435" s="67">
        <v>6657.79</v>
      </c>
      <c r="Q435" s="67">
        <v>0</v>
      </c>
      <c r="R435" s="67">
        <v>0</v>
      </c>
      <c r="S435" s="68">
        <f t="shared" si="14"/>
        <v>1664.45</v>
      </c>
      <c r="T435" s="68">
        <f t="shared" si="15"/>
        <v>6657.79</v>
      </c>
      <c r="U435" s="69" t="str">
        <f>VLOOKUP(B435,'FOLHA RESUMIDA'!C:I,2,0)</f>
        <v>STEFANI FARIAS DA SILVA</v>
      </c>
    </row>
    <row r="436" spans="1:21">
      <c r="A436" s="64">
        <v>1</v>
      </c>
      <c r="B436" s="64">
        <v>3394</v>
      </c>
      <c r="C436" s="65" t="s">
        <v>542</v>
      </c>
      <c r="D436" s="66">
        <v>44511</v>
      </c>
      <c r="E436" s="66" t="s">
        <v>545</v>
      </c>
      <c r="F436" s="65" t="s">
        <v>492</v>
      </c>
      <c r="G436" s="67">
        <v>0</v>
      </c>
      <c r="H436" s="67">
        <v>0</v>
      </c>
      <c r="I436" s="65" t="s">
        <v>423</v>
      </c>
      <c r="J436" s="67">
        <v>0</v>
      </c>
      <c r="K436" s="67">
        <v>0</v>
      </c>
      <c r="L436" s="67">
        <v>0</v>
      </c>
      <c r="M436" s="67">
        <v>0</v>
      </c>
      <c r="N436" s="67">
        <v>0</v>
      </c>
      <c r="O436" s="67">
        <v>979.03</v>
      </c>
      <c r="P436" s="67">
        <v>3916.1</v>
      </c>
      <c r="Q436" s="67">
        <v>0</v>
      </c>
      <c r="R436" s="67">
        <v>0</v>
      </c>
      <c r="S436" s="68">
        <f t="shared" si="14"/>
        <v>979.03</v>
      </c>
      <c r="T436" s="68">
        <f t="shared" si="15"/>
        <v>3916.1</v>
      </c>
      <c r="U436" s="69" t="str">
        <f>VLOOKUP(B436,'FOLHA RESUMIDA'!C:I,2,0)</f>
        <v>EMANOEL ESTANISLAU GOUVEIA</v>
      </c>
    </row>
    <row r="437" spans="1:21">
      <c r="A437" s="64">
        <v>1</v>
      </c>
      <c r="B437" s="64">
        <v>3395</v>
      </c>
      <c r="C437" s="65" t="s">
        <v>543</v>
      </c>
      <c r="D437" s="66">
        <v>44511</v>
      </c>
      <c r="E437" s="66" t="s">
        <v>545</v>
      </c>
      <c r="F437" s="65" t="s">
        <v>467</v>
      </c>
      <c r="G437" s="67">
        <v>0</v>
      </c>
      <c r="H437" s="67">
        <v>0</v>
      </c>
      <c r="I437" s="65" t="s">
        <v>423</v>
      </c>
      <c r="J437" s="67">
        <v>0</v>
      </c>
      <c r="K437" s="67">
        <v>0</v>
      </c>
      <c r="L437" s="67">
        <v>0</v>
      </c>
      <c r="M437" s="67">
        <v>0</v>
      </c>
      <c r="N437" s="67">
        <v>0</v>
      </c>
      <c r="O437" s="67">
        <v>636.36</v>
      </c>
      <c r="P437" s="67">
        <v>2545.4699999999998</v>
      </c>
      <c r="Q437" s="67">
        <v>0</v>
      </c>
      <c r="R437" s="67">
        <v>0</v>
      </c>
      <c r="S437" s="68">
        <f t="shared" si="14"/>
        <v>636.36</v>
      </c>
      <c r="T437" s="68">
        <f t="shared" si="15"/>
        <v>2545.4699999999998</v>
      </c>
      <c r="U437" s="69" t="str">
        <f>VLOOKUP(B437,'FOLHA RESUMIDA'!C:I,2,0)</f>
        <v>ALBERTO ANACLETO BARBOSA</v>
      </c>
    </row>
    <row r="438" spans="1:21">
      <c r="A438" s="64">
        <v>1</v>
      </c>
      <c r="B438" s="64">
        <v>3396</v>
      </c>
      <c r="C438" s="65" t="s">
        <v>544</v>
      </c>
      <c r="D438" s="66">
        <v>44511</v>
      </c>
      <c r="E438" s="66" t="s">
        <v>545</v>
      </c>
      <c r="F438" s="65" t="s">
        <v>467</v>
      </c>
      <c r="G438" s="67">
        <v>0</v>
      </c>
      <c r="H438" s="67">
        <v>0</v>
      </c>
      <c r="I438" s="65" t="s">
        <v>423</v>
      </c>
      <c r="J438" s="67">
        <v>0</v>
      </c>
      <c r="K438" s="67">
        <v>0</v>
      </c>
      <c r="L438" s="67">
        <v>0</v>
      </c>
      <c r="M438" s="67">
        <v>0</v>
      </c>
      <c r="N438" s="67">
        <v>0</v>
      </c>
      <c r="O438" s="67">
        <v>636.36</v>
      </c>
      <c r="P438" s="67">
        <v>2545.4699999999998</v>
      </c>
      <c r="Q438" s="67">
        <v>0</v>
      </c>
      <c r="R438" s="67">
        <v>0</v>
      </c>
      <c r="S438" s="68">
        <f t="shared" si="14"/>
        <v>636.36</v>
      </c>
      <c r="T438" s="68">
        <f t="shared" si="15"/>
        <v>2545.4699999999998</v>
      </c>
      <c r="U438" s="69" t="str">
        <f>VLOOKUP(B438,'FOLHA RESUMIDA'!C:I,2,0)</f>
        <v>SUYANE KELLY DE SOUZA</v>
      </c>
    </row>
    <row r="439" spans="1:21">
      <c r="A439" s="64">
        <v>1</v>
      </c>
      <c r="B439" s="64">
        <v>3397</v>
      </c>
      <c r="C439" s="65" t="s">
        <v>546</v>
      </c>
      <c r="D439" s="66">
        <v>44532</v>
      </c>
      <c r="E439" s="66" t="s">
        <v>545</v>
      </c>
      <c r="F439" s="65" t="s">
        <v>534</v>
      </c>
      <c r="G439" s="67">
        <v>0</v>
      </c>
      <c r="H439" s="67">
        <v>0</v>
      </c>
      <c r="I439" s="65" t="s">
        <v>423</v>
      </c>
      <c r="J439" s="67">
        <v>0</v>
      </c>
      <c r="K439" s="67">
        <v>0</v>
      </c>
      <c r="L439" s="67">
        <v>0</v>
      </c>
      <c r="M439" s="67">
        <v>0</v>
      </c>
      <c r="N439" s="67">
        <v>0</v>
      </c>
      <c r="O439" s="67">
        <v>293.70999999999998</v>
      </c>
      <c r="P439" s="67">
        <v>1174.82</v>
      </c>
      <c r="Q439" s="67">
        <v>0</v>
      </c>
      <c r="R439" s="67">
        <v>0</v>
      </c>
      <c r="S439" s="68">
        <f t="shared" si="14"/>
        <v>293.70999999999998</v>
      </c>
      <c r="T439" s="68">
        <f t="shared" si="15"/>
        <v>1174.82</v>
      </c>
      <c r="U439" s="69" t="str">
        <f>VLOOKUP(B439,'FOLHA RESUMIDA'!C:I,2,0)</f>
        <v>GENIMAR TAVARES GANDOLFO</v>
      </c>
    </row>
    <row r="440" spans="1:21">
      <c r="A440" s="64">
        <v>1</v>
      </c>
      <c r="B440" s="64">
        <v>3398</v>
      </c>
      <c r="C440" s="65" t="s">
        <v>551</v>
      </c>
      <c r="D440" s="66">
        <v>44602</v>
      </c>
      <c r="E440" s="66" t="s">
        <v>545</v>
      </c>
      <c r="F440" s="65" t="s">
        <v>534</v>
      </c>
      <c r="G440" s="67">
        <v>0</v>
      </c>
      <c r="H440" s="67">
        <v>0</v>
      </c>
      <c r="I440" s="65" t="s">
        <v>423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293.70999999999998</v>
      </c>
      <c r="P440" s="67">
        <v>1174.82</v>
      </c>
      <c r="Q440" s="67">
        <v>0</v>
      </c>
      <c r="R440" s="67">
        <v>0</v>
      </c>
      <c r="S440" s="68">
        <f t="shared" si="14"/>
        <v>293.70999999999998</v>
      </c>
      <c r="T440" s="68">
        <f t="shared" si="15"/>
        <v>1174.82</v>
      </c>
      <c r="U440" s="69" t="str">
        <f>VLOOKUP(B440,'FOLHA RESUMIDA'!C:I,2,0)</f>
        <v>RINALDO SOARES DE BARROS</v>
      </c>
    </row>
    <row r="441" spans="1:21">
      <c r="A441" s="64">
        <v>1</v>
      </c>
      <c r="B441" s="64">
        <v>3400</v>
      </c>
      <c r="C441" s="65" t="s">
        <v>552</v>
      </c>
      <c r="D441" s="66">
        <v>44635</v>
      </c>
      <c r="E441" s="66" t="s">
        <v>545</v>
      </c>
      <c r="F441" s="65" t="s">
        <v>438</v>
      </c>
      <c r="G441" s="67">
        <v>0</v>
      </c>
      <c r="H441" s="67">
        <v>0</v>
      </c>
      <c r="I441" s="65" t="s">
        <v>423</v>
      </c>
      <c r="J441" s="67">
        <v>0</v>
      </c>
      <c r="K441" s="67">
        <v>0</v>
      </c>
      <c r="L441" s="67">
        <v>0</v>
      </c>
      <c r="M441" s="67">
        <v>0</v>
      </c>
      <c r="N441" s="67">
        <v>0</v>
      </c>
      <c r="O441" s="67">
        <v>881.12</v>
      </c>
      <c r="P441" s="67">
        <v>3524.49</v>
      </c>
      <c r="Q441" s="67">
        <v>0</v>
      </c>
      <c r="R441" s="67">
        <v>0</v>
      </c>
      <c r="S441" s="68">
        <f t="shared" si="14"/>
        <v>881.12</v>
      </c>
      <c r="T441" s="68">
        <f t="shared" si="15"/>
        <v>3524.49</v>
      </c>
      <c r="U441" s="69" t="str">
        <f>VLOOKUP(B441,'FOLHA RESUMIDA'!C:I,2,0)</f>
        <v>LUCIANO ALVES DE S JUNIOR</v>
      </c>
    </row>
    <row r="442" spans="1:21">
      <c r="A442" s="64">
        <v>1</v>
      </c>
      <c r="B442" s="64">
        <v>3401</v>
      </c>
      <c r="C442" s="65" t="s">
        <v>550</v>
      </c>
      <c r="D442" s="66">
        <v>44641</v>
      </c>
      <c r="E442" s="66" t="s">
        <v>545</v>
      </c>
      <c r="F442" s="65" t="s">
        <v>445</v>
      </c>
      <c r="G442" s="67">
        <v>1287.22</v>
      </c>
      <c r="H442" s="67">
        <v>0</v>
      </c>
      <c r="I442" s="65" t="s">
        <v>424</v>
      </c>
      <c r="J442" s="67">
        <v>0</v>
      </c>
      <c r="K442" s="67">
        <v>0</v>
      </c>
      <c r="L442" s="67">
        <v>0</v>
      </c>
      <c r="M442" s="67">
        <v>0</v>
      </c>
      <c r="N442" s="67">
        <v>0</v>
      </c>
      <c r="O442" s="67">
        <v>0</v>
      </c>
      <c r="P442" s="67">
        <v>0</v>
      </c>
      <c r="Q442" s="67">
        <v>0</v>
      </c>
      <c r="R442" s="67">
        <v>0</v>
      </c>
      <c r="S442" s="68">
        <f t="shared" si="14"/>
        <v>1287.22</v>
      </c>
      <c r="T442" s="68">
        <f t="shared" si="15"/>
        <v>0</v>
      </c>
      <c r="U442" s="69" t="str">
        <f>VLOOKUP(B442,'FOLHA RESUMIDA'!C:I,2,0)</f>
        <v>TATIANE RAPHAELLA S DA SILVA N</v>
      </c>
    </row>
    <row r="443" spans="1:21">
      <c r="A443" s="64">
        <v>1</v>
      </c>
      <c r="B443" s="64">
        <v>3403</v>
      </c>
      <c r="C443" s="65" t="s">
        <v>554</v>
      </c>
      <c r="D443" s="66">
        <v>44664</v>
      </c>
      <c r="E443" s="66" t="s">
        <v>545</v>
      </c>
      <c r="F443" s="65" t="s">
        <v>438</v>
      </c>
      <c r="G443" s="67">
        <v>0</v>
      </c>
      <c r="H443" s="67">
        <v>0</v>
      </c>
      <c r="I443" s="65" t="s">
        <v>423</v>
      </c>
      <c r="J443" s="67">
        <v>0</v>
      </c>
      <c r="K443" s="67">
        <v>0</v>
      </c>
      <c r="L443" s="67">
        <v>0</v>
      </c>
      <c r="M443" s="67">
        <v>0</v>
      </c>
      <c r="N443" s="67">
        <v>0</v>
      </c>
      <c r="O443" s="67">
        <v>881.12</v>
      </c>
      <c r="P443" s="67">
        <v>3524.49</v>
      </c>
      <c r="Q443" s="67">
        <v>0</v>
      </c>
      <c r="R443" s="67">
        <v>0</v>
      </c>
      <c r="S443" s="68">
        <f t="shared" si="14"/>
        <v>881.12</v>
      </c>
      <c r="T443" s="68">
        <f t="shared" si="15"/>
        <v>3524.49</v>
      </c>
      <c r="U443" s="69" t="str">
        <f>VLOOKUP(B443,'FOLHA RESUMIDA'!C:I,2,0)</f>
        <v>ITAMAR MARIA SILVA DE MELO</v>
      </c>
    </row>
    <row r="444" spans="1:21">
      <c r="A444" s="64">
        <v>1</v>
      </c>
      <c r="B444" s="64">
        <v>3409</v>
      </c>
      <c r="C444" s="65" t="s">
        <v>555</v>
      </c>
      <c r="D444" s="66">
        <v>44805</v>
      </c>
      <c r="E444" s="66" t="s">
        <v>545</v>
      </c>
      <c r="F444" s="65" t="s">
        <v>436</v>
      </c>
      <c r="G444" s="67">
        <v>0</v>
      </c>
      <c r="H444" s="67">
        <v>0</v>
      </c>
      <c r="I444" s="65" t="s">
        <v>423</v>
      </c>
      <c r="J444" s="67">
        <v>0</v>
      </c>
      <c r="K444" s="67">
        <v>0</v>
      </c>
      <c r="L444" s="67">
        <v>0</v>
      </c>
      <c r="M444" s="67">
        <v>0</v>
      </c>
      <c r="N444" s="67">
        <v>0</v>
      </c>
      <c r="O444" s="67">
        <v>1664.45</v>
      </c>
      <c r="P444" s="67">
        <v>6657.79</v>
      </c>
      <c r="Q444" s="67">
        <v>0</v>
      </c>
      <c r="R444" s="67">
        <v>0</v>
      </c>
      <c r="S444" s="68">
        <f t="shared" si="14"/>
        <v>1664.45</v>
      </c>
      <c r="T444" s="68">
        <f t="shared" si="15"/>
        <v>6657.79</v>
      </c>
      <c r="U444" s="69" t="str">
        <f>VLOOKUP(B444,'FOLHA RESUMIDA'!C:I,2,0)</f>
        <v>SIMONE CARLA ALVES PEREIRA</v>
      </c>
    </row>
    <row r="445" spans="1:21">
      <c r="A445" s="64">
        <v>1</v>
      </c>
      <c r="B445" s="64">
        <v>3410</v>
      </c>
      <c r="C445" s="65" t="s">
        <v>560</v>
      </c>
      <c r="D445" s="66">
        <v>44897</v>
      </c>
      <c r="E445" s="66" t="s">
        <v>545</v>
      </c>
      <c r="F445" s="65" t="s">
        <v>533</v>
      </c>
      <c r="G445" s="67">
        <v>0</v>
      </c>
      <c r="H445" s="67">
        <v>0</v>
      </c>
      <c r="I445" s="65" t="s">
        <v>423</v>
      </c>
      <c r="J445" s="67">
        <v>0</v>
      </c>
      <c r="K445" s="67">
        <v>0</v>
      </c>
      <c r="L445" s="67">
        <v>0</v>
      </c>
      <c r="M445" s="67">
        <v>0</v>
      </c>
      <c r="N445" s="67">
        <v>0</v>
      </c>
      <c r="O445" s="67">
        <v>293.70999999999998</v>
      </c>
      <c r="P445" s="67">
        <v>1174.82</v>
      </c>
      <c r="Q445" s="67">
        <v>0</v>
      </c>
      <c r="R445" s="67">
        <v>0</v>
      </c>
      <c r="S445" s="68">
        <f t="shared" si="14"/>
        <v>293.70999999999998</v>
      </c>
      <c r="T445" s="68">
        <f t="shared" si="15"/>
        <v>1174.82</v>
      </c>
      <c r="U445" s="69" t="str">
        <f>VLOOKUP(B445,'FOLHA RESUMIDA'!C:I,2,0)</f>
        <v>SARA MEDEIROS C CABRAL</v>
      </c>
    </row>
    <row r="446" spans="1:21">
      <c r="A446" s="64">
        <v>1</v>
      </c>
      <c r="B446" s="64">
        <v>3411</v>
      </c>
      <c r="C446" s="65" t="s">
        <v>561</v>
      </c>
      <c r="D446" s="66">
        <v>45091</v>
      </c>
      <c r="E446" s="66" t="s">
        <v>545</v>
      </c>
      <c r="F446" s="65" t="s">
        <v>536</v>
      </c>
      <c r="G446" s="67">
        <v>0</v>
      </c>
      <c r="H446" s="67">
        <v>0</v>
      </c>
      <c r="I446" s="65" t="s">
        <v>423</v>
      </c>
      <c r="J446" s="67">
        <v>0</v>
      </c>
      <c r="K446" s="67">
        <v>0</v>
      </c>
      <c r="L446" s="67">
        <v>0</v>
      </c>
      <c r="M446" s="67">
        <v>0</v>
      </c>
      <c r="N446" s="67">
        <v>0</v>
      </c>
      <c r="O446" s="67">
        <v>1811.32</v>
      </c>
      <c r="P446" s="67">
        <v>7245.23</v>
      </c>
      <c r="Q446" s="67">
        <v>0</v>
      </c>
      <c r="R446" s="67">
        <v>0</v>
      </c>
      <c r="S446" s="68">
        <f t="shared" si="14"/>
        <v>1811.32</v>
      </c>
      <c r="T446" s="68">
        <f t="shared" si="15"/>
        <v>7245.23</v>
      </c>
      <c r="U446" s="69" t="str">
        <f>VLOOKUP(B446,'FOLHA RESUMIDA'!C:I,2,0)</f>
        <v>THALES ETELVAN CABRAL OLIVEIRA</v>
      </c>
    </row>
    <row r="447" spans="1:21">
      <c r="A447" s="64">
        <v>1</v>
      </c>
      <c r="B447" s="64">
        <v>3412</v>
      </c>
      <c r="C447" s="65" t="s">
        <v>562</v>
      </c>
      <c r="D447" s="66">
        <v>45091</v>
      </c>
      <c r="E447" s="66" t="s">
        <v>545</v>
      </c>
      <c r="F447" s="65" t="s">
        <v>563</v>
      </c>
      <c r="G447" s="67">
        <v>0</v>
      </c>
      <c r="H447" s="67">
        <v>0</v>
      </c>
      <c r="I447" s="65" t="s">
        <v>423</v>
      </c>
      <c r="J447" s="67">
        <v>0</v>
      </c>
      <c r="K447" s="67">
        <v>0</v>
      </c>
      <c r="L447" s="67">
        <v>0</v>
      </c>
      <c r="M447" s="67">
        <v>0</v>
      </c>
      <c r="N447" s="67">
        <v>0</v>
      </c>
      <c r="O447" s="67">
        <v>1811.32</v>
      </c>
      <c r="P447" s="67">
        <v>7245.23</v>
      </c>
      <c r="Q447" s="67">
        <v>0</v>
      </c>
      <c r="R447" s="67">
        <v>0</v>
      </c>
      <c r="S447" s="68">
        <f t="shared" si="14"/>
        <v>1811.32</v>
      </c>
      <c r="T447" s="68">
        <f t="shared" si="15"/>
        <v>7245.23</v>
      </c>
      <c r="U447" s="69" t="str">
        <f>VLOOKUP(B447,'FOLHA RESUMIDA'!C:I,2,0)</f>
        <v>CARLOS EDUARDO MIRANDA D SOUSA</v>
      </c>
    </row>
    <row r="448" spans="1:21">
      <c r="A448" s="64">
        <v>1</v>
      </c>
      <c r="B448" s="64">
        <v>3413</v>
      </c>
      <c r="C448" s="65" t="s">
        <v>564</v>
      </c>
      <c r="D448" s="66">
        <v>45124</v>
      </c>
      <c r="E448" s="66" t="s">
        <v>545</v>
      </c>
      <c r="F448" s="65" t="s">
        <v>528</v>
      </c>
      <c r="G448" s="67">
        <v>0</v>
      </c>
      <c r="H448" s="67">
        <v>0</v>
      </c>
      <c r="I448" s="65" t="s">
        <v>423</v>
      </c>
      <c r="J448" s="67">
        <v>0</v>
      </c>
      <c r="K448" s="67">
        <v>0</v>
      </c>
      <c r="L448" s="67">
        <v>0</v>
      </c>
      <c r="M448" s="67">
        <v>0</v>
      </c>
      <c r="N448" s="67">
        <v>0</v>
      </c>
      <c r="O448" s="67">
        <v>1664.45</v>
      </c>
      <c r="P448" s="67">
        <v>6657.79</v>
      </c>
      <c r="Q448" s="67">
        <v>0</v>
      </c>
      <c r="R448" s="67">
        <v>0</v>
      </c>
      <c r="S448" s="68">
        <f t="shared" si="14"/>
        <v>1664.45</v>
      </c>
      <c r="T448" s="68">
        <f t="shared" si="15"/>
        <v>6657.79</v>
      </c>
      <c r="U448" s="69" t="str">
        <f>VLOOKUP(B448,'FOLHA RESUMIDA'!C:I,2,0)</f>
        <v>RONALDO FRANCISCO DOS SANTOS</v>
      </c>
    </row>
    <row r="449" spans="1:21">
      <c r="A449" s="64">
        <v>1</v>
      </c>
      <c r="B449" s="64">
        <v>3414</v>
      </c>
      <c r="C449" s="65" t="s">
        <v>565</v>
      </c>
      <c r="D449" s="66">
        <v>45124</v>
      </c>
      <c r="E449" s="66" t="s">
        <v>545</v>
      </c>
      <c r="F449" s="65" t="s">
        <v>566</v>
      </c>
      <c r="G449" s="67">
        <v>0</v>
      </c>
      <c r="H449" s="67">
        <v>0</v>
      </c>
      <c r="I449" s="65" t="s">
        <v>423</v>
      </c>
      <c r="J449" s="67">
        <v>0</v>
      </c>
      <c r="K449" s="67">
        <v>0</v>
      </c>
      <c r="L449" s="67">
        <v>0</v>
      </c>
      <c r="M449" s="67">
        <v>0</v>
      </c>
      <c r="N449" s="67">
        <v>0</v>
      </c>
      <c r="O449" s="67">
        <v>1664.45</v>
      </c>
      <c r="P449" s="67">
        <v>6657.79</v>
      </c>
      <c r="Q449" s="67">
        <v>0</v>
      </c>
      <c r="R449" s="67">
        <v>0</v>
      </c>
      <c r="S449" s="68">
        <f t="shared" si="14"/>
        <v>1664.45</v>
      </c>
      <c r="T449" s="68">
        <f t="shared" si="15"/>
        <v>6657.79</v>
      </c>
      <c r="U449" s="69" t="str">
        <f>VLOOKUP(B449,'FOLHA RESUMIDA'!C:I,2,0)</f>
        <v>FERNANDA DE LOURDES M G ALONZO</v>
      </c>
    </row>
    <row r="450" spans="1:21">
      <c r="A450" s="64">
        <v>1</v>
      </c>
      <c r="B450" s="64">
        <v>3415</v>
      </c>
      <c r="C450" s="65" t="s">
        <v>567</v>
      </c>
      <c r="D450" s="66">
        <v>45159</v>
      </c>
      <c r="E450" s="66" t="s">
        <v>545</v>
      </c>
      <c r="F450" s="65" t="s">
        <v>449</v>
      </c>
      <c r="G450" s="67">
        <v>1886.85</v>
      </c>
      <c r="H450" s="67">
        <v>0</v>
      </c>
      <c r="I450" s="65" t="s">
        <v>424</v>
      </c>
      <c r="J450" s="67">
        <v>0</v>
      </c>
      <c r="K450" s="67">
        <v>0</v>
      </c>
      <c r="L450" s="67">
        <v>0</v>
      </c>
      <c r="M450" s="67">
        <v>0</v>
      </c>
      <c r="N450" s="67">
        <v>0</v>
      </c>
      <c r="O450" s="67">
        <v>0</v>
      </c>
      <c r="P450" s="67">
        <v>0</v>
      </c>
      <c r="Q450" s="67">
        <v>0</v>
      </c>
      <c r="R450" s="67">
        <v>0</v>
      </c>
      <c r="S450" s="68">
        <f t="shared" si="14"/>
        <v>1886.85</v>
      </c>
      <c r="T450" s="68">
        <f t="shared" si="15"/>
        <v>0</v>
      </c>
      <c r="U450" s="69" t="str">
        <f>VLOOKUP(B450,'FOLHA RESUMIDA'!C:I,2,0)</f>
        <v>MARIA DO SOCORRO SILVA VIEIRA</v>
      </c>
    </row>
    <row r="451" spans="1:21">
      <c r="A451" s="64">
        <v>1</v>
      </c>
      <c r="B451" s="64">
        <v>3416</v>
      </c>
      <c r="C451" s="65" t="s">
        <v>568</v>
      </c>
      <c r="D451" s="66">
        <v>45170</v>
      </c>
      <c r="E451" s="66" t="s">
        <v>545</v>
      </c>
      <c r="F451" s="65" t="s">
        <v>533</v>
      </c>
      <c r="G451" s="67">
        <v>0</v>
      </c>
      <c r="H451" s="67">
        <v>0</v>
      </c>
      <c r="I451" s="65" t="s">
        <v>423</v>
      </c>
      <c r="J451" s="67">
        <v>0</v>
      </c>
      <c r="K451" s="67">
        <v>0</v>
      </c>
      <c r="L451" s="67">
        <v>0</v>
      </c>
      <c r="M451" s="67">
        <v>0</v>
      </c>
      <c r="N451" s="67">
        <v>0</v>
      </c>
      <c r="O451" s="67">
        <v>293.70999999999998</v>
      </c>
      <c r="P451" s="67">
        <v>1174.82</v>
      </c>
      <c r="Q451" s="67">
        <v>0</v>
      </c>
      <c r="R451" s="67">
        <v>0</v>
      </c>
      <c r="S451" s="68">
        <f t="shared" si="14"/>
        <v>293.70999999999998</v>
      </c>
      <c r="T451" s="68">
        <f t="shared" si="15"/>
        <v>1174.82</v>
      </c>
      <c r="U451" s="69" t="str">
        <f>VLOOKUP(B451,'FOLHA RESUMIDA'!C:I,2,0)</f>
        <v>DAYVSON ALVES VANDERLEI</v>
      </c>
    </row>
    <row r="452" spans="1:21">
      <c r="A452" s="64">
        <v>1</v>
      </c>
      <c r="B452" s="64">
        <v>3417</v>
      </c>
      <c r="C452" s="65" t="s">
        <v>569</v>
      </c>
      <c r="D452" s="66">
        <v>45175</v>
      </c>
      <c r="E452" s="66" t="s">
        <v>545</v>
      </c>
      <c r="F452" s="65" t="s">
        <v>532</v>
      </c>
      <c r="G452" s="67">
        <v>0</v>
      </c>
      <c r="H452" s="67">
        <v>0</v>
      </c>
      <c r="I452" s="65" t="s">
        <v>423</v>
      </c>
      <c r="J452" s="67">
        <v>0</v>
      </c>
      <c r="K452" s="67">
        <v>0</v>
      </c>
      <c r="L452" s="67">
        <v>0</v>
      </c>
      <c r="M452" s="67">
        <v>0</v>
      </c>
      <c r="N452" s="67">
        <v>0</v>
      </c>
      <c r="O452" s="67">
        <v>1664.45</v>
      </c>
      <c r="P452" s="67">
        <v>6657.79</v>
      </c>
      <c r="Q452" s="67">
        <v>0</v>
      </c>
      <c r="R452" s="67">
        <v>0</v>
      </c>
      <c r="S452" s="68">
        <f t="shared" si="14"/>
        <v>1664.45</v>
      </c>
      <c r="T452" s="68">
        <f t="shared" si="15"/>
        <v>6657.79</v>
      </c>
      <c r="U452" s="69" t="str">
        <f>VLOOKUP(B452,'FOLHA RESUMIDA'!C:I,2,0)</f>
        <v>BRUNO RAFAELL SILVA DOS SANTOS</v>
      </c>
    </row>
    <row r="453" spans="1:21">
      <c r="A453" s="64">
        <v>1</v>
      </c>
      <c r="B453" s="64">
        <v>3418</v>
      </c>
      <c r="C453" s="65" t="s">
        <v>570</v>
      </c>
      <c r="D453" s="66">
        <v>45201</v>
      </c>
      <c r="E453" s="66" t="s">
        <v>545</v>
      </c>
      <c r="F453" s="65" t="s">
        <v>571</v>
      </c>
      <c r="G453" s="67">
        <v>0</v>
      </c>
      <c r="H453" s="67">
        <v>0</v>
      </c>
      <c r="I453" s="65" t="s">
        <v>423</v>
      </c>
      <c r="J453" s="67">
        <v>0</v>
      </c>
      <c r="K453" s="67">
        <v>0</v>
      </c>
      <c r="L453" s="67">
        <v>0</v>
      </c>
      <c r="M453" s="67">
        <v>0</v>
      </c>
      <c r="N453" s="67">
        <v>0</v>
      </c>
      <c r="O453" s="67">
        <v>1664.45</v>
      </c>
      <c r="P453" s="67">
        <v>6657.79</v>
      </c>
      <c r="Q453" s="67">
        <v>0</v>
      </c>
      <c r="R453" s="67">
        <v>0</v>
      </c>
      <c r="S453" s="68">
        <f t="shared" si="14"/>
        <v>1664.45</v>
      </c>
      <c r="T453" s="68">
        <f t="shared" si="15"/>
        <v>6657.79</v>
      </c>
      <c r="U453" s="69" t="str">
        <f>VLOOKUP(B453,'FOLHA RESUMIDA'!C:I,2,0)</f>
        <v>DOMINGOS SAVIO F C DA S JUNIOR</v>
      </c>
    </row>
    <row r="454" spans="1:21">
      <c r="A454" s="64">
        <v>1</v>
      </c>
      <c r="B454" s="64">
        <v>3419</v>
      </c>
      <c r="C454" s="65" t="s">
        <v>572</v>
      </c>
      <c r="D454" s="66">
        <v>45201</v>
      </c>
      <c r="E454" s="66" t="s">
        <v>545</v>
      </c>
      <c r="F454" s="65" t="s">
        <v>499</v>
      </c>
      <c r="G454" s="67">
        <v>0</v>
      </c>
      <c r="H454" s="67">
        <v>0</v>
      </c>
      <c r="I454" s="65" t="s">
        <v>423</v>
      </c>
      <c r="J454" s="67">
        <v>0</v>
      </c>
      <c r="K454" s="67">
        <v>0</v>
      </c>
      <c r="L454" s="67">
        <v>0</v>
      </c>
      <c r="M454" s="67">
        <v>0</v>
      </c>
      <c r="N454" s="67">
        <v>0</v>
      </c>
      <c r="O454" s="67">
        <v>1811.32</v>
      </c>
      <c r="P454" s="67">
        <v>7245.23</v>
      </c>
      <c r="Q454" s="67">
        <v>0</v>
      </c>
      <c r="R454" s="67">
        <v>0</v>
      </c>
      <c r="S454" s="68">
        <f t="shared" si="14"/>
        <v>1811.32</v>
      </c>
      <c r="T454" s="68">
        <f t="shared" si="15"/>
        <v>7245.23</v>
      </c>
      <c r="U454" s="69" t="str">
        <f>VLOOKUP(B454,'FOLHA RESUMIDA'!C:I,2,0)</f>
        <v>AGILDO BATISTA DOS S JUNIOR</v>
      </c>
    </row>
    <row r="455" spans="1:21">
      <c r="A455" s="64">
        <v>1</v>
      </c>
      <c r="B455" s="64">
        <v>3420</v>
      </c>
      <c r="C455" s="65" t="s">
        <v>573</v>
      </c>
      <c r="D455" s="66">
        <v>45201</v>
      </c>
      <c r="E455" s="66" t="s">
        <v>545</v>
      </c>
      <c r="F455" s="65" t="s">
        <v>438</v>
      </c>
      <c r="G455" s="67">
        <v>0</v>
      </c>
      <c r="H455" s="67">
        <v>0</v>
      </c>
      <c r="I455" s="65" t="s">
        <v>423</v>
      </c>
      <c r="J455" s="67">
        <v>0</v>
      </c>
      <c r="K455" s="67">
        <v>0</v>
      </c>
      <c r="L455" s="67">
        <v>0</v>
      </c>
      <c r="M455" s="67">
        <v>0</v>
      </c>
      <c r="N455" s="67">
        <v>0</v>
      </c>
      <c r="O455" s="67">
        <v>881.12</v>
      </c>
      <c r="P455" s="67">
        <v>3524.49</v>
      </c>
      <c r="Q455" s="67">
        <v>0</v>
      </c>
      <c r="R455" s="67">
        <v>0</v>
      </c>
      <c r="S455" s="68">
        <f t="shared" si="14"/>
        <v>881.12</v>
      </c>
      <c r="T455" s="68">
        <f t="shared" si="15"/>
        <v>3524.49</v>
      </c>
      <c r="U455" s="69" t="str">
        <f>VLOOKUP(B455,'FOLHA RESUMIDA'!C:I,2,0)</f>
        <v>BRUNA MARIA PIMENTEL DE MORAIS</v>
      </c>
    </row>
    <row r="456" spans="1:21">
      <c r="A456" s="64">
        <v>1</v>
      </c>
      <c r="B456" s="64">
        <v>3421</v>
      </c>
      <c r="C456" s="65" t="s">
        <v>574</v>
      </c>
      <c r="D456" s="66">
        <v>45204</v>
      </c>
      <c r="E456" s="66" t="s">
        <v>545</v>
      </c>
      <c r="F456" s="65" t="s">
        <v>437</v>
      </c>
      <c r="G456" s="67">
        <v>0</v>
      </c>
      <c r="H456" s="67">
        <v>0</v>
      </c>
      <c r="I456" s="65" t="s">
        <v>423</v>
      </c>
      <c r="J456" s="67">
        <v>0</v>
      </c>
      <c r="K456" s="67">
        <v>0</v>
      </c>
      <c r="L456" s="67">
        <v>0</v>
      </c>
      <c r="M456" s="67">
        <v>0</v>
      </c>
      <c r="N456" s="67">
        <v>0</v>
      </c>
      <c r="O456" s="67">
        <v>391.6</v>
      </c>
      <c r="P456" s="67">
        <v>1566.44</v>
      </c>
      <c r="Q456" s="67">
        <v>0</v>
      </c>
      <c r="R456" s="67">
        <v>0</v>
      </c>
      <c r="S456" s="68">
        <f t="shared" si="14"/>
        <v>391.6</v>
      </c>
      <c r="T456" s="68">
        <f t="shared" si="15"/>
        <v>1566.44</v>
      </c>
      <c r="U456" s="69" t="str">
        <f>VLOOKUP(B456,'FOLHA RESUMIDA'!C:I,2,0)</f>
        <v>ROSEANE LOPES DA SILVA</v>
      </c>
    </row>
    <row r="457" spans="1:21">
      <c r="A457" s="64">
        <v>1</v>
      </c>
      <c r="B457" s="64">
        <v>3422</v>
      </c>
      <c r="C457" s="65" t="s">
        <v>575</v>
      </c>
      <c r="D457" s="66">
        <v>45201</v>
      </c>
      <c r="E457" s="66" t="s">
        <v>545</v>
      </c>
      <c r="F457" s="65" t="s">
        <v>440</v>
      </c>
      <c r="G457" s="67">
        <v>0</v>
      </c>
      <c r="H457" s="67">
        <v>0</v>
      </c>
      <c r="I457" s="65" t="s">
        <v>423</v>
      </c>
      <c r="J457" s="67">
        <v>0</v>
      </c>
      <c r="K457" s="67">
        <v>0</v>
      </c>
      <c r="L457" s="67">
        <v>0</v>
      </c>
      <c r="M457" s="67">
        <v>0</v>
      </c>
      <c r="N457" s="67">
        <v>0</v>
      </c>
      <c r="O457" s="67">
        <v>1811.32</v>
      </c>
      <c r="P457" s="67">
        <v>7245.23</v>
      </c>
      <c r="Q457" s="67">
        <v>0</v>
      </c>
      <c r="R457" s="67">
        <v>0</v>
      </c>
      <c r="S457" s="68">
        <f t="shared" si="14"/>
        <v>1811.32</v>
      </c>
      <c r="T457" s="68">
        <f t="shared" si="15"/>
        <v>7245.23</v>
      </c>
      <c r="U457" s="69" t="str">
        <f>VLOOKUP(B457,'FOLHA RESUMIDA'!C:I,2,0)</f>
        <v>LUCIANA C ANUNCIACAO CUNHA</v>
      </c>
    </row>
    <row r="458" spans="1:21">
      <c r="A458" s="64">
        <v>1</v>
      </c>
      <c r="B458" s="64">
        <v>3423</v>
      </c>
      <c r="C458" s="65" t="s">
        <v>576</v>
      </c>
      <c r="D458" s="66">
        <v>45231</v>
      </c>
      <c r="E458" s="66" t="s">
        <v>545</v>
      </c>
      <c r="F458" s="65" t="s">
        <v>492</v>
      </c>
      <c r="G458" s="67">
        <v>0</v>
      </c>
      <c r="H458" s="67">
        <v>0</v>
      </c>
      <c r="I458" s="65" t="s">
        <v>423</v>
      </c>
      <c r="J458" s="67">
        <v>0</v>
      </c>
      <c r="K458" s="67">
        <v>0</v>
      </c>
      <c r="L458" s="67">
        <v>0</v>
      </c>
      <c r="M458" s="67">
        <v>0</v>
      </c>
      <c r="N458" s="67">
        <v>0</v>
      </c>
      <c r="O458" s="67">
        <v>979.03</v>
      </c>
      <c r="P458" s="67">
        <v>3916.1</v>
      </c>
      <c r="Q458" s="67">
        <v>0</v>
      </c>
      <c r="R458" s="67">
        <v>0</v>
      </c>
      <c r="S458" s="68">
        <f t="shared" si="14"/>
        <v>979.03</v>
      </c>
      <c r="T458" s="68">
        <f t="shared" si="15"/>
        <v>3916.1</v>
      </c>
      <c r="U458" s="69" t="str">
        <f>VLOOKUP(B458,'FOLHA RESUMIDA'!C:I,2,0)</f>
        <v>AMANDA M DE QUEIROZ RODRIGUES</v>
      </c>
    </row>
    <row r="459" spans="1:21">
      <c r="A459" s="64">
        <v>1</v>
      </c>
      <c r="B459" s="64">
        <v>3424</v>
      </c>
      <c r="C459" s="65" t="s">
        <v>577</v>
      </c>
      <c r="D459" s="66">
        <v>45236</v>
      </c>
      <c r="E459" s="66" t="s">
        <v>545</v>
      </c>
      <c r="F459" s="65" t="s">
        <v>505</v>
      </c>
      <c r="G459" s="67">
        <v>0</v>
      </c>
      <c r="H459" s="67">
        <v>0</v>
      </c>
      <c r="I459" s="65" t="s">
        <v>423</v>
      </c>
      <c r="J459" s="67">
        <v>0</v>
      </c>
      <c r="K459" s="67">
        <v>0</v>
      </c>
      <c r="L459" s="67">
        <v>0</v>
      </c>
      <c r="M459" s="67">
        <v>0</v>
      </c>
      <c r="N459" s="67">
        <v>0</v>
      </c>
      <c r="O459" s="67">
        <v>1811.32</v>
      </c>
      <c r="P459" s="67">
        <v>7245.23</v>
      </c>
      <c r="Q459" s="67">
        <v>0</v>
      </c>
      <c r="R459" s="67">
        <v>0</v>
      </c>
      <c r="S459" s="68">
        <f t="shared" si="14"/>
        <v>1811.32</v>
      </c>
      <c r="T459" s="68">
        <f t="shared" si="15"/>
        <v>7245.23</v>
      </c>
      <c r="U459" s="69" t="str">
        <f>VLOOKUP(B459,'FOLHA RESUMIDA'!C:I,2,0)</f>
        <v>WEVERTON RODRIGO C DA SILVA</v>
      </c>
    </row>
    <row r="460" spans="1:21">
      <c r="A460" s="64">
        <v>1</v>
      </c>
      <c r="B460" s="64">
        <v>3425</v>
      </c>
      <c r="C460" s="65" t="s">
        <v>578</v>
      </c>
      <c r="D460" s="66">
        <v>45243</v>
      </c>
      <c r="E460" s="66" t="s">
        <v>545</v>
      </c>
      <c r="F460" s="65" t="s">
        <v>529</v>
      </c>
      <c r="G460" s="67">
        <v>0</v>
      </c>
      <c r="H460" s="67">
        <v>0</v>
      </c>
      <c r="I460" s="65" t="s">
        <v>423</v>
      </c>
      <c r="J460" s="67">
        <v>0</v>
      </c>
      <c r="K460" s="67">
        <v>0</v>
      </c>
      <c r="L460" s="67">
        <v>0</v>
      </c>
      <c r="M460" s="67">
        <v>0</v>
      </c>
      <c r="N460" s="67">
        <v>0</v>
      </c>
      <c r="O460" s="67">
        <v>1664.45</v>
      </c>
      <c r="P460" s="67">
        <v>6657.79</v>
      </c>
      <c r="Q460" s="67">
        <v>0</v>
      </c>
      <c r="R460" s="67">
        <v>0</v>
      </c>
      <c r="S460" s="68">
        <f t="shared" si="14"/>
        <v>1664.45</v>
      </c>
      <c r="T460" s="68">
        <f t="shared" si="15"/>
        <v>6657.79</v>
      </c>
      <c r="U460" s="69" t="str">
        <f>VLOOKUP(B460,'FOLHA RESUMIDA'!C:I,2,0)</f>
        <v>ISMAR HENRIQUE RAMOS BARBOSA</v>
      </c>
    </row>
    <row r="461" spans="1:21">
      <c r="A461" s="64">
        <v>1</v>
      </c>
      <c r="B461" s="64">
        <v>7001</v>
      </c>
      <c r="C461" s="65" t="s">
        <v>553</v>
      </c>
      <c r="D461" s="66">
        <v>45051</v>
      </c>
      <c r="E461" s="66" t="s">
        <v>545</v>
      </c>
      <c r="F461" s="65" t="s">
        <v>579</v>
      </c>
      <c r="G461" s="67">
        <v>0</v>
      </c>
      <c r="H461" s="67">
        <v>0</v>
      </c>
      <c r="I461" s="65" t="s">
        <v>580</v>
      </c>
      <c r="J461" s="67">
        <v>0</v>
      </c>
      <c r="K461" s="67">
        <v>0</v>
      </c>
      <c r="L461" s="67">
        <v>0</v>
      </c>
      <c r="M461" s="67">
        <v>0</v>
      </c>
      <c r="N461" s="67">
        <v>0</v>
      </c>
      <c r="O461" s="67">
        <v>0</v>
      </c>
      <c r="P461" s="67">
        <v>0</v>
      </c>
      <c r="Q461" s="67">
        <v>0</v>
      </c>
      <c r="R461" s="67">
        <v>0</v>
      </c>
      <c r="S461" s="68">
        <f t="shared" si="14"/>
        <v>0</v>
      </c>
      <c r="T461" s="68">
        <f t="shared" si="15"/>
        <v>0</v>
      </c>
      <c r="U461" s="69" t="str">
        <f>VLOOKUP(B461,'FOLHA RESUMIDA'!C:I,2,0)</f>
        <v>VICTOR ALEXANDER A VIEIRA</v>
      </c>
    </row>
    <row r="462" spans="1:21">
      <c r="A462" s="64">
        <v>1</v>
      </c>
      <c r="B462" s="64">
        <v>7002</v>
      </c>
      <c r="C462" s="65" t="s">
        <v>581</v>
      </c>
      <c r="D462" s="66">
        <v>45050</v>
      </c>
      <c r="E462" s="66" t="s">
        <v>545</v>
      </c>
      <c r="F462" s="65" t="s">
        <v>538</v>
      </c>
      <c r="G462" s="67">
        <v>0</v>
      </c>
      <c r="H462" s="67">
        <v>0</v>
      </c>
      <c r="I462" s="65" t="s">
        <v>580</v>
      </c>
      <c r="J462" s="67">
        <v>0</v>
      </c>
      <c r="K462" s="67">
        <v>0</v>
      </c>
      <c r="L462" s="67">
        <v>0</v>
      </c>
      <c r="M462" s="67">
        <v>0</v>
      </c>
      <c r="N462" s="67">
        <v>0</v>
      </c>
      <c r="O462" s="67">
        <v>0</v>
      </c>
      <c r="P462" s="67">
        <v>6657.79</v>
      </c>
      <c r="Q462" s="67">
        <v>0</v>
      </c>
      <c r="R462" s="67">
        <v>0</v>
      </c>
      <c r="S462" s="68">
        <f t="shared" si="14"/>
        <v>0</v>
      </c>
      <c r="T462" s="68">
        <f t="shared" si="15"/>
        <v>6657.79</v>
      </c>
      <c r="U462" s="69" t="str">
        <f>VLOOKUP(B462,'FOLHA RESUMIDA'!C:I,2,0)</f>
        <v>ANTONIO LUIZ DOLIVEIRA AZEVEDO</v>
      </c>
    </row>
    <row r="463" spans="1:21">
      <c r="A463" s="64">
        <v>1</v>
      </c>
      <c r="B463" s="64">
        <v>8249</v>
      </c>
      <c r="C463" s="65" t="s">
        <v>349</v>
      </c>
      <c r="D463" s="66">
        <v>38285</v>
      </c>
      <c r="E463" s="66" t="s">
        <v>545</v>
      </c>
      <c r="F463" s="65" t="s">
        <v>432</v>
      </c>
      <c r="G463" s="67">
        <v>0</v>
      </c>
      <c r="H463" s="67">
        <v>0</v>
      </c>
      <c r="I463" s="65" t="s">
        <v>423</v>
      </c>
      <c r="J463" s="67">
        <v>0</v>
      </c>
      <c r="K463" s="67">
        <v>0</v>
      </c>
      <c r="L463" s="67">
        <v>0</v>
      </c>
      <c r="M463" s="67">
        <v>0</v>
      </c>
      <c r="N463" s="67">
        <v>0</v>
      </c>
      <c r="O463" s="67">
        <v>636.36</v>
      </c>
      <c r="P463" s="67">
        <v>2545.4699999999998</v>
      </c>
      <c r="Q463" s="67">
        <v>0</v>
      </c>
      <c r="R463" s="67">
        <v>0</v>
      </c>
      <c r="S463" s="68">
        <f t="shared" si="14"/>
        <v>636.36</v>
      </c>
      <c r="T463" s="68">
        <f t="shared" si="15"/>
        <v>2545.4699999999998</v>
      </c>
      <c r="U463" s="69" t="str">
        <f>VLOOKUP(B463,'FOLHA RESUMIDA'!C:I,2,0)</f>
        <v>SELMA BEZERRA DE CARVALHO</v>
      </c>
    </row>
  </sheetData>
  <sortState ref="A4:U510">
    <sortCondition ref="E4:E510"/>
  </sortState>
  <conditionalFormatting sqref="B1:B1048576">
    <cfRule type="duplicateValues" dxfId="28" priority="5"/>
    <cfRule type="duplicateValues" dxfId="27" priority="6"/>
    <cfRule type="duplicateValues" dxfId="26" priority="2"/>
  </conditionalFormatting>
  <conditionalFormatting sqref="B1:B1048576">
    <cfRule type="duplicateValues" dxfId="25" priority="3"/>
    <cfRule type="duplicateValues" dxfId="24" priority="4"/>
  </conditionalFormatting>
  <conditionalFormatting sqref="B1:B1048576">
    <cfRule type="duplicateValues" dxfId="23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84"/>
  <sheetViews>
    <sheetView workbookViewId="0">
      <pane ySplit="4" topLeftCell="A5" activePane="bottomLeft" state="frozen"/>
      <selection pane="bottomLeft" activeCell="A3" sqref="A3"/>
    </sheetView>
  </sheetViews>
  <sheetFormatPr defaultRowHeight="12"/>
  <cols>
    <col min="1" max="1" width="6.7109375" style="1" customWidth="1"/>
    <col min="2" max="2" width="8" style="18" bestFit="1" customWidth="1"/>
    <col min="3" max="3" width="31.85546875" style="18" customWidth="1"/>
    <col min="4" max="4" width="15.140625" style="18" customWidth="1"/>
    <col min="5" max="5" width="14.7109375" style="40" customWidth="1"/>
    <col min="6" max="6" width="16.5703125" style="41" bestFit="1" customWidth="1"/>
    <col min="7" max="7" width="9.7109375" style="24" customWidth="1"/>
    <col min="8" max="8" width="11" style="13" bestFit="1" customWidth="1"/>
    <col min="9" max="9" width="11" style="13" customWidth="1"/>
    <col min="10" max="11" width="15.140625" style="7" bestFit="1" customWidth="1"/>
    <col min="12" max="12" width="15.140625" style="13" bestFit="1" customWidth="1"/>
    <col min="13" max="13" width="14.140625" style="13" bestFit="1" customWidth="1"/>
    <col min="14" max="14" width="8" style="13" bestFit="1" customWidth="1"/>
    <col min="15" max="16384" width="9.140625" style="13"/>
  </cols>
  <sheetData>
    <row r="1" spans="1:14">
      <c r="A1" s="37"/>
      <c r="B1" s="38"/>
      <c r="C1" s="38"/>
      <c r="D1" s="39"/>
      <c r="J1" s="7" t="s">
        <v>487</v>
      </c>
      <c r="K1" s="7" t="s">
        <v>585</v>
      </c>
    </row>
    <row r="2" spans="1:14">
      <c r="A2" s="42" t="s">
        <v>587</v>
      </c>
      <c r="B2" s="43"/>
      <c r="C2" s="43"/>
      <c r="D2" s="43"/>
      <c r="E2" s="44"/>
      <c r="J2" s="7" t="s">
        <v>586</v>
      </c>
      <c r="K2" s="7">
        <v>709</v>
      </c>
    </row>
    <row r="3" spans="1:14">
      <c r="A3" s="37"/>
      <c r="B3" s="38"/>
      <c r="C3" s="38"/>
      <c r="D3" s="39"/>
      <c r="H3" s="14"/>
      <c r="I3" s="14"/>
      <c r="K3" s="20"/>
    </row>
    <row r="4" spans="1:14">
      <c r="A4" s="42" t="s">
        <v>0</v>
      </c>
      <c r="B4" s="42" t="s">
        <v>1</v>
      </c>
      <c r="C4" s="42" t="s">
        <v>2</v>
      </c>
      <c r="D4" s="45" t="s">
        <v>487</v>
      </c>
      <c r="E4" s="46" t="s">
        <v>464</v>
      </c>
      <c r="F4" s="44" t="s">
        <v>557</v>
      </c>
      <c r="J4" s="20"/>
      <c r="K4" s="20"/>
    </row>
    <row r="5" spans="1:14">
      <c r="A5" s="79">
        <v>1</v>
      </c>
      <c r="B5" s="79">
        <v>200</v>
      </c>
      <c r="C5" s="78" t="s">
        <v>3</v>
      </c>
      <c r="D5" s="80">
        <v>4804.1099999999997</v>
      </c>
      <c r="E5" s="48">
        <f>D5-F5</f>
        <v>3210.9299999999994</v>
      </c>
      <c r="F5" s="81">
        <v>1593.18</v>
      </c>
      <c r="G5" s="24" t="str">
        <f>VLOOKUP(B5,'FOLHA RESUMIDA'!C:D,2,0)</f>
        <v>MARIA DO CARMO DE SOUSA</v>
      </c>
    </row>
    <row r="6" spans="1:14">
      <c r="A6" s="79">
        <v>1</v>
      </c>
      <c r="B6" s="79">
        <v>397</v>
      </c>
      <c r="C6" s="78" t="s">
        <v>4</v>
      </c>
      <c r="D6" s="80">
        <v>5000.8</v>
      </c>
      <c r="E6" s="48">
        <f t="shared" ref="E6:E69" si="0">D6-F6</f>
        <v>3866.15</v>
      </c>
      <c r="F6" s="81">
        <v>1134.6500000000001</v>
      </c>
      <c r="G6" s="24" t="str">
        <f>VLOOKUP(B6,'FOLHA RESUMIDA'!C:D,2,0)</f>
        <v>MARIA AMARA MEDEIROS</v>
      </c>
    </row>
    <row r="7" spans="1:14">
      <c r="A7" s="79">
        <v>1</v>
      </c>
      <c r="B7" s="79">
        <v>508</v>
      </c>
      <c r="C7" s="78" t="s">
        <v>5</v>
      </c>
      <c r="D7" s="80">
        <v>5082.5600000000004</v>
      </c>
      <c r="E7" s="48">
        <f t="shared" si="0"/>
        <v>3406.9900000000007</v>
      </c>
      <c r="F7" s="81">
        <v>1675.57</v>
      </c>
      <c r="G7" s="24" t="str">
        <f>VLOOKUP(B7,'FOLHA RESUMIDA'!C:D,2,0)</f>
        <v>SANDRA EMIDIO PEREIRA</v>
      </c>
      <c r="J7" s="14"/>
      <c r="K7" s="8"/>
      <c r="L7" s="14"/>
      <c r="M7" s="14"/>
      <c r="N7" s="9"/>
    </row>
    <row r="8" spans="1:14">
      <c r="A8" s="79">
        <v>1</v>
      </c>
      <c r="B8" s="79">
        <v>510</v>
      </c>
      <c r="C8" s="78" t="s">
        <v>6</v>
      </c>
      <c r="D8" s="80">
        <v>4164.5200000000004</v>
      </c>
      <c r="E8" s="48">
        <f t="shared" si="0"/>
        <v>2632.8500000000004</v>
      </c>
      <c r="F8" s="81">
        <v>1531.67</v>
      </c>
      <c r="G8" s="24" t="str">
        <f>VLOOKUP(B8,'FOLHA RESUMIDA'!C:D,2,0)</f>
        <v>FRANCISCO FERREIRA DE SOUSA</v>
      </c>
    </row>
    <row r="9" spans="1:14">
      <c r="A9" s="79">
        <v>1</v>
      </c>
      <c r="B9" s="79">
        <v>542</v>
      </c>
      <c r="C9" s="78" t="s">
        <v>7</v>
      </c>
      <c r="D9" s="80">
        <v>2535.71</v>
      </c>
      <c r="E9" s="48">
        <f t="shared" si="0"/>
        <v>1540.15</v>
      </c>
      <c r="F9" s="81">
        <v>995.56</v>
      </c>
      <c r="G9" s="24" t="str">
        <f>VLOOKUP(B9,'FOLHA RESUMIDA'!C:D,2,0)</f>
        <v>ANA MARTA MARCELINO DA SILVA</v>
      </c>
    </row>
    <row r="10" spans="1:14">
      <c r="A10" s="79">
        <v>1</v>
      </c>
      <c r="B10" s="79">
        <v>788</v>
      </c>
      <c r="C10" s="78" t="s">
        <v>8</v>
      </c>
      <c r="D10" s="80">
        <v>3353.92</v>
      </c>
      <c r="E10" s="48">
        <f t="shared" si="0"/>
        <v>2361.35</v>
      </c>
      <c r="F10" s="81">
        <v>992.57</v>
      </c>
      <c r="G10" s="24" t="str">
        <f>VLOOKUP(B10,'FOLHA RESUMIDA'!C:D,2,0)</f>
        <v>IVONEIDE FRANCISCA S ALMEIDA</v>
      </c>
    </row>
    <row r="11" spans="1:14">
      <c r="A11" s="79">
        <v>1</v>
      </c>
      <c r="B11" s="79">
        <v>830</v>
      </c>
      <c r="C11" s="78" t="s">
        <v>9</v>
      </c>
      <c r="D11" s="80">
        <v>5006.45</v>
      </c>
      <c r="E11" s="48">
        <f t="shared" si="0"/>
        <v>3156.95</v>
      </c>
      <c r="F11" s="81">
        <v>1849.5</v>
      </c>
      <c r="G11" s="24" t="str">
        <f>VLOOKUP(B11,'FOLHA RESUMIDA'!C:D,2,0)</f>
        <v>CARLOS ANTONIO DA SILVA</v>
      </c>
    </row>
    <row r="12" spans="1:14">
      <c r="A12" s="79">
        <v>1</v>
      </c>
      <c r="B12" s="79">
        <v>863</v>
      </c>
      <c r="C12" s="78" t="s">
        <v>10</v>
      </c>
      <c r="D12" s="80">
        <v>2539.21</v>
      </c>
      <c r="E12" s="48">
        <f t="shared" si="0"/>
        <v>1362.18</v>
      </c>
      <c r="F12" s="81">
        <v>1177.03</v>
      </c>
      <c r="G12" s="24" t="str">
        <f>VLOOKUP(B12,'FOLHA RESUMIDA'!C:D,2,0)</f>
        <v>JOSE AMARO DOS SANTOS</v>
      </c>
    </row>
    <row r="13" spans="1:14">
      <c r="A13" s="79">
        <v>1</v>
      </c>
      <c r="B13" s="79">
        <v>871</v>
      </c>
      <c r="C13" s="78" t="s">
        <v>11</v>
      </c>
      <c r="D13" s="80">
        <v>5383.74</v>
      </c>
      <c r="E13" s="48">
        <f t="shared" si="0"/>
        <v>3707.67</v>
      </c>
      <c r="F13" s="81">
        <v>1676.07</v>
      </c>
      <c r="G13" s="24" t="str">
        <f>VLOOKUP(B13,'FOLHA RESUMIDA'!C:D,2,0)</f>
        <v>MARIA LUISA P DE LEMOS</v>
      </c>
    </row>
    <row r="14" spans="1:14">
      <c r="A14" s="79">
        <v>1</v>
      </c>
      <c r="B14" s="79">
        <v>897</v>
      </c>
      <c r="C14" s="78" t="s">
        <v>12</v>
      </c>
      <c r="D14" s="80">
        <v>1894.8</v>
      </c>
      <c r="E14" s="48">
        <f t="shared" si="0"/>
        <v>1098.1300000000001</v>
      </c>
      <c r="F14" s="81">
        <v>796.67</v>
      </c>
      <c r="G14" s="24" t="str">
        <f>VLOOKUP(B14,'FOLHA RESUMIDA'!C:D,2,0)</f>
        <v>EUNICE DE ASSIS CALIXTO</v>
      </c>
    </row>
    <row r="15" spans="1:14">
      <c r="A15" s="79">
        <v>1</v>
      </c>
      <c r="B15" s="79">
        <v>996</v>
      </c>
      <c r="C15" s="78" t="s">
        <v>13</v>
      </c>
      <c r="D15" s="80">
        <v>4175.87</v>
      </c>
      <c r="E15" s="48">
        <f t="shared" si="0"/>
        <v>2546.08</v>
      </c>
      <c r="F15" s="81">
        <v>1629.79</v>
      </c>
      <c r="G15" s="24" t="str">
        <f>VLOOKUP(B15,'FOLHA RESUMIDA'!C:D,2,0)</f>
        <v>FIRMINO SIQUEIRA DA SILVA</v>
      </c>
    </row>
    <row r="16" spans="1:14">
      <c r="A16" s="79">
        <v>1</v>
      </c>
      <c r="B16" s="79">
        <v>1008</v>
      </c>
      <c r="C16" s="78" t="s">
        <v>14</v>
      </c>
      <c r="D16" s="80">
        <v>2193.44</v>
      </c>
      <c r="E16" s="48">
        <f t="shared" si="0"/>
        <v>1274.3200000000002</v>
      </c>
      <c r="F16" s="81">
        <v>919.12</v>
      </c>
      <c r="G16" s="24" t="str">
        <f>VLOOKUP(B16,'FOLHA RESUMIDA'!C:D,2,0)</f>
        <v>MARIO JOSE DO NASCIMENTO</v>
      </c>
    </row>
    <row r="17" spans="1:11">
      <c r="A17" s="79">
        <v>1</v>
      </c>
      <c r="B17" s="79">
        <v>1037</v>
      </c>
      <c r="C17" s="78" t="s">
        <v>15</v>
      </c>
      <c r="D17" s="80">
        <v>3777.36</v>
      </c>
      <c r="E17" s="48">
        <f t="shared" si="0"/>
        <v>2689.1000000000004</v>
      </c>
      <c r="F17" s="81">
        <v>1088.26</v>
      </c>
      <c r="G17" s="29" t="str">
        <f>VLOOKUP(B17,'FOLHA RESUMIDA'!C:D,2,0)</f>
        <v>DAVI INACIO FILHO</v>
      </c>
    </row>
    <row r="18" spans="1:11">
      <c r="A18" s="79">
        <v>1</v>
      </c>
      <c r="B18" s="79">
        <v>1051</v>
      </c>
      <c r="C18" s="78" t="s">
        <v>16</v>
      </c>
      <c r="D18" s="80">
        <v>20171.89</v>
      </c>
      <c r="E18" s="48">
        <f t="shared" si="0"/>
        <v>14461.3</v>
      </c>
      <c r="F18" s="81">
        <v>5710.59</v>
      </c>
      <c r="G18" s="29" t="str">
        <f>VLOOKUP(B18,'FOLHA RESUMIDA'!C:D,2,0)</f>
        <v>GEORGE HAROLD DE B  WALMSLEY</v>
      </c>
    </row>
    <row r="19" spans="1:11">
      <c r="A19" s="79">
        <v>1</v>
      </c>
      <c r="B19" s="79">
        <v>1056</v>
      </c>
      <c r="C19" s="78" t="s">
        <v>17</v>
      </c>
      <c r="D19" s="80">
        <v>5194.05</v>
      </c>
      <c r="E19" s="48">
        <f t="shared" si="0"/>
        <v>3357.33</v>
      </c>
      <c r="F19" s="81">
        <v>1836.72</v>
      </c>
      <c r="G19" s="29" t="str">
        <f>VLOOKUP(B19,'FOLHA RESUMIDA'!C:D,2,0)</f>
        <v>VALERIA MARIA DA SILVA</v>
      </c>
    </row>
    <row r="20" spans="1:11">
      <c r="A20" s="79">
        <v>1</v>
      </c>
      <c r="B20" s="79">
        <v>1071</v>
      </c>
      <c r="C20" s="78" t="s">
        <v>18</v>
      </c>
      <c r="D20" s="80">
        <v>2089.0100000000002</v>
      </c>
      <c r="E20" s="48">
        <f t="shared" si="0"/>
        <v>1342.2400000000002</v>
      </c>
      <c r="F20" s="81">
        <v>746.77</v>
      </c>
      <c r="G20" s="29" t="str">
        <f>VLOOKUP(B20,'FOLHA RESUMIDA'!C:D,2,0)</f>
        <v>MARIA JOSE DA HORA</v>
      </c>
    </row>
    <row r="21" spans="1:11" s="10" customFormat="1">
      <c r="A21" s="79">
        <v>1</v>
      </c>
      <c r="B21" s="79">
        <v>1080</v>
      </c>
      <c r="C21" s="78" t="s">
        <v>19</v>
      </c>
      <c r="D21" s="80">
        <v>4164.5200000000004</v>
      </c>
      <c r="E21" s="48">
        <f t="shared" si="0"/>
        <v>2643.4300000000003</v>
      </c>
      <c r="F21" s="81">
        <v>1521.09</v>
      </c>
      <c r="G21" s="29" t="str">
        <f>VLOOKUP(B21,'FOLHA RESUMIDA'!C:D,2,0)</f>
        <v>VALDIRENE ANDRE PEREIRA</v>
      </c>
      <c r="J21" s="11"/>
      <c r="K21" s="11"/>
    </row>
    <row r="22" spans="1:11">
      <c r="A22" s="79">
        <v>1</v>
      </c>
      <c r="B22" s="79">
        <v>1099</v>
      </c>
      <c r="C22" s="78" t="s">
        <v>20</v>
      </c>
      <c r="D22" s="80">
        <v>3751.6</v>
      </c>
      <c r="E22" s="48">
        <f t="shared" si="0"/>
        <v>2342.1799999999998</v>
      </c>
      <c r="F22" s="81">
        <v>1409.42</v>
      </c>
      <c r="G22" s="29" t="str">
        <f>VLOOKUP(B22,'FOLHA RESUMIDA'!C:D,2,0)</f>
        <v>VALERIA DA SILVA SOUZA</v>
      </c>
    </row>
    <row r="23" spans="1:11">
      <c r="A23" s="79">
        <v>1</v>
      </c>
      <c r="B23" s="79">
        <v>1126</v>
      </c>
      <c r="C23" s="78" t="s">
        <v>21</v>
      </c>
      <c r="D23" s="80">
        <v>6441.82</v>
      </c>
      <c r="E23" s="48">
        <f t="shared" si="0"/>
        <v>5258.78</v>
      </c>
      <c r="F23" s="81">
        <v>1183.04</v>
      </c>
      <c r="G23" s="29" t="str">
        <f>VLOOKUP(B23,'FOLHA RESUMIDA'!C:D,2,0)</f>
        <v>ALUISIO GOMES FERREIRA FILHO</v>
      </c>
    </row>
    <row r="24" spans="1:11">
      <c r="A24" s="79">
        <v>10</v>
      </c>
      <c r="B24" s="79">
        <v>1135</v>
      </c>
      <c r="C24" s="78" t="s">
        <v>350</v>
      </c>
      <c r="D24" s="80">
        <v>3388.55</v>
      </c>
      <c r="E24" s="48">
        <f t="shared" si="0"/>
        <v>2062.6400000000003</v>
      </c>
      <c r="F24" s="81">
        <v>1325.91</v>
      </c>
      <c r="G24" s="29" t="str">
        <f>VLOOKUP(B24,'FOLHA RESUMIDA'!C:D,2,0)</f>
        <v>ANTONIO LUIZ DOS SANTOS</v>
      </c>
    </row>
    <row r="25" spans="1:11" s="19" customFormat="1">
      <c r="A25" s="79">
        <v>1</v>
      </c>
      <c r="B25" s="79">
        <v>1159</v>
      </c>
      <c r="C25" s="78" t="s">
        <v>22</v>
      </c>
      <c r="D25" s="80">
        <v>1894.8</v>
      </c>
      <c r="E25" s="48">
        <f t="shared" si="0"/>
        <v>1011.4599999999999</v>
      </c>
      <c r="F25" s="81">
        <v>883.34</v>
      </c>
      <c r="G25" s="24" t="str">
        <f>VLOOKUP(B25,'FOLHA RESUMIDA'!C:D,2,0)</f>
        <v>VERA LUCIA MARIA C  DA SILVA</v>
      </c>
      <c r="J25" s="7"/>
      <c r="K25" s="7"/>
    </row>
    <row r="26" spans="1:11">
      <c r="A26" s="79">
        <v>1</v>
      </c>
      <c r="B26" s="79">
        <v>1164</v>
      </c>
      <c r="C26" s="78" t="s">
        <v>23</v>
      </c>
      <c r="D26" s="80">
        <v>5256.75</v>
      </c>
      <c r="E26" s="48">
        <f t="shared" si="0"/>
        <v>3596.3599999999997</v>
      </c>
      <c r="F26" s="81">
        <v>1660.39</v>
      </c>
      <c r="G26" s="24" t="str">
        <f>VLOOKUP(B26,'FOLHA RESUMIDA'!C:D,2,0)</f>
        <v>TERESINHA MARIA DE F  FELIX</v>
      </c>
    </row>
    <row r="27" spans="1:11">
      <c r="A27" s="79">
        <v>1</v>
      </c>
      <c r="B27" s="79">
        <v>1169</v>
      </c>
      <c r="C27" s="78" t="s">
        <v>24</v>
      </c>
      <c r="D27" s="80">
        <v>3476.84</v>
      </c>
      <c r="E27" s="48">
        <f t="shared" si="0"/>
        <v>2012.5600000000002</v>
      </c>
      <c r="F27" s="81">
        <v>1464.28</v>
      </c>
      <c r="G27" s="24" t="str">
        <f>VLOOKUP(B27,'FOLHA RESUMIDA'!C:D,2,0)</f>
        <v>MARIA DO CARMO SANTOS</v>
      </c>
    </row>
    <row r="28" spans="1:11">
      <c r="A28" s="79">
        <v>1</v>
      </c>
      <c r="B28" s="79">
        <v>1177</v>
      </c>
      <c r="C28" s="78" t="s">
        <v>25</v>
      </c>
      <c r="D28" s="80">
        <v>3735.89</v>
      </c>
      <c r="E28" s="48">
        <f t="shared" si="0"/>
        <v>2159.1999999999998</v>
      </c>
      <c r="F28" s="81">
        <v>1576.69</v>
      </c>
      <c r="G28" s="24" t="str">
        <f>VLOOKUP(B28,'FOLHA RESUMIDA'!C:D,2,0)</f>
        <v>SELMA MARIA P DO NASCIMENTO</v>
      </c>
    </row>
    <row r="29" spans="1:11">
      <c r="A29" s="79">
        <v>1</v>
      </c>
      <c r="B29" s="79">
        <v>1221</v>
      </c>
      <c r="C29" s="78" t="s">
        <v>26</v>
      </c>
      <c r="D29" s="80">
        <v>9551.73</v>
      </c>
      <c r="E29" s="48">
        <f t="shared" si="0"/>
        <v>7101.28</v>
      </c>
      <c r="F29" s="81">
        <v>2450.4499999999998</v>
      </c>
      <c r="G29" s="24" t="str">
        <f>VLOOKUP(B29,'FOLHA RESUMIDA'!C:D,2,0)</f>
        <v>JOSE CARLOS TENORIO DE MELO</v>
      </c>
    </row>
    <row r="30" spans="1:11">
      <c r="A30" s="79">
        <v>1</v>
      </c>
      <c r="B30" s="79">
        <v>1229</v>
      </c>
      <c r="C30" s="78" t="s">
        <v>27</v>
      </c>
      <c r="D30" s="80">
        <v>4217.62</v>
      </c>
      <c r="E30" s="48">
        <f t="shared" si="0"/>
        <v>2569</v>
      </c>
      <c r="F30" s="81">
        <v>1648.62</v>
      </c>
      <c r="G30" s="24" t="str">
        <f>VLOOKUP(B30,'FOLHA RESUMIDA'!C:D,2,0)</f>
        <v>IVANETE RODRIGUES DOS SANTOS</v>
      </c>
    </row>
    <row r="31" spans="1:11">
      <c r="A31" s="79">
        <v>1</v>
      </c>
      <c r="B31" s="79">
        <v>1243</v>
      </c>
      <c r="C31" s="78" t="s">
        <v>28</v>
      </c>
      <c r="D31" s="80">
        <v>2539.21</v>
      </c>
      <c r="E31" s="48">
        <f t="shared" si="0"/>
        <v>1478.33</v>
      </c>
      <c r="F31" s="81">
        <v>1060.8800000000001</v>
      </c>
      <c r="G31" s="24" t="str">
        <f>VLOOKUP(B31,'FOLHA RESUMIDA'!C:D,2,0)</f>
        <v>MARIA EUGENIA VILARIM LIMA</v>
      </c>
    </row>
    <row r="32" spans="1:11">
      <c r="A32" s="79">
        <v>1</v>
      </c>
      <c r="B32" s="79">
        <v>1258</v>
      </c>
      <c r="C32" s="78" t="s">
        <v>29</v>
      </c>
      <c r="D32" s="80">
        <v>6086.25</v>
      </c>
      <c r="E32" s="48">
        <f t="shared" si="0"/>
        <v>4323.42</v>
      </c>
      <c r="F32" s="81">
        <v>1762.83</v>
      </c>
      <c r="G32" s="24" t="str">
        <f>VLOOKUP(B32,'FOLHA RESUMIDA'!C:D,2,0)</f>
        <v>ADIGALENE RODRIGUES DA SILVA</v>
      </c>
    </row>
    <row r="33" spans="1:7">
      <c r="A33" s="79">
        <v>1</v>
      </c>
      <c r="B33" s="79">
        <v>1267</v>
      </c>
      <c r="C33" s="78" t="s">
        <v>30</v>
      </c>
      <c r="D33" s="80">
        <v>20600.89</v>
      </c>
      <c r="E33" s="48">
        <f t="shared" si="0"/>
        <v>15716.52</v>
      </c>
      <c r="F33" s="81">
        <v>4884.37</v>
      </c>
      <c r="G33" s="24" t="str">
        <f>VLOOKUP(B33,'FOLHA RESUMIDA'!C:D,2,0)</f>
        <v>MARCO AURELIO O DE OLIVEIRA</v>
      </c>
    </row>
    <row r="34" spans="1:7">
      <c r="A34" s="79">
        <v>1</v>
      </c>
      <c r="B34" s="79">
        <v>1269</v>
      </c>
      <c r="C34" s="78" t="s">
        <v>31</v>
      </c>
      <c r="D34" s="80">
        <v>1894.8</v>
      </c>
      <c r="E34" s="48">
        <f t="shared" si="0"/>
        <v>1281.9299999999998</v>
      </c>
      <c r="F34" s="81">
        <v>612.87</v>
      </c>
      <c r="G34" s="24" t="str">
        <f>VLOOKUP(B34,'FOLHA RESUMIDA'!C:D,2,0)</f>
        <v>VALDECY FERREIRA DA COSTA</v>
      </c>
    </row>
    <row r="35" spans="1:7">
      <c r="A35" s="79">
        <v>1</v>
      </c>
      <c r="B35" s="79">
        <v>1328</v>
      </c>
      <c r="C35" s="78" t="s">
        <v>32</v>
      </c>
      <c r="D35" s="80">
        <v>3735.89</v>
      </c>
      <c r="E35" s="48">
        <f t="shared" si="0"/>
        <v>2330.09</v>
      </c>
      <c r="F35" s="81">
        <v>1405.8</v>
      </c>
      <c r="G35" s="24" t="str">
        <f>VLOOKUP(B35,'FOLHA RESUMIDA'!C:D,2,0)</f>
        <v>LIZETE ALFREDINA DA SILVA</v>
      </c>
    </row>
    <row r="36" spans="1:7">
      <c r="A36" s="79">
        <v>1</v>
      </c>
      <c r="B36" s="79">
        <v>1330</v>
      </c>
      <c r="C36" s="78" t="s">
        <v>33</v>
      </c>
      <c r="D36" s="80">
        <v>3610.02</v>
      </c>
      <c r="E36" s="48">
        <f t="shared" si="0"/>
        <v>2129.5500000000002</v>
      </c>
      <c r="F36" s="81">
        <v>1480.47</v>
      </c>
      <c r="G36" s="24" t="str">
        <f>VLOOKUP(B36,'FOLHA RESUMIDA'!C:D,2,0)</f>
        <v>IVANISE MARIA DA LUZ SANTOS</v>
      </c>
    </row>
    <row r="37" spans="1:7">
      <c r="A37" s="79">
        <v>1</v>
      </c>
      <c r="B37" s="79">
        <v>1333</v>
      </c>
      <c r="C37" s="78" t="s">
        <v>34</v>
      </c>
      <c r="D37" s="80">
        <v>3751.6</v>
      </c>
      <c r="E37" s="48">
        <f t="shared" si="0"/>
        <v>2342.1799999999998</v>
      </c>
      <c r="F37" s="81">
        <v>1409.42</v>
      </c>
      <c r="G37" s="24" t="str">
        <f>VLOOKUP(B37,'FOLHA RESUMIDA'!C:D,2,0)</f>
        <v>JORGE CUNHA OLIVEIRA</v>
      </c>
    </row>
    <row r="38" spans="1:7">
      <c r="A38" s="79">
        <v>1</v>
      </c>
      <c r="B38" s="79">
        <v>1337</v>
      </c>
      <c r="C38" s="78" t="s">
        <v>35</v>
      </c>
      <c r="D38" s="80">
        <v>4653.46</v>
      </c>
      <c r="E38" s="48">
        <f t="shared" si="0"/>
        <v>2867.75</v>
      </c>
      <c r="F38" s="81">
        <v>1785.71</v>
      </c>
      <c r="G38" s="24" t="str">
        <f>VLOOKUP(B38,'FOLHA RESUMIDA'!C:D,2,0)</f>
        <v>ROSILDA BARBOSA DOS SANTOS</v>
      </c>
    </row>
    <row r="39" spans="1:7">
      <c r="A39" s="79">
        <v>1</v>
      </c>
      <c r="B39" s="79">
        <v>1363</v>
      </c>
      <c r="C39" s="78" t="s">
        <v>36</v>
      </c>
      <c r="D39" s="80">
        <v>4941.21</v>
      </c>
      <c r="E39" s="48">
        <f t="shared" si="0"/>
        <v>3289.1800000000003</v>
      </c>
      <c r="F39" s="81">
        <v>1652.03</v>
      </c>
      <c r="G39" s="24" t="str">
        <f>VLOOKUP(B39,'FOLHA RESUMIDA'!C:D,2,0)</f>
        <v>JOSE CARLOS FERREIRA DE ARRUDA</v>
      </c>
    </row>
    <row r="40" spans="1:7">
      <c r="A40" s="79">
        <v>1</v>
      </c>
      <c r="B40" s="79">
        <v>1369</v>
      </c>
      <c r="C40" s="78" t="s">
        <v>37</v>
      </c>
      <c r="D40" s="80">
        <v>2965.28</v>
      </c>
      <c r="E40" s="48">
        <f t="shared" si="0"/>
        <v>1731.4900000000002</v>
      </c>
      <c r="F40" s="81">
        <v>1233.79</v>
      </c>
      <c r="G40" s="24" t="str">
        <f>VLOOKUP(B40,'FOLHA RESUMIDA'!C:D,2,0)</f>
        <v>ELIANE BATISTA DE CASTILHO</v>
      </c>
    </row>
    <row r="41" spans="1:7">
      <c r="A41" s="79">
        <v>1</v>
      </c>
      <c r="B41" s="79">
        <v>1393</v>
      </c>
      <c r="C41" s="78" t="s">
        <v>38</v>
      </c>
      <c r="D41" s="80">
        <v>4066.03</v>
      </c>
      <c r="E41" s="48">
        <f t="shared" si="0"/>
        <v>2423.4</v>
      </c>
      <c r="F41" s="81">
        <v>1642.63</v>
      </c>
      <c r="G41" s="24" t="str">
        <f>VLOOKUP(B41,'FOLHA RESUMIDA'!C:D,2,0)</f>
        <v>MANOEL CORREIA DOS SANTOS</v>
      </c>
    </row>
    <row r="42" spans="1:7">
      <c r="A42" s="79">
        <v>1</v>
      </c>
      <c r="B42" s="79">
        <v>1413</v>
      </c>
      <c r="C42" s="78" t="s">
        <v>39</v>
      </c>
      <c r="D42" s="80">
        <v>25121.260000000002</v>
      </c>
      <c r="E42" s="48">
        <f t="shared" si="0"/>
        <v>19219.800000000003</v>
      </c>
      <c r="F42" s="81">
        <v>5901.46</v>
      </c>
      <c r="G42" s="24" t="str">
        <f>VLOOKUP(B42,'FOLHA RESUMIDA'!C:D,2,0)</f>
        <v>LEDUAR GUEDES DE LIMA</v>
      </c>
    </row>
    <row r="43" spans="1:7">
      <c r="A43" s="79">
        <v>1</v>
      </c>
      <c r="B43" s="79">
        <v>1418</v>
      </c>
      <c r="C43" s="78" t="s">
        <v>40</v>
      </c>
      <c r="D43" s="80">
        <v>5990.99</v>
      </c>
      <c r="E43" s="48">
        <f t="shared" si="0"/>
        <v>4239.92</v>
      </c>
      <c r="F43" s="81">
        <v>1751.07</v>
      </c>
      <c r="G43" s="24" t="str">
        <f>VLOOKUP(B43,'FOLHA RESUMIDA'!C:D,2,0)</f>
        <v>ELVIS GOMES PEREIRA</v>
      </c>
    </row>
    <row r="44" spans="1:7">
      <c r="A44" s="79">
        <v>1</v>
      </c>
      <c r="B44" s="79">
        <v>1427</v>
      </c>
      <c r="C44" s="78" t="s">
        <v>41</v>
      </c>
      <c r="D44" s="80">
        <v>13395.16</v>
      </c>
      <c r="E44" s="48">
        <f t="shared" si="0"/>
        <v>10132.07</v>
      </c>
      <c r="F44" s="81">
        <v>3263.09</v>
      </c>
      <c r="G44" s="24" t="str">
        <f>VLOOKUP(B44,'FOLHA RESUMIDA'!C:D,2,0)</f>
        <v>ANA MARIA ELOI DA H  DA SILVA</v>
      </c>
    </row>
    <row r="45" spans="1:7">
      <c r="A45" s="79">
        <v>1</v>
      </c>
      <c r="B45" s="79">
        <v>1429</v>
      </c>
      <c r="C45" s="78" t="s">
        <v>42</v>
      </c>
      <c r="D45" s="80">
        <v>4943.29</v>
      </c>
      <c r="E45" s="48">
        <f t="shared" si="0"/>
        <v>3262.31</v>
      </c>
      <c r="F45" s="81">
        <v>1680.98</v>
      </c>
      <c r="G45" s="24" t="str">
        <f>VLOOKUP(B45,'FOLHA RESUMIDA'!C:D,2,0)</f>
        <v>JOSE HENRIQUE DA PAZ</v>
      </c>
    </row>
    <row r="46" spans="1:7">
      <c r="A46" s="79">
        <v>1</v>
      </c>
      <c r="B46" s="79">
        <v>1454</v>
      </c>
      <c r="C46" s="78" t="s">
        <v>43</v>
      </c>
      <c r="D46" s="80">
        <v>5004.3500000000004</v>
      </c>
      <c r="E46" s="48">
        <f t="shared" si="0"/>
        <v>3076.4400000000005</v>
      </c>
      <c r="F46" s="81">
        <v>1927.91</v>
      </c>
      <c r="G46" s="24" t="str">
        <f>VLOOKUP(B46,'FOLHA RESUMIDA'!C:D,2,0)</f>
        <v>MAURICIO LOPES DA SILVA</v>
      </c>
    </row>
    <row r="47" spans="1:7">
      <c r="A47" s="79">
        <v>1</v>
      </c>
      <c r="B47" s="79">
        <v>1475</v>
      </c>
      <c r="C47" s="78" t="s">
        <v>44</v>
      </c>
      <c r="D47" s="80">
        <v>3735.89</v>
      </c>
      <c r="E47" s="48">
        <f t="shared" si="0"/>
        <v>2330.09</v>
      </c>
      <c r="F47" s="81">
        <v>1405.8</v>
      </c>
      <c r="G47" s="24" t="str">
        <f>VLOOKUP(B47,'FOLHA RESUMIDA'!C:D,2,0)</f>
        <v>MARTA ARAUJO DA F  SANTANA</v>
      </c>
    </row>
    <row r="48" spans="1:7">
      <c r="A48" s="79">
        <v>1</v>
      </c>
      <c r="B48" s="79">
        <v>1483</v>
      </c>
      <c r="C48" s="78" t="s">
        <v>45</v>
      </c>
      <c r="D48" s="80">
        <v>2089.0100000000002</v>
      </c>
      <c r="E48" s="48">
        <f t="shared" si="0"/>
        <v>1212.7200000000003</v>
      </c>
      <c r="F48" s="81">
        <v>876.29</v>
      </c>
      <c r="G48" s="24" t="str">
        <f>VLOOKUP(B48,'FOLHA RESUMIDA'!C:D,2,0)</f>
        <v>REGINA LEANDRO SANTOS DE LIMA</v>
      </c>
    </row>
    <row r="49" spans="1:7">
      <c r="A49" s="79">
        <v>1</v>
      </c>
      <c r="B49" s="79">
        <v>1522</v>
      </c>
      <c r="C49" s="78" t="s">
        <v>46</v>
      </c>
      <c r="D49" s="80">
        <v>1816.7</v>
      </c>
      <c r="E49" s="48">
        <f t="shared" si="0"/>
        <v>1222.21</v>
      </c>
      <c r="F49" s="81">
        <v>594.49</v>
      </c>
      <c r="G49" s="24" t="str">
        <f>VLOOKUP(B49,'FOLHA RESUMIDA'!C:D,2,0)</f>
        <v>TEREZINHA P  DA SILVA CORREIA</v>
      </c>
    </row>
    <row r="50" spans="1:7">
      <c r="A50" s="79">
        <v>1</v>
      </c>
      <c r="B50" s="79">
        <v>1536</v>
      </c>
      <c r="C50" s="78" t="s">
        <v>47</v>
      </c>
      <c r="D50" s="80">
        <v>3388.55</v>
      </c>
      <c r="E50" s="48">
        <f t="shared" si="0"/>
        <v>2062.6400000000003</v>
      </c>
      <c r="F50" s="81">
        <v>1325.91</v>
      </c>
      <c r="G50" s="24" t="str">
        <f>VLOOKUP(B50,'FOLHA RESUMIDA'!C:D,2,0)</f>
        <v>MARIA ADRIAO DA SILVA</v>
      </c>
    </row>
    <row r="51" spans="1:7">
      <c r="A51" s="79">
        <v>1</v>
      </c>
      <c r="B51" s="79">
        <v>1545</v>
      </c>
      <c r="C51" s="78" t="s">
        <v>48</v>
      </c>
      <c r="D51" s="80">
        <v>4050.18</v>
      </c>
      <c r="E51" s="48">
        <f t="shared" si="0"/>
        <v>2567.7599999999998</v>
      </c>
      <c r="F51" s="81">
        <v>1482.42</v>
      </c>
      <c r="G51" s="24" t="str">
        <f>VLOOKUP(B51,'FOLHA RESUMIDA'!C:D,2,0)</f>
        <v>HERON VILAR DE ANDRADE</v>
      </c>
    </row>
    <row r="52" spans="1:7">
      <c r="A52" s="79">
        <v>1</v>
      </c>
      <c r="B52" s="79">
        <v>1549</v>
      </c>
      <c r="C52" s="78" t="s">
        <v>49</v>
      </c>
      <c r="D52" s="80">
        <v>3922.69</v>
      </c>
      <c r="E52" s="48">
        <f t="shared" si="0"/>
        <v>2475.23</v>
      </c>
      <c r="F52" s="81">
        <v>1447.46</v>
      </c>
      <c r="G52" s="24" t="str">
        <f>VLOOKUP(B52,'FOLHA RESUMIDA'!C:D,2,0)</f>
        <v>JOSE JOAQUIM DA SILVA FILHO</v>
      </c>
    </row>
    <row r="53" spans="1:7">
      <c r="A53" s="79">
        <v>1</v>
      </c>
      <c r="B53" s="79">
        <v>1553</v>
      </c>
      <c r="C53" s="78" t="s">
        <v>50</v>
      </c>
      <c r="D53" s="80">
        <v>3831.99</v>
      </c>
      <c r="E53" s="48">
        <f t="shared" si="0"/>
        <v>2363.88</v>
      </c>
      <c r="F53" s="81">
        <v>1468.11</v>
      </c>
      <c r="G53" s="24" t="str">
        <f>VLOOKUP(B53,'FOLHA RESUMIDA'!C:D,2,0)</f>
        <v>MARIA DO CARMO A DOS SANTOS</v>
      </c>
    </row>
    <row r="54" spans="1:7">
      <c r="A54" s="79">
        <v>1</v>
      </c>
      <c r="B54" s="79">
        <v>1554</v>
      </c>
      <c r="C54" s="78" t="s">
        <v>51</v>
      </c>
      <c r="D54" s="80">
        <v>5795.59</v>
      </c>
      <c r="E54" s="48">
        <f t="shared" si="0"/>
        <v>4068.66</v>
      </c>
      <c r="F54" s="81">
        <v>1726.93</v>
      </c>
      <c r="G54" s="24" t="str">
        <f>VLOOKUP(B54,'FOLHA RESUMIDA'!C:D,2,0)</f>
        <v>SONEIDE P DO NASCIMENTO CORREA</v>
      </c>
    </row>
    <row r="55" spans="1:7">
      <c r="A55" s="79">
        <v>1</v>
      </c>
      <c r="B55" s="79">
        <v>1561</v>
      </c>
      <c r="C55" s="78" t="s">
        <v>52</v>
      </c>
      <c r="D55" s="80">
        <v>1804.58</v>
      </c>
      <c r="E55" s="48">
        <f t="shared" si="0"/>
        <v>1044.9000000000001</v>
      </c>
      <c r="F55" s="81">
        <v>759.68</v>
      </c>
      <c r="G55" s="24" t="str">
        <f>VLOOKUP(B55,'FOLHA RESUMIDA'!C:D,2,0)</f>
        <v>ANDRE LUIZ MACIEL FERREIRA</v>
      </c>
    </row>
    <row r="56" spans="1:7">
      <c r="A56" s="79">
        <v>1</v>
      </c>
      <c r="B56" s="79">
        <v>1588</v>
      </c>
      <c r="C56" s="78" t="s">
        <v>53</v>
      </c>
      <c r="D56" s="80">
        <v>2259.96</v>
      </c>
      <c r="E56" s="48">
        <f t="shared" si="0"/>
        <v>1130.99</v>
      </c>
      <c r="F56" s="81">
        <v>1128.97</v>
      </c>
      <c r="G56" s="24" t="str">
        <f>VLOOKUP(B56,'FOLHA RESUMIDA'!C:D,2,0)</f>
        <v>MARIA ANDREA DOS SANTOS</v>
      </c>
    </row>
    <row r="57" spans="1:7">
      <c r="A57" s="79">
        <v>1</v>
      </c>
      <c r="B57" s="79">
        <v>1589</v>
      </c>
      <c r="C57" s="78" t="s">
        <v>54</v>
      </c>
      <c r="D57" s="80">
        <v>1804.58</v>
      </c>
      <c r="E57" s="48">
        <f t="shared" si="0"/>
        <v>1044.9000000000001</v>
      </c>
      <c r="F57" s="81">
        <v>759.68</v>
      </c>
      <c r="G57" s="24" t="str">
        <f>VLOOKUP(B57,'FOLHA RESUMIDA'!C:D,2,0)</f>
        <v>SEVERINA DE SANTANA NEVES</v>
      </c>
    </row>
    <row r="58" spans="1:7">
      <c r="A58" s="79">
        <v>1</v>
      </c>
      <c r="B58" s="79">
        <v>1596</v>
      </c>
      <c r="C58" s="78" t="s">
        <v>55</v>
      </c>
      <c r="D58" s="80">
        <v>2539.21</v>
      </c>
      <c r="E58" s="48">
        <f t="shared" si="0"/>
        <v>1478.33</v>
      </c>
      <c r="F58" s="81">
        <v>1060.8800000000001</v>
      </c>
      <c r="G58" s="24" t="str">
        <f>VLOOKUP(B58,'FOLHA RESUMIDA'!C:D,2,0)</f>
        <v>IVANE FRANCISCO DE AZEVEDO</v>
      </c>
    </row>
    <row r="59" spans="1:7">
      <c r="A59" s="79">
        <v>1</v>
      </c>
      <c r="B59" s="79">
        <v>1597</v>
      </c>
      <c r="C59" s="78" t="s">
        <v>56</v>
      </c>
      <c r="D59" s="80">
        <v>3864.39</v>
      </c>
      <c r="E59" s="48">
        <f t="shared" si="0"/>
        <v>2189.7599999999998</v>
      </c>
      <c r="F59" s="81">
        <v>1674.63</v>
      </c>
      <c r="G59" s="24" t="str">
        <f>VLOOKUP(B59,'FOLHA RESUMIDA'!C:D,2,0)</f>
        <v>DILMA NEUZA DAS MERCES</v>
      </c>
    </row>
    <row r="60" spans="1:7">
      <c r="A60" s="79">
        <v>1</v>
      </c>
      <c r="B60" s="79">
        <v>1631</v>
      </c>
      <c r="C60" s="78" t="s">
        <v>57</v>
      </c>
      <c r="D60" s="80">
        <v>2303.15</v>
      </c>
      <c r="E60" s="48">
        <f t="shared" si="0"/>
        <v>1339.06</v>
      </c>
      <c r="F60" s="81">
        <v>964.09</v>
      </c>
      <c r="G60" s="24" t="str">
        <f>VLOOKUP(B60,'FOLHA RESUMIDA'!C:D,2,0)</f>
        <v>GERSON MARTINS DA SILVA</v>
      </c>
    </row>
    <row r="61" spans="1:7">
      <c r="A61" s="79">
        <v>1</v>
      </c>
      <c r="B61" s="79">
        <v>1641</v>
      </c>
      <c r="C61" s="78" t="s">
        <v>58</v>
      </c>
      <c r="D61" s="80">
        <v>2573.13</v>
      </c>
      <c r="E61" s="48">
        <f t="shared" si="0"/>
        <v>1363.41</v>
      </c>
      <c r="F61" s="81">
        <v>1209.72</v>
      </c>
      <c r="G61" s="24" t="str">
        <f>VLOOKUP(B61,'FOLHA RESUMIDA'!C:D,2,0)</f>
        <v>JOAO FELICIANO ALVES</v>
      </c>
    </row>
    <row r="62" spans="1:7">
      <c r="A62" s="79">
        <v>1</v>
      </c>
      <c r="B62" s="79">
        <v>1650</v>
      </c>
      <c r="C62" s="78" t="s">
        <v>59</v>
      </c>
      <c r="D62" s="80">
        <v>2089.0100000000002</v>
      </c>
      <c r="E62" s="48">
        <f t="shared" si="0"/>
        <v>1212.7200000000003</v>
      </c>
      <c r="F62" s="81">
        <v>876.29</v>
      </c>
      <c r="G62" s="24" t="str">
        <f>VLOOKUP(B62,'FOLHA RESUMIDA'!C:D,2,0)</f>
        <v>JANETE MARIA DA SILVA</v>
      </c>
    </row>
    <row r="63" spans="1:7">
      <c r="A63" s="79">
        <v>1</v>
      </c>
      <c r="B63" s="79">
        <v>1652</v>
      </c>
      <c r="C63" s="78" t="s">
        <v>60</v>
      </c>
      <c r="D63" s="80">
        <v>2340.1</v>
      </c>
      <c r="E63" s="48">
        <f t="shared" si="0"/>
        <v>1235.31</v>
      </c>
      <c r="F63" s="81">
        <v>1104.79</v>
      </c>
      <c r="G63" s="24" t="str">
        <f>VLOOKUP(B63,'FOLHA RESUMIDA'!C:D,2,0)</f>
        <v>ROMILDO NUNES DIAS</v>
      </c>
    </row>
    <row r="64" spans="1:7">
      <c r="A64" s="79">
        <v>1</v>
      </c>
      <c r="B64" s="79">
        <v>1665</v>
      </c>
      <c r="C64" s="78" t="s">
        <v>61</v>
      </c>
      <c r="D64" s="80">
        <v>2303.15</v>
      </c>
      <c r="E64" s="48">
        <f t="shared" si="0"/>
        <v>1339.06</v>
      </c>
      <c r="F64" s="81">
        <v>964.09</v>
      </c>
      <c r="G64" s="24" t="str">
        <f>VLOOKUP(B64,'FOLHA RESUMIDA'!C:D,2,0)</f>
        <v>LUZIA BERNARDO DE SOUSA</v>
      </c>
    </row>
    <row r="65" spans="1:7">
      <c r="A65" s="79">
        <v>1</v>
      </c>
      <c r="B65" s="79">
        <v>1674</v>
      </c>
      <c r="C65" s="78" t="s">
        <v>62</v>
      </c>
      <c r="D65" s="80">
        <v>1894.8</v>
      </c>
      <c r="E65" s="48">
        <f t="shared" si="0"/>
        <v>1098.1300000000001</v>
      </c>
      <c r="F65" s="81">
        <v>796.67</v>
      </c>
      <c r="G65" s="24" t="str">
        <f>VLOOKUP(B65,'FOLHA RESUMIDA'!C:D,2,0)</f>
        <v>MARIA HELENA FERREIRA DA SILVA</v>
      </c>
    </row>
    <row r="66" spans="1:7">
      <c r="A66" s="79">
        <v>16</v>
      </c>
      <c r="B66" s="79">
        <v>1682</v>
      </c>
      <c r="C66" s="78" t="s">
        <v>369</v>
      </c>
      <c r="D66" s="80">
        <v>4012.39</v>
      </c>
      <c r="E66" s="48">
        <f t="shared" si="0"/>
        <v>2546.09</v>
      </c>
      <c r="F66" s="81">
        <v>1466.3</v>
      </c>
      <c r="G66" s="24" t="str">
        <f>VLOOKUP(B66,'FOLHA RESUMIDA'!C:D,2,0)</f>
        <v>MOISES MARTINS DE MELO NETO</v>
      </c>
    </row>
    <row r="67" spans="1:7">
      <c r="A67" s="79">
        <v>10</v>
      </c>
      <c r="B67" s="79">
        <v>1683</v>
      </c>
      <c r="C67" s="78" t="s">
        <v>404</v>
      </c>
      <c r="D67" s="80">
        <v>4012.39</v>
      </c>
      <c r="E67" s="48">
        <f t="shared" si="0"/>
        <v>3170.4399999999996</v>
      </c>
      <c r="F67" s="81">
        <v>841.95</v>
      </c>
      <c r="G67" s="24" t="str">
        <f>VLOOKUP(B67,'FOLHA RESUMIDA'!C:D,2,0)</f>
        <v>ADEMIR LOPES DA SILVA</v>
      </c>
    </row>
    <row r="68" spans="1:7">
      <c r="A68" s="79">
        <v>51</v>
      </c>
      <c r="B68" s="79">
        <v>1726</v>
      </c>
      <c r="C68" s="78" t="s">
        <v>405</v>
      </c>
      <c r="D68" s="80">
        <v>4012.39</v>
      </c>
      <c r="E68" s="48">
        <f t="shared" si="0"/>
        <v>2546.09</v>
      </c>
      <c r="F68" s="81">
        <v>1466.3</v>
      </c>
      <c r="G68" s="24" t="str">
        <f>VLOOKUP(B68,'FOLHA RESUMIDA'!C:D,2,0)</f>
        <v>JOSE CARLOS VIEIRA</v>
      </c>
    </row>
    <row r="69" spans="1:7">
      <c r="A69" s="79">
        <v>1</v>
      </c>
      <c r="B69" s="79">
        <v>1741</v>
      </c>
      <c r="C69" s="78" t="s">
        <v>63</v>
      </c>
      <c r="D69" s="80">
        <v>3240.74</v>
      </c>
      <c r="E69" s="48">
        <f t="shared" si="0"/>
        <v>1957.3599999999997</v>
      </c>
      <c r="F69" s="81">
        <v>1283.3800000000001</v>
      </c>
      <c r="G69" s="24" t="str">
        <f>VLOOKUP(B69,'FOLHA RESUMIDA'!C:D,2,0)</f>
        <v>MARCONDES C  DE OLIVEIRA</v>
      </c>
    </row>
    <row r="70" spans="1:7">
      <c r="A70" s="79">
        <v>1</v>
      </c>
      <c r="B70" s="79">
        <v>1749</v>
      </c>
      <c r="C70" s="78" t="s">
        <v>64</v>
      </c>
      <c r="D70" s="80">
        <v>2293.4899999999998</v>
      </c>
      <c r="E70" s="48">
        <f t="shared" ref="E70:E133" si="1">D70-F70</f>
        <v>1333.3599999999997</v>
      </c>
      <c r="F70" s="81">
        <v>960.13</v>
      </c>
      <c r="G70" s="24" t="str">
        <f>VLOOKUP(B70,'FOLHA RESUMIDA'!C:D,2,0)</f>
        <v>MANOEL MARTINS LEITE NETO</v>
      </c>
    </row>
    <row r="71" spans="1:7">
      <c r="A71" s="79">
        <v>1</v>
      </c>
      <c r="B71" s="79">
        <v>1774</v>
      </c>
      <c r="C71" s="78" t="s">
        <v>65</v>
      </c>
      <c r="D71" s="80">
        <v>2572.9</v>
      </c>
      <c r="E71" s="48">
        <f t="shared" si="1"/>
        <v>1688.54</v>
      </c>
      <c r="F71" s="81">
        <v>884.36</v>
      </c>
      <c r="G71" s="24" t="str">
        <f>VLOOKUP(B71,'FOLHA RESUMIDA'!C:D,2,0)</f>
        <v>FRANCISCO DE ASSIS BEZERRA</v>
      </c>
    </row>
    <row r="72" spans="1:7">
      <c r="A72" s="79">
        <v>1</v>
      </c>
      <c r="B72" s="79">
        <v>1794</v>
      </c>
      <c r="C72" s="78" t="s">
        <v>66</v>
      </c>
      <c r="D72" s="80">
        <v>4932.1499999999996</v>
      </c>
      <c r="E72" s="48">
        <f t="shared" si="1"/>
        <v>2820.16</v>
      </c>
      <c r="F72" s="81">
        <v>2111.9899999999998</v>
      </c>
      <c r="G72" s="24" t="str">
        <f>VLOOKUP(B72,'FOLHA RESUMIDA'!C:D,2,0)</f>
        <v>LUCIENE MARIA DE ANDRADE</v>
      </c>
    </row>
    <row r="73" spans="1:7">
      <c r="A73" s="79">
        <v>1</v>
      </c>
      <c r="B73" s="79">
        <v>1796</v>
      </c>
      <c r="C73" s="78" t="s">
        <v>67</v>
      </c>
      <c r="D73" s="80">
        <v>1894.8</v>
      </c>
      <c r="E73" s="48">
        <f t="shared" si="1"/>
        <v>1249.7199999999998</v>
      </c>
      <c r="F73" s="81">
        <v>645.08000000000004</v>
      </c>
      <c r="G73" s="24" t="str">
        <f>VLOOKUP(B73,'FOLHA RESUMIDA'!C:D,2,0)</f>
        <v>NEUZA ANUNCIACAO COELHO</v>
      </c>
    </row>
    <row r="74" spans="1:7">
      <c r="A74" s="79">
        <v>1</v>
      </c>
      <c r="B74" s="79">
        <v>1809</v>
      </c>
      <c r="C74" s="78" t="s">
        <v>68</v>
      </c>
      <c r="D74" s="80">
        <v>3725.24</v>
      </c>
      <c r="E74" s="48">
        <f t="shared" si="1"/>
        <v>2072.8599999999997</v>
      </c>
      <c r="F74" s="81">
        <v>1652.38</v>
      </c>
      <c r="G74" s="24" t="str">
        <f>VLOOKUP(B74,'FOLHA RESUMIDA'!C:D,2,0)</f>
        <v>JOSE IRANILDO DE ANDRADE SILVA</v>
      </c>
    </row>
    <row r="75" spans="1:7">
      <c r="A75" s="79">
        <v>1</v>
      </c>
      <c r="B75" s="79">
        <v>1821</v>
      </c>
      <c r="C75" s="78" t="s">
        <v>69</v>
      </c>
      <c r="D75" s="80">
        <v>4100.2700000000004</v>
      </c>
      <c r="E75" s="48">
        <f t="shared" si="1"/>
        <v>2615.5200000000004</v>
      </c>
      <c r="F75" s="81">
        <v>1484.75</v>
      </c>
      <c r="G75" s="24" t="str">
        <f>VLOOKUP(B75,'FOLHA RESUMIDA'!C:D,2,0)</f>
        <v>CARLOS STENIO DE DEUS</v>
      </c>
    </row>
    <row r="76" spans="1:7">
      <c r="A76" s="79">
        <v>1</v>
      </c>
      <c r="B76" s="79">
        <v>1822</v>
      </c>
      <c r="C76" s="78" t="s">
        <v>70</v>
      </c>
      <c r="D76" s="80">
        <v>1718.63</v>
      </c>
      <c r="E76" s="48">
        <f t="shared" si="1"/>
        <v>994.19</v>
      </c>
      <c r="F76" s="81">
        <v>724.44</v>
      </c>
      <c r="G76" s="24" t="str">
        <f>VLOOKUP(B76,'FOLHA RESUMIDA'!C:D,2,0)</f>
        <v>GILMAR BEZERRA DE OLIVEIRA</v>
      </c>
    </row>
    <row r="77" spans="1:7">
      <c r="A77" s="79">
        <v>1</v>
      </c>
      <c r="B77" s="79">
        <v>1906</v>
      </c>
      <c r="C77" s="78" t="s">
        <v>71</v>
      </c>
      <c r="D77" s="80">
        <v>3558</v>
      </c>
      <c r="E77" s="48">
        <f t="shared" si="1"/>
        <v>2193.1099999999997</v>
      </c>
      <c r="F77" s="81">
        <v>1364.89</v>
      </c>
      <c r="G77" s="24" t="str">
        <f>VLOOKUP(B77,'FOLHA RESUMIDA'!C:D,2,0)</f>
        <v>IZABEL CRISTINA F DE ARRUDA</v>
      </c>
    </row>
    <row r="78" spans="1:7">
      <c r="A78" s="79">
        <v>1</v>
      </c>
      <c r="B78" s="79">
        <v>1908</v>
      </c>
      <c r="C78" s="78" t="s">
        <v>72</v>
      </c>
      <c r="D78" s="80">
        <v>7499.06</v>
      </c>
      <c r="E78" s="48">
        <f t="shared" si="1"/>
        <v>5334.1200000000008</v>
      </c>
      <c r="F78" s="81">
        <v>2164.94</v>
      </c>
      <c r="G78" s="24" t="str">
        <f>VLOOKUP(B78,'FOLHA RESUMIDA'!C:D,2,0)</f>
        <v>LUCIA MARIA ARAUJO LAVOR</v>
      </c>
    </row>
    <row r="79" spans="1:7">
      <c r="A79" s="79">
        <v>1</v>
      </c>
      <c r="B79" s="79">
        <v>1909</v>
      </c>
      <c r="C79" s="78" t="s">
        <v>73</v>
      </c>
      <c r="D79" s="80">
        <v>3130.16</v>
      </c>
      <c r="E79" s="48">
        <f t="shared" si="1"/>
        <v>1858.6599999999999</v>
      </c>
      <c r="F79" s="81">
        <v>1271.5</v>
      </c>
      <c r="G79" s="24" t="str">
        <f>VLOOKUP(B79,'FOLHA RESUMIDA'!C:D,2,0)</f>
        <v>IVANILDO BATISTA DA SILVA</v>
      </c>
    </row>
    <row r="80" spans="1:7">
      <c r="A80" s="79">
        <v>1</v>
      </c>
      <c r="B80" s="79">
        <v>1916</v>
      </c>
      <c r="C80" s="78" t="s">
        <v>365</v>
      </c>
      <c r="D80" s="80">
        <v>2835.42</v>
      </c>
      <c r="E80" s="48">
        <f t="shared" si="1"/>
        <v>1675.66</v>
      </c>
      <c r="F80" s="81">
        <v>1159.76</v>
      </c>
      <c r="G80" s="24" t="str">
        <f>VLOOKUP(B80,'FOLHA RESUMIDA'!C:D,2,0)</f>
        <v>FABIOLA ALBUQUERQUE PINHEIRO</v>
      </c>
    </row>
    <row r="81" spans="1:7">
      <c r="A81" s="79">
        <v>1</v>
      </c>
      <c r="B81" s="79">
        <v>1924</v>
      </c>
      <c r="C81" s="78" t="s">
        <v>74</v>
      </c>
      <c r="D81" s="80">
        <v>7351.16</v>
      </c>
      <c r="E81" s="48">
        <f t="shared" si="1"/>
        <v>5328.1</v>
      </c>
      <c r="F81" s="81">
        <v>2023.06</v>
      </c>
      <c r="G81" s="24" t="str">
        <f>VLOOKUP(B81,'FOLHA RESUMIDA'!C:D,2,0)</f>
        <v>CARLOS HENRIQUE LIMA DE MELO</v>
      </c>
    </row>
    <row r="82" spans="1:7">
      <c r="A82" s="79">
        <v>1</v>
      </c>
      <c r="B82" s="79">
        <v>1927</v>
      </c>
      <c r="C82" s="78" t="s">
        <v>75</v>
      </c>
      <c r="D82" s="80">
        <v>5388.92</v>
      </c>
      <c r="E82" s="48">
        <f t="shared" si="1"/>
        <v>3662.3500000000004</v>
      </c>
      <c r="F82" s="81">
        <v>1726.57</v>
      </c>
      <c r="G82" s="24" t="str">
        <f>VLOOKUP(B82,'FOLHA RESUMIDA'!C:D,2,0)</f>
        <v>RITA DE CASSIA CHAGAS</v>
      </c>
    </row>
    <row r="83" spans="1:7">
      <c r="A83" s="79">
        <v>1</v>
      </c>
      <c r="B83" s="79">
        <v>1932</v>
      </c>
      <c r="C83" s="78" t="s">
        <v>76</v>
      </c>
      <c r="D83" s="80">
        <v>7237.5</v>
      </c>
      <c r="E83" s="48">
        <f t="shared" si="1"/>
        <v>5144.51</v>
      </c>
      <c r="F83" s="81">
        <v>2092.9899999999998</v>
      </c>
      <c r="G83" s="24" t="str">
        <f>VLOOKUP(B83,'FOLHA RESUMIDA'!C:D,2,0)</f>
        <v>ROSILENE MARIA ANACLETO</v>
      </c>
    </row>
    <row r="84" spans="1:7">
      <c r="A84" s="79">
        <v>1</v>
      </c>
      <c r="B84" s="79">
        <v>1937</v>
      </c>
      <c r="C84" s="78" t="s">
        <v>77</v>
      </c>
      <c r="D84" s="80">
        <v>3334.45</v>
      </c>
      <c r="E84" s="48">
        <f t="shared" si="1"/>
        <v>2022.4899999999998</v>
      </c>
      <c r="F84" s="81">
        <v>1311.96</v>
      </c>
      <c r="G84" s="24" t="str">
        <f>VLOOKUP(B84,'FOLHA RESUMIDA'!C:D,2,0)</f>
        <v>RILDA MARIA DA SILVA</v>
      </c>
    </row>
    <row r="85" spans="1:7">
      <c r="A85" s="79">
        <v>1</v>
      </c>
      <c r="B85" s="79">
        <v>1980</v>
      </c>
      <c r="C85" s="78" t="s">
        <v>78</v>
      </c>
      <c r="D85" s="80">
        <v>8414.5299999999988</v>
      </c>
      <c r="E85" s="48">
        <f t="shared" si="1"/>
        <v>8375.7199999999993</v>
      </c>
      <c r="F85" s="81">
        <v>38.81</v>
      </c>
      <c r="G85" s="24" t="str">
        <f>VLOOKUP(B85,'FOLHA RESUMIDA'!C:D,2,0)</f>
        <v>MANOEL NETO DINIZ</v>
      </c>
    </row>
    <row r="86" spans="1:7">
      <c r="A86" s="79">
        <v>1</v>
      </c>
      <c r="B86" s="79">
        <v>1999</v>
      </c>
      <c r="C86" s="78" t="s">
        <v>79</v>
      </c>
      <c r="D86" s="80">
        <v>2655</v>
      </c>
      <c r="E86" s="48">
        <f t="shared" si="1"/>
        <v>1550.27</v>
      </c>
      <c r="F86" s="81">
        <v>1104.73</v>
      </c>
      <c r="G86" s="24" t="str">
        <f>VLOOKUP(B86,'FOLHA RESUMIDA'!C:D,2,0)</f>
        <v>ELIAS RIBEIRO DA SILVA FILHO</v>
      </c>
    </row>
    <row r="87" spans="1:7">
      <c r="A87" s="79">
        <v>1</v>
      </c>
      <c r="B87" s="79">
        <v>2008</v>
      </c>
      <c r="C87" s="78" t="s">
        <v>80</v>
      </c>
      <c r="D87" s="80">
        <v>3572.94</v>
      </c>
      <c r="E87" s="48">
        <f t="shared" si="1"/>
        <v>2204.61</v>
      </c>
      <c r="F87" s="81">
        <v>1368.33</v>
      </c>
      <c r="G87" s="24" t="str">
        <f>VLOOKUP(B87,'FOLHA RESUMIDA'!C:D,2,0)</f>
        <v>AMAURI GONCALO DA SILVA</v>
      </c>
    </row>
    <row r="88" spans="1:7">
      <c r="A88" s="79">
        <v>1</v>
      </c>
      <c r="B88" s="79">
        <v>2015</v>
      </c>
      <c r="C88" s="78" t="s">
        <v>81</v>
      </c>
      <c r="D88" s="80">
        <v>10548.02</v>
      </c>
      <c r="E88" s="48">
        <f t="shared" si="1"/>
        <v>7925.5400000000009</v>
      </c>
      <c r="F88" s="81">
        <v>2622.48</v>
      </c>
      <c r="G88" s="24" t="str">
        <f>VLOOKUP(B88,'FOLHA RESUMIDA'!C:D,2,0)</f>
        <v>MARIA SANDRA PONTES MENDONCA</v>
      </c>
    </row>
    <row r="89" spans="1:7">
      <c r="A89" s="79">
        <v>1</v>
      </c>
      <c r="B89" s="79">
        <v>2019</v>
      </c>
      <c r="C89" s="78" t="s">
        <v>82</v>
      </c>
      <c r="D89" s="80">
        <v>2184.27</v>
      </c>
      <c r="E89" s="48">
        <f t="shared" si="1"/>
        <v>1568.1599999999999</v>
      </c>
      <c r="F89" s="81">
        <v>616.11</v>
      </c>
      <c r="G89" s="24" t="str">
        <f>VLOOKUP(B89,'FOLHA RESUMIDA'!C:D,2,0)</f>
        <v>MARCOS DO NASCIMENTO</v>
      </c>
    </row>
    <row r="90" spans="1:7">
      <c r="A90" s="79">
        <v>1</v>
      </c>
      <c r="B90" s="79">
        <v>2038</v>
      </c>
      <c r="C90" s="78" t="s">
        <v>83</v>
      </c>
      <c r="D90" s="80">
        <v>3683.22</v>
      </c>
      <c r="E90" s="48">
        <f t="shared" si="1"/>
        <v>2289.5299999999997</v>
      </c>
      <c r="F90" s="81">
        <v>1393.69</v>
      </c>
      <c r="G90" s="24" t="str">
        <f>VLOOKUP(B90,'FOLHA RESUMIDA'!C:D,2,0)</f>
        <v>IRONILDA FERREIRA DA SILVA</v>
      </c>
    </row>
    <row r="91" spans="1:7">
      <c r="A91" s="79">
        <v>1</v>
      </c>
      <c r="B91" s="79">
        <v>2043</v>
      </c>
      <c r="C91" s="78" t="s">
        <v>84</v>
      </c>
      <c r="D91" s="80">
        <v>3917.26</v>
      </c>
      <c r="E91" s="48">
        <f t="shared" si="1"/>
        <v>2213.7200000000003</v>
      </c>
      <c r="F91" s="81">
        <v>1703.54</v>
      </c>
      <c r="G91" s="24" t="str">
        <f>VLOOKUP(B91,'FOLHA RESUMIDA'!C:D,2,0)</f>
        <v>JOAO LUIZ BRAGA DE PONTES</v>
      </c>
    </row>
    <row r="92" spans="1:7">
      <c r="A92" s="79">
        <v>1</v>
      </c>
      <c r="B92" s="79">
        <v>2052</v>
      </c>
      <c r="C92" s="78" t="s">
        <v>85</v>
      </c>
      <c r="D92" s="80">
        <v>3938.09</v>
      </c>
      <c r="E92" s="48">
        <f t="shared" si="1"/>
        <v>3088.98</v>
      </c>
      <c r="F92" s="81">
        <v>849.11</v>
      </c>
      <c r="G92" s="24" t="str">
        <f>VLOOKUP(B92,'FOLHA RESUMIDA'!C:D,2,0)</f>
        <v>JOSE FERNANDO PEREIRA DA COSTA</v>
      </c>
    </row>
    <row r="93" spans="1:7">
      <c r="A93" s="79">
        <v>1</v>
      </c>
      <c r="B93" s="79">
        <v>2063</v>
      </c>
      <c r="C93" s="78" t="s">
        <v>86</v>
      </c>
      <c r="D93" s="80">
        <v>14935.51</v>
      </c>
      <c r="E93" s="48">
        <f t="shared" si="1"/>
        <v>11325.85</v>
      </c>
      <c r="F93" s="81">
        <v>3609.66</v>
      </c>
      <c r="G93" s="24" t="str">
        <f>VLOOKUP(B93,'FOLHA RESUMIDA'!C:D,2,0)</f>
        <v>JOAQUIM PEDRO CARNEIRO C NETO</v>
      </c>
    </row>
    <row r="94" spans="1:7">
      <c r="A94" s="79">
        <v>1</v>
      </c>
      <c r="B94" s="79">
        <v>2069</v>
      </c>
      <c r="C94" s="78" t="s">
        <v>87</v>
      </c>
      <c r="D94" s="80">
        <v>19047.21</v>
      </c>
      <c r="E94" s="48">
        <f t="shared" si="1"/>
        <v>14512.419999999998</v>
      </c>
      <c r="F94" s="81">
        <v>4534.79</v>
      </c>
      <c r="G94" s="24" t="str">
        <f>VLOOKUP(B94,'FOLHA RESUMIDA'!C:D,2,0)</f>
        <v>SELMA VERONICA VIEIRA RAMOS</v>
      </c>
    </row>
    <row r="95" spans="1:7">
      <c r="A95" s="79">
        <v>1</v>
      </c>
      <c r="B95" s="79">
        <v>2086</v>
      </c>
      <c r="C95" s="78" t="s">
        <v>88</v>
      </c>
      <c r="D95" s="80">
        <v>2626.96</v>
      </c>
      <c r="E95" s="48">
        <f t="shared" si="1"/>
        <v>1449.23</v>
      </c>
      <c r="F95" s="81">
        <v>1177.73</v>
      </c>
      <c r="G95" s="24" t="str">
        <f>VLOOKUP(B95,'FOLHA RESUMIDA'!C:D,2,0)</f>
        <v>ALBANITA LUCIANA DA SILVA</v>
      </c>
    </row>
    <row r="96" spans="1:7">
      <c r="A96" s="79">
        <v>1</v>
      </c>
      <c r="B96" s="79">
        <v>2093</v>
      </c>
      <c r="C96" s="78" t="s">
        <v>89</v>
      </c>
      <c r="D96" s="80">
        <v>2184.27</v>
      </c>
      <c r="E96" s="48">
        <f t="shared" si="1"/>
        <v>1169</v>
      </c>
      <c r="F96" s="81">
        <v>1015.27</v>
      </c>
      <c r="G96" s="24" t="str">
        <f>VLOOKUP(B96,'FOLHA RESUMIDA'!C:D,2,0)</f>
        <v>GILBERTO RIBEIRO DA SILVA</v>
      </c>
    </row>
    <row r="97" spans="1:7">
      <c r="A97" s="79">
        <v>51</v>
      </c>
      <c r="B97" s="79">
        <v>2096</v>
      </c>
      <c r="C97" s="78" t="s">
        <v>357</v>
      </c>
      <c r="D97" s="80">
        <v>4012.39</v>
      </c>
      <c r="E97" s="48">
        <f t="shared" si="1"/>
        <v>2546.09</v>
      </c>
      <c r="F97" s="81">
        <v>1466.3</v>
      </c>
      <c r="G97" s="24" t="str">
        <f>VLOOKUP(B97,'FOLHA RESUMIDA'!C:D,2,0)</f>
        <v>MARCELO MORAIS DE OLIVEIRA</v>
      </c>
    </row>
    <row r="98" spans="1:7">
      <c r="A98" s="79">
        <v>1</v>
      </c>
      <c r="B98" s="79">
        <v>2101</v>
      </c>
      <c r="C98" s="78" t="s">
        <v>90</v>
      </c>
      <c r="D98" s="80">
        <v>3086.45</v>
      </c>
      <c r="E98" s="48">
        <f t="shared" si="1"/>
        <v>2038.3999999999999</v>
      </c>
      <c r="F98" s="81">
        <v>1048.05</v>
      </c>
      <c r="G98" s="24" t="str">
        <f>VLOOKUP(B98,'FOLHA RESUMIDA'!C:D,2,0)</f>
        <v>JOSE LUCIANO CANDIDO DA SILVA</v>
      </c>
    </row>
    <row r="99" spans="1:7">
      <c r="A99" s="79">
        <v>16</v>
      </c>
      <c r="B99" s="79">
        <v>2115</v>
      </c>
      <c r="C99" s="78" t="s">
        <v>370</v>
      </c>
      <c r="D99" s="80">
        <v>4012.39</v>
      </c>
      <c r="E99" s="48">
        <f t="shared" si="1"/>
        <v>2546.09</v>
      </c>
      <c r="F99" s="81">
        <v>1466.3</v>
      </c>
      <c r="G99" s="24" t="str">
        <f>VLOOKUP(B99,'FOLHA RESUMIDA'!C:D,2,0)</f>
        <v>SEVERINO JOSE RAMOS DE SOUZA</v>
      </c>
    </row>
    <row r="100" spans="1:7">
      <c r="A100" s="79">
        <v>1</v>
      </c>
      <c r="B100" s="79">
        <v>2117</v>
      </c>
      <c r="C100" s="78" t="s">
        <v>91</v>
      </c>
      <c r="D100" s="80">
        <v>2303.15</v>
      </c>
      <c r="E100" s="48">
        <f t="shared" si="1"/>
        <v>1546.3500000000001</v>
      </c>
      <c r="F100" s="81">
        <v>756.8</v>
      </c>
      <c r="G100" s="24" t="str">
        <f>VLOOKUP(B100,'FOLHA RESUMIDA'!C:D,2,0)</f>
        <v>WILSON JOSE QUEIROZ DE LIMA</v>
      </c>
    </row>
    <row r="101" spans="1:7">
      <c r="A101" s="79">
        <v>1</v>
      </c>
      <c r="B101" s="79">
        <v>2120</v>
      </c>
      <c r="C101" s="78" t="s">
        <v>92</v>
      </c>
      <c r="D101" s="80">
        <v>2448.33</v>
      </c>
      <c r="E101" s="48">
        <f t="shared" si="1"/>
        <v>1823.79</v>
      </c>
      <c r="F101" s="81">
        <v>624.54</v>
      </c>
      <c r="G101" s="24" t="str">
        <f>VLOOKUP(B101,'FOLHA RESUMIDA'!C:D,2,0)</f>
        <v>ANTONIO SOARES DE MELO</v>
      </c>
    </row>
    <row r="102" spans="1:7">
      <c r="A102" s="79">
        <v>1</v>
      </c>
      <c r="B102" s="79">
        <v>2121</v>
      </c>
      <c r="C102" s="78" t="s">
        <v>93</v>
      </c>
      <c r="D102" s="80">
        <v>2184.27</v>
      </c>
      <c r="E102" s="48">
        <f t="shared" si="1"/>
        <v>1380.87</v>
      </c>
      <c r="F102" s="81">
        <v>803.4</v>
      </c>
      <c r="G102" s="24" t="str">
        <f>VLOOKUP(B102,'FOLHA RESUMIDA'!C:D,2,0)</f>
        <v>SAMUEL MAURICIO</v>
      </c>
    </row>
    <row r="103" spans="1:7">
      <c r="A103" s="79">
        <v>10</v>
      </c>
      <c r="B103" s="79">
        <v>2124</v>
      </c>
      <c r="C103" s="78" t="s">
        <v>361</v>
      </c>
      <c r="D103" s="80">
        <v>4012.39</v>
      </c>
      <c r="E103" s="48">
        <f t="shared" si="1"/>
        <v>2546.09</v>
      </c>
      <c r="F103" s="81">
        <v>1466.3</v>
      </c>
      <c r="G103" s="24" t="str">
        <f>VLOOKUP(B103,'FOLHA RESUMIDA'!C:D,2,0)</f>
        <v>JOSE ALVES FIGUEIREDO FILHO</v>
      </c>
    </row>
    <row r="104" spans="1:7">
      <c r="A104" s="79">
        <v>1</v>
      </c>
      <c r="B104" s="79">
        <v>2125</v>
      </c>
      <c r="C104" s="78" t="s">
        <v>94</v>
      </c>
      <c r="D104" s="80">
        <v>4225.18</v>
      </c>
      <c r="E104" s="48">
        <f t="shared" si="1"/>
        <v>2714.1900000000005</v>
      </c>
      <c r="F104" s="81">
        <v>1510.99</v>
      </c>
      <c r="G104" s="24" t="str">
        <f>VLOOKUP(B104,'FOLHA RESUMIDA'!C:D,2,0)</f>
        <v>GILMAR GALVAO SANTANA</v>
      </c>
    </row>
    <row r="105" spans="1:7">
      <c r="A105" s="79">
        <v>1</v>
      </c>
      <c r="B105" s="79">
        <v>2126</v>
      </c>
      <c r="C105" s="78" t="s">
        <v>95</v>
      </c>
      <c r="D105" s="80">
        <v>3402.8</v>
      </c>
      <c r="E105" s="48">
        <f t="shared" si="1"/>
        <v>2073.61</v>
      </c>
      <c r="F105" s="81">
        <v>1329.19</v>
      </c>
      <c r="G105" s="24" t="str">
        <f>VLOOKUP(B105,'FOLHA RESUMIDA'!C:D,2,0)</f>
        <v>JAFFE JOSE LIMA XAVIER</v>
      </c>
    </row>
    <row r="106" spans="1:7">
      <c r="A106" s="79">
        <v>1</v>
      </c>
      <c r="B106" s="79">
        <v>2128</v>
      </c>
      <c r="C106" s="78" t="s">
        <v>96</v>
      </c>
      <c r="D106" s="80">
        <v>9343.7000000000007</v>
      </c>
      <c r="E106" s="48">
        <f t="shared" si="1"/>
        <v>8253.1</v>
      </c>
      <c r="F106" s="81">
        <v>1090.5999999999999</v>
      </c>
      <c r="G106" s="24" t="str">
        <f>VLOOKUP(B106,'FOLHA RESUMIDA'!C:D,2,0)</f>
        <v>JORGE DA SILVA LIMA</v>
      </c>
    </row>
    <row r="107" spans="1:7">
      <c r="A107" s="79">
        <v>1</v>
      </c>
      <c r="B107" s="79">
        <v>2129</v>
      </c>
      <c r="C107" s="78" t="s">
        <v>97</v>
      </c>
      <c r="D107" s="80">
        <v>2854.59</v>
      </c>
      <c r="E107" s="48">
        <f t="shared" si="1"/>
        <v>1620.15</v>
      </c>
      <c r="F107" s="81">
        <v>1234.44</v>
      </c>
      <c r="G107" s="24" t="str">
        <f>VLOOKUP(B107,'FOLHA RESUMIDA'!C:D,2,0)</f>
        <v>RICARDO JORGE XAVIER</v>
      </c>
    </row>
    <row r="108" spans="1:7">
      <c r="A108" s="79">
        <v>1</v>
      </c>
      <c r="B108" s="79">
        <v>2130</v>
      </c>
      <c r="C108" s="78" t="s">
        <v>98</v>
      </c>
      <c r="D108" s="80">
        <v>1981.2</v>
      </c>
      <c r="E108" s="48">
        <f t="shared" si="1"/>
        <v>1271.93</v>
      </c>
      <c r="F108" s="81">
        <v>709.27</v>
      </c>
      <c r="G108" s="24" t="str">
        <f>VLOOKUP(B108,'FOLHA RESUMIDA'!C:D,2,0)</f>
        <v>HELVIO MOZART MONTENEGRO</v>
      </c>
    </row>
    <row r="109" spans="1:7">
      <c r="A109" s="79">
        <v>1</v>
      </c>
      <c r="B109" s="79">
        <v>2131</v>
      </c>
      <c r="C109" s="78" t="s">
        <v>99</v>
      </c>
      <c r="D109" s="80">
        <v>3959.48</v>
      </c>
      <c r="E109" s="48">
        <f t="shared" si="1"/>
        <v>2035.6</v>
      </c>
      <c r="F109" s="81">
        <v>1923.88</v>
      </c>
      <c r="G109" s="24" t="str">
        <f>VLOOKUP(B109,'FOLHA RESUMIDA'!C:D,2,0)</f>
        <v>ALEXANDRE BARBOSA DA SILVA</v>
      </c>
    </row>
    <row r="110" spans="1:7">
      <c r="A110" s="79">
        <v>1</v>
      </c>
      <c r="B110" s="79">
        <v>2134</v>
      </c>
      <c r="C110" s="78" t="s">
        <v>100</v>
      </c>
      <c r="D110" s="80">
        <v>3402.8</v>
      </c>
      <c r="E110" s="48">
        <f t="shared" si="1"/>
        <v>2057.8000000000002</v>
      </c>
      <c r="F110" s="81">
        <v>1345</v>
      </c>
      <c r="G110" s="24" t="str">
        <f>VLOOKUP(B110,'FOLHA RESUMIDA'!C:D,2,0)</f>
        <v>ROSIVALDO SATIRO DOS SANTOS</v>
      </c>
    </row>
    <row r="111" spans="1:7">
      <c r="A111" s="79">
        <v>1</v>
      </c>
      <c r="B111" s="79">
        <v>2136</v>
      </c>
      <c r="C111" s="78" t="s">
        <v>101</v>
      </c>
      <c r="D111" s="80">
        <v>2811.91</v>
      </c>
      <c r="E111" s="48">
        <f t="shared" si="1"/>
        <v>1652.4499999999998</v>
      </c>
      <c r="F111" s="81">
        <v>1159.46</v>
      </c>
      <c r="G111" s="24" t="str">
        <f>VLOOKUP(B111,'FOLHA RESUMIDA'!C:D,2,0)</f>
        <v>GESIEL DAVID DE CASTRO</v>
      </c>
    </row>
    <row r="112" spans="1:7">
      <c r="A112" s="79">
        <v>1</v>
      </c>
      <c r="B112" s="79">
        <v>2137</v>
      </c>
      <c r="C112" s="78" t="s">
        <v>102</v>
      </c>
      <c r="D112" s="80">
        <v>8757.94</v>
      </c>
      <c r="E112" s="48">
        <f t="shared" si="1"/>
        <v>6322.3200000000006</v>
      </c>
      <c r="F112" s="81">
        <v>2435.62</v>
      </c>
      <c r="G112" s="24" t="str">
        <f>VLOOKUP(B112,'FOLHA RESUMIDA'!C:D,2,0)</f>
        <v>FRANCISCO DE ASSIS DE OLIVEIRA</v>
      </c>
    </row>
    <row r="113" spans="1:7">
      <c r="A113" s="79">
        <v>1</v>
      </c>
      <c r="B113" s="79">
        <v>2140</v>
      </c>
      <c r="C113" s="78" t="s">
        <v>103</v>
      </c>
      <c r="D113" s="80">
        <v>6361.18</v>
      </c>
      <c r="E113" s="48">
        <f t="shared" si="1"/>
        <v>4259.05</v>
      </c>
      <c r="F113" s="81">
        <v>2102.13</v>
      </c>
      <c r="G113" s="24" t="str">
        <f>VLOOKUP(B113,'FOLHA RESUMIDA'!C:D,2,0)</f>
        <v>LUCIENE PEREIRA DE A NASCIMENT</v>
      </c>
    </row>
    <row r="114" spans="1:7">
      <c r="A114" s="79">
        <v>1</v>
      </c>
      <c r="B114" s="79">
        <v>2143</v>
      </c>
      <c r="C114" s="78" t="s">
        <v>104</v>
      </c>
      <c r="D114" s="80">
        <v>1989.53</v>
      </c>
      <c r="E114" s="48">
        <f t="shared" si="1"/>
        <v>1347</v>
      </c>
      <c r="F114" s="81">
        <v>642.53</v>
      </c>
      <c r="G114" s="24" t="str">
        <f>VLOOKUP(B114,'FOLHA RESUMIDA'!C:D,2,0)</f>
        <v>RUBEM JOSE DOS S DE PAULA</v>
      </c>
    </row>
    <row r="115" spans="1:7">
      <c r="A115" s="79">
        <v>1</v>
      </c>
      <c r="B115" s="79">
        <v>2145</v>
      </c>
      <c r="C115" s="78" t="s">
        <v>105</v>
      </c>
      <c r="D115" s="80">
        <v>3517.24</v>
      </c>
      <c r="E115" s="48">
        <f t="shared" si="1"/>
        <v>2104.5</v>
      </c>
      <c r="F115" s="81">
        <v>1412.74</v>
      </c>
      <c r="G115" s="24" t="str">
        <f>VLOOKUP(B115,'FOLHA RESUMIDA'!C:D,2,0)</f>
        <v>EVERALDO DA SILVA CABRAL</v>
      </c>
    </row>
    <row r="116" spans="1:7">
      <c r="A116" s="79">
        <v>1</v>
      </c>
      <c r="B116" s="79">
        <v>2146</v>
      </c>
      <c r="C116" s="78" t="s">
        <v>106</v>
      </c>
      <c r="D116" s="80">
        <v>3227.86</v>
      </c>
      <c r="E116" s="48">
        <f t="shared" si="1"/>
        <v>1804.19</v>
      </c>
      <c r="F116" s="81">
        <v>1423.67</v>
      </c>
      <c r="G116" s="24" t="str">
        <f>VLOOKUP(B116,'FOLHA RESUMIDA'!C:D,2,0)</f>
        <v>ROGERIO BARROS DOS SANTOS</v>
      </c>
    </row>
    <row r="117" spans="1:7">
      <c r="A117" s="79">
        <v>1</v>
      </c>
      <c r="B117" s="79">
        <v>2149</v>
      </c>
      <c r="C117" s="78" t="s">
        <v>107</v>
      </c>
      <c r="D117" s="80">
        <v>3038.4</v>
      </c>
      <c r="E117" s="48">
        <f t="shared" si="1"/>
        <v>2061.98</v>
      </c>
      <c r="F117" s="81">
        <v>976.42</v>
      </c>
      <c r="G117" s="24" t="str">
        <f>VLOOKUP(B117,'FOLHA RESUMIDA'!C:D,2,0)</f>
        <v>CARLOS AUGUSTO O  DA SILVA</v>
      </c>
    </row>
    <row r="118" spans="1:7">
      <c r="A118" s="79">
        <v>16</v>
      </c>
      <c r="B118" s="79">
        <v>2151</v>
      </c>
      <c r="C118" s="78" t="s">
        <v>108</v>
      </c>
      <c r="D118" s="80">
        <v>3066.27</v>
      </c>
      <c r="E118" s="48">
        <f t="shared" si="1"/>
        <v>2026.22</v>
      </c>
      <c r="F118" s="81">
        <v>1040.05</v>
      </c>
      <c r="G118" s="24" t="str">
        <f>VLOOKUP(B118,'FOLHA RESUMIDA'!C:D,2,0)</f>
        <v>JUREMA MARIA BONGALHARDO</v>
      </c>
    </row>
    <row r="119" spans="1:7">
      <c r="A119" s="79">
        <v>1</v>
      </c>
      <c r="B119" s="79">
        <v>2153</v>
      </c>
      <c r="C119" s="78" t="s">
        <v>109</v>
      </c>
      <c r="D119" s="80">
        <v>3572.94</v>
      </c>
      <c r="E119" s="48">
        <f t="shared" si="1"/>
        <v>2204.61</v>
      </c>
      <c r="F119" s="81">
        <v>1368.33</v>
      </c>
      <c r="G119" s="24" t="str">
        <f>VLOOKUP(B119,'FOLHA RESUMIDA'!C:D,2,0)</f>
        <v>SERGIO PEREIRA DA COSTA</v>
      </c>
    </row>
    <row r="120" spans="1:7">
      <c r="A120" s="79">
        <v>1</v>
      </c>
      <c r="B120" s="79">
        <v>2156</v>
      </c>
      <c r="C120" s="78" t="s">
        <v>110</v>
      </c>
      <c r="D120" s="80">
        <v>3388.55</v>
      </c>
      <c r="E120" s="48">
        <f t="shared" si="1"/>
        <v>2048.0300000000002</v>
      </c>
      <c r="F120" s="81">
        <v>1340.52</v>
      </c>
      <c r="G120" s="24" t="str">
        <f>VLOOKUP(B120,'FOLHA RESUMIDA'!C:D,2,0)</f>
        <v>EDLEUSA LUCIA BATISTA DA SILVA</v>
      </c>
    </row>
    <row r="121" spans="1:7">
      <c r="A121" s="79">
        <v>1</v>
      </c>
      <c r="B121" s="79">
        <v>2159</v>
      </c>
      <c r="C121" s="78" t="s">
        <v>111</v>
      </c>
      <c r="D121" s="80">
        <v>6341.09</v>
      </c>
      <c r="E121" s="48">
        <f t="shared" si="1"/>
        <v>4442.51</v>
      </c>
      <c r="F121" s="81">
        <v>1898.58</v>
      </c>
      <c r="G121" s="24" t="str">
        <f>VLOOKUP(B121,'FOLHA RESUMIDA'!C:D,2,0)</f>
        <v>FREDERICO JOSE C  DA NOBREGA</v>
      </c>
    </row>
    <row r="122" spans="1:7">
      <c r="A122" s="79">
        <v>1</v>
      </c>
      <c r="B122" s="79">
        <v>2161</v>
      </c>
      <c r="C122" s="78" t="s">
        <v>112</v>
      </c>
      <c r="D122" s="80">
        <v>5229.45</v>
      </c>
      <c r="E122" s="48">
        <f t="shared" si="1"/>
        <v>3096.43</v>
      </c>
      <c r="F122" s="81">
        <v>2133.02</v>
      </c>
      <c r="G122" s="24" t="str">
        <f>VLOOKUP(B122,'FOLHA RESUMIDA'!C:D,2,0)</f>
        <v>WLADIMIR MACHADO DO E  SANTO</v>
      </c>
    </row>
    <row r="123" spans="1:7">
      <c r="A123" s="79">
        <v>1</v>
      </c>
      <c r="B123" s="79">
        <v>2181</v>
      </c>
      <c r="C123" s="78" t="s">
        <v>113</v>
      </c>
      <c r="D123" s="80">
        <v>11575.9</v>
      </c>
      <c r="E123" s="48">
        <f t="shared" si="1"/>
        <v>8192.6299999999992</v>
      </c>
      <c r="F123" s="81">
        <v>3383.27</v>
      </c>
      <c r="G123" s="24" t="str">
        <f>VLOOKUP(B123,'FOLHA RESUMIDA'!C:D,2,0)</f>
        <v>ELCY SILVA DE ARAUJO</v>
      </c>
    </row>
    <row r="124" spans="1:7">
      <c r="A124" s="79">
        <v>1</v>
      </c>
      <c r="B124" s="79">
        <v>2274</v>
      </c>
      <c r="C124" s="78" t="s">
        <v>114</v>
      </c>
      <c r="D124" s="80">
        <v>16819.86</v>
      </c>
      <c r="E124" s="48">
        <f t="shared" si="1"/>
        <v>12768.73</v>
      </c>
      <c r="F124" s="81">
        <v>4051.13</v>
      </c>
      <c r="G124" s="24" t="str">
        <f>VLOOKUP(B124,'FOLHA RESUMIDA'!C:D,2,0)</f>
        <v>DJALMA LIMA DE OLIVEIRA DANTAS</v>
      </c>
    </row>
    <row r="125" spans="1:7">
      <c r="A125" s="79">
        <v>1</v>
      </c>
      <c r="B125" s="79">
        <v>2280</v>
      </c>
      <c r="C125" s="78" t="s">
        <v>115</v>
      </c>
      <c r="D125" s="80">
        <v>3336.18</v>
      </c>
      <c r="E125" s="48">
        <f t="shared" si="1"/>
        <v>1946.5199999999998</v>
      </c>
      <c r="F125" s="81">
        <v>1389.66</v>
      </c>
      <c r="G125" s="24" t="str">
        <f>VLOOKUP(B125,'FOLHA RESUMIDA'!C:D,2,0)</f>
        <v>JACQUELINE CESAR DE GUSMAO</v>
      </c>
    </row>
    <row r="126" spans="1:7">
      <c r="A126" s="79">
        <v>1</v>
      </c>
      <c r="B126" s="79">
        <v>2295</v>
      </c>
      <c r="C126" s="78" t="s">
        <v>116</v>
      </c>
      <c r="D126" s="80">
        <v>4405.6099999999997</v>
      </c>
      <c r="E126" s="48">
        <f t="shared" si="1"/>
        <v>2866.2299999999996</v>
      </c>
      <c r="F126" s="81">
        <v>1539.38</v>
      </c>
      <c r="G126" s="24" t="str">
        <f>VLOOKUP(B126,'FOLHA RESUMIDA'!C:D,2,0)</f>
        <v>VINCENZO PAPARIELLO</v>
      </c>
    </row>
    <row r="127" spans="1:7">
      <c r="A127" s="79">
        <v>1</v>
      </c>
      <c r="B127" s="79">
        <v>2308</v>
      </c>
      <c r="C127" s="78" t="s">
        <v>117</v>
      </c>
      <c r="D127" s="80">
        <v>3181.85</v>
      </c>
      <c r="E127" s="48">
        <f t="shared" si="1"/>
        <v>2221.87</v>
      </c>
      <c r="F127" s="81">
        <v>959.98</v>
      </c>
      <c r="G127" s="24" t="str">
        <f>VLOOKUP(B127,'FOLHA RESUMIDA'!C:D,2,0)</f>
        <v>ADEILDO CARLOS DIAS BEZERRA</v>
      </c>
    </row>
    <row r="128" spans="1:7">
      <c r="A128" s="79">
        <v>1</v>
      </c>
      <c r="B128" s="79">
        <v>2330</v>
      </c>
      <c r="C128" s="78" t="s">
        <v>118</v>
      </c>
      <c r="D128" s="80">
        <v>6935.44</v>
      </c>
      <c r="E128" s="48">
        <f t="shared" si="1"/>
        <v>4854.8899999999994</v>
      </c>
      <c r="F128" s="81">
        <v>2080.5500000000002</v>
      </c>
      <c r="G128" s="24" t="str">
        <f>VLOOKUP(B128,'FOLHA RESUMIDA'!C:D,2,0)</f>
        <v>ERICK RENAN PEREIRA DE ACIOLI</v>
      </c>
    </row>
    <row r="129" spans="1:7">
      <c r="A129" s="79">
        <v>1</v>
      </c>
      <c r="B129" s="79">
        <v>2337</v>
      </c>
      <c r="C129" s="78" t="s">
        <v>119</v>
      </c>
      <c r="D129" s="80">
        <v>8623.31</v>
      </c>
      <c r="E129" s="48">
        <f t="shared" si="1"/>
        <v>4927.4699999999993</v>
      </c>
      <c r="F129" s="81">
        <v>3695.84</v>
      </c>
      <c r="G129" s="24" t="str">
        <f>VLOOKUP(B129,'FOLHA RESUMIDA'!C:D,2,0)</f>
        <v>FLAVIA PATRICIA M  MEDEIROS</v>
      </c>
    </row>
    <row r="130" spans="1:7">
      <c r="A130" s="79">
        <v>1</v>
      </c>
      <c r="B130" s="79">
        <v>2339</v>
      </c>
      <c r="C130" s="78" t="s">
        <v>120</v>
      </c>
      <c r="D130" s="80">
        <v>9700.85</v>
      </c>
      <c r="E130" s="48">
        <f t="shared" si="1"/>
        <v>7148.34</v>
      </c>
      <c r="F130" s="81">
        <v>2552.5100000000002</v>
      </c>
      <c r="G130" s="24" t="str">
        <f>VLOOKUP(B130,'FOLHA RESUMIDA'!C:D,2,0)</f>
        <v>DEBORAH BEZERRA MONTEIRO</v>
      </c>
    </row>
    <row r="131" spans="1:7">
      <c r="A131" s="79">
        <v>1</v>
      </c>
      <c r="B131" s="79">
        <v>2342</v>
      </c>
      <c r="C131" s="78" t="s">
        <v>121</v>
      </c>
      <c r="D131" s="80">
        <v>8132.43</v>
      </c>
      <c r="E131" s="48">
        <f t="shared" si="1"/>
        <v>5687.5300000000007</v>
      </c>
      <c r="F131" s="81">
        <v>2444.9</v>
      </c>
      <c r="G131" s="24" t="str">
        <f>VLOOKUP(B131,'FOLHA RESUMIDA'!C:D,2,0)</f>
        <v>MARCOS ANDRE CUNHA DE OLIVEIRA</v>
      </c>
    </row>
    <row r="132" spans="1:7">
      <c r="A132" s="79">
        <v>1</v>
      </c>
      <c r="B132" s="79">
        <v>2344</v>
      </c>
      <c r="C132" s="78" t="s">
        <v>122</v>
      </c>
      <c r="D132" s="80">
        <v>8196.65</v>
      </c>
      <c r="E132" s="48">
        <f t="shared" si="1"/>
        <v>6018.74</v>
      </c>
      <c r="F132" s="81">
        <v>2177.91</v>
      </c>
      <c r="G132" s="24" t="str">
        <f>VLOOKUP(B132,'FOLHA RESUMIDA'!C:D,2,0)</f>
        <v>AMANDA TATIANE C  DE OLIVEIRA</v>
      </c>
    </row>
    <row r="133" spans="1:7">
      <c r="A133" s="79">
        <v>1</v>
      </c>
      <c r="B133" s="79">
        <v>2351</v>
      </c>
      <c r="C133" s="78" t="s">
        <v>123</v>
      </c>
      <c r="D133" s="80">
        <v>1636.79</v>
      </c>
      <c r="E133" s="48">
        <f t="shared" si="1"/>
        <v>945.91</v>
      </c>
      <c r="F133" s="81">
        <v>690.88</v>
      </c>
      <c r="G133" s="24" t="str">
        <f>VLOOKUP(B133,'FOLHA RESUMIDA'!C:D,2,0)</f>
        <v>CLAUDIA SALVINA DE SANTANA</v>
      </c>
    </row>
    <row r="134" spans="1:7">
      <c r="A134" s="79">
        <v>1</v>
      </c>
      <c r="B134" s="79">
        <v>2363</v>
      </c>
      <c r="C134" s="78" t="s">
        <v>124</v>
      </c>
      <c r="D134" s="80">
        <v>2312.0700000000002</v>
      </c>
      <c r="E134" s="48">
        <f t="shared" ref="E134:E197" si="2">D134-F134</f>
        <v>1388.8400000000001</v>
      </c>
      <c r="F134" s="81">
        <v>923.23</v>
      </c>
      <c r="G134" s="24" t="str">
        <f>VLOOKUP(B134,'FOLHA RESUMIDA'!C:D,2,0)</f>
        <v>MIRIAM ALVES BASTOS DA SILVA</v>
      </c>
    </row>
    <row r="135" spans="1:7">
      <c r="A135" s="79">
        <v>1</v>
      </c>
      <c r="B135" s="79">
        <v>2367</v>
      </c>
      <c r="C135" s="78" t="s">
        <v>125</v>
      </c>
      <c r="D135" s="80">
        <v>1888.4</v>
      </c>
      <c r="E135" s="48">
        <f t="shared" si="2"/>
        <v>1093.5700000000002</v>
      </c>
      <c r="F135" s="81">
        <v>794.83</v>
      </c>
      <c r="G135" s="24" t="str">
        <f>VLOOKUP(B135,'FOLHA RESUMIDA'!C:D,2,0)</f>
        <v>PRISCILLA RODRIGUES P DA SILVA</v>
      </c>
    </row>
    <row r="136" spans="1:7">
      <c r="A136" s="79">
        <v>1</v>
      </c>
      <c r="B136" s="79">
        <v>2382</v>
      </c>
      <c r="C136" s="78" t="s">
        <v>127</v>
      </c>
      <c r="D136" s="80">
        <v>12372.52</v>
      </c>
      <c r="E136" s="48">
        <f t="shared" si="2"/>
        <v>9339.5300000000007</v>
      </c>
      <c r="F136" s="81">
        <v>3032.99</v>
      </c>
      <c r="G136" s="24" t="str">
        <f>VLOOKUP(B136,'FOLHA RESUMIDA'!C:D,2,0)</f>
        <v>AILA KARLA MOTA SANTANA</v>
      </c>
    </row>
    <row r="137" spans="1:7">
      <c r="A137" s="79">
        <v>1</v>
      </c>
      <c r="B137" s="79">
        <v>2384</v>
      </c>
      <c r="C137" s="78" t="s">
        <v>128</v>
      </c>
      <c r="D137" s="80">
        <v>2326.61</v>
      </c>
      <c r="E137" s="48">
        <f t="shared" si="2"/>
        <v>1343.23</v>
      </c>
      <c r="F137" s="81">
        <v>983.38</v>
      </c>
      <c r="G137" s="24" t="str">
        <f>VLOOKUP(B137,'FOLHA RESUMIDA'!C:D,2,0)</f>
        <v>KATIA MIRANDA DE ARAUJO LOPES</v>
      </c>
    </row>
    <row r="138" spans="1:7">
      <c r="A138" s="79">
        <v>1</v>
      </c>
      <c r="B138" s="79">
        <v>2392</v>
      </c>
      <c r="C138" s="78" t="s">
        <v>129</v>
      </c>
      <c r="D138" s="80">
        <v>4199.79</v>
      </c>
      <c r="E138" s="48">
        <f t="shared" si="2"/>
        <v>2607.8199999999997</v>
      </c>
      <c r="F138" s="81">
        <v>1591.97</v>
      </c>
      <c r="G138" s="24" t="str">
        <f>VLOOKUP(B138,'FOLHA RESUMIDA'!C:D,2,0)</f>
        <v>KLEYTON DA SILVA A PEREIRA</v>
      </c>
    </row>
    <row r="139" spans="1:7">
      <c r="A139" s="79">
        <v>1</v>
      </c>
      <c r="B139" s="79">
        <v>2406</v>
      </c>
      <c r="C139" s="78" t="s">
        <v>130</v>
      </c>
      <c r="D139" s="80">
        <v>1504.35</v>
      </c>
      <c r="E139" s="48">
        <f t="shared" si="2"/>
        <v>857.89999999999986</v>
      </c>
      <c r="F139" s="81">
        <v>646.45000000000005</v>
      </c>
      <c r="G139" s="24" t="str">
        <f>VLOOKUP(B139,'FOLHA RESUMIDA'!C:D,2,0)</f>
        <v>DEYSE MARIA DOS SANTOS SILVA</v>
      </c>
    </row>
    <row r="140" spans="1:7">
      <c r="A140" s="79">
        <v>1</v>
      </c>
      <c r="B140" s="79">
        <v>2415</v>
      </c>
      <c r="C140" s="78" t="s">
        <v>131</v>
      </c>
      <c r="D140" s="80">
        <v>12379.439999999999</v>
      </c>
      <c r="E140" s="48">
        <f t="shared" si="2"/>
        <v>9341.4299999999985</v>
      </c>
      <c r="F140" s="81">
        <v>3038.01</v>
      </c>
      <c r="G140" s="24" t="str">
        <f>VLOOKUP(B140,'FOLHA RESUMIDA'!C:D,2,0)</f>
        <v>SILVIA RENATA QUEIROZ DE FARIA</v>
      </c>
    </row>
    <row r="141" spans="1:7">
      <c r="A141" s="79">
        <v>1</v>
      </c>
      <c r="B141" s="79">
        <v>2417</v>
      </c>
      <c r="C141" s="78" t="s">
        <v>132</v>
      </c>
      <c r="D141" s="80">
        <v>1363.99</v>
      </c>
      <c r="E141" s="48">
        <f t="shared" si="2"/>
        <v>1078.21</v>
      </c>
      <c r="F141" s="81">
        <v>285.77999999999997</v>
      </c>
      <c r="G141" s="24" t="str">
        <f>VLOOKUP(B141,'FOLHA RESUMIDA'!C:D,2,0)</f>
        <v>ZILDA FRUTUOSO DA SILVA</v>
      </c>
    </row>
    <row r="142" spans="1:7">
      <c r="A142" s="79">
        <v>1</v>
      </c>
      <c r="B142" s="79">
        <v>2420</v>
      </c>
      <c r="C142" s="78" t="s">
        <v>133</v>
      </c>
      <c r="D142" s="80">
        <v>12372.52</v>
      </c>
      <c r="E142" s="48">
        <f t="shared" si="2"/>
        <v>9235.25</v>
      </c>
      <c r="F142" s="81">
        <v>3137.27</v>
      </c>
      <c r="G142" s="24" t="str">
        <f>VLOOKUP(B142,'FOLHA RESUMIDA'!C:D,2,0)</f>
        <v>TEREZA RAQUEL F ALMEIDA</v>
      </c>
    </row>
    <row r="143" spans="1:7">
      <c r="A143" s="79">
        <v>1</v>
      </c>
      <c r="B143" s="79">
        <v>2421</v>
      </c>
      <c r="C143" s="78" t="s">
        <v>134</v>
      </c>
      <c r="D143" s="80">
        <v>6067</v>
      </c>
      <c r="E143" s="48">
        <f t="shared" si="2"/>
        <v>4239.2299999999996</v>
      </c>
      <c r="F143" s="81">
        <v>1827.77</v>
      </c>
      <c r="G143" s="24" t="str">
        <f>VLOOKUP(B143,'FOLHA RESUMIDA'!C:D,2,0)</f>
        <v>ANA CLAUDIA NUNES DE MOURA</v>
      </c>
    </row>
    <row r="144" spans="1:7">
      <c r="A144" s="79">
        <v>1</v>
      </c>
      <c r="B144" s="79">
        <v>2437</v>
      </c>
      <c r="C144" s="78" t="s">
        <v>135</v>
      </c>
      <c r="D144" s="80">
        <v>1886.84</v>
      </c>
      <c r="E144" s="48">
        <f t="shared" si="2"/>
        <v>1093.4299999999998</v>
      </c>
      <c r="F144" s="81">
        <v>793.41</v>
      </c>
      <c r="G144" s="24" t="str">
        <f>VLOOKUP(B144,'FOLHA RESUMIDA'!C:D,2,0)</f>
        <v>CLAUDILENE DE LIMA</v>
      </c>
    </row>
    <row r="145" spans="1:7">
      <c r="A145" s="79">
        <v>1</v>
      </c>
      <c r="B145" s="79">
        <v>2440</v>
      </c>
      <c r="C145" s="78" t="s">
        <v>136</v>
      </c>
      <c r="D145" s="80">
        <v>3581.6</v>
      </c>
      <c r="E145" s="48">
        <f t="shared" si="2"/>
        <v>2030.1299999999999</v>
      </c>
      <c r="F145" s="81">
        <v>1551.47</v>
      </c>
      <c r="G145" s="24" t="str">
        <f>VLOOKUP(B145,'FOLHA RESUMIDA'!C:D,2,0)</f>
        <v>ELIANE MOREIRA DE SOUZA</v>
      </c>
    </row>
    <row r="146" spans="1:7">
      <c r="A146" s="79">
        <v>1</v>
      </c>
      <c r="B146" s="79">
        <v>2443</v>
      </c>
      <c r="C146" s="78" t="s">
        <v>488</v>
      </c>
      <c r="D146" s="80">
        <v>1647.95</v>
      </c>
      <c r="E146" s="48">
        <f t="shared" si="2"/>
        <v>946.91000000000008</v>
      </c>
      <c r="F146" s="81">
        <v>701.04</v>
      </c>
      <c r="G146" s="24" t="str">
        <f>VLOOKUP(B146,'FOLHA RESUMIDA'!C:D,2,0)</f>
        <v>GEYZA JANAINA FERREIRA L ALVES</v>
      </c>
    </row>
    <row r="147" spans="1:7">
      <c r="A147" s="79">
        <v>1</v>
      </c>
      <c r="B147" s="79">
        <v>2448</v>
      </c>
      <c r="C147" s="78" t="s">
        <v>137</v>
      </c>
      <c r="D147" s="80">
        <v>1871.3</v>
      </c>
      <c r="E147" s="48">
        <f t="shared" si="2"/>
        <v>1609.49</v>
      </c>
      <c r="F147" s="81">
        <v>261.81</v>
      </c>
      <c r="G147" s="24" t="str">
        <f>VLOOKUP(B147,'FOLHA RESUMIDA'!C:D,2,0)</f>
        <v>JULIO CESAR DA SILVA</v>
      </c>
    </row>
    <row r="148" spans="1:7">
      <c r="A148" s="79">
        <v>1</v>
      </c>
      <c r="B148" s="79">
        <v>2451</v>
      </c>
      <c r="C148" s="78" t="s">
        <v>138</v>
      </c>
      <c r="D148" s="80">
        <v>1671.37</v>
      </c>
      <c r="E148" s="48">
        <f t="shared" si="2"/>
        <v>949.01999999999987</v>
      </c>
      <c r="F148" s="81">
        <v>722.35</v>
      </c>
      <c r="G148" s="24" t="str">
        <f>VLOOKUP(B148,'FOLHA RESUMIDA'!C:D,2,0)</f>
        <v>MANUELLA BOMFIM DA SILVA</v>
      </c>
    </row>
    <row r="149" spans="1:7">
      <c r="A149" s="79">
        <v>1</v>
      </c>
      <c r="B149" s="79">
        <v>2460</v>
      </c>
      <c r="C149" s="78" t="s">
        <v>139</v>
      </c>
      <c r="D149" s="80">
        <v>1636.86</v>
      </c>
      <c r="E149" s="48">
        <f t="shared" si="2"/>
        <v>945.90999999999985</v>
      </c>
      <c r="F149" s="81">
        <v>690.95</v>
      </c>
      <c r="G149" s="24" t="str">
        <f>VLOOKUP(B149,'FOLHA RESUMIDA'!C:D,2,0)</f>
        <v>VIVIANE OLIMPIO DOS SANTOS</v>
      </c>
    </row>
    <row r="150" spans="1:7">
      <c r="A150" s="79">
        <v>1</v>
      </c>
      <c r="B150" s="79">
        <v>2468</v>
      </c>
      <c r="C150" s="78" t="s">
        <v>140</v>
      </c>
      <c r="D150" s="80">
        <v>7774.15</v>
      </c>
      <c r="E150" s="48">
        <f t="shared" si="2"/>
        <v>5633.03</v>
      </c>
      <c r="F150" s="81">
        <v>2141.12</v>
      </c>
      <c r="G150" s="24" t="str">
        <f>VLOOKUP(B150,'FOLHA RESUMIDA'!C:D,2,0)</f>
        <v>ANA GERTRUDES DE A F GUERRA</v>
      </c>
    </row>
    <row r="151" spans="1:7">
      <c r="A151" s="79">
        <v>1</v>
      </c>
      <c r="B151" s="79">
        <v>2474</v>
      </c>
      <c r="C151" s="78" t="s">
        <v>141</v>
      </c>
      <c r="D151" s="80">
        <v>12668.42</v>
      </c>
      <c r="E151" s="48">
        <f t="shared" si="2"/>
        <v>9714.619999999999</v>
      </c>
      <c r="F151" s="81">
        <v>2953.8</v>
      </c>
      <c r="G151" s="24" t="str">
        <f>VLOOKUP(B151,'FOLHA RESUMIDA'!C:D,2,0)</f>
        <v>MARIA ROSEANE DOS A CLEMENTINO</v>
      </c>
    </row>
    <row r="152" spans="1:7">
      <c r="A152" s="79">
        <v>50</v>
      </c>
      <c r="B152" s="79">
        <v>2478</v>
      </c>
      <c r="C152" s="78" t="s">
        <v>400</v>
      </c>
      <c r="D152" s="80">
        <v>5092.91</v>
      </c>
      <c r="E152" s="48">
        <f t="shared" si="2"/>
        <v>3330.31</v>
      </c>
      <c r="F152" s="81">
        <v>1762.6</v>
      </c>
      <c r="G152" s="24" t="str">
        <f>VLOOKUP(B152,'FOLHA RESUMIDA'!C:D,2,0)</f>
        <v>ROGERIO MOURA VIEIRA</v>
      </c>
    </row>
    <row r="153" spans="1:7">
      <c r="A153" s="79">
        <v>20</v>
      </c>
      <c r="B153" s="79">
        <v>2481</v>
      </c>
      <c r="C153" s="78" t="s">
        <v>374</v>
      </c>
      <c r="D153" s="80">
        <v>5092.91</v>
      </c>
      <c r="E153" s="48">
        <f t="shared" si="2"/>
        <v>3772.13</v>
      </c>
      <c r="F153" s="81">
        <v>1320.78</v>
      </c>
      <c r="G153" s="24" t="str">
        <f>VLOOKUP(B153,'FOLHA RESUMIDA'!C:D,2,0)</f>
        <v>RAFAELLA MICHELLE DE L MIRANDA</v>
      </c>
    </row>
    <row r="154" spans="1:7">
      <c r="A154" s="79">
        <v>39</v>
      </c>
      <c r="B154" s="79">
        <v>2484</v>
      </c>
      <c r="C154" s="78" t="s">
        <v>393</v>
      </c>
      <c r="D154" s="80">
        <v>5347.55</v>
      </c>
      <c r="E154" s="48">
        <f t="shared" si="2"/>
        <v>3542.55</v>
      </c>
      <c r="F154" s="81">
        <v>1805</v>
      </c>
      <c r="G154" s="24" t="str">
        <f>VLOOKUP(B154,'FOLHA RESUMIDA'!C:D,2,0)</f>
        <v>ARLEY ANDERSON TAVARES MOREIRA</v>
      </c>
    </row>
    <row r="155" spans="1:7">
      <c r="A155" s="79">
        <v>1</v>
      </c>
      <c r="B155" s="79">
        <v>2493</v>
      </c>
      <c r="C155" s="78" t="s">
        <v>142</v>
      </c>
      <c r="D155" s="80">
        <v>1981.2</v>
      </c>
      <c r="E155" s="48">
        <f t="shared" si="2"/>
        <v>1981.2</v>
      </c>
      <c r="F155" s="81">
        <v>0</v>
      </c>
      <c r="G155" s="24" t="str">
        <f>VLOOKUP(B155,'FOLHA RESUMIDA'!C:D,2,0)</f>
        <v>CRISTIANE R  DE O  GONCALVES</v>
      </c>
    </row>
    <row r="156" spans="1:7">
      <c r="A156" s="79">
        <v>1</v>
      </c>
      <c r="B156" s="79">
        <v>2498</v>
      </c>
      <c r="C156" s="78" t="s">
        <v>143</v>
      </c>
      <c r="D156" s="80">
        <v>1921.11</v>
      </c>
      <c r="E156" s="48">
        <f t="shared" si="2"/>
        <v>1096.5099999999998</v>
      </c>
      <c r="F156" s="81">
        <v>824.6</v>
      </c>
      <c r="G156" s="24" t="str">
        <f>VLOOKUP(B156,'FOLHA RESUMIDA'!C:D,2,0)</f>
        <v>TEREZINHA DE J  DE L  M  NETA</v>
      </c>
    </row>
    <row r="157" spans="1:7">
      <c r="A157" s="79">
        <v>1</v>
      </c>
      <c r="B157" s="79">
        <v>2502</v>
      </c>
      <c r="C157" s="78" t="s">
        <v>144</v>
      </c>
      <c r="D157" s="80">
        <v>1886.84</v>
      </c>
      <c r="E157" s="48">
        <f t="shared" si="2"/>
        <v>1093.4299999999998</v>
      </c>
      <c r="F157" s="81">
        <v>793.41</v>
      </c>
      <c r="G157" s="24" t="str">
        <f>VLOOKUP(B157,'FOLHA RESUMIDA'!C:D,2,0)</f>
        <v>PAULO ROBERTO DA SILVA CUNHA</v>
      </c>
    </row>
    <row r="158" spans="1:7">
      <c r="A158" s="79">
        <v>1</v>
      </c>
      <c r="B158" s="79">
        <v>2503</v>
      </c>
      <c r="C158" s="78" t="s">
        <v>145</v>
      </c>
      <c r="D158" s="80">
        <v>5092.91</v>
      </c>
      <c r="E158" s="48">
        <f t="shared" si="2"/>
        <v>3937.0199999999995</v>
      </c>
      <c r="F158" s="81">
        <v>1155.8900000000001</v>
      </c>
      <c r="G158" s="24" t="str">
        <f>VLOOKUP(B158,'FOLHA RESUMIDA'!C:D,2,0)</f>
        <v>TACIZO LUIZ PEREIRA DA SILVA</v>
      </c>
    </row>
    <row r="159" spans="1:7">
      <c r="A159" s="79">
        <v>1</v>
      </c>
      <c r="B159" s="79">
        <v>2504</v>
      </c>
      <c r="C159" s="78" t="s">
        <v>146</v>
      </c>
      <c r="D159" s="80">
        <v>1468.53</v>
      </c>
      <c r="E159" s="48">
        <f t="shared" si="2"/>
        <v>846.63</v>
      </c>
      <c r="F159" s="81">
        <v>621.9</v>
      </c>
      <c r="G159" s="24" t="str">
        <f>VLOOKUP(B159,'FOLHA RESUMIDA'!C:D,2,0)</f>
        <v>RIVALDO GOMES DA SILVA</v>
      </c>
    </row>
    <row r="160" spans="1:7">
      <c r="A160" s="79">
        <v>1</v>
      </c>
      <c r="B160" s="79">
        <v>2506</v>
      </c>
      <c r="C160" s="78" t="s">
        <v>147</v>
      </c>
      <c r="D160" s="80">
        <v>1656.49</v>
      </c>
      <c r="E160" s="48">
        <f t="shared" si="2"/>
        <v>863.55</v>
      </c>
      <c r="F160" s="81">
        <v>792.94</v>
      </c>
      <c r="G160" s="24" t="str">
        <f>VLOOKUP(B160,'FOLHA RESUMIDA'!C:D,2,0)</f>
        <v>IVETE ANTONIETA B  DE CARVALHO</v>
      </c>
    </row>
    <row r="161" spans="1:7">
      <c r="A161" s="79">
        <v>1</v>
      </c>
      <c r="B161" s="79">
        <v>2507</v>
      </c>
      <c r="C161" s="78" t="s">
        <v>148</v>
      </c>
      <c r="D161" s="80">
        <v>1468.53</v>
      </c>
      <c r="E161" s="48">
        <f t="shared" si="2"/>
        <v>846.63</v>
      </c>
      <c r="F161" s="81">
        <v>621.9</v>
      </c>
      <c r="G161" s="24" t="str">
        <f>VLOOKUP(B161,'FOLHA RESUMIDA'!C:D,2,0)</f>
        <v>ANANIAS TEIXEIRA DE LIMA</v>
      </c>
    </row>
    <row r="162" spans="1:7">
      <c r="A162" s="79">
        <v>1</v>
      </c>
      <c r="B162" s="79">
        <v>2508</v>
      </c>
      <c r="C162" s="78" t="s">
        <v>149</v>
      </c>
      <c r="D162" s="80">
        <v>3181.83</v>
      </c>
      <c r="E162" s="48">
        <f t="shared" si="2"/>
        <v>2314.15</v>
      </c>
      <c r="F162" s="81">
        <v>867.68</v>
      </c>
      <c r="G162" s="24" t="str">
        <f>VLOOKUP(B162,'FOLHA RESUMIDA'!C:D,2,0)</f>
        <v>JOSE ALEXANDRE DE BARROS ALVES</v>
      </c>
    </row>
    <row r="163" spans="1:7">
      <c r="A163" s="79">
        <v>1</v>
      </c>
      <c r="B163" s="79">
        <v>2509</v>
      </c>
      <c r="C163" s="78" t="s">
        <v>150</v>
      </c>
      <c r="D163" s="80">
        <v>1468.53</v>
      </c>
      <c r="E163" s="48">
        <f t="shared" si="2"/>
        <v>846.63</v>
      </c>
      <c r="F163" s="81">
        <v>621.9</v>
      </c>
      <c r="G163" s="24" t="str">
        <f>VLOOKUP(B163,'FOLHA RESUMIDA'!C:D,2,0)</f>
        <v>ALDEMIR NASCIMENTO DA SILVA</v>
      </c>
    </row>
    <row r="164" spans="1:7">
      <c r="A164" s="79">
        <v>1</v>
      </c>
      <c r="B164" s="79">
        <v>2512</v>
      </c>
      <c r="C164" s="78" t="s">
        <v>385</v>
      </c>
      <c r="D164" s="80">
        <v>5092.91</v>
      </c>
      <c r="E164" s="48">
        <f t="shared" si="2"/>
        <v>3372.97</v>
      </c>
      <c r="F164" s="81">
        <v>1719.94</v>
      </c>
      <c r="G164" s="24" t="str">
        <f>VLOOKUP(B164,'FOLHA RESUMIDA'!C:D,2,0)</f>
        <v>JOSENILDO JOSE TORRES</v>
      </c>
    </row>
    <row r="165" spans="1:7">
      <c r="A165" s="79">
        <v>1</v>
      </c>
      <c r="B165" s="79">
        <v>2514</v>
      </c>
      <c r="C165" s="78" t="s">
        <v>151</v>
      </c>
      <c r="D165" s="80">
        <v>2803.59</v>
      </c>
      <c r="E165" s="48">
        <f t="shared" si="2"/>
        <v>1562.91</v>
      </c>
      <c r="F165" s="81">
        <v>1240.68</v>
      </c>
      <c r="G165" s="24" t="str">
        <f>VLOOKUP(B165,'FOLHA RESUMIDA'!C:D,2,0)</f>
        <v>JULIANA CAVALCANTI DE SOUSA</v>
      </c>
    </row>
    <row r="166" spans="1:7">
      <c r="A166" s="79">
        <v>1</v>
      </c>
      <c r="B166" s="79">
        <v>2520</v>
      </c>
      <c r="C166" s="78" t="s">
        <v>386</v>
      </c>
      <c r="D166" s="80">
        <v>1981.2</v>
      </c>
      <c r="E166" s="48">
        <f t="shared" si="2"/>
        <v>1149.0999999999999</v>
      </c>
      <c r="F166" s="81">
        <v>832.1</v>
      </c>
      <c r="G166" s="24" t="str">
        <f>VLOOKUP(B166,'FOLHA RESUMIDA'!C:D,2,0)</f>
        <v>SELMA CRISTIANIA LIMA RORIZ</v>
      </c>
    </row>
    <row r="167" spans="1:7">
      <c r="A167" s="79">
        <v>39</v>
      </c>
      <c r="B167" s="79">
        <v>2523</v>
      </c>
      <c r="C167" s="78" t="s">
        <v>394</v>
      </c>
      <c r="D167" s="80">
        <v>2195.9</v>
      </c>
      <c r="E167" s="48">
        <f t="shared" si="2"/>
        <v>1482.2</v>
      </c>
      <c r="F167" s="81">
        <v>713.7</v>
      </c>
      <c r="G167" s="24" t="str">
        <f>VLOOKUP(B167,'FOLHA RESUMIDA'!C:D,2,0)</f>
        <v>JANISSON COELHO DE VASCONCELOS</v>
      </c>
    </row>
    <row r="168" spans="1:7">
      <c r="A168" s="79">
        <v>10</v>
      </c>
      <c r="B168" s="79">
        <v>2525</v>
      </c>
      <c r="C168" s="78" t="s">
        <v>351</v>
      </c>
      <c r="D168" s="80">
        <v>2195.9</v>
      </c>
      <c r="E168" s="48">
        <f t="shared" si="2"/>
        <v>1275.7800000000002</v>
      </c>
      <c r="F168" s="81">
        <v>920.12</v>
      </c>
      <c r="G168" s="24" t="str">
        <f>VLOOKUP(B168,'FOLHA RESUMIDA'!C:D,2,0)</f>
        <v>FABIANE TAVARES DE SOUZA</v>
      </c>
    </row>
    <row r="169" spans="1:7">
      <c r="A169" s="79">
        <v>1</v>
      </c>
      <c r="B169" s="79">
        <v>2526</v>
      </c>
      <c r="C169" s="78" t="s">
        <v>152</v>
      </c>
      <c r="D169" s="80">
        <v>2452.89</v>
      </c>
      <c r="E169" s="48">
        <f t="shared" si="2"/>
        <v>1577.04</v>
      </c>
      <c r="F169" s="81">
        <v>875.85</v>
      </c>
      <c r="G169" s="24" t="str">
        <f>VLOOKUP(B169,'FOLHA RESUMIDA'!C:D,2,0)</f>
        <v>JARBAS FERREIRA DE LIMA JUNIOR</v>
      </c>
    </row>
    <row r="170" spans="1:7">
      <c r="A170" s="79">
        <v>1</v>
      </c>
      <c r="B170" s="79">
        <v>2530</v>
      </c>
      <c r="C170" s="78" t="s">
        <v>153</v>
      </c>
      <c r="D170" s="80">
        <v>1726.74</v>
      </c>
      <c r="E170" s="48">
        <f t="shared" si="2"/>
        <v>1119.77</v>
      </c>
      <c r="F170" s="81">
        <v>606.97</v>
      </c>
      <c r="G170" s="24" t="str">
        <f>VLOOKUP(B170,'FOLHA RESUMIDA'!C:D,2,0)</f>
        <v>ARLEILDA MENDES DA SILVA</v>
      </c>
    </row>
    <row r="171" spans="1:7">
      <c r="A171" s="79">
        <v>1</v>
      </c>
      <c r="B171" s="79">
        <v>2534</v>
      </c>
      <c r="C171" s="78" t="s">
        <v>154</v>
      </c>
      <c r="D171" s="80">
        <v>1636.79</v>
      </c>
      <c r="E171" s="48">
        <f t="shared" si="2"/>
        <v>1045.75</v>
      </c>
      <c r="F171" s="81">
        <v>591.04</v>
      </c>
      <c r="G171" s="24" t="str">
        <f>VLOOKUP(B171,'FOLHA RESUMIDA'!C:D,2,0)</f>
        <v>EMANUEL MESSIAS RIBEIRO COSTA</v>
      </c>
    </row>
    <row r="172" spans="1:7">
      <c r="A172" s="79">
        <v>1</v>
      </c>
      <c r="B172" s="79">
        <v>2539</v>
      </c>
      <c r="C172" s="78" t="s">
        <v>155</v>
      </c>
      <c r="D172" s="80">
        <v>1981.16</v>
      </c>
      <c r="E172" s="48">
        <f t="shared" si="2"/>
        <v>1296.1000000000001</v>
      </c>
      <c r="F172" s="81">
        <v>685.06</v>
      </c>
      <c r="G172" s="24" t="str">
        <f>VLOOKUP(B172,'FOLHA RESUMIDA'!C:D,2,0)</f>
        <v>JOSENILDA BEZERRA DA SILVA</v>
      </c>
    </row>
    <row r="173" spans="1:7">
      <c r="A173" s="79">
        <v>1</v>
      </c>
      <c r="B173" s="79">
        <v>2541</v>
      </c>
      <c r="C173" s="78" t="s">
        <v>156</v>
      </c>
      <c r="D173" s="80">
        <v>2851.5</v>
      </c>
      <c r="E173" s="48">
        <f t="shared" si="2"/>
        <v>2235.96</v>
      </c>
      <c r="F173" s="81">
        <v>615.54</v>
      </c>
      <c r="G173" s="24" t="str">
        <f>VLOOKUP(B173,'FOLHA RESUMIDA'!C:D,2,0)</f>
        <v>MARCELA SALLES DA SILVA</v>
      </c>
    </row>
    <row r="174" spans="1:7">
      <c r="A174" s="79">
        <v>59</v>
      </c>
      <c r="B174" s="79">
        <v>2547</v>
      </c>
      <c r="C174" s="78" t="s">
        <v>413</v>
      </c>
      <c r="D174" s="80">
        <v>825.5</v>
      </c>
      <c r="E174" s="48">
        <f t="shared" si="2"/>
        <v>825.5</v>
      </c>
      <c r="F174" s="81">
        <v>0</v>
      </c>
      <c r="G174" s="24" t="str">
        <f>VLOOKUP(B174,'FOLHA RESUMIDA'!C:D,2,0)</f>
        <v>CYNTHIA RODRIGUES DE ALMEIDA</v>
      </c>
    </row>
    <row r="175" spans="1:7">
      <c r="A175" s="79">
        <v>1</v>
      </c>
      <c r="B175" s="79">
        <v>2548</v>
      </c>
      <c r="C175" s="78" t="s">
        <v>157</v>
      </c>
      <c r="D175" s="80">
        <v>3687.51</v>
      </c>
      <c r="E175" s="48">
        <f t="shared" si="2"/>
        <v>2177.2700000000004</v>
      </c>
      <c r="F175" s="81">
        <v>1510.24</v>
      </c>
      <c r="G175" s="24" t="str">
        <f>VLOOKUP(B175,'FOLHA RESUMIDA'!C:D,2,0)</f>
        <v>ELIANA PEREIRA SANTANA</v>
      </c>
    </row>
    <row r="176" spans="1:7">
      <c r="A176" s="79">
        <v>1</v>
      </c>
      <c r="B176" s="79">
        <v>2553</v>
      </c>
      <c r="C176" s="78" t="s">
        <v>158</v>
      </c>
      <c r="D176" s="80">
        <v>3181.27</v>
      </c>
      <c r="E176" s="48">
        <f t="shared" si="2"/>
        <v>2472.4700000000003</v>
      </c>
      <c r="F176" s="81">
        <v>708.8</v>
      </c>
      <c r="G176" s="24" t="str">
        <f>VLOOKUP(B176,'FOLHA RESUMIDA'!C:D,2,0)</f>
        <v>LIVIA DA SILVA LIMA</v>
      </c>
    </row>
    <row r="177" spans="1:7">
      <c r="A177" s="79">
        <v>1</v>
      </c>
      <c r="B177" s="79">
        <v>2559</v>
      </c>
      <c r="C177" s="78" t="s">
        <v>358</v>
      </c>
      <c r="D177" s="80">
        <v>1981.2</v>
      </c>
      <c r="E177" s="48">
        <f t="shared" si="2"/>
        <v>1149.0999999999999</v>
      </c>
      <c r="F177" s="81">
        <v>832.1</v>
      </c>
      <c r="G177" s="24" t="str">
        <f>VLOOKUP(B177,'FOLHA RESUMIDA'!C:D,2,0)</f>
        <v>SANDRO DE MIRANDA SANTOS</v>
      </c>
    </row>
    <row r="178" spans="1:7">
      <c r="A178" s="79">
        <v>1</v>
      </c>
      <c r="B178" s="79">
        <v>2562</v>
      </c>
      <c r="C178" s="78" t="s">
        <v>376</v>
      </c>
      <c r="D178" s="80">
        <v>5092.91</v>
      </c>
      <c r="E178" s="48">
        <f t="shared" si="2"/>
        <v>3458.29</v>
      </c>
      <c r="F178" s="81">
        <v>1634.62</v>
      </c>
      <c r="G178" s="24" t="str">
        <f>VLOOKUP(B178,'FOLHA RESUMIDA'!C:D,2,0)</f>
        <v>ERIKA MARQUES BEZERRA</v>
      </c>
    </row>
    <row r="179" spans="1:7">
      <c r="A179" s="79">
        <v>50</v>
      </c>
      <c r="B179" s="79">
        <v>2568</v>
      </c>
      <c r="C179" s="78" t="s">
        <v>412</v>
      </c>
      <c r="D179" s="80">
        <v>5092.91</v>
      </c>
      <c r="E179" s="48">
        <f t="shared" si="2"/>
        <v>3458.29</v>
      </c>
      <c r="F179" s="81">
        <v>1634.62</v>
      </c>
      <c r="G179" s="24" t="str">
        <f>VLOOKUP(B179,'FOLHA RESUMIDA'!C:D,2,0)</f>
        <v>CATARINA DANIELLE DA S AMORIM</v>
      </c>
    </row>
    <row r="180" spans="1:7">
      <c r="A180" s="79">
        <v>1</v>
      </c>
      <c r="B180" s="79">
        <v>2574</v>
      </c>
      <c r="C180" s="78" t="s">
        <v>159</v>
      </c>
      <c r="D180" s="80">
        <v>4393.22</v>
      </c>
      <c r="E180" s="48">
        <f t="shared" si="2"/>
        <v>2760.3500000000004</v>
      </c>
      <c r="F180" s="81">
        <v>1632.87</v>
      </c>
      <c r="G180" s="24" t="str">
        <f>VLOOKUP(B180,'FOLHA RESUMIDA'!C:D,2,0)</f>
        <v>ANDERSON SANTOS DE LIMA FARIAS</v>
      </c>
    </row>
    <row r="181" spans="1:7">
      <c r="A181" s="79">
        <v>1</v>
      </c>
      <c r="B181" s="79">
        <v>2577</v>
      </c>
      <c r="C181" s="78" t="s">
        <v>160</v>
      </c>
      <c r="D181" s="80">
        <v>2886.39</v>
      </c>
      <c r="E181" s="48">
        <f t="shared" si="2"/>
        <v>1669.6799999999998</v>
      </c>
      <c r="F181" s="81">
        <v>1216.71</v>
      </c>
      <c r="G181" s="24" t="str">
        <f>VLOOKUP(B181,'FOLHA RESUMIDA'!C:D,2,0)</f>
        <v>CARLA CRISTINA OLIVEIRA MATOS</v>
      </c>
    </row>
    <row r="182" spans="1:7">
      <c r="A182" s="79">
        <v>1</v>
      </c>
      <c r="B182" s="79">
        <v>2584</v>
      </c>
      <c r="C182" s="78" t="s">
        <v>161</v>
      </c>
      <c r="D182" s="80">
        <v>2026.9</v>
      </c>
      <c r="E182" s="48">
        <f t="shared" si="2"/>
        <v>1276.8700000000001</v>
      </c>
      <c r="F182" s="81">
        <v>750.03</v>
      </c>
      <c r="G182" s="24" t="str">
        <f>VLOOKUP(B182,'FOLHA RESUMIDA'!C:D,2,0)</f>
        <v>HELIA MARIA ALEXANDRE DE SOUZA</v>
      </c>
    </row>
    <row r="183" spans="1:7">
      <c r="A183" s="79">
        <v>1</v>
      </c>
      <c r="B183" s="79">
        <v>2585</v>
      </c>
      <c r="C183" s="78" t="s">
        <v>162</v>
      </c>
      <c r="D183" s="80">
        <v>1320.8</v>
      </c>
      <c r="E183" s="48">
        <f t="shared" si="2"/>
        <v>1089.67</v>
      </c>
      <c r="F183" s="81">
        <v>231.13</v>
      </c>
      <c r="G183" s="24" t="str">
        <f>VLOOKUP(B183,'FOLHA RESUMIDA'!C:D,2,0)</f>
        <v>HELIO DO N BARBOZA JUNIOR</v>
      </c>
    </row>
    <row r="184" spans="1:7">
      <c r="A184" s="79">
        <v>1</v>
      </c>
      <c r="B184" s="79">
        <v>2586</v>
      </c>
      <c r="C184" s="78" t="s">
        <v>359</v>
      </c>
      <c r="D184" s="80">
        <v>2803.58</v>
      </c>
      <c r="E184" s="48">
        <f t="shared" si="2"/>
        <v>1653.53</v>
      </c>
      <c r="F184" s="81">
        <v>1150.05</v>
      </c>
      <c r="G184" s="24" t="str">
        <f>VLOOKUP(B184,'FOLHA RESUMIDA'!C:D,2,0)</f>
        <v>JAQUELINE P F DE OLIVEIRA</v>
      </c>
    </row>
    <row r="185" spans="1:7">
      <c r="A185" s="79">
        <v>1</v>
      </c>
      <c r="B185" s="79">
        <v>2588</v>
      </c>
      <c r="C185" s="78" t="s">
        <v>163</v>
      </c>
      <c r="D185" s="80">
        <v>5985.53</v>
      </c>
      <c r="E185" s="48">
        <f t="shared" si="2"/>
        <v>3246.68</v>
      </c>
      <c r="F185" s="81">
        <v>2738.85</v>
      </c>
      <c r="G185" s="24" t="str">
        <f>VLOOKUP(B185,'FOLHA RESUMIDA'!C:D,2,0)</f>
        <v>JOSE NEVES DA SILVA JUNIOR</v>
      </c>
    </row>
    <row r="186" spans="1:7">
      <c r="A186" s="79">
        <v>1</v>
      </c>
      <c r="B186" s="79">
        <v>2596</v>
      </c>
      <c r="C186" s="78" t="s">
        <v>387</v>
      </c>
      <c r="D186" s="80">
        <v>1981.2</v>
      </c>
      <c r="E186" s="48">
        <f t="shared" si="2"/>
        <v>1149.0999999999999</v>
      </c>
      <c r="F186" s="81">
        <v>832.1</v>
      </c>
      <c r="G186" s="24" t="str">
        <f>VLOOKUP(B186,'FOLHA RESUMIDA'!C:D,2,0)</f>
        <v>WELLIDA CRISTIANE DE M  GUERRA</v>
      </c>
    </row>
    <row r="187" spans="1:7">
      <c r="A187" s="79">
        <v>47</v>
      </c>
      <c r="B187" s="79">
        <v>2602</v>
      </c>
      <c r="C187" s="78" t="s">
        <v>395</v>
      </c>
      <c r="D187" s="80">
        <v>5092.91</v>
      </c>
      <c r="E187" s="48">
        <f t="shared" si="2"/>
        <v>3458.29</v>
      </c>
      <c r="F187" s="81">
        <v>1634.62</v>
      </c>
      <c r="G187" s="24" t="str">
        <f>VLOOKUP(B187,'FOLHA RESUMIDA'!C:D,2,0)</f>
        <v>DIANA ATALECIA NEVES DE SA</v>
      </c>
    </row>
    <row r="188" spans="1:7">
      <c r="A188" s="79">
        <v>59</v>
      </c>
      <c r="B188" s="79">
        <v>2604</v>
      </c>
      <c r="C188" s="78" t="s">
        <v>414</v>
      </c>
      <c r="D188" s="80">
        <v>5092.91</v>
      </c>
      <c r="E188" s="48">
        <f t="shared" si="2"/>
        <v>3415.63</v>
      </c>
      <c r="F188" s="81">
        <v>1677.28</v>
      </c>
      <c r="G188" s="24" t="str">
        <f>VLOOKUP(B188,'FOLHA RESUMIDA'!C:D,2,0)</f>
        <v>JAMINE K  G  DA ROCHA MARTINS</v>
      </c>
    </row>
    <row r="189" spans="1:7">
      <c r="A189" s="79">
        <v>1</v>
      </c>
      <c r="B189" s="79">
        <v>2614</v>
      </c>
      <c r="C189" s="78" t="s">
        <v>164</v>
      </c>
      <c r="D189" s="80">
        <v>2734.38</v>
      </c>
      <c r="E189" s="48">
        <f t="shared" si="2"/>
        <v>1596.3400000000001</v>
      </c>
      <c r="F189" s="81">
        <v>1138.04</v>
      </c>
      <c r="G189" s="24" t="str">
        <f>VLOOKUP(B189,'FOLHA RESUMIDA'!C:D,2,0)</f>
        <v>EDVANIA GOMES DE SOUZA PONTES</v>
      </c>
    </row>
    <row r="190" spans="1:7">
      <c r="A190" s="79">
        <v>1</v>
      </c>
      <c r="B190" s="79">
        <v>2618</v>
      </c>
      <c r="C190" s="78" t="s">
        <v>165</v>
      </c>
      <c r="D190" s="80">
        <v>1735.44</v>
      </c>
      <c r="E190" s="48">
        <f t="shared" si="2"/>
        <v>954.78000000000009</v>
      </c>
      <c r="F190" s="81">
        <v>780.66</v>
      </c>
      <c r="G190" s="24" t="str">
        <f>VLOOKUP(B190,'FOLHA RESUMIDA'!C:D,2,0)</f>
        <v>MARIA DA CONCEICAO O DOS SANTO</v>
      </c>
    </row>
    <row r="191" spans="1:7">
      <c r="A191" s="79">
        <v>1</v>
      </c>
      <c r="B191" s="79">
        <v>2623</v>
      </c>
      <c r="C191" s="78" t="s">
        <v>166</v>
      </c>
      <c r="D191" s="80">
        <v>1484.6</v>
      </c>
      <c r="E191" s="48">
        <f t="shared" si="2"/>
        <v>946.67</v>
      </c>
      <c r="F191" s="81">
        <v>537.92999999999995</v>
      </c>
      <c r="G191" s="24" t="str">
        <f>VLOOKUP(B191,'FOLHA RESUMIDA'!C:D,2,0)</f>
        <v>RUTH BARBOSA DE ARAUJO</v>
      </c>
    </row>
    <row r="192" spans="1:7">
      <c r="A192" s="79">
        <v>1</v>
      </c>
      <c r="B192" s="79">
        <v>2627</v>
      </c>
      <c r="C192" s="78" t="s">
        <v>353</v>
      </c>
      <c r="D192" s="80">
        <v>7420.32</v>
      </c>
      <c r="E192" s="48">
        <f t="shared" si="2"/>
        <v>5433.36</v>
      </c>
      <c r="F192" s="81">
        <v>1986.96</v>
      </c>
      <c r="G192" s="24" t="str">
        <f>VLOOKUP(B192,'FOLHA RESUMIDA'!C:D,2,0)</f>
        <v>LIBNI DE MEDEIROS MELO</v>
      </c>
    </row>
    <row r="193" spans="1:7">
      <c r="A193" s="79">
        <v>1</v>
      </c>
      <c r="B193" s="79">
        <v>2628</v>
      </c>
      <c r="C193" s="78" t="s">
        <v>167</v>
      </c>
      <c r="D193" s="80">
        <v>5738.61</v>
      </c>
      <c r="E193" s="48">
        <f t="shared" si="2"/>
        <v>3880</v>
      </c>
      <c r="F193" s="81">
        <v>1858.61</v>
      </c>
      <c r="G193" s="24" t="str">
        <f>VLOOKUP(B193,'FOLHA RESUMIDA'!C:D,2,0)</f>
        <v>ADELE GOMES DE SANTANA</v>
      </c>
    </row>
    <row r="194" spans="1:7">
      <c r="A194" s="79">
        <v>1</v>
      </c>
      <c r="B194" s="79">
        <v>2634</v>
      </c>
      <c r="C194" s="78" t="s">
        <v>388</v>
      </c>
      <c r="D194" s="80">
        <v>1981.2</v>
      </c>
      <c r="E194" s="48">
        <f t="shared" si="2"/>
        <v>1149.0999999999999</v>
      </c>
      <c r="F194" s="81">
        <v>832.1</v>
      </c>
      <c r="G194" s="24" t="str">
        <f>VLOOKUP(B194,'FOLHA RESUMIDA'!C:D,2,0)</f>
        <v>KATHYWSKY MELO PINHEIRO</v>
      </c>
    </row>
    <row r="195" spans="1:7">
      <c r="A195" s="79">
        <v>1</v>
      </c>
      <c r="B195" s="79">
        <v>2642</v>
      </c>
      <c r="C195" s="78" t="s">
        <v>168</v>
      </c>
      <c r="D195" s="80">
        <v>3159.65</v>
      </c>
      <c r="E195" s="48">
        <f t="shared" si="2"/>
        <v>1901.01</v>
      </c>
      <c r="F195" s="81">
        <v>1258.6400000000001</v>
      </c>
      <c r="G195" s="24" t="str">
        <f>VLOOKUP(B195,'FOLHA RESUMIDA'!C:D,2,0)</f>
        <v>THAMIRYS CLAUDIA R  BATISTA</v>
      </c>
    </row>
    <row r="196" spans="1:7">
      <c r="A196" s="79">
        <v>48</v>
      </c>
      <c r="B196" s="79">
        <v>2644</v>
      </c>
      <c r="C196" s="78" t="s">
        <v>398</v>
      </c>
      <c r="D196" s="80">
        <v>5092.91</v>
      </c>
      <c r="E196" s="48">
        <f t="shared" si="2"/>
        <v>4998.8</v>
      </c>
      <c r="F196" s="81">
        <v>94.11</v>
      </c>
      <c r="G196" s="24" t="str">
        <f>VLOOKUP(B196,'FOLHA RESUMIDA'!C:D,2,0)</f>
        <v>FABRICIO MENEZES DE SOUSA MELO</v>
      </c>
    </row>
    <row r="197" spans="1:7">
      <c r="A197" s="79">
        <v>59</v>
      </c>
      <c r="B197" s="79">
        <v>2651</v>
      </c>
      <c r="C197" s="78" t="s">
        <v>399</v>
      </c>
      <c r="D197" s="80">
        <v>5092.91</v>
      </c>
      <c r="E197" s="48">
        <f t="shared" si="2"/>
        <v>3372.97</v>
      </c>
      <c r="F197" s="81">
        <v>1719.94</v>
      </c>
      <c r="G197" s="24" t="str">
        <f>VLOOKUP(B197,'FOLHA RESUMIDA'!C:D,2,0)</f>
        <v>PAULO ANDRE R DOS SANTOS</v>
      </c>
    </row>
    <row r="198" spans="1:7">
      <c r="A198" s="79">
        <v>1</v>
      </c>
      <c r="B198" s="79">
        <v>2656</v>
      </c>
      <c r="C198" s="78" t="s">
        <v>169</v>
      </c>
      <c r="D198" s="80">
        <v>2803.58</v>
      </c>
      <c r="E198" s="48">
        <f t="shared" ref="E198:E261" si="3">D198-F198</f>
        <v>1646.73</v>
      </c>
      <c r="F198" s="81">
        <v>1156.8499999999999</v>
      </c>
      <c r="G198" s="24" t="str">
        <f>VLOOKUP(B198,'FOLHA RESUMIDA'!C:D,2,0)</f>
        <v>RAFAELLA ALVES DE ARAUJO SILVA</v>
      </c>
    </row>
    <row r="199" spans="1:7">
      <c r="A199" s="79">
        <v>1</v>
      </c>
      <c r="B199" s="79">
        <v>2659</v>
      </c>
      <c r="C199" s="78" t="s">
        <v>170</v>
      </c>
      <c r="D199" s="80">
        <v>6263.25</v>
      </c>
      <c r="E199" s="48">
        <f t="shared" si="3"/>
        <v>4777.9799999999996</v>
      </c>
      <c r="F199" s="81">
        <v>1485.27</v>
      </c>
      <c r="G199" s="24" t="str">
        <f>VLOOKUP(B199,'FOLHA RESUMIDA'!C:D,2,0)</f>
        <v>THIAGO SANTOS DE OLIVEIRA</v>
      </c>
    </row>
    <row r="200" spans="1:7">
      <c r="A200" s="79">
        <v>1</v>
      </c>
      <c r="B200" s="79">
        <v>2665</v>
      </c>
      <c r="C200" s="78" t="s">
        <v>171</v>
      </c>
      <c r="D200" s="80">
        <v>2865.69</v>
      </c>
      <c r="E200" s="48">
        <f t="shared" si="3"/>
        <v>1575.02</v>
      </c>
      <c r="F200" s="81">
        <v>1290.67</v>
      </c>
      <c r="G200" s="24" t="str">
        <f>VLOOKUP(B200,'FOLHA RESUMIDA'!C:D,2,0)</f>
        <v>MARCELO BARLAVENTO DAS C SILVA</v>
      </c>
    </row>
    <row r="201" spans="1:7">
      <c r="A201" s="79">
        <v>1</v>
      </c>
      <c r="B201" s="79">
        <v>2666</v>
      </c>
      <c r="C201" s="78" t="s">
        <v>172</v>
      </c>
      <c r="D201" s="80">
        <v>4536.8500000000004</v>
      </c>
      <c r="E201" s="48">
        <f t="shared" si="3"/>
        <v>2767.7700000000004</v>
      </c>
      <c r="F201" s="81">
        <v>1769.08</v>
      </c>
      <c r="G201" s="24" t="str">
        <f>VLOOKUP(B201,'FOLHA RESUMIDA'!C:D,2,0)</f>
        <v>RODRIGO VASCONCELOS DINIZ</v>
      </c>
    </row>
    <row r="202" spans="1:7">
      <c r="A202" s="79">
        <v>1</v>
      </c>
      <c r="B202" s="79">
        <v>2668</v>
      </c>
      <c r="C202" s="78" t="s">
        <v>173</v>
      </c>
      <c r="D202" s="80">
        <v>1981.2</v>
      </c>
      <c r="E202" s="48">
        <f t="shared" si="3"/>
        <v>1149.0999999999999</v>
      </c>
      <c r="F202" s="81">
        <v>832.1</v>
      </c>
      <c r="G202" s="24" t="str">
        <f>VLOOKUP(B202,'FOLHA RESUMIDA'!C:D,2,0)</f>
        <v>CARLA BRANDAO DE C  FIGUEIREDO</v>
      </c>
    </row>
    <row r="203" spans="1:7">
      <c r="A203" s="79">
        <v>1</v>
      </c>
      <c r="B203" s="79">
        <v>2671</v>
      </c>
      <c r="C203" s="78" t="s">
        <v>174</v>
      </c>
      <c r="D203" s="80">
        <v>1636.79</v>
      </c>
      <c r="E203" s="48">
        <f t="shared" si="3"/>
        <v>945.91</v>
      </c>
      <c r="F203" s="81">
        <v>690.88</v>
      </c>
      <c r="G203" s="24" t="str">
        <f>VLOOKUP(B203,'FOLHA RESUMIDA'!C:D,2,0)</f>
        <v>KATIA ADRIANA F D SILVA SOARES</v>
      </c>
    </row>
    <row r="204" spans="1:7">
      <c r="A204" s="79">
        <v>1</v>
      </c>
      <c r="B204" s="79">
        <v>2672</v>
      </c>
      <c r="C204" s="78" t="s">
        <v>175</v>
      </c>
      <c r="D204" s="80">
        <v>1680.86</v>
      </c>
      <c r="E204" s="48">
        <f t="shared" si="3"/>
        <v>1013.4199999999998</v>
      </c>
      <c r="F204" s="81">
        <v>667.44</v>
      </c>
      <c r="G204" s="24" t="str">
        <f>VLOOKUP(B204,'FOLHA RESUMIDA'!C:D,2,0)</f>
        <v>IVANISE VIANA ALBUQUERQUE</v>
      </c>
    </row>
    <row r="205" spans="1:7">
      <c r="A205" s="79">
        <v>1</v>
      </c>
      <c r="B205" s="79">
        <v>2675</v>
      </c>
      <c r="C205" s="78" t="s">
        <v>176</v>
      </c>
      <c r="D205" s="80">
        <v>1514.63</v>
      </c>
      <c r="E205" s="48">
        <f t="shared" si="3"/>
        <v>990.58000000000015</v>
      </c>
      <c r="F205" s="81">
        <v>524.04999999999995</v>
      </c>
      <c r="G205" s="24" t="str">
        <f>VLOOKUP(B205,'FOLHA RESUMIDA'!C:D,2,0)</f>
        <v>RUTE FERNANDES BORBA</v>
      </c>
    </row>
    <row r="206" spans="1:7">
      <c r="A206" s="79">
        <v>1</v>
      </c>
      <c r="B206" s="79">
        <v>2682</v>
      </c>
      <c r="C206" s="78" t="s">
        <v>177</v>
      </c>
      <c r="D206" s="80">
        <v>2015.48</v>
      </c>
      <c r="E206" s="48">
        <f t="shared" si="3"/>
        <v>1152.2</v>
      </c>
      <c r="F206" s="81">
        <v>863.28</v>
      </c>
      <c r="G206" s="24" t="str">
        <f>VLOOKUP(B206,'FOLHA RESUMIDA'!C:D,2,0)</f>
        <v>JENARIO LUCENA DA SILVA</v>
      </c>
    </row>
    <row r="207" spans="1:7">
      <c r="A207" s="79">
        <v>1</v>
      </c>
      <c r="B207" s="79">
        <v>2684</v>
      </c>
      <c r="C207" s="78" t="s">
        <v>362</v>
      </c>
      <c r="D207" s="80">
        <v>8027.18</v>
      </c>
      <c r="E207" s="48">
        <f t="shared" si="3"/>
        <v>4504.76</v>
      </c>
      <c r="F207" s="81">
        <v>3522.42</v>
      </c>
      <c r="G207" s="24" t="str">
        <f>VLOOKUP(B207,'FOLHA RESUMIDA'!C:D,2,0)</f>
        <v>DULCE NARIELE ANHAIA LEMES</v>
      </c>
    </row>
    <row r="208" spans="1:7">
      <c r="A208" s="79">
        <v>1</v>
      </c>
      <c r="B208" s="79">
        <v>2687</v>
      </c>
      <c r="C208" s="78" t="s">
        <v>178</v>
      </c>
      <c r="D208" s="80">
        <v>3060.58</v>
      </c>
      <c r="E208" s="48">
        <f t="shared" si="3"/>
        <v>2141.2599999999998</v>
      </c>
      <c r="F208" s="81">
        <v>919.32</v>
      </c>
      <c r="G208" s="24" t="str">
        <f>VLOOKUP(B208,'FOLHA RESUMIDA'!C:D,2,0)</f>
        <v>MONICA MARIA G R F DE OLIVEIRA</v>
      </c>
    </row>
    <row r="209" spans="1:7">
      <c r="A209" s="79">
        <v>1</v>
      </c>
      <c r="B209" s="79">
        <v>2689</v>
      </c>
      <c r="C209" s="78" t="s">
        <v>548</v>
      </c>
      <c r="D209" s="80">
        <v>1155.7</v>
      </c>
      <c r="E209" s="48">
        <f t="shared" si="3"/>
        <v>1077.27</v>
      </c>
      <c r="F209" s="81">
        <v>78.430000000000007</v>
      </c>
      <c r="G209" s="24" t="str">
        <f>VLOOKUP(B209,'FOLHA RESUMIDA'!C:D,2,0)</f>
        <v>ILMA DE ALBUQUERQUE P MAIA</v>
      </c>
    </row>
    <row r="210" spans="1:7">
      <c r="A210" s="79">
        <v>1</v>
      </c>
      <c r="B210" s="79">
        <v>2697</v>
      </c>
      <c r="C210" s="78" t="s">
        <v>179</v>
      </c>
      <c r="D210" s="80">
        <v>1981.2</v>
      </c>
      <c r="E210" s="48">
        <f t="shared" si="3"/>
        <v>1149.0999999999999</v>
      </c>
      <c r="F210" s="81">
        <v>832.1</v>
      </c>
      <c r="G210" s="24" t="str">
        <f>VLOOKUP(B210,'FOLHA RESUMIDA'!C:D,2,0)</f>
        <v>ELIANA BEZERRA CARVALHO</v>
      </c>
    </row>
    <row r="211" spans="1:7">
      <c r="A211" s="79">
        <v>1</v>
      </c>
      <c r="B211" s="79">
        <v>2701</v>
      </c>
      <c r="C211" s="78" t="s">
        <v>180</v>
      </c>
      <c r="D211" s="80">
        <v>3332.52</v>
      </c>
      <c r="E211" s="48">
        <f t="shared" si="3"/>
        <v>1885.17</v>
      </c>
      <c r="F211" s="81">
        <v>1447.35</v>
      </c>
      <c r="G211" s="24" t="str">
        <f>VLOOKUP(B211,'FOLHA RESUMIDA'!C:D,2,0)</f>
        <v>PETULLA DE MOURA E SILVA</v>
      </c>
    </row>
    <row r="212" spans="1:7">
      <c r="A212" s="79">
        <v>1</v>
      </c>
      <c r="B212" s="79">
        <v>2702</v>
      </c>
      <c r="C212" s="78" t="s">
        <v>389</v>
      </c>
      <c r="D212" s="80">
        <v>7409.23</v>
      </c>
      <c r="E212" s="48">
        <f t="shared" si="3"/>
        <v>5814.19</v>
      </c>
      <c r="F212" s="81">
        <v>1595.04</v>
      </c>
      <c r="G212" s="24" t="str">
        <f>VLOOKUP(B212,'FOLHA RESUMIDA'!C:D,2,0)</f>
        <v>DANILO DAVI DA SILVA DIAS</v>
      </c>
    </row>
    <row r="213" spans="1:7">
      <c r="A213" s="79">
        <v>25</v>
      </c>
      <c r="B213" s="79">
        <v>2705</v>
      </c>
      <c r="C213" s="78" t="s">
        <v>390</v>
      </c>
      <c r="D213" s="80">
        <v>1997.46</v>
      </c>
      <c r="E213" s="48">
        <f t="shared" si="3"/>
        <v>1059.95</v>
      </c>
      <c r="F213" s="81">
        <v>937.51</v>
      </c>
      <c r="G213" s="24" t="str">
        <f>VLOOKUP(B213,'FOLHA RESUMIDA'!C:D,2,0)</f>
        <v>JOSINALDO OLIVEIRA DE ANDRADE</v>
      </c>
    </row>
    <row r="214" spans="1:7">
      <c r="A214" s="79">
        <v>50</v>
      </c>
      <c r="B214" s="79">
        <v>2706</v>
      </c>
      <c r="C214" s="78" t="s">
        <v>379</v>
      </c>
      <c r="D214" s="80">
        <v>5092.91</v>
      </c>
      <c r="E214" s="48">
        <f t="shared" si="3"/>
        <v>3993.04</v>
      </c>
      <c r="F214" s="81">
        <v>1099.8699999999999</v>
      </c>
      <c r="G214" s="24" t="str">
        <f>VLOOKUP(B214,'FOLHA RESUMIDA'!C:D,2,0)</f>
        <v>AMANDA FREITAS BASILIO</v>
      </c>
    </row>
    <row r="215" spans="1:7">
      <c r="A215" s="79">
        <v>1</v>
      </c>
      <c r="B215" s="79">
        <v>2707</v>
      </c>
      <c r="C215" s="78" t="s">
        <v>181</v>
      </c>
      <c r="D215" s="80">
        <v>2803.58</v>
      </c>
      <c r="E215" s="48">
        <f t="shared" si="3"/>
        <v>1653.53</v>
      </c>
      <c r="F215" s="81">
        <v>1150.05</v>
      </c>
      <c r="G215" s="24" t="str">
        <f>VLOOKUP(B215,'FOLHA RESUMIDA'!C:D,2,0)</f>
        <v>ROMARIO LUIZ DO NASCIMENTO</v>
      </c>
    </row>
    <row r="216" spans="1:7">
      <c r="A216" s="79">
        <v>1</v>
      </c>
      <c r="B216" s="79">
        <v>2709</v>
      </c>
      <c r="C216" s="78" t="s">
        <v>182</v>
      </c>
      <c r="D216" s="80">
        <v>4294.1499999999996</v>
      </c>
      <c r="E216" s="48">
        <f t="shared" si="3"/>
        <v>3323.7499999999995</v>
      </c>
      <c r="F216" s="81">
        <v>970.4</v>
      </c>
      <c r="G216" s="24" t="str">
        <f>VLOOKUP(B216,'FOLHA RESUMIDA'!C:D,2,0)</f>
        <v>KATIA DA CONCEICAO DA SILVA</v>
      </c>
    </row>
    <row r="217" spans="1:7">
      <c r="A217" s="79">
        <v>1</v>
      </c>
      <c r="B217" s="79">
        <v>2710</v>
      </c>
      <c r="C217" s="78" t="s">
        <v>183</v>
      </c>
      <c r="D217" s="80">
        <v>2902.65</v>
      </c>
      <c r="E217" s="48">
        <f t="shared" si="3"/>
        <v>1899.45</v>
      </c>
      <c r="F217" s="81">
        <v>1003.2</v>
      </c>
      <c r="G217" s="24" t="str">
        <f>VLOOKUP(B217,'FOLHA RESUMIDA'!C:D,2,0)</f>
        <v>PAULA FRASSINETTI S L BELIAN</v>
      </c>
    </row>
    <row r="218" spans="1:7">
      <c r="A218" s="79">
        <v>1</v>
      </c>
      <c r="B218" s="79">
        <v>2712</v>
      </c>
      <c r="C218" s="78" t="s">
        <v>184</v>
      </c>
      <c r="D218" s="80">
        <v>3026.86</v>
      </c>
      <c r="E218" s="48">
        <f t="shared" si="3"/>
        <v>1746.6100000000001</v>
      </c>
      <c r="F218" s="81">
        <v>1280.25</v>
      </c>
      <c r="G218" s="24" t="str">
        <f>VLOOKUP(B218,'FOLHA RESUMIDA'!C:D,2,0)</f>
        <v>AUGUSTO CESAR N  A  DA SILVA</v>
      </c>
    </row>
    <row r="219" spans="1:7">
      <c r="A219" s="79">
        <v>1</v>
      </c>
      <c r="B219" s="79">
        <v>2717</v>
      </c>
      <c r="C219" s="78" t="s">
        <v>185</v>
      </c>
      <c r="D219" s="80">
        <v>7767.9299999999994</v>
      </c>
      <c r="E219" s="48">
        <f t="shared" si="3"/>
        <v>5589.9299999999994</v>
      </c>
      <c r="F219" s="81">
        <v>2178</v>
      </c>
      <c r="G219" s="24" t="str">
        <f>VLOOKUP(B219,'FOLHA RESUMIDA'!C:D,2,0)</f>
        <v>MARCIA ANDREA F SECUNDINO</v>
      </c>
    </row>
    <row r="220" spans="1:7">
      <c r="A220" s="79">
        <v>1</v>
      </c>
      <c r="B220" s="79">
        <v>2718</v>
      </c>
      <c r="C220" s="78" t="s">
        <v>380</v>
      </c>
      <c r="D220" s="80">
        <v>2886.39</v>
      </c>
      <c r="E220" s="48">
        <f t="shared" si="3"/>
        <v>1669.6799999999998</v>
      </c>
      <c r="F220" s="81">
        <v>1216.71</v>
      </c>
      <c r="G220" s="24" t="str">
        <f>VLOOKUP(B220,'FOLHA RESUMIDA'!C:D,2,0)</f>
        <v>PAULA SHEMILLY GALDINO SANTIAG</v>
      </c>
    </row>
    <row r="221" spans="1:7">
      <c r="A221" s="79">
        <v>1</v>
      </c>
      <c r="B221" s="79">
        <v>2719</v>
      </c>
      <c r="C221" s="78" t="s">
        <v>366</v>
      </c>
      <c r="D221" s="80">
        <v>2500.13</v>
      </c>
      <c r="E221" s="48">
        <f t="shared" si="3"/>
        <v>1150.19</v>
      </c>
      <c r="F221" s="81">
        <v>1349.94</v>
      </c>
      <c r="G221" s="24" t="str">
        <f>VLOOKUP(B221,'FOLHA RESUMIDA'!C:D,2,0)</f>
        <v>DANIELLE MEDEIROS PONTES</v>
      </c>
    </row>
    <row r="222" spans="1:7">
      <c r="A222" s="79">
        <v>51</v>
      </c>
      <c r="B222" s="79">
        <v>2720</v>
      </c>
      <c r="C222" s="78" t="s">
        <v>391</v>
      </c>
      <c r="D222" s="80">
        <v>1981.21</v>
      </c>
      <c r="E222" s="48">
        <f t="shared" si="3"/>
        <v>1149.1100000000001</v>
      </c>
      <c r="F222" s="81">
        <v>832.1</v>
      </c>
      <c r="G222" s="24" t="str">
        <f>VLOOKUP(B222,'FOLHA RESUMIDA'!C:D,2,0)</f>
        <v>JONATAS BERNARDINO R  DA SILVA</v>
      </c>
    </row>
    <row r="223" spans="1:7">
      <c r="A223" s="79">
        <v>50</v>
      </c>
      <c r="B223" s="79">
        <v>2721</v>
      </c>
      <c r="C223" s="78" t="s">
        <v>401</v>
      </c>
      <c r="D223" s="80">
        <v>2195.9</v>
      </c>
      <c r="E223" s="48">
        <f t="shared" si="3"/>
        <v>1275.7800000000002</v>
      </c>
      <c r="F223" s="81">
        <v>920.12</v>
      </c>
      <c r="G223" s="24" t="str">
        <f>VLOOKUP(B223,'FOLHA RESUMIDA'!C:D,2,0)</f>
        <v>CLECIO JOSE DA SILVA</v>
      </c>
    </row>
    <row r="224" spans="1:7">
      <c r="A224" s="79">
        <v>1</v>
      </c>
      <c r="B224" s="79">
        <v>2726</v>
      </c>
      <c r="C224" s="78" t="s">
        <v>186</v>
      </c>
      <c r="D224" s="80">
        <v>4508.87</v>
      </c>
      <c r="E224" s="48">
        <f t="shared" si="3"/>
        <v>3416.24</v>
      </c>
      <c r="F224" s="81">
        <v>1092.6300000000001</v>
      </c>
      <c r="G224" s="24" t="str">
        <f>VLOOKUP(B224,'FOLHA RESUMIDA'!C:D,2,0)</f>
        <v>MARIA GILVANEIDE SANTOS LIMA</v>
      </c>
    </row>
    <row r="225" spans="1:7">
      <c r="A225" s="79">
        <v>1</v>
      </c>
      <c r="B225" s="79">
        <v>2732</v>
      </c>
      <c r="C225" s="78" t="s">
        <v>187</v>
      </c>
      <c r="D225" s="80">
        <v>1981.2</v>
      </c>
      <c r="E225" s="48">
        <f t="shared" si="3"/>
        <v>1149.0999999999999</v>
      </c>
      <c r="F225" s="81">
        <v>832.1</v>
      </c>
      <c r="G225" s="24" t="str">
        <f>VLOOKUP(B225,'FOLHA RESUMIDA'!C:D,2,0)</f>
        <v>LILIANE DA SILVA SALVADOR</v>
      </c>
    </row>
    <row r="226" spans="1:7">
      <c r="A226" s="79">
        <v>47</v>
      </c>
      <c r="B226" s="79">
        <v>2736</v>
      </c>
      <c r="C226" s="78" t="s">
        <v>396</v>
      </c>
      <c r="D226" s="80">
        <v>2195.9</v>
      </c>
      <c r="E226" s="48">
        <f t="shared" si="3"/>
        <v>1488.7800000000002</v>
      </c>
      <c r="F226" s="81">
        <v>707.12</v>
      </c>
      <c r="G226" s="24" t="str">
        <f>VLOOKUP(B226,'FOLHA RESUMIDA'!C:D,2,0)</f>
        <v>LUCENILDO JOSE DA SILVA</v>
      </c>
    </row>
    <row r="227" spans="1:7">
      <c r="A227" s="79">
        <v>1</v>
      </c>
      <c r="B227" s="79">
        <v>2748</v>
      </c>
      <c r="C227" s="78" t="s">
        <v>188</v>
      </c>
      <c r="D227" s="80">
        <v>1484.6</v>
      </c>
      <c r="E227" s="48">
        <f t="shared" si="3"/>
        <v>988.2399999999999</v>
      </c>
      <c r="F227" s="81">
        <v>496.36</v>
      </c>
      <c r="G227" s="24" t="str">
        <f>VLOOKUP(B227,'FOLHA RESUMIDA'!C:D,2,0)</f>
        <v>LEONINO CLEMENTE DA SILVA</v>
      </c>
    </row>
    <row r="228" spans="1:7">
      <c r="A228" s="79">
        <v>1</v>
      </c>
      <c r="B228" s="79">
        <v>2751</v>
      </c>
      <c r="C228" s="78" t="s">
        <v>189</v>
      </c>
      <c r="D228" s="80">
        <v>1936.4</v>
      </c>
      <c r="E228" s="48">
        <f t="shared" si="3"/>
        <v>1088.4700000000003</v>
      </c>
      <c r="F228" s="81">
        <v>847.93</v>
      </c>
      <c r="G228" s="24" t="str">
        <f>VLOOKUP(B228,'FOLHA RESUMIDA'!C:D,2,0)</f>
        <v>DENNYS RYAN GUILHERME PEREIRA</v>
      </c>
    </row>
    <row r="229" spans="1:7">
      <c r="A229" s="79">
        <v>1</v>
      </c>
      <c r="B229" s="79">
        <v>2757</v>
      </c>
      <c r="C229" s="78" t="s">
        <v>190</v>
      </c>
      <c r="D229" s="80">
        <v>1227.8499999999999</v>
      </c>
      <c r="E229" s="48">
        <f t="shared" si="3"/>
        <v>774.07999999999993</v>
      </c>
      <c r="F229" s="81">
        <v>453.77</v>
      </c>
      <c r="G229" s="24" t="str">
        <f>VLOOKUP(B229,'FOLHA RESUMIDA'!C:D,2,0)</f>
        <v>CLAUDIA REGINA NEVES DE MELO</v>
      </c>
    </row>
    <row r="230" spans="1:7">
      <c r="A230" s="79">
        <v>1</v>
      </c>
      <c r="B230" s="79">
        <v>2766</v>
      </c>
      <c r="C230" s="78" t="s">
        <v>191</v>
      </c>
      <c r="D230" s="80">
        <v>1964.56</v>
      </c>
      <c r="E230" s="48">
        <f t="shared" si="3"/>
        <v>1100.4299999999998</v>
      </c>
      <c r="F230" s="81">
        <v>864.13</v>
      </c>
      <c r="G230" s="24" t="str">
        <f>VLOOKUP(B230,'FOLHA RESUMIDA'!C:D,2,0)</f>
        <v>EMANOEL VIEIRA LAURIA</v>
      </c>
    </row>
    <row r="231" spans="1:7">
      <c r="A231" s="79">
        <v>1</v>
      </c>
      <c r="B231" s="79">
        <v>2768</v>
      </c>
      <c r="C231" s="78" t="s">
        <v>192</v>
      </c>
      <c r="D231" s="80">
        <v>1636.79</v>
      </c>
      <c r="E231" s="48">
        <f t="shared" si="3"/>
        <v>1114.5</v>
      </c>
      <c r="F231" s="81">
        <v>522.29</v>
      </c>
      <c r="G231" s="24" t="str">
        <f>VLOOKUP(B231,'FOLHA RESUMIDA'!C:D,2,0)</f>
        <v>IZABEL LUIZA SOARES DE SOUZA</v>
      </c>
    </row>
    <row r="232" spans="1:7">
      <c r="A232" s="79">
        <v>1</v>
      </c>
      <c r="B232" s="79">
        <v>2770</v>
      </c>
      <c r="C232" s="78" t="s">
        <v>193</v>
      </c>
      <c r="D232" s="80">
        <v>1484.64</v>
      </c>
      <c r="E232" s="48">
        <f t="shared" si="3"/>
        <v>1074.3700000000001</v>
      </c>
      <c r="F232" s="81">
        <v>410.27</v>
      </c>
      <c r="G232" s="24" t="str">
        <f>VLOOKUP(B232,'FOLHA RESUMIDA'!C:D,2,0)</f>
        <v>JOSE PIMENTEL SILVA</v>
      </c>
    </row>
    <row r="233" spans="1:7">
      <c r="A233" s="79">
        <v>1</v>
      </c>
      <c r="B233" s="79">
        <v>2772</v>
      </c>
      <c r="C233" s="78" t="s">
        <v>381</v>
      </c>
      <c r="D233" s="80">
        <v>1981.2</v>
      </c>
      <c r="E233" s="48">
        <f t="shared" si="3"/>
        <v>1149.0999999999999</v>
      </c>
      <c r="F233" s="81">
        <v>832.1</v>
      </c>
      <c r="G233" s="24" t="str">
        <f>VLOOKUP(B233,'FOLHA RESUMIDA'!C:D,2,0)</f>
        <v>CARMEM ALUISIA LEITE DE ANDRAD</v>
      </c>
    </row>
    <row r="234" spans="1:7">
      <c r="A234" s="79">
        <v>1</v>
      </c>
      <c r="B234" s="79">
        <v>2773</v>
      </c>
      <c r="C234" s="78" t="s">
        <v>194</v>
      </c>
      <c r="D234" s="80">
        <v>2015.34</v>
      </c>
      <c r="E234" s="48">
        <f t="shared" si="3"/>
        <v>1105</v>
      </c>
      <c r="F234" s="81">
        <v>910.34</v>
      </c>
      <c r="G234" s="24" t="str">
        <f>VLOOKUP(B234,'FOLHA RESUMIDA'!C:D,2,0)</f>
        <v>WALDNER NERTAM F  DE ALENCAR</v>
      </c>
    </row>
    <row r="235" spans="1:7">
      <c r="A235" s="79">
        <v>1</v>
      </c>
      <c r="B235" s="79">
        <v>2775</v>
      </c>
      <c r="C235" s="78" t="s">
        <v>195</v>
      </c>
      <c r="D235" s="80">
        <v>2973.04</v>
      </c>
      <c r="E235" s="48">
        <f t="shared" si="3"/>
        <v>1736.12</v>
      </c>
      <c r="F235" s="81">
        <v>1236.92</v>
      </c>
      <c r="G235" s="24" t="str">
        <f>VLOOKUP(B235,'FOLHA RESUMIDA'!C:D,2,0)</f>
        <v>MARCELA FREITAS DA C SALLES</v>
      </c>
    </row>
    <row r="236" spans="1:7">
      <c r="A236" s="79">
        <v>1</v>
      </c>
      <c r="B236" s="79">
        <v>2779</v>
      </c>
      <c r="C236" s="78" t="s">
        <v>196</v>
      </c>
      <c r="D236" s="80">
        <v>3439</v>
      </c>
      <c r="E236" s="48">
        <f t="shared" si="3"/>
        <v>1676.62</v>
      </c>
      <c r="F236" s="81">
        <v>1762.38</v>
      </c>
      <c r="G236" s="24" t="str">
        <f>VLOOKUP(B236,'FOLHA RESUMIDA'!C:D,2,0)</f>
        <v>THAIS REGINA BORGES LOPES</v>
      </c>
    </row>
    <row r="237" spans="1:7">
      <c r="A237" s="79">
        <v>1</v>
      </c>
      <c r="B237" s="79">
        <v>2782</v>
      </c>
      <c r="C237" s="78" t="s">
        <v>197</v>
      </c>
      <c r="D237" s="80">
        <v>2164.62</v>
      </c>
      <c r="E237" s="48">
        <f t="shared" si="3"/>
        <v>917.31</v>
      </c>
      <c r="F237" s="81">
        <v>1247.31</v>
      </c>
      <c r="G237" s="24" t="str">
        <f>VLOOKUP(B237,'FOLHA RESUMIDA'!C:D,2,0)</f>
        <v>ELVIS ALVES DA COSTA</v>
      </c>
    </row>
    <row r="238" spans="1:7">
      <c r="A238" s="79">
        <v>1</v>
      </c>
      <c r="B238" s="79">
        <v>2784</v>
      </c>
      <c r="C238" s="78" t="s">
        <v>198</v>
      </c>
      <c r="D238" s="80">
        <v>1559.78</v>
      </c>
      <c r="E238" s="48">
        <f t="shared" si="3"/>
        <v>1057.54</v>
      </c>
      <c r="F238" s="81">
        <v>502.24</v>
      </c>
      <c r="G238" s="24" t="str">
        <f>VLOOKUP(B238,'FOLHA RESUMIDA'!C:D,2,0)</f>
        <v>FERNANDO ALVES DO NASCIMENTO</v>
      </c>
    </row>
    <row r="239" spans="1:7">
      <c r="A239" s="79">
        <v>1</v>
      </c>
      <c r="B239" s="79">
        <v>2785</v>
      </c>
      <c r="C239" s="78" t="s">
        <v>199</v>
      </c>
      <c r="D239" s="80">
        <v>1237.18</v>
      </c>
      <c r="E239" s="48">
        <f t="shared" si="3"/>
        <v>773.23</v>
      </c>
      <c r="F239" s="81">
        <v>463.95</v>
      </c>
      <c r="G239" s="24" t="str">
        <f>VLOOKUP(B239,'FOLHA RESUMIDA'!C:D,2,0)</f>
        <v>JEANNE D ARC PEDROSA PESSOA</v>
      </c>
    </row>
    <row r="240" spans="1:7">
      <c r="A240" s="79">
        <v>1</v>
      </c>
      <c r="B240" s="79">
        <v>2788</v>
      </c>
      <c r="C240" s="78" t="s">
        <v>200</v>
      </c>
      <c r="D240" s="80">
        <v>1673.39</v>
      </c>
      <c r="E240" s="48">
        <f t="shared" si="3"/>
        <v>1051.2800000000002</v>
      </c>
      <c r="F240" s="81">
        <v>622.11</v>
      </c>
      <c r="G240" s="24" t="str">
        <f>VLOOKUP(B240,'FOLHA RESUMIDA'!C:D,2,0)</f>
        <v>ROSANIA EMIDIA PEREIRA</v>
      </c>
    </row>
    <row r="241" spans="1:7">
      <c r="A241" s="79">
        <v>1</v>
      </c>
      <c r="B241" s="79">
        <v>2790</v>
      </c>
      <c r="C241" s="78" t="s">
        <v>201</v>
      </c>
      <c r="D241" s="80">
        <v>2112.83</v>
      </c>
      <c r="E241" s="48">
        <f t="shared" si="3"/>
        <v>1700.6399999999999</v>
      </c>
      <c r="F241" s="81">
        <v>412.19</v>
      </c>
      <c r="G241" s="24" t="str">
        <f>VLOOKUP(B241,'FOLHA RESUMIDA'!C:D,2,0)</f>
        <v>ROSANA DE FATIMA UCHOA  AREDE</v>
      </c>
    </row>
    <row r="242" spans="1:7">
      <c r="A242" s="79">
        <v>1</v>
      </c>
      <c r="B242" s="79">
        <v>2791</v>
      </c>
      <c r="C242" s="78" t="s">
        <v>202</v>
      </c>
      <c r="D242" s="80">
        <v>5724.5</v>
      </c>
      <c r="E242" s="48">
        <f t="shared" si="3"/>
        <v>3949.3199999999997</v>
      </c>
      <c r="F242" s="81">
        <v>1775.18</v>
      </c>
      <c r="G242" s="24" t="str">
        <f>VLOOKUP(B242,'FOLHA RESUMIDA'!C:D,2,0)</f>
        <v>JOSIMAR SILVA</v>
      </c>
    </row>
    <row r="243" spans="1:7">
      <c r="A243" s="79">
        <v>1</v>
      </c>
      <c r="B243" s="79">
        <v>2797</v>
      </c>
      <c r="C243" s="78" t="s">
        <v>203</v>
      </c>
      <c r="D243" s="80">
        <v>4295.47</v>
      </c>
      <c r="E243" s="48">
        <f t="shared" si="3"/>
        <v>2770.3</v>
      </c>
      <c r="F243" s="81">
        <v>1525.17</v>
      </c>
      <c r="G243" s="24" t="str">
        <f>VLOOKUP(B243,'FOLHA RESUMIDA'!C:D,2,0)</f>
        <v>JULIANA SILVA CEDRIM</v>
      </c>
    </row>
    <row r="244" spans="1:7">
      <c r="A244" s="79">
        <v>1</v>
      </c>
      <c r="B244" s="79">
        <v>2798</v>
      </c>
      <c r="C244" s="78" t="s">
        <v>204</v>
      </c>
      <c r="D244" s="80">
        <v>4535.53</v>
      </c>
      <c r="E244" s="48">
        <f t="shared" si="3"/>
        <v>3043.96</v>
      </c>
      <c r="F244" s="81">
        <v>1491.57</v>
      </c>
      <c r="G244" s="24" t="str">
        <f>VLOOKUP(B244,'FOLHA RESUMIDA'!C:D,2,0)</f>
        <v>MARCO ANDRE ANTUNES CORREIA</v>
      </c>
    </row>
    <row r="245" spans="1:7">
      <c r="A245" s="79">
        <v>20</v>
      </c>
      <c r="B245" s="79">
        <v>2799</v>
      </c>
      <c r="C245" s="78" t="s">
        <v>375</v>
      </c>
      <c r="D245" s="80">
        <v>2195.9</v>
      </c>
      <c r="E245" s="48">
        <f t="shared" si="3"/>
        <v>1275.7800000000002</v>
      </c>
      <c r="F245" s="81">
        <v>920.12</v>
      </c>
      <c r="G245" s="24" t="str">
        <f>VLOOKUP(B245,'FOLHA RESUMIDA'!C:D,2,0)</f>
        <v>ALYSSON FABIO O FLORENCIO</v>
      </c>
    </row>
    <row r="246" spans="1:7">
      <c r="A246" s="79">
        <v>1</v>
      </c>
      <c r="B246" s="79">
        <v>2801</v>
      </c>
      <c r="C246" s="78" t="s">
        <v>205</v>
      </c>
      <c r="D246" s="80">
        <v>5565.84</v>
      </c>
      <c r="E246" s="48">
        <f t="shared" si="3"/>
        <v>3491.8</v>
      </c>
      <c r="F246" s="81">
        <v>2074.04</v>
      </c>
      <c r="G246" s="24" t="str">
        <f>VLOOKUP(B246,'FOLHA RESUMIDA'!C:D,2,0)</f>
        <v>VALERIA JALES DA SILVA</v>
      </c>
    </row>
    <row r="247" spans="1:7">
      <c r="A247" s="79">
        <v>1</v>
      </c>
      <c r="B247" s="79">
        <v>2806</v>
      </c>
      <c r="C247" s="78" t="s">
        <v>206</v>
      </c>
      <c r="D247" s="80">
        <v>4606.4399999999996</v>
      </c>
      <c r="E247" s="48">
        <f t="shared" si="3"/>
        <v>2967.4999999999995</v>
      </c>
      <c r="F247" s="81">
        <v>1638.94</v>
      </c>
      <c r="G247" s="24" t="str">
        <f>VLOOKUP(B247,'FOLHA RESUMIDA'!C:D,2,0)</f>
        <v>ANA APARECIDA DE ANDRADE LIMA</v>
      </c>
    </row>
    <row r="248" spans="1:7">
      <c r="A248" s="79">
        <v>1</v>
      </c>
      <c r="B248" s="79">
        <v>2808</v>
      </c>
      <c r="C248" s="78" t="s">
        <v>382</v>
      </c>
      <c r="D248" s="80">
        <v>2517.5300000000002</v>
      </c>
      <c r="E248" s="48">
        <f t="shared" si="3"/>
        <v>1249.2800000000002</v>
      </c>
      <c r="F248" s="81">
        <v>1268.25</v>
      </c>
      <c r="G248" s="24" t="str">
        <f>VLOOKUP(B248,'FOLHA RESUMIDA'!C:D,2,0)</f>
        <v>GABRIELA FERNANDA M  G  CEAN</v>
      </c>
    </row>
    <row r="249" spans="1:7">
      <c r="A249" s="79">
        <v>1</v>
      </c>
      <c r="B249" s="79">
        <v>2816</v>
      </c>
      <c r="C249" s="78" t="s">
        <v>207</v>
      </c>
      <c r="D249" s="80">
        <v>2361.37</v>
      </c>
      <c r="E249" s="48">
        <f t="shared" si="3"/>
        <v>1320.07</v>
      </c>
      <c r="F249" s="81">
        <v>1041.3</v>
      </c>
      <c r="G249" s="24" t="str">
        <f>VLOOKUP(B249,'FOLHA RESUMIDA'!C:D,2,0)</f>
        <v>MIRIAM DA SILVA FONSECA</v>
      </c>
    </row>
    <row r="250" spans="1:7">
      <c r="A250" s="79">
        <v>1</v>
      </c>
      <c r="B250" s="79">
        <v>2819</v>
      </c>
      <c r="C250" s="78" t="s">
        <v>208</v>
      </c>
      <c r="D250" s="80">
        <v>8687.94</v>
      </c>
      <c r="E250" s="48">
        <f t="shared" si="3"/>
        <v>6368.880000000001</v>
      </c>
      <c r="F250" s="81">
        <v>2319.06</v>
      </c>
      <c r="G250" s="24" t="str">
        <f>VLOOKUP(B250,'FOLHA RESUMIDA'!C:D,2,0)</f>
        <v>RAFAEL LEITAO DE A  G DA SILVA</v>
      </c>
    </row>
    <row r="251" spans="1:7">
      <c r="A251" s="79">
        <v>1</v>
      </c>
      <c r="B251" s="79">
        <v>2820</v>
      </c>
      <c r="C251" s="78" t="s">
        <v>209</v>
      </c>
      <c r="D251" s="80">
        <v>5461.2</v>
      </c>
      <c r="E251" s="48">
        <f t="shared" si="3"/>
        <v>3775.5599999999995</v>
      </c>
      <c r="F251" s="81">
        <v>1685.64</v>
      </c>
      <c r="G251" s="24" t="str">
        <f>VLOOKUP(B251,'FOLHA RESUMIDA'!C:D,2,0)</f>
        <v>ROSIANE SANTOS BRITO</v>
      </c>
    </row>
    <row r="252" spans="1:7">
      <c r="A252" s="79">
        <v>25</v>
      </c>
      <c r="B252" s="79">
        <v>2821</v>
      </c>
      <c r="C252" s="78" t="s">
        <v>383</v>
      </c>
      <c r="D252" s="80">
        <v>4850.3900000000003</v>
      </c>
      <c r="E252" s="48">
        <f t="shared" si="3"/>
        <v>3250.96</v>
      </c>
      <c r="F252" s="81">
        <v>1599.43</v>
      </c>
      <c r="G252" s="24" t="str">
        <f>VLOOKUP(B252,'FOLHA RESUMIDA'!C:D,2,0)</f>
        <v>HERBET CANDEIA MAIA</v>
      </c>
    </row>
    <row r="253" spans="1:7">
      <c r="A253" s="79">
        <v>1</v>
      </c>
      <c r="B253" s="79">
        <v>2823</v>
      </c>
      <c r="C253" s="78" t="s">
        <v>367</v>
      </c>
      <c r="D253" s="80">
        <v>1981.2</v>
      </c>
      <c r="E253" s="48">
        <f t="shared" si="3"/>
        <v>1058.48</v>
      </c>
      <c r="F253" s="81">
        <v>922.72</v>
      </c>
      <c r="G253" s="24" t="str">
        <f>VLOOKUP(B253,'FOLHA RESUMIDA'!C:D,2,0)</f>
        <v>ADRIANA MARIA DA SILVA</v>
      </c>
    </row>
    <row r="254" spans="1:7">
      <c r="A254" s="79">
        <v>16</v>
      </c>
      <c r="B254" s="79">
        <v>2827</v>
      </c>
      <c r="C254" s="78" t="s">
        <v>392</v>
      </c>
      <c r="D254" s="80">
        <v>2206.81</v>
      </c>
      <c r="E254" s="48">
        <f t="shared" si="3"/>
        <v>1276.76</v>
      </c>
      <c r="F254" s="81">
        <v>930.05</v>
      </c>
      <c r="G254" s="24" t="str">
        <f>VLOOKUP(B254,'FOLHA RESUMIDA'!C:D,2,0)</f>
        <v>FABIO BARBOSA S  DE LIMA</v>
      </c>
    </row>
    <row r="255" spans="1:7">
      <c r="A255" s="79">
        <v>1</v>
      </c>
      <c r="B255" s="79">
        <v>2831</v>
      </c>
      <c r="C255" s="78" t="s">
        <v>210</v>
      </c>
      <c r="D255" s="80">
        <v>5557.57</v>
      </c>
      <c r="E255" s="48">
        <f t="shared" si="3"/>
        <v>3811.8399999999997</v>
      </c>
      <c r="F255" s="81">
        <v>1745.73</v>
      </c>
      <c r="G255" s="24" t="str">
        <f>VLOOKUP(B255,'FOLHA RESUMIDA'!C:D,2,0)</f>
        <v>AMANDA BEZERRA MASCARENHAS</v>
      </c>
    </row>
    <row r="256" spans="1:7">
      <c r="A256" s="79">
        <v>1</v>
      </c>
      <c r="B256" s="79">
        <v>2833</v>
      </c>
      <c r="C256" s="78" t="s">
        <v>211</v>
      </c>
      <c r="D256" s="80">
        <v>4826.91</v>
      </c>
      <c r="E256" s="48">
        <f t="shared" si="3"/>
        <v>3042.63</v>
      </c>
      <c r="F256" s="81">
        <v>1784.28</v>
      </c>
      <c r="G256" s="24" t="str">
        <f>VLOOKUP(B256,'FOLHA RESUMIDA'!C:D,2,0)</f>
        <v>JAMESSON AMANCIO DA ROCHA</v>
      </c>
    </row>
    <row r="257" spans="1:7">
      <c r="A257" s="79">
        <v>1</v>
      </c>
      <c r="B257" s="79">
        <v>2834</v>
      </c>
      <c r="C257" s="78" t="s">
        <v>212</v>
      </c>
      <c r="D257" s="80">
        <v>2949.21</v>
      </c>
      <c r="E257" s="48">
        <f t="shared" si="3"/>
        <v>1681.94</v>
      </c>
      <c r="F257" s="81">
        <v>1267.27</v>
      </c>
      <c r="G257" s="24" t="str">
        <f>VLOOKUP(B257,'FOLHA RESUMIDA'!C:D,2,0)</f>
        <v>LUIZ F  DE LIMA CAVALCANTI</v>
      </c>
    </row>
    <row r="258" spans="1:7">
      <c r="A258" s="79">
        <v>1</v>
      </c>
      <c r="B258" s="79">
        <v>2835</v>
      </c>
      <c r="C258" s="78" t="s">
        <v>408</v>
      </c>
      <c r="D258" s="80">
        <v>1981.2</v>
      </c>
      <c r="E258" s="48">
        <f t="shared" si="3"/>
        <v>1149.0999999999999</v>
      </c>
      <c r="F258" s="81">
        <v>832.1</v>
      </c>
      <c r="G258" s="24" t="str">
        <f>VLOOKUP(B258,'FOLHA RESUMIDA'!C:D,2,0)</f>
        <v>JOSE MARCELO DE FRANCA MATOS</v>
      </c>
    </row>
    <row r="259" spans="1:7">
      <c r="A259" s="79">
        <v>50</v>
      </c>
      <c r="B259" s="79">
        <v>2836</v>
      </c>
      <c r="C259" s="78" t="s">
        <v>402</v>
      </c>
      <c r="D259" s="80">
        <v>1993.13</v>
      </c>
      <c r="E259" s="48">
        <f t="shared" si="3"/>
        <v>1150.18</v>
      </c>
      <c r="F259" s="81">
        <v>842.95</v>
      </c>
      <c r="G259" s="24" t="str">
        <f>VLOOKUP(B259,'FOLHA RESUMIDA'!C:D,2,0)</f>
        <v>MONALISA MARIA LEANDRO RIBEIRO</v>
      </c>
    </row>
    <row r="260" spans="1:7">
      <c r="A260" s="79">
        <v>1</v>
      </c>
      <c r="B260" s="79">
        <v>2837</v>
      </c>
      <c r="C260" s="78" t="s">
        <v>213</v>
      </c>
      <c r="D260" s="80">
        <v>4294.1499999999996</v>
      </c>
      <c r="E260" s="48">
        <f t="shared" si="3"/>
        <v>2769.8099999999995</v>
      </c>
      <c r="F260" s="81">
        <v>1524.34</v>
      </c>
      <c r="G260" s="24" t="str">
        <f>VLOOKUP(B260,'FOLHA RESUMIDA'!C:D,2,0)</f>
        <v>BEZALIEL ROSA DOS S JUNIOR</v>
      </c>
    </row>
    <row r="261" spans="1:7">
      <c r="A261" s="79">
        <v>51</v>
      </c>
      <c r="B261" s="79">
        <v>2838</v>
      </c>
      <c r="C261" s="78" t="s">
        <v>371</v>
      </c>
      <c r="D261" s="80">
        <v>2195.9</v>
      </c>
      <c r="E261" s="48">
        <f t="shared" si="3"/>
        <v>1679.6000000000001</v>
      </c>
      <c r="F261" s="81">
        <v>516.29999999999995</v>
      </c>
      <c r="G261" s="24" t="str">
        <f>VLOOKUP(B261,'FOLHA RESUMIDA'!C:D,2,0)</f>
        <v>CAIO CEZAR F  E  DO NASCIMENTO</v>
      </c>
    </row>
    <row r="262" spans="1:7">
      <c r="A262" s="79">
        <v>1</v>
      </c>
      <c r="B262" s="79">
        <v>2839</v>
      </c>
      <c r="C262" s="78" t="s">
        <v>214</v>
      </c>
      <c r="D262" s="80">
        <v>4606.45</v>
      </c>
      <c r="E262" s="48">
        <f t="shared" ref="E262:E325" si="4">D262-F262</f>
        <v>3039.95</v>
      </c>
      <c r="F262" s="81">
        <v>1566.5</v>
      </c>
      <c r="G262" s="29" t="str">
        <f>VLOOKUP(B262,'FOLHA RESUMIDA'!C:D,2,0)</f>
        <v>ANGELINA MEDEIROS VERONESE</v>
      </c>
    </row>
    <row r="263" spans="1:7">
      <c r="A263" s="79">
        <v>1</v>
      </c>
      <c r="B263" s="79">
        <v>2849</v>
      </c>
      <c r="C263" s="78" t="s">
        <v>215</v>
      </c>
      <c r="D263" s="80">
        <v>1357.2</v>
      </c>
      <c r="E263" s="48">
        <f t="shared" si="4"/>
        <v>775.63</v>
      </c>
      <c r="F263" s="81">
        <v>581.57000000000005</v>
      </c>
      <c r="G263" s="29" t="str">
        <f>VLOOKUP(B263,'FOLHA RESUMIDA'!C:D,2,0)</f>
        <v>JULIANA CESAR MARTINS DE LIMA</v>
      </c>
    </row>
    <row r="264" spans="1:7">
      <c r="A264" s="79">
        <v>1</v>
      </c>
      <c r="B264" s="79">
        <v>2850</v>
      </c>
      <c r="C264" s="78" t="s">
        <v>216</v>
      </c>
      <c r="D264" s="80">
        <v>1346.58</v>
      </c>
      <c r="E264" s="48">
        <f t="shared" si="4"/>
        <v>774.68</v>
      </c>
      <c r="F264" s="81">
        <v>571.9</v>
      </c>
      <c r="G264" s="29" t="str">
        <f>VLOOKUP(B264,'FOLHA RESUMIDA'!C:D,2,0)</f>
        <v>JAMERSON A  RAFAEL DE LIMA</v>
      </c>
    </row>
    <row r="265" spans="1:7">
      <c r="A265" s="79">
        <v>1</v>
      </c>
      <c r="B265" s="79">
        <v>2853</v>
      </c>
      <c r="C265" s="78" t="s">
        <v>217</v>
      </c>
      <c r="D265" s="80">
        <v>1484.61</v>
      </c>
      <c r="E265" s="48">
        <f t="shared" si="4"/>
        <v>856.11999999999989</v>
      </c>
      <c r="F265" s="81">
        <v>628.49</v>
      </c>
      <c r="G265" s="29" t="str">
        <f>VLOOKUP(B265,'FOLHA RESUMIDA'!C:D,2,0)</f>
        <v>ALCILEIDE MONTE DA SILVA LIMA</v>
      </c>
    </row>
    <row r="266" spans="1:7">
      <c r="A266" s="79">
        <v>1</v>
      </c>
      <c r="B266" s="79">
        <v>2854</v>
      </c>
      <c r="C266" s="78" t="s">
        <v>218</v>
      </c>
      <c r="D266" s="80">
        <v>1764.15</v>
      </c>
      <c r="E266" s="48">
        <f t="shared" si="4"/>
        <v>813.38000000000011</v>
      </c>
      <c r="F266" s="81">
        <v>950.77</v>
      </c>
      <c r="G266" s="29" t="str">
        <f>VLOOKUP(B266,'FOLHA RESUMIDA'!C:D,2,0)</f>
        <v>ANDRE RICARDO CAMARA TORRES</v>
      </c>
    </row>
    <row r="267" spans="1:7">
      <c r="A267" s="79">
        <v>1</v>
      </c>
      <c r="B267" s="79">
        <v>2856</v>
      </c>
      <c r="C267" s="78" t="s">
        <v>219</v>
      </c>
      <c r="D267" s="80">
        <v>2078.73</v>
      </c>
      <c r="E267" s="48">
        <f t="shared" si="4"/>
        <v>1110.7</v>
      </c>
      <c r="F267" s="81">
        <v>968.03</v>
      </c>
      <c r="G267" s="29" t="str">
        <f>VLOOKUP(B267,'FOLHA RESUMIDA'!C:D,2,0)</f>
        <v>ALEXSANDRA DA SILVA M  CABRAL</v>
      </c>
    </row>
    <row r="268" spans="1:7">
      <c r="A268" s="79">
        <v>1</v>
      </c>
      <c r="B268" s="79">
        <v>2857</v>
      </c>
      <c r="C268" s="78" t="s">
        <v>220</v>
      </c>
      <c r="D268" s="80">
        <v>3266.18</v>
      </c>
      <c r="E268" s="48">
        <f t="shared" si="4"/>
        <v>1975.0399999999997</v>
      </c>
      <c r="F268" s="81">
        <v>1291.1400000000001</v>
      </c>
      <c r="G268" s="29" t="str">
        <f>VLOOKUP(B268,'FOLHA RESUMIDA'!C:D,2,0)</f>
        <v>CAROLINE ALVES LEAL</v>
      </c>
    </row>
    <row r="269" spans="1:7">
      <c r="A269" s="79">
        <v>1</v>
      </c>
      <c r="B269" s="79">
        <v>2860</v>
      </c>
      <c r="C269" s="78" t="s">
        <v>221</v>
      </c>
      <c r="D269" s="80">
        <v>1369.4</v>
      </c>
      <c r="E269" s="48">
        <f t="shared" si="4"/>
        <v>776.73000000000013</v>
      </c>
      <c r="F269" s="81">
        <v>592.66999999999996</v>
      </c>
      <c r="G269" s="29" t="str">
        <f>VLOOKUP(B269,'FOLHA RESUMIDA'!C:D,2,0)</f>
        <v>ADRIANA MAYO DE SOUZA E SILVA</v>
      </c>
    </row>
    <row r="270" spans="1:7">
      <c r="A270" s="79">
        <v>1</v>
      </c>
      <c r="B270" s="79">
        <v>2864</v>
      </c>
      <c r="C270" s="78" t="s">
        <v>222</v>
      </c>
      <c r="D270" s="80">
        <v>2381.2199999999998</v>
      </c>
      <c r="E270" s="48">
        <f t="shared" si="4"/>
        <v>1385.12</v>
      </c>
      <c r="F270" s="81">
        <v>996.1</v>
      </c>
      <c r="G270" s="29" t="str">
        <f>VLOOKUP(B270,'FOLHA RESUMIDA'!C:D,2,0)</f>
        <v>DULCE HELENA PEREIRA</v>
      </c>
    </row>
    <row r="271" spans="1:7">
      <c r="A271" s="79">
        <v>1</v>
      </c>
      <c r="B271" s="79">
        <v>2866</v>
      </c>
      <c r="C271" s="78" t="s">
        <v>223</v>
      </c>
      <c r="D271" s="80">
        <v>2425.96</v>
      </c>
      <c r="E271" s="48">
        <f t="shared" si="4"/>
        <v>1411.51</v>
      </c>
      <c r="F271" s="81">
        <v>1014.45</v>
      </c>
      <c r="G271" s="29" t="str">
        <f>VLOOKUP(B271,'FOLHA RESUMIDA'!C:D,2,0)</f>
        <v>LUCICLEIDE M  DE A  CAMPOS</v>
      </c>
    </row>
    <row r="272" spans="1:7">
      <c r="A272" s="79">
        <v>1</v>
      </c>
      <c r="B272" s="79">
        <v>2869</v>
      </c>
      <c r="C272" s="78" t="s">
        <v>224</v>
      </c>
      <c r="D272" s="80">
        <v>1346.58</v>
      </c>
      <c r="E272" s="48">
        <f t="shared" si="4"/>
        <v>929.54</v>
      </c>
      <c r="F272" s="81">
        <v>417.04</v>
      </c>
      <c r="G272" s="29" t="str">
        <f>VLOOKUP(B272,'FOLHA RESUMIDA'!C:D,2,0)</f>
        <v>RICARDO J FERNANDES DA CUNHA</v>
      </c>
    </row>
    <row r="273" spans="1:7">
      <c r="A273" s="79">
        <v>1</v>
      </c>
      <c r="B273" s="79">
        <v>2870</v>
      </c>
      <c r="C273" s="78" t="s">
        <v>225</v>
      </c>
      <c r="D273" s="80">
        <v>1495.3</v>
      </c>
      <c r="E273" s="48">
        <f t="shared" si="4"/>
        <v>932.71999999999991</v>
      </c>
      <c r="F273" s="81">
        <v>562.58000000000004</v>
      </c>
      <c r="G273" s="29" t="str">
        <f>VLOOKUP(B273,'FOLHA RESUMIDA'!C:D,2,0)</f>
        <v>SUZANA VALERIA PINHEIRO</v>
      </c>
    </row>
    <row r="274" spans="1:7">
      <c r="A274" s="79">
        <v>1</v>
      </c>
      <c r="B274" s="79">
        <v>2871</v>
      </c>
      <c r="C274" s="78" t="s">
        <v>226</v>
      </c>
      <c r="D274" s="80">
        <v>1534.81</v>
      </c>
      <c r="E274" s="48">
        <f t="shared" si="4"/>
        <v>860.64</v>
      </c>
      <c r="F274" s="81">
        <v>674.17</v>
      </c>
      <c r="G274" s="29" t="str">
        <f>VLOOKUP(B274,'FOLHA RESUMIDA'!C:D,2,0)</f>
        <v>SUZELY ARANTES DA S MELO</v>
      </c>
    </row>
    <row r="275" spans="1:7">
      <c r="A275" s="79">
        <v>16</v>
      </c>
      <c r="B275" s="79">
        <v>2873</v>
      </c>
      <c r="C275" s="78" t="s">
        <v>372</v>
      </c>
      <c r="D275" s="80">
        <v>4897.3900000000003</v>
      </c>
      <c r="E275" s="48">
        <f t="shared" si="4"/>
        <v>3268.1100000000006</v>
      </c>
      <c r="F275" s="81">
        <v>1629.28</v>
      </c>
      <c r="G275" s="29" t="str">
        <f>VLOOKUP(B275,'FOLHA RESUMIDA'!C:D,2,0)</f>
        <v>AURELIA RODRIGUES TORREIRO</v>
      </c>
    </row>
    <row r="276" spans="1:7">
      <c r="A276" s="79">
        <v>25</v>
      </c>
      <c r="B276" s="79">
        <v>2878</v>
      </c>
      <c r="C276" s="78" t="s">
        <v>384</v>
      </c>
      <c r="D276" s="80">
        <v>2195.9</v>
      </c>
      <c r="E276" s="48">
        <f t="shared" si="4"/>
        <v>1275.7800000000002</v>
      </c>
      <c r="F276" s="81">
        <v>920.12</v>
      </c>
      <c r="G276" s="29" t="str">
        <f>VLOOKUP(B276,'FOLHA RESUMIDA'!C:D,2,0)</f>
        <v>JAMSON ALESSANDRO DA SILVA</v>
      </c>
    </row>
    <row r="277" spans="1:7">
      <c r="A277" s="79">
        <v>1</v>
      </c>
      <c r="B277" s="79">
        <v>2887</v>
      </c>
      <c r="C277" s="78" t="s">
        <v>227</v>
      </c>
      <c r="D277" s="80">
        <v>2545.17</v>
      </c>
      <c r="E277" s="48">
        <f t="shared" si="4"/>
        <v>1426.39</v>
      </c>
      <c r="F277" s="81">
        <v>1118.78</v>
      </c>
      <c r="G277" s="29" t="str">
        <f>VLOOKUP(B277,'FOLHA RESUMIDA'!C:D,2,0)</f>
        <v>MARIA EUZENI DA SILVA GARCEZ</v>
      </c>
    </row>
    <row r="278" spans="1:7">
      <c r="A278" s="79">
        <v>1</v>
      </c>
      <c r="B278" s="79">
        <v>2889</v>
      </c>
      <c r="C278" s="78" t="s">
        <v>228</v>
      </c>
      <c r="D278" s="80">
        <v>2421.9899999999998</v>
      </c>
      <c r="E278" s="48">
        <f t="shared" si="4"/>
        <v>1536.2599999999998</v>
      </c>
      <c r="F278" s="81">
        <v>885.73</v>
      </c>
      <c r="G278" s="29" t="str">
        <f>VLOOKUP(B278,'FOLHA RESUMIDA'!C:D,2,0)</f>
        <v>EJANE FERREIRA TEXEIRA</v>
      </c>
    </row>
    <row r="279" spans="1:7">
      <c r="A279" s="79">
        <v>1</v>
      </c>
      <c r="B279" s="79">
        <v>2890</v>
      </c>
      <c r="C279" s="78" t="s">
        <v>229</v>
      </c>
      <c r="D279" s="80">
        <v>1346.6</v>
      </c>
      <c r="E279" s="48">
        <f t="shared" si="4"/>
        <v>905.3</v>
      </c>
      <c r="F279" s="81">
        <v>441.3</v>
      </c>
      <c r="G279" s="29" t="str">
        <f>VLOOKUP(B279,'FOLHA RESUMIDA'!C:D,2,0)</f>
        <v>CLELIO FIRMINO SILVA</v>
      </c>
    </row>
    <row r="280" spans="1:7">
      <c r="A280" s="79">
        <v>1</v>
      </c>
      <c r="B280" s="79">
        <v>2891</v>
      </c>
      <c r="C280" s="78" t="s">
        <v>230</v>
      </c>
      <c r="D280" s="80">
        <v>1444.1</v>
      </c>
      <c r="E280" s="48">
        <f t="shared" si="4"/>
        <v>817.11999999999989</v>
      </c>
      <c r="F280" s="81">
        <v>626.98</v>
      </c>
      <c r="G280" s="29" t="str">
        <f>VLOOKUP(B280,'FOLHA RESUMIDA'!C:D,2,0)</f>
        <v>ERICK MEDEIROS</v>
      </c>
    </row>
    <row r="281" spans="1:7">
      <c r="A281" s="79">
        <v>1</v>
      </c>
      <c r="B281" s="79">
        <v>2894</v>
      </c>
      <c r="C281" s="78" t="s">
        <v>231</v>
      </c>
      <c r="D281" s="80">
        <v>1868.06</v>
      </c>
      <c r="E281" s="48">
        <f t="shared" si="4"/>
        <v>1157.76</v>
      </c>
      <c r="F281" s="81">
        <v>710.3</v>
      </c>
      <c r="G281" s="29" t="str">
        <f>VLOOKUP(B281,'FOLHA RESUMIDA'!C:D,2,0)</f>
        <v>JOELNA DINIZ PEREIRA DE SOUSA</v>
      </c>
    </row>
    <row r="282" spans="1:7">
      <c r="A282" s="79">
        <v>1</v>
      </c>
      <c r="B282" s="79">
        <v>2895</v>
      </c>
      <c r="C282" s="78" t="s">
        <v>232</v>
      </c>
      <c r="D282" s="80">
        <v>1346.58</v>
      </c>
      <c r="E282" s="48">
        <f t="shared" si="4"/>
        <v>901.26</v>
      </c>
      <c r="F282" s="81">
        <v>445.32</v>
      </c>
      <c r="G282" s="29" t="str">
        <f>VLOOKUP(B282,'FOLHA RESUMIDA'!C:D,2,0)</f>
        <v>KLEBER DE OLIVEIRA GALDINO</v>
      </c>
    </row>
    <row r="283" spans="1:7">
      <c r="A283" s="79">
        <v>47</v>
      </c>
      <c r="B283" s="79">
        <v>2904</v>
      </c>
      <c r="C283" s="78" t="s">
        <v>397</v>
      </c>
      <c r="D283" s="80">
        <v>1981.21</v>
      </c>
      <c r="E283" s="48">
        <f t="shared" si="4"/>
        <v>1335.3400000000001</v>
      </c>
      <c r="F283" s="81">
        <v>645.87</v>
      </c>
      <c r="G283" s="29" t="str">
        <f>VLOOKUP(B283,'FOLHA RESUMIDA'!C:D,2,0)</f>
        <v>ANTONIO S ALVES DE O JUNIOR</v>
      </c>
    </row>
    <row r="284" spans="1:7">
      <c r="A284" s="79">
        <v>3</v>
      </c>
      <c r="B284" s="79">
        <v>2906</v>
      </c>
      <c r="C284" s="78" t="s">
        <v>368</v>
      </c>
      <c r="D284" s="80">
        <v>4882.96</v>
      </c>
      <c r="E284" s="48">
        <f t="shared" si="4"/>
        <v>3002.4700000000003</v>
      </c>
      <c r="F284" s="81">
        <v>1880.49</v>
      </c>
      <c r="G284" s="29" t="str">
        <f>VLOOKUP(B284,'FOLHA RESUMIDA'!C:D,2,0)</f>
        <v>ARTHUR A SANTOS WANDERLEY</v>
      </c>
    </row>
    <row r="285" spans="1:7">
      <c r="A285" s="79">
        <v>1</v>
      </c>
      <c r="B285" s="79">
        <v>2907</v>
      </c>
      <c r="C285" s="78" t="s">
        <v>233</v>
      </c>
      <c r="D285" s="80">
        <v>1981.21</v>
      </c>
      <c r="E285" s="48">
        <f t="shared" si="4"/>
        <v>1058.48</v>
      </c>
      <c r="F285" s="81">
        <v>922.73</v>
      </c>
      <c r="G285" s="29" t="str">
        <f>VLOOKUP(B285,'FOLHA RESUMIDA'!C:D,2,0)</f>
        <v>JOELINE LIMA DO NASCIMENTO</v>
      </c>
    </row>
    <row r="286" spans="1:7">
      <c r="A286" s="79">
        <v>1</v>
      </c>
      <c r="B286" s="79">
        <v>2909</v>
      </c>
      <c r="C286" s="78" t="s">
        <v>234</v>
      </c>
      <c r="D286" s="80">
        <v>1981.53</v>
      </c>
      <c r="E286" s="48">
        <f t="shared" si="4"/>
        <v>1149.1399999999999</v>
      </c>
      <c r="F286" s="81">
        <v>832.39</v>
      </c>
      <c r="G286" s="29" t="str">
        <f>VLOOKUP(B286,'FOLHA RESUMIDA'!C:D,2,0)</f>
        <v>ROBSON CARNEIRO DA SILVA</v>
      </c>
    </row>
    <row r="287" spans="1:7">
      <c r="A287" s="79">
        <v>1</v>
      </c>
      <c r="B287" s="79">
        <v>2910</v>
      </c>
      <c r="C287" s="78" t="s">
        <v>235</v>
      </c>
      <c r="D287" s="80">
        <v>7202.65</v>
      </c>
      <c r="E287" s="48">
        <f t="shared" si="4"/>
        <v>4622.2199999999993</v>
      </c>
      <c r="F287" s="81">
        <v>2580.4299999999998</v>
      </c>
      <c r="G287" s="29" t="str">
        <f>VLOOKUP(B287,'FOLHA RESUMIDA'!C:D,2,0)</f>
        <v>JOSE VITAL DUARTE JUNIOR</v>
      </c>
    </row>
    <row r="288" spans="1:7">
      <c r="A288" s="79">
        <v>1</v>
      </c>
      <c r="B288" s="79">
        <v>2911</v>
      </c>
      <c r="C288" s="78" t="s">
        <v>236</v>
      </c>
      <c r="D288" s="80">
        <v>1598.36</v>
      </c>
      <c r="E288" s="48">
        <f t="shared" si="4"/>
        <v>866.34999999999991</v>
      </c>
      <c r="F288" s="81">
        <v>732.01</v>
      </c>
      <c r="G288" s="29" t="str">
        <f>VLOOKUP(B288,'FOLHA RESUMIDA'!C:D,2,0)</f>
        <v>ALDJANE MARIA DOS SANTOS</v>
      </c>
    </row>
    <row r="289" spans="1:7">
      <c r="A289" s="79">
        <v>1</v>
      </c>
      <c r="B289" s="79">
        <v>2915</v>
      </c>
      <c r="C289" s="78" t="s">
        <v>237</v>
      </c>
      <c r="D289" s="80">
        <v>1584.7</v>
      </c>
      <c r="E289" s="48">
        <f t="shared" si="4"/>
        <v>893.88</v>
      </c>
      <c r="F289" s="81">
        <v>690.82</v>
      </c>
      <c r="G289" s="29" t="str">
        <f>VLOOKUP(B289,'FOLHA RESUMIDA'!C:D,2,0)</f>
        <v>HAMILTON LINO ALVES</v>
      </c>
    </row>
    <row r="290" spans="1:7">
      <c r="A290" s="79">
        <v>1</v>
      </c>
      <c r="B290" s="79">
        <v>2917</v>
      </c>
      <c r="C290" s="78" t="s">
        <v>238</v>
      </c>
      <c r="D290" s="80">
        <v>1558.83</v>
      </c>
      <c r="E290" s="48">
        <f t="shared" si="4"/>
        <v>899.91</v>
      </c>
      <c r="F290" s="81">
        <v>658.92</v>
      </c>
      <c r="G290" s="29" t="str">
        <f>VLOOKUP(B290,'FOLHA RESUMIDA'!C:D,2,0)</f>
        <v>LUCICLEIDE PEREIRA DEODATO</v>
      </c>
    </row>
    <row r="291" spans="1:7">
      <c r="A291" s="79">
        <v>1</v>
      </c>
      <c r="B291" s="79">
        <v>2918</v>
      </c>
      <c r="C291" s="78" t="s">
        <v>239</v>
      </c>
      <c r="D291" s="80">
        <v>1346.58</v>
      </c>
      <c r="E291" s="48">
        <f t="shared" si="4"/>
        <v>858.16999999999985</v>
      </c>
      <c r="F291" s="81">
        <v>488.41</v>
      </c>
      <c r="G291" s="29" t="str">
        <f>VLOOKUP(B291,'FOLHA RESUMIDA'!C:D,2,0)</f>
        <v>MARIA DAS NEVES DE BARROS</v>
      </c>
    </row>
    <row r="292" spans="1:7">
      <c r="A292" s="79">
        <v>1</v>
      </c>
      <c r="B292" s="79">
        <v>2921</v>
      </c>
      <c r="C292" s="78" t="s">
        <v>240</v>
      </c>
      <c r="D292" s="80">
        <v>989.81</v>
      </c>
      <c r="E292" s="48">
        <f t="shared" si="4"/>
        <v>816.53</v>
      </c>
      <c r="F292" s="81">
        <v>173.28</v>
      </c>
      <c r="G292" s="29" t="str">
        <f>VLOOKUP(B292,'FOLHA RESUMIDA'!C:D,2,0)</f>
        <v>TIAGO MANOEL DE SOUSA LEITE</v>
      </c>
    </row>
    <row r="293" spans="1:7">
      <c r="A293" s="79">
        <v>1</v>
      </c>
      <c r="B293" s="79">
        <v>2922</v>
      </c>
      <c r="C293" s="78" t="s">
        <v>241</v>
      </c>
      <c r="D293" s="80">
        <v>1559.52</v>
      </c>
      <c r="E293" s="48">
        <f t="shared" si="4"/>
        <v>899.97</v>
      </c>
      <c r="F293" s="81">
        <v>659.55</v>
      </c>
      <c r="G293" s="29" t="str">
        <f>VLOOKUP(B293,'FOLHA RESUMIDA'!C:D,2,0)</f>
        <v>XENIA KELY VERISSIMO DINIZ</v>
      </c>
    </row>
    <row r="294" spans="1:7">
      <c r="A294" s="79">
        <v>1</v>
      </c>
      <c r="B294" s="79">
        <v>2926</v>
      </c>
      <c r="C294" s="78" t="s">
        <v>242</v>
      </c>
      <c r="D294" s="80">
        <v>1784.36</v>
      </c>
      <c r="E294" s="48">
        <f t="shared" si="4"/>
        <v>959.19999999999993</v>
      </c>
      <c r="F294" s="81">
        <v>825.16</v>
      </c>
      <c r="G294" s="29" t="str">
        <f>VLOOKUP(B294,'FOLHA RESUMIDA'!C:D,2,0)</f>
        <v>ANTONIO CARLOS DE LUNA MATOS</v>
      </c>
    </row>
    <row r="295" spans="1:7">
      <c r="A295" s="79">
        <v>1</v>
      </c>
      <c r="B295" s="79">
        <v>2927</v>
      </c>
      <c r="C295" s="78" t="s">
        <v>243</v>
      </c>
      <c r="D295" s="80">
        <v>1613.38</v>
      </c>
      <c r="E295" s="48">
        <f t="shared" si="4"/>
        <v>1165.3000000000002</v>
      </c>
      <c r="F295" s="81">
        <v>448.08</v>
      </c>
      <c r="G295" s="29" t="str">
        <f>VLOOKUP(B295,'FOLHA RESUMIDA'!C:D,2,0)</f>
        <v>DEYVISON MACHADO DA SILVA</v>
      </c>
    </row>
    <row r="296" spans="1:7">
      <c r="A296" s="79">
        <v>1</v>
      </c>
      <c r="B296" s="79">
        <v>2930</v>
      </c>
      <c r="C296" s="78" t="s">
        <v>244</v>
      </c>
      <c r="D296" s="80">
        <v>1637.58</v>
      </c>
      <c r="E296" s="48">
        <f t="shared" si="4"/>
        <v>945.9899999999999</v>
      </c>
      <c r="F296" s="81">
        <v>691.59</v>
      </c>
      <c r="G296" s="29" t="str">
        <f>VLOOKUP(B296,'FOLHA RESUMIDA'!C:D,2,0)</f>
        <v>JOSE AURICELIO C DE ARAUJO</v>
      </c>
    </row>
    <row r="297" spans="1:7">
      <c r="A297" s="79">
        <v>1</v>
      </c>
      <c r="B297" s="79">
        <v>2931</v>
      </c>
      <c r="C297" s="78" t="s">
        <v>245</v>
      </c>
      <c r="D297" s="80">
        <v>2901.34</v>
      </c>
      <c r="E297" s="48">
        <f t="shared" si="4"/>
        <v>1404.7</v>
      </c>
      <c r="F297" s="81">
        <v>1496.64</v>
      </c>
      <c r="G297" s="29" t="str">
        <f>VLOOKUP(B297,'FOLHA RESUMIDA'!C:D,2,0)</f>
        <v>JOSILENE FARIAS DOS SANTOS ALM</v>
      </c>
    </row>
    <row r="298" spans="1:7">
      <c r="A298" s="79">
        <v>1</v>
      </c>
      <c r="B298" s="79">
        <v>2933</v>
      </c>
      <c r="C298" s="78" t="s">
        <v>246</v>
      </c>
      <c r="D298" s="80">
        <v>1484.6</v>
      </c>
      <c r="E298" s="48">
        <f t="shared" si="4"/>
        <v>946.67</v>
      </c>
      <c r="F298" s="81">
        <v>537.92999999999995</v>
      </c>
      <c r="G298" s="29" t="str">
        <f>VLOOKUP(B298,'FOLHA RESUMIDA'!C:D,2,0)</f>
        <v>LUCY DIAS DE ANDRADE</v>
      </c>
    </row>
    <row r="299" spans="1:7">
      <c r="A299" s="79">
        <v>1</v>
      </c>
      <c r="B299" s="79">
        <v>2936</v>
      </c>
      <c r="C299" s="78" t="s">
        <v>247</v>
      </c>
      <c r="D299" s="80">
        <v>1515.37</v>
      </c>
      <c r="E299" s="48">
        <f t="shared" si="4"/>
        <v>790.96999999999991</v>
      </c>
      <c r="F299" s="81">
        <v>724.4</v>
      </c>
      <c r="G299" s="29" t="str">
        <f>VLOOKUP(B299,'FOLHA RESUMIDA'!C:D,2,0)</f>
        <v>ROSIMERE SOARES DA SILVA</v>
      </c>
    </row>
    <row r="300" spans="1:7">
      <c r="A300" s="79">
        <v>1</v>
      </c>
      <c r="B300" s="79">
        <v>2937</v>
      </c>
      <c r="C300" s="78" t="s">
        <v>248</v>
      </c>
      <c r="D300" s="80">
        <v>1423.7</v>
      </c>
      <c r="E300" s="48">
        <f t="shared" si="4"/>
        <v>781.62</v>
      </c>
      <c r="F300" s="81">
        <v>642.08000000000004</v>
      </c>
      <c r="G300" s="29" t="str">
        <f>VLOOKUP(B300,'FOLHA RESUMIDA'!C:D,2,0)</f>
        <v>SANDRA REGINA V DOS SANTOS</v>
      </c>
    </row>
    <row r="301" spans="1:7">
      <c r="A301" s="79">
        <v>1</v>
      </c>
      <c r="B301" s="79">
        <v>2941</v>
      </c>
      <c r="C301" s="78" t="s">
        <v>249</v>
      </c>
      <c r="D301" s="80">
        <v>4360.95</v>
      </c>
      <c r="E301" s="48">
        <f t="shared" si="4"/>
        <v>2703.5699999999997</v>
      </c>
      <c r="F301" s="81">
        <v>1657.38</v>
      </c>
      <c r="G301" s="29" t="str">
        <f>VLOOKUP(B301,'FOLHA RESUMIDA'!C:D,2,0)</f>
        <v>DANIELLE MARIA P NASCIMENTO</v>
      </c>
    </row>
    <row r="302" spans="1:7">
      <c r="A302" s="79">
        <v>1</v>
      </c>
      <c r="B302" s="79">
        <v>2942</v>
      </c>
      <c r="C302" s="78" t="s">
        <v>250</v>
      </c>
      <c r="D302" s="80">
        <v>1484.61</v>
      </c>
      <c r="E302" s="48">
        <f t="shared" si="4"/>
        <v>875.8</v>
      </c>
      <c r="F302" s="81">
        <v>608.80999999999995</v>
      </c>
      <c r="G302" s="29" t="str">
        <f>VLOOKUP(B302,'FOLHA RESUMIDA'!C:D,2,0)</f>
        <v>ELIDIANE BARROS DA CRUZ</v>
      </c>
    </row>
    <row r="303" spans="1:7">
      <c r="A303" s="79">
        <v>1</v>
      </c>
      <c r="B303" s="79">
        <v>2943</v>
      </c>
      <c r="C303" s="78" t="s">
        <v>251</v>
      </c>
      <c r="D303" s="80">
        <v>1355.44</v>
      </c>
      <c r="E303" s="48">
        <f t="shared" si="4"/>
        <v>855.44</v>
      </c>
      <c r="F303" s="81">
        <v>500</v>
      </c>
      <c r="G303" s="29" t="str">
        <f>VLOOKUP(B303,'FOLHA RESUMIDA'!C:D,2,0)</f>
        <v>MARIA JOSE GUILHERME</v>
      </c>
    </row>
    <row r="304" spans="1:7">
      <c r="A304" s="79">
        <v>59</v>
      </c>
      <c r="B304" s="79">
        <v>2962</v>
      </c>
      <c r="C304" s="78" t="s">
        <v>415</v>
      </c>
      <c r="D304" s="80">
        <v>2101.54</v>
      </c>
      <c r="E304" s="48">
        <f t="shared" si="4"/>
        <v>1220.0999999999999</v>
      </c>
      <c r="F304" s="81">
        <v>881.44</v>
      </c>
      <c r="G304" s="29" t="str">
        <f>VLOOKUP(B304,'FOLHA RESUMIDA'!C:D,2,0)</f>
        <v>GYSELLE SANTOS AZEVEDO</v>
      </c>
    </row>
    <row r="305" spans="1:7">
      <c r="A305" s="79">
        <v>1</v>
      </c>
      <c r="B305" s="79">
        <v>2969</v>
      </c>
      <c r="C305" s="78" t="s">
        <v>252</v>
      </c>
      <c r="D305" s="80">
        <v>3061.32</v>
      </c>
      <c r="E305" s="48">
        <f t="shared" si="4"/>
        <v>1698.8100000000002</v>
      </c>
      <c r="F305" s="81">
        <v>1362.51</v>
      </c>
      <c r="G305" s="29" t="str">
        <f>VLOOKUP(B305,'FOLHA RESUMIDA'!C:D,2,0)</f>
        <v>LEYRIANE TELMA V FARIAS</v>
      </c>
    </row>
    <row r="306" spans="1:7">
      <c r="A306" s="79">
        <v>3</v>
      </c>
      <c r="B306" s="79">
        <v>2970</v>
      </c>
      <c r="C306" s="78" t="s">
        <v>354</v>
      </c>
      <c r="D306" s="80">
        <v>1886.84</v>
      </c>
      <c r="E306" s="48">
        <f t="shared" si="4"/>
        <v>1007.1199999999999</v>
      </c>
      <c r="F306" s="81">
        <v>879.72</v>
      </c>
      <c r="G306" s="29" t="str">
        <f>VLOOKUP(B306,'FOLHA RESUMIDA'!C:D,2,0)</f>
        <v>DAYANE M VALENCA DE OLIVEIRA</v>
      </c>
    </row>
    <row r="307" spans="1:7">
      <c r="A307" s="79">
        <v>10</v>
      </c>
      <c r="B307" s="79">
        <v>2971</v>
      </c>
      <c r="C307" s="78" t="s">
        <v>406</v>
      </c>
      <c r="D307" s="80">
        <v>1903.1</v>
      </c>
      <c r="E307" s="48">
        <f t="shared" si="4"/>
        <v>1268.07</v>
      </c>
      <c r="F307" s="81">
        <v>635.03</v>
      </c>
      <c r="G307" s="29" t="str">
        <f>VLOOKUP(B307,'FOLHA RESUMIDA'!C:D,2,0)</f>
        <v>LETYCIA THAISA V FARIAS</v>
      </c>
    </row>
    <row r="308" spans="1:7">
      <c r="A308" s="79">
        <v>3</v>
      </c>
      <c r="B308" s="79">
        <v>2973</v>
      </c>
      <c r="C308" s="78" t="s">
        <v>363</v>
      </c>
      <c r="D308" s="80">
        <v>2101.54</v>
      </c>
      <c r="E308" s="48">
        <f t="shared" si="4"/>
        <v>1123.9699999999998</v>
      </c>
      <c r="F308" s="81">
        <v>977.57</v>
      </c>
      <c r="G308" s="29" t="str">
        <f>VLOOKUP(B308,'FOLHA RESUMIDA'!C:D,2,0)</f>
        <v>ELDERSON GOMES DA CUNHA</v>
      </c>
    </row>
    <row r="309" spans="1:7">
      <c r="A309" s="79">
        <v>3</v>
      </c>
      <c r="B309" s="79">
        <v>2974</v>
      </c>
      <c r="C309" s="78" t="s">
        <v>364</v>
      </c>
      <c r="D309" s="80">
        <v>1886.84</v>
      </c>
      <c r="E309" s="48">
        <f t="shared" si="4"/>
        <v>1007.1199999999999</v>
      </c>
      <c r="F309" s="81">
        <v>879.72</v>
      </c>
      <c r="G309" s="29" t="str">
        <f>VLOOKUP(B309,'FOLHA RESUMIDA'!C:D,2,0)</f>
        <v>MARCELO DIEDERICHS PRATES</v>
      </c>
    </row>
    <row r="310" spans="1:7">
      <c r="A310" s="79">
        <v>23</v>
      </c>
      <c r="B310" s="79">
        <v>2977</v>
      </c>
      <c r="C310" s="78" t="s">
        <v>377</v>
      </c>
      <c r="D310" s="80">
        <v>4189.92</v>
      </c>
      <c r="E310" s="48">
        <f t="shared" si="4"/>
        <v>2686.33</v>
      </c>
      <c r="F310" s="81">
        <v>1503.59</v>
      </c>
      <c r="G310" s="29" t="str">
        <f>VLOOKUP(B310,'FOLHA RESUMIDA'!C:D,2,0)</f>
        <v>VENILTON CARLOS M CARDOSO</v>
      </c>
    </row>
    <row r="311" spans="1:7">
      <c r="A311" s="79">
        <v>23</v>
      </c>
      <c r="B311" s="79">
        <v>2978</v>
      </c>
      <c r="C311" s="78" t="s">
        <v>378</v>
      </c>
      <c r="D311" s="80">
        <v>2101.54</v>
      </c>
      <c r="E311" s="48">
        <f t="shared" si="4"/>
        <v>1220.0999999999999</v>
      </c>
      <c r="F311" s="81">
        <v>881.44</v>
      </c>
      <c r="G311" s="29" t="str">
        <f>VLOOKUP(B311,'FOLHA RESUMIDA'!C:D,2,0)</f>
        <v>CARLOS BRUNO GOMES MACEDO</v>
      </c>
    </row>
    <row r="312" spans="1:7">
      <c r="A312" s="79">
        <v>1</v>
      </c>
      <c r="B312" s="79">
        <v>2982</v>
      </c>
      <c r="C312" s="78" t="s">
        <v>253</v>
      </c>
      <c r="D312" s="80">
        <v>3719.59</v>
      </c>
      <c r="E312" s="48">
        <f t="shared" si="4"/>
        <v>2283.11</v>
      </c>
      <c r="F312" s="81">
        <v>1436.48</v>
      </c>
      <c r="G312" s="29" t="str">
        <f>VLOOKUP(B312,'FOLHA RESUMIDA'!C:D,2,0)</f>
        <v>CINTIA MARIA LEITE DO N AVELAR</v>
      </c>
    </row>
    <row r="313" spans="1:7">
      <c r="A313" s="79">
        <v>1</v>
      </c>
      <c r="B313" s="79">
        <v>2983</v>
      </c>
      <c r="C313" s="78" t="s">
        <v>254</v>
      </c>
      <c r="D313" s="80">
        <v>2709.22</v>
      </c>
      <c r="E313" s="48">
        <f t="shared" si="4"/>
        <v>1501.6499999999999</v>
      </c>
      <c r="F313" s="81">
        <v>1207.57</v>
      </c>
      <c r="G313" s="29" t="str">
        <f>VLOOKUP(B313,'FOLHA RESUMIDA'!C:D,2,0)</f>
        <v>EMILLY INOCENCIO DA SILVA</v>
      </c>
    </row>
    <row r="314" spans="1:7">
      <c r="A314" s="79">
        <v>1</v>
      </c>
      <c r="B314" s="79">
        <v>2988</v>
      </c>
      <c r="C314" s="78" t="s">
        <v>255</v>
      </c>
      <c r="D314" s="80">
        <v>3632.95</v>
      </c>
      <c r="E314" s="48">
        <f t="shared" si="4"/>
        <v>2075.79</v>
      </c>
      <c r="F314" s="81">
        <v>1557.16</v>
      </c>
      <c r="G314" s="29" t="str">
        <f>VLOOKUP(B314,'FOLHA RESUMIDA'!C:D,2,0)</f>
        <v>GERALDO CRISTOVAO DE O FILHO</v>
      </c>
    </row>
    <row r="315" spans="1:7">
      <c r="A315" s="79">
        <v>1</v>
      </c>
      <c r="B315" s="79">
        <v>2991</v>
      </c>
      <c r="C315" s="78" t="s">
        <v>256</v>
      </c>
      <c r="D315" s="80">
        <v>2792.03</v>
      </c>
      <c r="E315" s="48">
        <f t="shared" si="4"/>
        <v>1807.92</v>
      </c>
      <c r="F315" s="81">
        <v>984.11</v>
      </c>
      <c r="G315" s="29" t="str">
        <f>VLOOKUP(B315,'FOLHA RESUMIDA'!C:D,2,0)</f>
        <v>MARILENE ARRUDA DE BARROS</v>
      </c>
    </row>
    <row r="316" spans="1:7">
      <c r="A316" s="79">
        <v>1</v>
      </c>
      <c r="B316" s="79">
        <v>2996</v>
      </c>
      <c r="C316" s="78" t="s">
        <v>257</v>
      </c>
      <c r="D316" s="80">
        <v>5714.73</v>
      </c>
      <c r="E316" s="48">
        <f t="shared" si="4"/>
        <v>5124.7099999999991</v>
      </c>
      <c r="F316" s="81">
        <v>590.02</v>
      </c>
      <c r="G316" s="29" t="str">
        <f>VLOOKUP(B316,'FOLHA RESUMIDA'!C:D,2,0)</f>
        <v>LUCIANO BARROS COSTA</v>
      </c>
    </row>
    <row r="317" spans="1:7">
      <c r="A317" s="79">
        <v>1</v>
      </c>
      <c r="B317" s="79">
        <v>2998</v>
      </c>
      <c r="C317" s="78" t="s">
        <v>258</v>
      </c>
      <c r="D317" s="80">
        <v>5714.73</v>
      </c>
      <c r="E317" s="48">
        <f t="shared" si="4"/>
        <v>5714.73</v>
      </c>
      <c r="F317" s="81">
        <v>0</v>
      </c>
      <c r="G317" s="29" t="str">
        <f>VLOOKUP(B317,'FOLHA RESUMIDA'!C:D,2,0)</f>
        <v>MIGUEL WILSON REGUEIRA RIBEIRO</v>
      </c>
    </row>
    <row r="318" spans="1:7">
      <c r="A318" s="79">
        <v>1</v>
      </c>
      <c r="B318" s="79">
        <v>3003</v>
      </c>
      <c r="C318" s="78" t="s">
        <v>259</v>
      </c>
      <c r="D318" s="80">
        <v>4105.2700000000004</v>
      </c>
      <c r="E318" s="48">
        <f t="shared" si="4"/>
        <v>2619.4700000000003</v>
      </c>
      <c r="F318" s="81">
        <v>1485.8</v>
      </c>
      <c r="G318" s="29" t="str">
        <f>VLOOKUP(B318,'FOLHA RESUMIDA'!C:D,2,0)</f>
        <v>CAETANO SILVA DIAS</v>
      </c>
    </row>
    <row r="319" spans="1:7">
      <c r="A319" s="79">
        <v>1</v>
      </c>
      <c r="B319" s="79">
        <v>3004</v>
      </c>
      <c r="C319" s="78" t="s">
        <v>260</v>
      </c>
      <c r="D319" s="80">
        <v>4174.28</v>
      </c>
      <c r="E319" s="48">
        <f t="shared" si="4"/>
        <v>2639.4799999999996</v>
      </c>
      <c r="F319" s="81">
        <v>1534.8</v>
      </c>
      <c r="G319" s="29" t="str">
        <f>VLOOKUP(B319,'FOLHA RESUMIDA'!C:D,2,0)</f>
        <v>ITHALO IGOR DANTAS E SILVA</v>
      </c>
    </row>
    <row r="320" spans="1:7">
      <c r="A320" s="79">
        <v>1</v>
      </c>
      <c r="B320" s="79">
        <v>3012</v>
      </c>
      <c r="C320" s="78" t="s">
        <v>261</v>
      </c>
      <c r="D320" s="80">
        <v>1910.46</v>
      </c>
      <c r="E320" s="48">
        <f t="shared" si="4"/>
        <v>1202.5500000000002</v>
      </c>
      <c r="F320" s="81">
        <v>707.91</v>
      </c>
      <c r="G320" s="29" t="str">
        <f>VLOOKUP(B320,'FOLHA RESUMIDA'!C:D,2,0)</f>
        <v>ESTELA FELIPE DE OLIVEIRA</v>
      </c>
    </row>
    <row r="321" spans="1:7">
      <c r="A321" s="79">
        <v>1</v>
      </c>
      <c r="B321" s="79">
        <v>3015</v>
      </c>
      <c r="C321" s="78" t="s">
        <v>262</v>
      </c>
      <c r="D321" s="80">
        <v>1886.84</v>
      </c>
      <c r="E321" s="48">
        <f t="shared" si="4"/>
        <v>1093.4299999999998</v>
      </c>
      <c r="F321" s="81">
        <v>793.41</v>
      </c>
      <c r="G321" s="29" t="str">
        <f>VLOOKUP(B321,'FOLHA RESUMIDA'!C:D,2,0)</f>
        <v>MARIA DANIELLE DE SOUZA SANTOS</v>
      </c>
    </row>
    <row r="322" spans="1:7">
      <c r="A322" s="79">
        <v>1</v>
      </c>
      <c r="B322" s="79">
        <v>3016</v>
      </c>
      <c r="C322" s="78" t="s">
        <v>263</v>
      </c>
      <c r="D322" s="80">
        <v>1886.84</v>
      </c>
      <c r="E322" s="48">
        <f t="shared" si="4"/>
        <v>1317.96</v>
      </c>
      <c r="F322" s="81">
        <v>568.88</v>
      </c>
      <c r="G322" s="29" t="str">
        <f>VLOOKUP(B322,'FOLHA RESUMIDA'!C:D,2,0)</f>
        <v>MARIANA SILVA MONTEIRO</v>
      </c>
    </row>
    <row r="323" spans="1:7">
      <c r="A323" s="79">
        <v>10</v>
      </c>
      <c r="B323" s="79">
        <v>3023</v>
      </c>
      <c r="C323" s="78" t="s">
        <v>373</v>
      </c>
      <c r="D323" s="80">
        <v>4189.92</v>
      </c>
      <c r="E323" s="48">
        <f t="shared" si="4"/>
        <v>2686.33</v>
      </c>
      <c r="F323" s="81">
        <v>1503.59</v>
      </c>
      <c r="G323" s="29" t="str">
        <f>VLOOKUP(B323,'FOLHA RESUMIDA'!C:D,2,0)</f>
        <v>SERGIO ARAUJO DE OLIVEIRA</v>
      </c>
    </row>
    <row r="324" spans="1:7">
      <c r="A324" s="79">
        <v>1</v>
      </c>
      <c r="B324" s="79">
        <v>3025</v>
      </c>
      <c r="C324" s="78" t="s">
        <v>409</v>
      </c>
      <c r="D324" s="80">
        <v>4189.92</v>
      </c>
      <c r="E324" s="48">
        <f t="shared" si="4"/>
        <v>2686.33</v>
      </c>
      <c r="F324" s="81">
        <v>1503.59</v>
      </c>
      <c r="G324" s="29" t="str">
        <f>VLOOKUP(B324,'FOLHA RESUMIDA'!C:D,2,0)</f>
        <v>MARIANA KAROLYNE G DE SOUZA</v>
      </c>
    </row>
    <row r="325" spans="1:7">
      <c r="A325" s="79">
        <v>48</v>
      </c>
      <c r="B325" s="79">
        <v>3027</v>
      </c>
      <c r="C325" s="78" t="s">
        <v>264</v>
      </c>
      <c r="D325" s="80">
        <v>4189.92</v>
      </c>
      <c r="E325" s="48">
        <f t="shared" si="4"/>
        <v>3050.86</v>
      </c>
      <c r="F325" s="81">
        <v>1139.06</v>
      </c>
      <c r="G325" s="29" t="str">
        <f>VLOOKUP(B325,'FOLHA RESUMIDA'!C:D,2,0)</f>
        <v>MARILIA MILENA R PIRES</v>
      </c>
    </row>
    <row r="326" spans="1:7">
      <c r="A326" s="79">
        <v>51</v>
      </c>
      <c r="B326" s="79">
        <v>3029</v>
      </c>
      <c r="C326" s="78" t="s">
        <v>407</v>
      </c>
      <c r="D326" s="80">
        <v>3491.6</v>
      </c>
      <c r="E326" s="48">
        <f t="shared" ref="E326:E389" si="5">D326-F326</f>
        <v>2491.14</v>
      </c>
      <c r="F326" s="81">
        <v>1000.46</v>
      </c>
      <c r="G326" s="29" t="str">
        <f>VLOOKUP(B326,'FOLHA RESUMIDA'!C:D,2,0)</f>
        <v>RISOALDO DUARTE DA S JUNIOR</v>
      </c>
    </row>
    <row r="327" spans="1:7">
      <c r="A327" s="79">
        <v>1</v>
      </c>
      <c r="B327" s="79">
        <v>3031</v>
      </c>
      <c r="C327" s="78" t="s">
        <v>265</v>
      </c>
      <c r="D327" s="80">
        <v>6936.68</v>
      </c>
      <c r="E327" s="48">
        <f t="shared" si="5"/>
        <v>5034.4000000000005</v>
      </c>
      <c r="F327" s="81">
        <v>1902.28</v>
      </c>
      <c r="G327" s="29" t="str">
        <f>VLOOKUP(B327,'FOLHA RESUMIDA'!C:D,2,0)</f>
        <v>DENNYS LAPENDA FAGUNDES</v>
      </c>
    </row>
    <row r="328" spans="1:7">
      <c r="A328" s="79">
        <v>1</v>
      </c>
      <c r="B328" s="79">
        <v>3032</v>
      </c>
      <c r="C328" s="78" t="s">
        <v>352</v>
      </c>
      <c r="D328" s="80">
        <v>4300.2299999999996</v>
      </c>
      <c r="E328" s="48">
        <f t="shared" si="5"/>
        <v>2719.9199999999996</v>
      </c>
      <c r="F328" s="81">
        <v>1580.31</v>
      </c>
      <c r="G328" s="29" t="str">
        <f>VLOOKUP(B328,'FOLHA RESUMIDA'!C:D,2,0)</f>
        <v>KELEN CRISTINA DE AL F E SILVA</v>
      </c>
    </row>
    <row r="329" spans="1:7">
      <c r="A329" s="79">
        <v>1</v>
      </c>
      <c r="B329" s="79">
        <v>3036</v>
      </c>
      <c r="C329" s="78" t="s">
        <v>266</v>
      </c>
      <c r="D329" s="80">
        <v>4209.1899999999996</v>
      </c>
      <c r="E329" s="48">
        <f t="shared" si="5"/>
        <v>1540.3799999999997</v>
      </c>
      <c r="F329" s="81">
        <v>2668.81</v>
      </c>
      <c r="G329" s="29" t="str">
        <f>VLOOKUP(B329,'FOLHA RESUMIDA'!C:D,2,0)</f>
        <v>CECILIA REGINA DO N S CABRAL</v>
      </c>
    </row>
    <row r="330" spans="1:7">
      <c r="A330" s="79">
        <v>1</v>
      </c>
      <c r="B330" s="79">
        <v>3037</v>
      </c>
      <c r="C330" s="78" t="s">
        <v>267</v>
      </c>
      <c r="D330" s="80">
        <v>1348.27</v>
      </c>
      <c r="E330" s="48">
        <f t="shared" si="5"/>
        <v>843.56999999999994</v>
      </c>
      <c r="F330" s="81">
        <v>504.7</v>
      </c>
      <c r="G330" s="29" t="str">
        <f>VLOOKUP(B330,'FOLHA RESUMIDA'!C:D,2,0)</f>
        <v>JADON JORGE OLIVEIRA DA SILVA</v>
      </c>
    </row>
    <row r="331" spans="1:7">
      <c r="A331" s="79">
        <v>1</v>
      </c>
      <c r="B331" s="79">
        <v>3040</v>
      </c>
      <c r="C331" s="78" t="s">
        <v>268</v>
      </c>
      <c r="D331" s="80">
        <v>1964.86</v>
      </c>
      <c r="E331" s="48">
        <f t="shared" si="5"/>
        <v>1100.4499999999998</v>
      </c>
      <c r="F331" s="81">
        <v>864.41</v>
      </c>
      <c r="G331" s="29" t="str">
        <f>VLOOKUP(B331,'FOLHA RESUMIDA'!C:D,2,0)</f>
        <v>LORENA ESTHER L M CAVALCANTI</v>
      </c>
    </row>
    <row r="332" spans="1:7">
      <c r="A332" s="79">
        <v>1</v>
      </c>
      <c r="B332" s="79">
        <v>3044</v>
      </c>
      <c r="C332" s="78" t="s">
        <v>360</v>
      </c>
      <c r="D332" s="80">
        <v>7219.87</v>
      </c>
      <c r="E332" s="48">
        <f t="shared" si="5"/>
        <v>3802.06</v>
      </c>
      <c r="F332" s="81">
        <v>3417.81</v>
      </c>
      <c r="G332" s="29" t="str">
        <f>VLOOKUP(B332,'FOLHA RESUMIDA'!C:D,2,0)</f>
        <v>THIANE NASCIMENTO PAIXAO</v>
      </c>
    </row>
    <row r="333" spans="1:7">
      <c r="A333" s="79">
        <v>1</v>
      </c>
      <c r="B333" s="79">
        <v>3046</v>
      </c>
      <c r="C333" s="78" t="s">
        <v>411</v>
      </c>
      <c r="D333" s="80">
        <v>4189.92</v>
      </c>
      <c r="E333" s="48">
        <f t="shared" si="5"/>
        <v>2686.33</v>
      </c>
      <c r="F333" s="81">
        <v>1503.59</v>
      </c>
      <c r="G333" s="29" t="str">
        <f>VLOOKUP(B333,'FOLHA RESUMIDA'!C:D,2,0)</f>
        <v>RONALDO GOMINHO BISPO FILHO</v>
      </c>
    </row>
    <row r="334" spans="1:7">
      <c r="A334" s="79">
        <v>1</v>
      </c>
      <c r="B334" s="79">
        <v>3047</v>
      </c>
      <c r="C334" s="78" t="s">
        <v>269</v>
      </c>
      <c r="D334" s="80">
        <v>3273.73</v>
      </c>
      <c r="E334" s="48">
        <f t="shared" si="5"/>
        <v>2191.98</v>
      </c>
      <c r="F334" s="81">
        <v>1081.75</v>
      </c>
      <c r="G334" s="29" t="str">
        <f>VLOOKUP(B334,'FOLHA RESUMIDA'!C:D,2,0)</f>
        <v>SWEET GALLEGHER CAETANO COSTA</v>
      </c>
    </row>
    <row r="335" spans="1:7">
      <c r="A335" s="79">
        <v>1</v>
      </c>
      <c r="B335" s="79">
        <v>3049</v>
      </c>
      <c r="C335" s="78" t="s">
        <v>270</v>
      </c>
      <c r="D335" s="80">
        <v>5595.84</v>
      </c>
      <c r="E335" s="48">
        <f t="shared" si="5"/>
        <v>3893.57</v>
      </c>
      <c r="F335" s="81">
        <v>1702.27</v>
      </c>
      <c r="G335" s="29" t="str">
        <f>VLOOKUP(B335,'FOLHA RESUMIDA'!C:D,2,0)</f>
        <v>DEBORA GUEDES NERES</v>
      </c>
    </row>
    <row r="336" spans="1:7">
      <c r="A336" s="79">
        <v>50</v>
      </c>
      <c r="B336" s="79">
        <v>3055</v>
      </c>
      <c r="C336" s="78" t="s">
        <v>403</v>
      </c>
      <c r="D336" s="80">
        <v>4189.92</v>
      </c>
      <c r="E336" s="48">
        <f t="shared" si="5"/>
        <v>2686.33</v>
      </c>
      <c r="F336" s="81">
        <v>1503.59</v>
      </c>
      <c r="G336" s="29" t="str">
        <f>VLOOKUP(B336,'FOLHA RESUMIDA'!C:D,2,0)</f>
        <v>ANA PAULA SABINO L DE SOUZA</v>
      </c>
    </row>
    <row r="337" spans="1:7">
      <c r="A337" s="79">
        <v>1</v>
      </c>
      <c r="B337" s="79">
        <v>3057</v>
      </c>
      <c r="C337" s="78" t="s">
        <v>271</v>
      </c>
      <c r="D337" s="80">
        <v>1886.84</v>
      </c>
      <c r="E337" s="48">
        <f t="shared" si="5"/>
        <v>1093.4299999999998</v>
      </c>
      <c r="F337" s="81">
        <v>793.41</v>
      </c>
      <c r="G337" s="29" t="str">
        <f>VLOOKUP(B337,'FOLHA RESUMIDA'!C:D,2,0)</f>
        <v>YANNE TALITA PEREIRA CALIXTO</v>
      </c>
    </row>
    <row r="338" spans="1:7">
      <c r="A338" s="79">
        <v>1</v>
      </c>
      <c r="B338" s="79">
        <v>3062</v>
      </c>
      <c r="C338" s="78" t="s">
        <v>272</v>
      </c>
      <c r="D338" s="80">
        <v>1723.92</v>
      </c>
      <c r="E338" s="48">
        <f t="shared" si="5"/>
        <v>962.8900000000001</v>
      </c>
      <c r="F338" s="81">
        <v>761.03</v>
      </c>
      <c r="G338" s="29" t="str">
        <f>VLOOKUP(B338,'FOLHA RESUMIDA'!C:D,2,0)</f>
        <v>GRAZIELE MARIA DA SILVA</v>
      </c>
    </row>
    <row r="339" spans="1:7">
      <c r="A339" s="79">
        <v>1</v>
      </c>
      <c r="B339" s="79">
        <v>3063</v>
      </c>
      <c r="C339" s="78" t="s">
        <v>273</v>
      </c>
      <c r="D339" s="80">
        <v>1886.85</v>
      </c>
      <c r="E339" s="48">
        <f t="shared" si="5"/>
        <v>1007.1299999999999</v>
      </c>
      <c r="F339" s="81">
        <v>879.72</v>
      </c>
      <c r="G339" s="29" t="str">
        <f>VLOOKUP(B339,'FOLHA RESUMIDA'!C:D,2,0)</f>
        <v>DEYBISON AFONSO PEREIRA</v>
      </c>
    </row>
    <row r="340" spans="1:7">
      <c r="A340" s="79">
        <v>1</v>
      </c>
      <c r="B340" s="79">
        <v>3066</v>
      </c>
      <c r="C340" s="78" t="s">
        <v>274</v>
      </c>
      <c r="D340" s="80">
        <v>273.57</v>
      </c>
      <c r="E340" s="48">
        <f t="shared" si="5"/>
        <v>20.509999999999991</v>
      </c>
      <c r="F340" s="81">
        <v>253.06</v>
      </c>
      <c r="G340" s="29" t="str">
        <f>VLOOKUP(B340,'FOLHA RESUMIDA'!C:D,2,0)</f>
        <v>GENIVAL F DA SILVA JUNIOR</v>
      </c>
    </row>
    <row r="341" spans="1:7">
      <c r="A341" s="79">
        <v>1</v>
      </c>
      <c r="B341" s="79">
        <v>3067</v>
      </c>
      <c r="C341" s="78" t="s">
        <v>275</v>
      </c>
      <c r="D341" s="80">
        <v>2709.22</v>
      </c>
      <c r="E341" s="48">
        <f t="shared" si="5"/>
        <v>1587.9599999999998</v>
      </c>
      <c r="F341" s="81">
        <v>1121.26</v>
      </c>
      <c r="G341" s="29" t="str">
        <f>VLOOKUP(B341,'FOLHA RESUMIDA'!C:D,2,0)</f>
        <v>EMANUELA AMELIA DE A  AGUIAR</v>
      </c>
    </row>
    <row r="342" spans="1:7">
      <c r="A342" s="79">
        <v>16</v>
      </c>
      <c r="B342" s="79">
        <v>3069</v>
      </c>
      <c r="C342" s="78" t="s">
        <v>355</v>
      </c>
      <c r="D342" s="80">
        <v>1898.77</v>
      </c>
      <c r="E342" s="48">
        <f t="shared" si="5"/>
        <v>1618.8</v>
      </c>
      <c r="F342" s="81">
        <v>279.97000000000003</v>
      </c>
      <c r="G342" s="29" t="str">
        <f>VLOOKUP(B342,'FOLHA RESUMIDA'!C:D,2,0)</f>
        <v>ANDRE LUIS MOTA PIRES</v>
      </c>
    </row>
    <row r="343" spans="1:7">
      <c r="A343" s="79">
        <v>1</v>
      </c>
      <c r="B343" s="79">
        <v>3081</v>
      </c>
      <c r="C343" s="78" t="s">
        <v>276</v>
      </c>
      <c r="D343" s="80">
        <v>1468.53</v>
      </c>
      <c r="E343" s="48">
        <f t="shared" si="5"/>
        <v>1005.23</v>
      </c>
      <c r="F343" s="81">
        <v>463.3</v>
      </c>
      <c r="G343" s="29" t="str">
        <f>VLOOKUP(B343,'FOLHA RESUMIDA'!C:D,2,0)</f>
        <v>MAILTON NOBRE DE MEDEIROS</v>
      </c>
    </row>
    <row r="344" spans="1:7">
      <c r="A344" s="79">
        <v>1</v>
      </c>
      <c r="B344" s="79">
        <v>3086</v>
      </c>
      <c r="C344" s="78" t="s">
        <v>356</v>
      </c>
      <c r="D344" s="80">
        <v>4517.59</v>
      </c>
      <c r="E344" s="48">
        <f t="shared" si="5"/>
        <v>2799.25</v>
      </c>
      <c r="F344" s="81">
        <v>1718.34</v>
      </c>
      <c r="G344" s="29" t="str">
        <f>VLOOKUP(B344,'FOLHA RESUMIDA'!C:D,2,0)</f>
        <v>DIMAS CARDOSO CAMPOS</v>
      </c>
    </row>
    <row r="345" spans="1:7">
      <c r="A345" s="79">
        <v>1</v>
      </c>
      <c r="B345" s="79">
        <v>3092</v>
      </c>
      <c r="C345" s="78" t="s">
        <v>558</v>
      </c>
      <c r="D345" s="80">
        <v>20981.1</v>
      </c>
      <c r="E345" s="48">
        <f t="shared" si="5"/>
        <v>15959.039999999997</v>
      </c>
      <c r="F345" s="81">
        <v>5022.0600000000004</v>
      </c>
      <c r="G345" s="29" t="str">
        <f>VLOOKUP(B345,'FOLHA RESUMIDA'!C:D,2,0)</f>
        <v>BETY ANNE DE A SENNA</v>
      </c>
    </row>
    <row r="346" spans="1:7">
      <c r="A346" s="79">
        <v>1</v>
      </c>
      <c r="B346" s="79">
        <v>3112</v>
      </c>
      <c r="C346" s="78" t="s">
        <v>277</v>
      </c>
      <c r="D346" s="80">
        <v>2916.65</v>
      </c>
      <c r="E346" s="48">
        <f t="shared" si="5"/>
        <v>1628.4</v>
      </c>
      <c r="F346" s="81">
        <v>1288.25</v>
      </c>
      <c r="G346" s="29" t="str">
        <f>VLOOKUP(B346,'FOLHA RESUMIDA'!C:D,2,0)</f>
        <v>DIEGO SCHMITH OLIVEIRA DE LIMA</v>
      </c>
    </row>
    <row r="347" spans="1:7">
      <c r="A347" s="79">
        <v>1</v>
      </c>
      <c r="B347" s="79">
        <v>3132</v>
      </c>
      <c r="C347" s="78" t="s">
        <v>278</v>
      </c>
      <c r="D347" s="80">
        <v>2709.22</v>
      </c>
      <c r="E347" s="48">
        <f t="shared" si="5"/>
        <v>1587.9599999999998</v>
      </c>
      <c r="F347" s="81">
        <v>1121.26</v>
      </c>
      <c r="G347" s="29" t="str">
        <f>VLOOKUP(B347,'FOLHA RESUMIDA'!C:D,2,0)</f>
        <v>TALITA ANDREIA MARTINS GONZAGA</v>
      </c>
    </row>
    <row r="348" spans="1:7">
      <c r="A348" s="79">
        <v>1</v>
      </c>
      <c r="B348" s="79">
        <v>3134</v>
      </c>
      <c r="C348" s="78" t="s">
        <v>279</v>
      </c>
      <c r="D348" s="80">
        <v>2323.54</v>
      </c>
      <c r="E348" s="48">
        <f t="shared" si="5"/>
        <v>1316.6599999999999</v>
      </c>
      <c r="F348" s="81">
        <v>1006.88</v>
      </c>
      <c r="G348" s="29" t="str">
        <f>VLOOKUP(B348,'FOLHA RESUMIDA'!C:D,2,0)</f>
        <v>ESTEVAN DE ALMEIDA FALCAO</v>
      </c>
    </row>
    <row r="349" spans="1:7">
      <c r="A349" s="79">
        <v>1</v>
      </c>
      <c r="B349" s="79">
        <v>3135</v>
      </c>
      <c r="C349" s="78" t="s">
        <v>280</v>
      </c>
      <c r="D349" s="80">
        <v>6060.71</v>
      </c>
      <c r="E349" s="48">
        <f t="shared" si="5"/>
        <v>6060.71</v>
      </c>
      <c r="F349" s="81">
        <v>0</v>
      </c>
      <c r="G349" s="29" t="str">
        <f>VLOOKUP(B349,'FOLHA RESUMIDA'!C:D,2,0)</f>
        <v>RAFAEL DE MENEZES E S PIRES</v>
      </c>
    </row>
    <row r="350" spans="1:7">
      <c r="A350" s="79">
        <v>1</v>
      </c>
      <c r="B350" s="79">
        <v>3136</v>
      </c>
      <c r="C350" s="78" t="s">
        <v>281</v>
      </c>
      <c r="D350" s="80">
        <v>3727.91</v>
      </c>
      <c r="E350" s="48">
        <f t="shared" si="5"/>
        <v>2045.8899999999999</v>
      </c>
      <c r="F350" s="81">
        <v>1682.02</v>
      </c>
      <c r="G350" s="29" t="str">
        <f>VLOOKUP(B350,'FOLHA RESUMIDA'!C:D,2,0)</f>
        <v>ALEXANDER BEZERRA</v>
      </c>
    </row>
    <row r="351" spans="1:7">
      <c r="A351" s="79">
        <v>1</v>
      </c>
      <c r="B351" s="79">
        <v>3138</v>
      </c>
      <c r="C351" s="78" t="s">
        <v>282</v>
      </c>
      <c r="D351" s="80">
        <v>2709.22</v>
      </c>
      <c r="E351" s="48">
        <f t="shared" si="5"/>
        <v>1587.9599999999998</v>
      </c>
      <c r="F351" s="81">
        <v>1121.26</v>
      </c>
      <c r="G351" s="29" t="str">
        <f>VLOOKUP(B351,'FOLHA RESUMIDA'!C:D,2,0)</f>
        <v>MANUELA SILVA DE LIMA B DA PAZ</v>
      </c>
    </row>
    <row r="352" spans="1:7">
      <c r="A352" s="79">
        <v>1</v>
      </c>
      <c r="B352" s="79">
        <v>3139</v>
      </c>
      <c r="C352" s="78" t="s">
        <v>283</v>
      </c>
      <c r="D352" s="80">
        <v>1897.87</v>
      </c>
      <c r="E352" s="48">
        <f t="shared" si="5"/>
        <v>1094.4199999999998</v>
      </c>
      <c r="F352" s="81">
        <v>803.45</v>
      </c>
      <c r="G352" s="29" t="str">
        <f>VLOOKUP(B352,'FOLHA RESUMIDA'!C:D,2,0)</f>
        <v>JOAO ROBERTO  MACHADO ARAUJO</v>
      </c>
    </row>
    <row r="353" spans="1:7">
      <c r="A353" s="79">
        <v>1</v>
      </c>
      <c r="B353" s="79">
        <v>3147</v>
      </c>
      <c r="C353" s="78" t="s">
        <v>284</v>
      </c>
      <c r="D353" s="80">
        <v>1347.71</v>
      </c>
      <c r="E353" s="48">
        <f t="shared" si="5"/>
        <v>745.1</v>
      </c>
      <c r="F353" s="81">
        <v>602.61</v>
      </c>
      <c r="G353" s="29" t="str">
        <f>VLOOKUP(B353,'FOLHA RESUMIDA'!C:D,2,0)</f>
        <v>ALZENIRA PEREIRA DA SILVA</v>
      </c>
    </row>
    <row r="354" spans="1:7">
      <c r="A354" s="79">
        <v>1</v>
      </c>
      <c r="B354" s="79">
        <v>3152</v>
      </c>
      <c r="C354" s="78" t="s">
        <v>285</v>
      </c>
      <c r="D354" s="80">
        <v>1320</v>
      </c>
      <c r="E354" s="48">
        <f t="shared" si="5"/>
        <v>742.61</v>
      </c>
      <c r="F354" s="81">
        <v>577.39</v>
      </c>
      <c r="G354" s="29" t="str">
        <f>VLOOKUP(B354,'FOLHA RESUMIDA'!C:D,2,0)</f>
        <v>DANIEL CIRILO DOS SANTOS</v>
      </c>
    </row>
    <row r="355" spans="1:7">
      <c r="A355" s="79">
        <v>1</v>
      </c>
      <c r="B355" s="79">
        <v>3154</v>
      </c>
      <c r="C355" s="78" t="s">
        <v>286</v>
      </c>
      <c r="D355" s="80">
        <v>1335.55</v>
      </c>
      <c r="E355" s="48">
        <f t="shared" si="5"/>
        <v>1335.55</v>
      </c>
      <c r="F355" s="81">
        <v>0</v>
      </c>
      <c r="G355" s="29" t="str">
        <f>VLOOKUP(B355,'FOLHA RESUMIDA'!C:D,2,0)</f>
        <v>DANIELLE D O A DE MIRANDA</v>
      </c>
    </row>
    <row r="356" spans="1:7">
      <c r="A356" s="79">
        <v>1</v>
      </c>
      <c r="B356" s="79">
        <v>3156</v>
      </c>
      <c r="C356" s="78" t="s">
        <v>287</v>
      </c>
      <c r="D356" s="80">
        <v>1413.95</v>
      </c>
      <c r="E356" s="48">
        <f t="shared" si="5"/>
        <v>751.06000000000006</v>
      </c>
      <c r="F356" s="81">
        <v>662.89</v>
      </c>
      <c r="G356" s="29" t="str">
        <f>VLOOKUP(B356,'FOLHA RESUMIDA'!C:D,2,0)</f>
        <v>GILVANEIDE LAURENTINO MARTINS</v>
      </c>
    </row>
    <row r="357" spans="1:7">
      <c r="A357" s="79">
        <v>1</v>
      </c>
      <c r="B357" s="79">
        <v>3160</v>
      </c>
      <c r="C357" s="78" t="s">
        <v>288</v>
      </c>
      <c r="D357" s="80">
        <v>1886.84</v>
      </c>
      <c r="E357" s="48">
        <f t="shared" si="5"/>
        <v>1093.4299999999998</v>
      </c>
      <c r="F357" s="81">
        <v>793.41</v>
      </c>
      <c r="G357" s="29" t="str">
        <f>VLOOKUP(B357,'FOLHA RESUMIDA'!C:D,2,0)</f>
        <v>LUCIANNA NUNES LIRA</v>
      </c>
    </row>
    <row r="358" spans="1:7">
      <c r="A358" s="79">
        <v>1</v>
      </c>
      <c r="B358" s="79">
        <v>3164</v>
      </c>
      <c r="C358" s="78" t="s">
        <v>289</v>
      </c>
      <c r="D358" s="80">
        <v>1886.84</v>
      </c>
      <c r="E358" s="48">
        <f t="shared" si="5"/>
        <v>1093.4299999999998</v>
      </c>
      <c r="F358" s="81">
        <v>793.41</v>
      </c>
      <c r="G358" s="29" t="str">
        <f>VLOOKUP(B358,'FOLHA RESUMIDA'!C:D,2,0)</f>
        <v>MONIQUE FERRAZ PEREIRA</v>
      </c>
    </row>
    <row r="359" spans="1:7">
      <c r="A359" s="79">
        <v>1</v>
      </c>
      <c r="B359" s="79">
        <v>3165</v>
      </c>
      <c r="C359" s="78" t="s">
        <v>290</v>
      </c>
      <c r="D359" s="80">
        <v>2378.08</v>
      </c>
      <c r="E359" s="48">
        <f t="shared" si="5"/>
        <v>1321.57</v>
      </c>
      <c r="F359" s="81">
        <v>1056.51</v>
      </c>
      <c r="G359" s="29" t="str">
        <f>VLOOKUP(B359,'FOLHA RESUMIDA'!C:D,2,0)</f>
        <v>PATRICIA SERPA PEIXOTO</v>
      </c>
    </row>
    <row r="360" spans="1:7">
      <c r="A360" s="79">
        <v>1</v>
      </c>
      <c r="B360" s="79">
        <v>3167</v>
      </c>
      <c r="C360" s="78" t="s">
        <v>291</v>
      </c>
      <c r="D360" s="80">
        <v>14218</v>
      </c>
      <c r="E360" s="48">
        <f t="shared" si="5"/>
        <v>6518.14</v>
      </c>
      <c r="F360" s="81">
        <v>7699.86</v>
      </c>
      <c r="G360" s="29" t="str">
        <f>VLOOKUP(B360,'FOLHA RESUMIDA'!C:D,2,0)</f>
        <v>POLYANA BEZERRA SOUTO SANTOS</v>
      </c>
    </row>
    <row r="361" spans="1:7">
      <c r="A361" s="79">
        <v>1</v>
      </c>
      <c r="B361" s="79">
        <v>3169</v>
      </c>
      <c r="C361" s="78" t="s">
        <v>292</v>
      </c>
      <c r="D361" s="80">
        <v>3159.18</v>
      </c>
      <c r="E361" s="48">
        <f t="shared" si="5"/>
        <v>964.69</v>
      </c>
      <c r="F361" s="81">
        <v>2194.4899999999998</v>
      </c>
      <c r="G361" s="29" t="str">
        <f>VLOOKUP(B361,'FOLHA RESUMIDA'!C:D,2,0)</f>
        <v>RENATA BEZERRA DA SILVA</v>
      </c>
    </row>
    <row r="362" spans="1:7">
      <c r="A362" s="79">
        <v>1</v>
      </c>
      <c r="B362" s="79">
        <v>3172</v>
      </c>
      <c r="C362" s="78" t="s">
        <v>293</v>
      </c>
      <c r="D362" s="80">
        <v>1320</v>
      </c>
      <c r="E362" s="48">
        <f t="shared" si="5"/>
        <v>742.61</v>
      </c>
      <c r="F362" s="81">
        <v>577.39</v>
      </c>
      <c r="G362" s="29" t="str">
        <f>VLOOKUP(B362,'FOLHA RESUMIDA'!C:D,2,0)</f>
        <v>SAVIO BARCELOS DE MELO</v>
      </c>
    </row>
    <row r="363" spans="1:7">
      <c r="A363" s="79">
        <v>1</v>
      </c>
      <c r="B363" s="79">
        <v>3175</v>
      </c>
      <c r="C363" s="78" t="s">
        <v>294</v>
      </c>
      <c r="D363" s="80">
        <v>8492</v>
      </c>
      <c r="E363" s="48">
        <f t="shared" si="5"/>
        <v>6099.96</v>
      </c>
      <c r="F363" s="81">
        <v>2392.04</v>
      </c>
      <c r="G363" s="29" t="str">
        <f>VLOOKUP(B363,'FOLHA RESUMIDA'!C:D,2,0)</f>
        <v>VIVIANE SOARES DE JESUS</v>
      </c>
    </row>
    <row r="364" spans="1:7">
      <c r="A364" s="79">
        <v>1</v>
      </c>
      <c r="B364" s="79">
        <v>3177</v>
      </c>
      <c r="C364" s="78" t="s">
        <v>295</v>
      </c>
      <c r="D364" s="80">
        <v>8088.12</v>
      </c>
      <c r="E364" s="48">
        <f t="shared" si="5"/>
        <v>5988.9</v>
      </c>
      <c r="F364" s="81">
        <v>2099.2199999999998</v>
      </c>
      <c r="G364" s="29" t="str">
        <f>VLOOKUP(B364,'FOLHA RESUMIDA'!C:D,2,0)</f>
        <v>DEMOSTENES FIGUEIREDO DE SOUSA</v>
      </c>
    </row>
    <row r="365" spans="1:7">
      <c r="A365" s="79">
        <v>1</v>
      </c>
      <c r="B365" s="79">
        <v>3178</v>
      </c>
      <c r="C365" s="78" t="s">
        <v>296</v>
      </c>
      <c r="D365" s="80">
        <v>8433.26</v>
      </c>
      <c r="E365" s="48">
        <f t="shared" si="5"/>
        <v>6267.74</v>
      </c>
      <c r="F365" s="81">
        <v>2165.52</v>
      </c>
      <c r="G365" s="29" t="str">
        <f>VLOOKUP(B365,'FOLHA RESUMIDA'!C:D,2,0)</f>
        <v>HOSANA SUELEM S DE MIRANDA</v>
      </c>
    </row>
    <row r="366" spans="1:7">
      <c r="A366" s="79">
        <v>1</v>
      </c>
      <c r="B366" s="79">
        <v>3180</v>
      </c>
      <c r="C366" s="78" t="s">
        <v>297</v>
      </c>
      <c r="D366" s="80">
        <v>8039.26</v>
      </c>
      <c r="E366" s="48">
        <f t="shared" si="5"/>
        <v>5923.32</v>
      </c>
      <c r="F366" s="81">
        <v>2115.94</v>
      </c>
      <c r="G366" s="29" t="str">
        <f>VLOOKUP(B366,'FOLHA RESUMIDA'!C:D,2,0)</f>
        <v>CAIO CESAR DE A R SILVA</v>
      </c>
    </row>
    <row r="367" spans="1:7">
      <c r="A367" s="79">
        <v>1</v>
      </c>
      <c r="B367" s="79">
        <v>3182</v>
      </c>
      <c r="C367" s="78" t="s">
        <v>298</v>
      </c>
      <c r="D367" s="80">
        <v>2112.4899999999998</v>
      </c>
      <c r="E367" s="48">
        <f t="shared" si="5"/>
        <v>1113.7399999999998</v>
      </c>
      <c r="F367" s="81">
        <v>998.75</v>
      </c>
      <c r="G367" s="29" t="str">
        <f>VLOOKUP(B367,'FOLHA RESUMIDA'!C:D,2,0)</f>
        <v>VANELLY FERREIRA DE SOUZA</v>
      </c>
    </row>
    <row r="368" spans="1:7">
      <c r="A368" s="79">
        <v>1</v>
      </c>
      <c r="B368" s="79">
        <v>3183</v>
      </c>
      <c r="C368" s="78" t="s">
        <v>299</v>
      </c>
      <c r="D368" s="80">
        <v>2662.39</v>
      </c>
      <c r="E368" s="48">
        <f t="shared" si="5"/>
        <v>1351.56</v>
      </c>
      <c r="F368" s="81">
        <v>1310.83</v>
      </c>
      <c r="G368" s="29" t="str">
        <f>VLOOKUP(B368,'FOLHA RESUMIDA'!C:D,2,0)</f>
        <v>DALETE VICENTE DE LIMA</v>
      </c>
    </row>
    <row r="369" spans="1:7">
      <c r="A369" s="79">
        <v>1</v>
      </c>
      <c r="B369" s="79">
        <v>3194</v>
      </c>
      <c r="C369" s="78" t="s">
        <v>300</v>
      </c>
      <c r="D369" s="80">
        <v>5608.69</v>
      </c>
      <c r="E369" s="48">
        <f t="shared" si="5"/>
        <v>5608.69</v>
      </c>
      <c r="F369" s="81">
        <v>0</v>
      </c>
      <c r="G369" s="29" t="str">
        <f>VLOOKUP(B369,'FOLHA RESUMIDA'!C:D,2,0)</f>
        <v>ODAYANNA KESSY F MONTEIRO</v>
      </c>
    </row>
    <row r="370" spans="1:7">
      <c r="A370" s="79">
        <v>1</v>
      </c>
      <c r="B370" s="79">
        <v>3201</v>
      </c>
      <c r="C370" s="78" t="s">
        <v>301</v>
      </c>
      <c r="D370" s="80">
        <v>1468.53</v>
      </c>
      <c r="E370" s="48">
        <f t="shared" si="5"/>
        <v>846.63</v>
      </c>
      <c r="F370" s="81">
        <v>621.9</v>
      </c>
      <c r="G370" s="29" t="str">
        <f>VLOOKUP(B370,'FOLHA RESUMIDA'!C:D,2,0)</f>
        <v>LUCIENE TORRES GALINDO DE MELO</v>
      </c>
    </row>
    <row r="371" spans="1:7">
      <c r="A371" s="79">
        <v>1</v>
      </c>
      <c r="B371" s="79">
        <v>3208</v>
      </c>
      <c r="C371" s="78" t="s">
        <v>302</v>
      </c>
      <c r="D371" s="80">
        <v>4405.6099999999997</v>
      </c>
      <c r="E371" s="48">
        <f t="shared" si="5"/>
        <v>2866.2299999999996</v>
      </c>
      <c r="F371" s="81">
        <v>1539.38</v>
      </c>
      <c r="G371" s="29" t="str">
        <f>VLOOKUP(B371,'FOLHA RESUMIDA'!C:D,2,0)</f>
        <v>FABIOLA LAPORTE DE A TRINDADE</v>
      </c>
    </row>
    <row r="372" spans="1:7">
      <c r="A372" s="79">
        <v>1</v>
      </c>
      <c r="B372" s="79">
        <v>3220</v>
      </c>
      <c r="C372" s="78" t="s">
        <v>303</v>
      </c>
      <c r="D372" s="80">
        <v>8322.24</v>
      </c>
      <c r="E372" s="48">
        <f t="shared" si="5"/>
        <v>6200.5599999999995</v>
      </c>
      <c r="F372" s="81">
        <v>2121.6799999999998</v>
      </c>
      <c r="G372" s="29" t="str">
        <f>VLOOKUP(B372,'FOLHA RESUMIDA'!C:D,2,0)</f>
        <v>RENATA RODRIGUES C DE MELO</v>
      </c>
    </row>
    <row r="373" spans="1:7">
      <c r="A373" s="79">
        <v>1</v>
      </c>
      <c r="B373" s="79">
        <v>3221</v>
      </c>
      <c r="C373" s="78" t="s">
        <v>304</v>
      </c>
      <c r="D373" s="80">
        <v>3912.31</v>
      </c>
      <c r="E373" s="48">
        <f t="shared" si="5"/>
        <v>2214.89</v>
      </c>
      <c r="F373" s="81">
        <v>1697.42</v>
      </c>
      <c r="G373" s="29" t="str">
        <f>VLOOKUP(B373,'FOLHA RESUMIDA'!C:D,2,0)</f>
        <v>MARIA ERLANI BARBOSA SILVA</v>
      </c>
    </row>
    <row r="374" spans="1:7">
      <c r="A374" s="79">
        <v>1</v>
      </c>
      <c r="B374" s="79">
        <v>3228</v>
      </c>
      <c r="C374" s="78" t="s">
        <v>410</v>
      </c>
      <c r="D374" s="80">
        <v>1921.11</v>
      </c>
      <c r="E374" s="48">
        <f t="shared" si="5"/>
        <v>1204.0899999999999</v>
      </c>
      <c r="F374" s="81">
        <v>717.02</v>
      </c>
      <c r="G374" s="29" t="str">
        <f>VLOOKUP(B374,'FOLHA RESUMIDA'!C:D,2,0)</f>
        <v>RENATO VELOSO LINO DE OLIVEIRA</v>
      </c>
    </row>
    <row r="375" spans="1:7">
      <c r="A375" s="79">
        <v>1</v>
      </c>
      <c r="B375" s="79">
        <v>3229</v>
      </c>
      <c r="C375" s="78" t="s">
        <v>305</v>
      </c>
      <c r="D375" s="80">
        <v>2750.8</v>
      </c>
      <c r="E375" s="48">
        <f t="shared" si="5"/>
        <v>1587.7600000000002</v>
      </c>
      <c r="F375" s="81">
        <v>1163.04</v>
      </c>
      <c r="G375" s="29" t="str">
        <f>VLOOKUP(B375,'FOLHA RESUMIDA'!C:D,2,0)</f>
        <v>WELTON FERNANDES DE PAULA</v>
      </c>
    </row>
    <row r="376" spans="1:7">
      <c r="A376" s="79">
        <v>1</v>
      </c>
      <c r="B376" s="79">
        <v>3232</v>
      </c>
      <c r="C376" s="78" t="s">
        <v>306</v>
      </c>
      <c r="D376" s="80">
        <v>1904.15</v>
      </c>
      <c r="E376" s="48">
        <f t="shared" si="5"/>
        <v>1285.4100000000001</v>
      </c>
      <c r="F376" s="81">
        <v>618.74</v>
      </c>
      <c r="G376" s="29" t="str">
        <f>VLOOKUP(B376,'FOLHA RESUMIDA'!C:D,2,0)</f>
        <v>MARCOS ANTONIO SILVA DE LIMA</v>
      </c>
    </row>
    <row r="377" spans="1:7">
      <c r="A377" s="79">
        <v>1</v>
      </c>
      <c r="B377" s="79">
        <v>3233</v>
      </c>
      <c r="C377" s="78" t="s">
        <v>307</v>
      </c>
      <c r="D377" s="80">
        <v>408.81</v>
      </c>
      <c r="E377" s="48">
        <f t="shared" si="5"/>
        <v>235.07</v>
      </c>
      <c r="F377" s="81">
        <v>173.74</v>
      </c>
      <c r="G377" s="29" t="str">
        <f>VLOOKUP(B377,'FOLHA RESUMIDA'!C:D,2,0)</f>
        <v>MARIANA JOYCE BEZERRA DA SILVA</v>
      </c>
    </row>
    <row r="378" spans="1:7">
      <c r="A378" s="79">
        <v>1</v>
      </c>
      <c r="B378" s="79">
        <v>3237</v>
      </c>
      <c r="C378" s="78" t="s">
        <v>308</v>
      </c>
      <c r="D378" s="80">
        <v>2018.48</v>
      </c>
      <c r="E378" s="48">
        <f t="shared" si="5"/>
        <v>1218.31</v>
      </c>
      <c r="F378" s="81">
        <v>800.17</v>
      </c>
      <c r="G378" s="29" t="str">
        <f>VLOOKUP(B378,'FOLHA RESUMIDA'!C:D,2,0)</f>
        <v>LIVIA MARIA DE MORAES</v>
      </c>
    </row>
    <row r="379" spans="1:7">
      <c r="A379" s="79">
        <v>1</v>
      </c>
      <c r="B379" s="79">
        <v>3241</v>
      </c>
      <c r="C379" s="78" t="s">
        <v>309</v>
      </c>
      <c r="D379" s="80">
        <v>1931.17</v>
      </c>
      <c r="E379" s="48">
        <f t="shared" si="5"/>
        <v>1097.42</v>
      </c>
      <c r="F379" s="81">
        <v>833.75</v>
      </c>
      <c r="G379" s="29" t="str">
        <f>VLOOKUP(B379,'FOLHA RESUMIDA'!C:D,2,0)</f>
        <v>EDNALDO LUIZ TRAJANO</v>
      </c>
    </row>
    <row r="380" spans="1:7">
      <c r="A380" s="79">
        <v>1</v>
      </c>
      <c r="B380" s="79">
        <v>3242</v>
      </c>
      <c r="C380" s="78" t="s">
        <v>310</v>
      </c>
      <c r="D380" s="80">
        <v>2953.65</v>
      </c>
      <c r="E380" s="48">
        <f t="shared" si="5"/>
        <v>1549.3100000000002</v>
      </c>
      <c r="F380" s="81">
        <v>1404.34</v>
      </c>
      <c r="G380" s="29" t="str">
        <f>VLOOKUP(B380,'FOLHA RESUMIDA'!C:D,2,0)</f>
        <v>CLAUDIO HENRIQUE G DE OLIVEIRA</v>
      </c>
    </row>
    <row r="381" spans="1:7">
      <c r="A381" s="79">
        <v>1</v>
      </c>
      <c r="B381" s="79">
        <v>3247</v>
      </c>
      <c r="C381" s="78" t="s">
        <v>311</v>
      </c>
      <c r="D381" s="80">
        <v>10828.56</v>
      </c>
      <c r="E381" s="48">
        <f t="shared" si="5"/>
        <v>7829.82</v>
      </c>
      <c r="F381" s="81">
        <v>2998.74</v>
      </c>
      <c r="G381" s="29" t="str">
        <f>VLOOKUP(B381,'FOLHA RESUMIDA'!C:D,2,0)</f>
        <v>LEONARDO ARAUJO PAES BARRETO</v>
      </c>
    </row>
    <row r="382" spans="1:7">
      <c r="A382" s="79">
        <v>1</v>
      </c>
      <c r="B382" s="79">
        <v>3249</v>
      </c>
      <c r="C382" s="78" t="s">
        <v>312</v>
      </c>
      <c r="D382" s="80">
        <v>4976.05</v>
      </c>
      <c r="E382" s="48">
        <f t="shared" si="5"/>
        <v>3319.2000000000003</v>
      </c>
      <c r="F382" s="81">
        <v>1656.85</v>
      </c>
      <c r="G382" s="29" t="str">
        <f>VLOOKUP(B382,'FOLHA RESUMIDA'!C:D,2,0)</f>
        <v>LUCIANA MARIA BASTO DE AQUINO</v>
      </c>
    </row>
    <row r="383" spans="1:7">
      <c r="A383" s="79">
        <v>1</v>
      </c>
      <c r="B383" s="79">
        <v>3256</v>
      </c>
      <c r="C383" s="78" t="s">
        <v>313</v>
      </c>
      <c r="D383" s="80">
        <v>4895.13</v>
      </c>
      <c r="E383" s="48">
        <f t="shared" si="5"/>
        <v>3289.66</v>
      </c>
      <c r="F383" s="81">
        <v>1605.47</v>
      </c>
      <c r="G383" s="29" t="str">
        <f>VLOOKUP(B383,'FOLHA RESUMIDA'!C:D,2,0)</f>
        <v>JOAO ALFREDO SOARES DE AVELLAR</v>
      </c>
    </row>
    <row r="384" spans="1:7">
      <c r="A384" s="79">
        <v>1</v>
      </c>
      <c r="B384" s="79">
        <v>3263</v>
      </c>
      <c r="C384" s="78" t="s">
        <v>314</v>
      </c>
      <c r="D384" s="80">
        <v>8602.57</v>
      </c>
      <c r="E384" s="48">
        <f t="shared" si="5"/>
        <v>6277.65</v>
      </c>
      <c r="F384" s="81">
        <v>2324.92</v>
      </c>
      <c r="G384" s="29" t="str">
        <f>VLOOKUP(B384,'FOLHA RESUMIDA'!C:D,2,0)</f>
        <v>ANA CECILIA DE SENA T SOUZA</v>
      </c>
    </row>
    <row r="385" spans="1:7">
      <c r="A385" s="79">
        <v>1</v>
      </c>
      <c r="B385" s="79">
        <v>3281</v>
      </c>
      <c r="C385" s="78" t="s">
        <v>315</v>
      </c>
      <c r="D385" s="80">
        <v>2641.15</v>
      </c>
      <c r="E385" s="48">
        <f t="shared" si="5"/>
        <v>1446.52</v>
      </c>
      <c r="F385" s="81">
        <v>1194.6300000000001</v>
      </c>
      <c r="G385" s="29" t="str">
        <f>VLOOKUP(B385,'FOLHA RESUMIDA'!C:D,2,0)</f>
        <v>PAULO AUGUSTO DA SILVA</v>
      </c>
    </row>
    <row r="386" spans="1:7">
      <c r="A386" s="79">
        <v>1</v>
      </c>
      <c r="B386" s="79">
        <v>3283</v>
      </c>
      <c r="C386" s="78" t="s">
        <v>316</v>
      </c>
      <c r="D386" s="80">
        <v>8322.24</v>
      </c>
      <c r="E386" s="48">
        <f t="shared" si="5"/>
        <v>6200.5599999999995</v>
      </c>
      <c r="F386" s="81">
        <v>2121.6799999999998</v>
      </c>
      <c r="G386" s="29" t="str">
        <f>VLOOKUP(B386,'FOLHA RESUMIDA'!C:D,2,0)</f>
        <v>MANUELA A DE SENA L VENTURA</v>
      </c>
    </row>
    <row r="387" spans="1:7">
      <c r="A387" s="79">
        <v>1</v>
      </c>
      <c r="B387" s="79">
        <v>3289</v>
      </c>
      <c r="C387" s="78" t="s">
        <v>317</v>
      </c>
      <c r="D387" s="80">
        <v>20981.1</v>
      </c>
      <c r="E387" s="48">
        <f t="shared" si="5"/>
        <v>16011.179999999998</v>
      </c>
      <c r="F387" s="81">
        <v>4969.92</v>
      </c>
      <c r="G387" s="29" t="str">
        <f>VLOOKUP(B387,'FOLHA RESUMIDA'!C:D,2,0)</f>
        <v>JOSE NIVALDO BRAYNER DE ARAUJO</v>
      </c>
    </row>
    <row r="388" spans="1:7">
      <c r="A388" s="79">
        <v>1</v>
      </c>
      <c r="B388" s="79">
        <v>3312</v>
      </c>
      <c r="C388" s="78" t="s">
        <v>318</v>
      </c>
      <c r="D388" s="80">
        <v>8322.24</v>
      </c>
      <c r="E388" s="48">
        <f t="shared" si="5"/>
        <v>6200.5599999999995</v>
      </c>
      <c r="F388" s="81">
        <v>2121.6799999999998</v>
      </c>
      <c r="G388" s="29" t="str">
        <f>VLOOKUP(B388,'FOLHA RESUMIDA'!C:D,2,0)</f>
        <v>DIMAS PEREIRA DANTAS</v>
      </c>
    </row>
    <row r="389" spans="1:7">
      <c r="A389" s="79">
        <v>1</v>
      </c>
      <c r="B389" s="79">
        <v>3314</v>
      </c>
      <c r="C389" s="78" t="s">
        <v>319</v>
      </c>
      <c r="D389" s="80">
        <v>4895.13</v>
      </c>
      <c r="E389" s="48">
        <f t="shared" si="5"/>
        <v>3289.66</v>
      </c>
      <c r="F389" s="81">
        <v>1605.47</v>
      </c>
      <c r="G389" s="29" t="str">
        <f>VLOOKUP(B389,'FOLHA RESUMIDA'!C:D,2,0)</f>
        <v>LUIZ ANTONIO GRANJA DE MENEZES</v>
      </c>
    </row>
    <row r="390" spans="1:7">
      <c r="A390" s="79">
        <v>1</v>
      </c>
      <c r="B390" s="79">
        <v>3316</v>
      </c>
      <c r="C390" s="78" t="s">
        <v>320</v>
      </c>
      <c r="D390" s="80">
        <v>1468.53</v>
      </c>
      <c r="E390" s="48">
        <f t="shared" ref="E390:E453" si="6">D390-F390</f>
        <v>846.63</v>
      </c>
      <c r="F390" s="81">
        <v>621.9</v>
      </c>
      <c r="G390" s="29" t="str">
        <f>VLOOKUP(B390,'FOLHA RESUMIDA'!C:D,2,0)</f>
        <v>MAYARA CRISTINA NUNES DE LIRA</v>
      </c>
    </row>
    <row r="391" spans="1:7">
      <c r="A391" s="79">
        <v>1</v>
      </c>
      <c r="B391" s="79">
        <v>3317</v>
      </c>
      <c r="C391" s="78" t="s">
        <v>321</v>
      </c>
      <c r="D391" s="80">
        <v>1932.55</v>
      </c>
      <c r="E391" s="48">
        <f t="shared" si="6"/>
        <v>1277.28</v>
      </c>
      <c r="F391" s="81">
        <v>655.27</v>
      </c>
      <c r="G391" s="29" t="str">
        <f>VLOOKUP(B391,'FOLHA RESUMIDA'!C:D,2,0)</f>
        <v>KATIA CRISTINA B DA SILVA</v>
      </c>
    </row>
    <row r="392" spans="1:7">
      <c r="A392" s="79">
        <v>1</v>
      </c>
      <c r="B392" s="79">
        <v>3322</v>
      </c>
      <c r="C392" s="78" t="s">
        <v>322</v>
      </c>
      <c r="D392" s="80">
        <v>2363.9699999999998</v>
      </c>
      <c r="E392" s="48">
        <f t="shared" si="6"/>
        <v>1136.3799999999999</v>
      </c>
      <c r="F392" s="81">
        <v>1227.5899999999999</v>
      </c>
      <c r="G392" s="29" t="str">
        <f>VLOOKUP(B392,'FOLHA RESUMIDA'!C:D,2,0)</f>
        <v>JOSEFINA DA SILVA RODRIGUES</v>
      </c>
    </row>
    <row r="393" spans="1:7">
      <c r="A393" s="79">
        <v>1</v>
      </c>
      <c r="B393" s="79">
        <v>3325</v>
      </c>
      <c r="C393" s="78" t="s">
        <v>323</v>
      </c>
      <c r="D393" s="80">
        <v>8322.24</v>
      </c>
      <c r="E393" s="48">
        <f t="shared" si="6"/>
        <v>6200.5599999999995</v>
      </c>
      <c r="F393" s="81">
        <v>2121.6799999999998</v>
      </c>
      <c r="G393" s="29" t="str">
        <f>VLOOKUP(B393,'FOLHA RESUMIDA'!C:D,2,0)</f>
        <v>MANOEL DE LIMA BARBOSA</v>
      </c>
    </row>
    <row r="394" spans="1:7">
      <c r="A394" s="79">
        <v>1</v>
      </c>
      <c r="B394" s="79">
        <v>3327</v>
      </c>
      <c r="C394" s="78" t="s">
        <v>324</v>
      </c>
      <c r="D394" s="80">
        <v>8322.24</v>
      </c>
      <c r="E394" s="48">
        <f t="shared" si="6"/>
        <v>6148.42</v>
      </c>
      <c r="F394" s="81">
        <v>2173.8200000000002</v>
      </c>
      <c r="G394" s="29" t="str">
        <f>VLOOKUP(B394,'FOLHA RESUMIDA'!C:D,2,0)</f>
        <v>NATALIA DOURADO DA FONTE</v>
      </c>
    </row>
    <row r="395" spans="1:7">
      <c r="A395" s="79">
        <v>1</v>
      </c>
      <c r="B395" s="79">
        <v>3328</v>
      </c>
      <c r="C395" s="78" t="s">
        <v>325</v>
      </c>
      <c r="D395" s="80">
        <v>4895.13</v>
      </c>
      <c r="E395" s="48">
        <f t="shared" si="6"/>
        <v>3250.78</v>
      </c>
      <c r="F395" s="81">
        <v>1644.35</v>
      </c>
      <c r="G395" s="29" t="str">
        <f>VLOOKUP(B395,'FOLHA RESUMIDA'!C:D,2,0)</f>
        <v>VINICIUS JOSE OLIVEIRA D SOUSA</v>
      </c>
    </row>
    <row r="396" spans="1:7">
      <c r="A396" s="79">
        <v>1</v>
      </c>
      <c r="B396" s="79">
        <v>3333</v>
      </c>
      <c r="C396" s="78" t="s">
        <v>326</v>
      </c>
      <c r="D396" s="80">
        <v>1514.72</v>
      </c>
      <c r="E396" s="48">
        <f t="shared" si="6"/>
        <v>823.48</v>
      </c>
      <c r="F396" s="81">
        <v>691.24</v>
      </c>
      <c r="G396" s="29" t="str">
        <f>VLOOKUP(B396,'FOLHA RESUMIDA'!C:D,2,0)</f>
        <v>JOSE HIGO MARQUES RENER</v>
      </c>
    </row>
    <row r="397" spans="1:7">
      <c r="A397" s="79">
        <v>1</v>
      </c>
      <c r="B397" s="79">
        <v>3336</v>
      </c>
      <c r="C397" s="78" t="s">
        <v>327</v>
      </c>
      <c r="D397" s="80">
        <v>1414</v>
      </c>
      <c r="E397" s="48">
        <f t="shared" si="6"/>
        <v>814.42</v>
      </c>
      <c r="F397" s="81">
        <v>599.58000000000004</v>
      </c>
      <c r="G397" s="29" t="str">
        <f>VLOOKUP(B397,'FOLHA RESUMIDA'!C:D,2,0)</f>
        <v>MICHELLI HELENA LIMA DA SILVA</v>
      </c>
    </row>
    <row r="398" spans="1:7">
      <c r="A398" s="79">
        <v>1</v>
      </c>
      <c r="B398" s="79">
        <v>3338</v>
      </c>
      <c r="C398" s="78" t="s">
        <v>328</v>
      </c>
      <c r="D398" s="80">
        <v>4895.13</v>
      </c>
      <c r="E398" s="48">
        <f t="shared" si="6"/>
        <v>3289.66</v>
      </c>
      <c r="F398" s="81">
        <v>1605.47</v>
      </c>
      <c r="G398" s="29" t="str">
        <f>VLOOKUP(B398,'FOLHA RESUMIDA'!C:D,2,0)</f>
        <v>IAN THIAGO DE LIMA BARBOSA</v>
      </c>
    </row>
    <row r="399" spans="1:7">
      <c r="A399" s="79">
        <v>1</v>
      </c>
      <c r="B399" s="79">
        <v>3339</v>
      </c>
      <c r="C399" s="78" t="s">
        <v>329</v>
      </c>
      <c r="D399" s="80">
        <v>4233.7700000000004</v>
      </c>
      <c r="E399" s="48">
        <f t="shared" si="6"/>
        <v>2656.7300000000005</v>
      </c>
      <c r="F399" s="81">
        <v>1577.04</v>
      </c>
      <c r="G399" s="29" t="str">
        <f>VLOOKUP(B399,'FOLHA RESUMIDA'!C:D,2,0)</f>
        <v>ANA CAROLINA CALLAND ROSA</v>
      </c>
    </row>
    <row r="400" spans="1:7">
      <c r="A400" s="79">
        <v>1</v>
      </c>
      <c r="B400" s="79">
        <v>3340</v>
      </c>
      <c r="C400" s="78" t="s">
        <v>330</v>
      </c>
      <c r="D400" s="80">
        <v>8322.24</v>
      </c>
      <c r="E400" s="48">
        <f t="shared" si="6"/>
        <v>6200.5599999999995</v>
      </c>
      <c r="F400" s="81">
        <v>2121.6799999999998</v>
      </c>
      <c r="G400" s="29" t="str">
        <f>VLOOKUP(B400,'FOLHA RESUMIDA'!C:D,2,0)</f>
        <v>SANDRO MARQUES TEIXEIRA</v>
      </c>
    </row>
    <row r="401" spans="1:11">
      <c r="A401" s="79">
        <v>1</v>
      </c>
      <c r="B401" s="79">
        <v>3341</v>
      </c>
      <c r="C401" s="78" t="s">
        <v>331</v>
      </c>
      <c r="D401" s="80">
        <v>4405.6099999999997</v>
      </c>
      <c r="E401" s="48">
        <f t="shared" si="6"/>
        <v>2866.2299999999996</v>
      </c>
      <c r="F401" s="81">
        <v>1539.38</v>
      </c>
      <c r="G401" s="29" t="str">
        <f>VLOOKUP(B401,'FOLHA RESUMIDA'!C:D,2,0)</f>
        <v>JOSE VICTOR M A BARBOSA</v>
      </c>
    </row>
    <row r="402" spans="1:11">
      <c r="A402" s="79">
        <v>1</v>
      </c>
      <c r="B402" s="79">
        <v>3343</v>
      </c>
      <c r="C402" s="78" t="s">
        <v>332</v>
      </c>
      <c r="D402" s="80">
        <v>1859.65</v>
      </c>
      <c r="E402" s="48">
        <f t="shared" si="6"/>
        <v>881.83</v>
      </c>
      <c r="F402" s="81">
        <v>977.82</v>
      </c>
      <c r="G402" s="29" t="str">
        <f>VLOOKUP(B402,'FOLHA RESUMIDA'!C:D,2,0)</f>
        <v>MARCELO MONTEIRO DE C. FILHO</v>
      </c>
    </row>
    <row r="403" spans="1:11">
      <c r="A403" s="79">
        <v>1</v>
      </c>
      <c r="B403" s="79">
        <v>3344</v>
      </c>
      <c r="C403" s="78" t="s">
        <v>333</v>
      </c>
      <c r="D403" s="80">
        <v>1429.84</v>
      </c>
      <c r="E403" s="48">
        <f t="shared" si="6"/>
        <v>815.83999999999992</v>
      </c>
      <c r="F403" s="81">
        <v>614</v>
      </c>
      <c r="G403" s="29" t="str">
        <f>VLOOKUP(B403,'FOLHA RESUMIDA'!C:D,2,0)</f>
        <v>JEANE DE ALMEIDA C REVOREDO</v>
      </c>
    </row>
    <row r="404" spans="1:11">
      <c r="A404" s="79">
        <v>1</v>
      </c>
      <c r="B404" s="79">
        <v>3345</v>
      </c>
      <c r="C404" s="78" t="s">
        <v>334</v>
      </c>
      <c r="D404" s="80">
        <v>2829.4</v>
      </c>
      <c r="E404" s="48">
        <f t="shared" si="6"/>
        <v>956.71</v>
      </c>
      <c r="F404" s="81">
        <v>1872.69</v>
      </c>
      <c r="G404" s="29" t="str">
        <f>VLOOKUP(B404,'FOLHA RESUMIDA'!C:D,2,0)</f>
        <v>ELIZABETE BARBOSA W D OLIVEIRA</v>
      </c>
    </row>
    <row r="405" spans="1:11">
      <c r="A405" s="79">
        <v>1</v>
      </c>
      <c r="B405" s="79">
        <v>3346</v>
      </c>
      <c r="C405" s="78" t="s">
        <v>335</v>
      </c>
      <c r="D405" s="80">
        <v>1421.81</v>
      </c>
      <c r="E405" s="48">
        <f t="shared" si="6"/>
        <v>882.57999999999993</v>
      </c>
      <c r="F405" s="81">
        <v>539.23</v>
      </c>
      <c r="G405" s="29" t="str">
        <f>VLOOKUP(B405,'FOLHA RESUMIDA'!C:D,2,0)</f>
        <v>EMANOELLA RAFAELA D S A SILVA</v>
      </c>
    </row>
    <row r="406" spans="1:11">
      <c r="A406" s="79">
        <v>1</v>
      </c>
      <c r="B406" s="79">
        <v>3348</v>
      </c>
      <c r="C406" s="78" t="s">
        <v>336</v>
      </c>
      <c r="D406" s="80">
        <v>1534.03</v>
      </c>
      <c r="E406" s="48">
        <f t="shared" si="6"/>
        <v>975.56</v>
      </c>
      <c r="F406" s="81">
        <v>558.47</v>
      </c>
      <c r="G406" s="29" t="str">
        <f>VLOOKUP(B406,'FOLHA RESUMIDA'!C:D,2,0)</f>
        <v>KARLA FERREIRA DA SILVA</v>
      </c>
    </row>
    <row r="407" spans="1:11">
      <c r="A407" s="79">
        <v>1</v>
      </c>
      <c r="B407" s="79">
        <v>3349</v>
      </c>
      <c r="C407" s="78" t="s">
        <v>337</v>
      </c>
      <c r="D407" s="80">
        <v>1320</v>
      </c>
      <c r="E407" s="48">
        <f t="shared" si="6"/>
        <v>742.61</v>
      </c>
      <c r="F407" s="81">
        <v>577.39</v>
      </c>
      <c r="G407" s="29" t="str">
        <f>VLOOKUP(B407,'FOLHA RESUMIDA'!C:D,2,0)</f>
        <v>NILZA PEREIRA DA SILVA</v>
      </c>
    </row>
    <row r="408" spans="1:11">
      <c r="A408" s="79">
        <v>1</v>
      </c>
      <c r="B408" s="79">
        <v>3351</v>
      </c>
      <c r="C408" s="78" t="s">
        <v>338</v>
      </c>
      <c r="D408" s="80">
        <v>1320</v>
      </c>
      <c r="E408" s="48">
        <f t="shared" si="6"/>
        <v>742.61</v>
      </c>
      <c r="F408" s="81">
        <v>577.39</v>
      </c>
      <c r="G408" s="29" t="str">
        <f>VLOOKUP(B408,'FOLHA RESUMIDA'!C:D,2,0)</f>
        <v>SIMONE ARAUJO DE ALMEIDA</v>
      </c>
    </row>
    <row r="409" spans="1:11">
      <c r="A409" s="79">
        <v>1</v>
      </c>
      <c r="B409" s="79">
        <v>3352</v>
      </c>
      <c r="C409" s="78" t="s">
        <v>339</v>
      </c>
      <c r="D409" s="80">
        <v>1921.12</v>
      </c>
      <c r="E409" s="48">
        <f t="shared" si="6"/>
        <v>1096.5299999999997</v>
      </c>
      <c r="F409" s="81">
        <v>824.59</v>
      </c>
      <c r="G409" s="29" t="str">
        <f>VLOOKUP(B409,'FOLHA RESUMIDA'!C:D,2,0)</f>
        <v>CARLA SABRINA DE FREITAS LIMA</v>
      </c>
    </row>
    <row r="410" spans="1:11">
      <c r="A410" s="79">
        <v>1</v>
      </c>
      <c r="B410" s="79">
        <v>3353</v>
      </c>
      <c r="C410" s="78" t="s">
        <v>340</v>
      </c>
      <c r="D410" s="80">
        <v>1413.93</v>
      </c>
      <c r="E410" s="48">
        <f t="shared" si="6"/>
        <v>814.41000000000008</v>
      </c>
      <c r="F410" s="81">
        <v>599.52</v>
      </c>
      <c r="G410" s="29" t="str">
        <f>VLOOKUP(B410,'FOLHA RESUMIDA'!C:D,2,0)</f>
        <v>LUCIO ANDRE DA SILVA</v>
      </c>
    </row>
    <row r="411" spans="1:11">
      <c r="A411" s="79">
        <v>1</v>
      </c>
      <c r="B411" s="79">
        <v>3355</v>
      </c>
      <c r="C411" s="78" t="s">
        <v>341</v>
      </c>
      <c r="D411" s="80">
        <v>1464.88</v>
      </c>
      <c r="E411" s="48">
        <f t="shared" si="6"/>
        <v>818.99000000000012</v>
      </c>
      <c r="F411" s="81">
        <v>645.89</v>
      </c>
      <c r="G411" s="29" t="str">
        <f>VLOOKUP(B411,'FOLHA RESUMIDA'!C:D,2,0)</f>
        <v>ANA CAROLINE GOMES PEREIRA</v>
      </c>
    </row>
    <row r="412" spans="1:11">
      <c r="A412" s="79">
        <v>1</v>
      </c>
      <c r="B412" s="79">
        <v>3356</v>
      </c>
      <c r="C412" s="78" t="s">
        <v>342</v>
      </c>
      <c r="D412" s="80">
        <v>1350.02</v>
      </c>
      <c r="E412" s="48">
        <f t="shared" si="6"/>
        <v>824.96</v>
      </c>
      <c r="F412" s="81">
        <v>525.05999999999995</v>
      </c>
      <c r="G412" s="29" t="str">
        <f>VLOOKUP(B412,'FOLHA RESUMIDA'!C:D,2,0)</f>
        <v>MARIA GABRIELLY DE S SANTOS</v>
      </c>
    </row>
    <row r="413" spans="1:11">
      <c r="A413" s="79">
        <v>1</v>
      </c>
      <c r="B413" s="79">
        <v>3358</v>
      </c>
      <c r="C413" s="78" t="s">
        <v>343</v>
      </c>
      <c r="D413" s="80">
        <v>20981.1</v>
      </c>
      <c r="E413" s="48">
        <f t="shared" si="6"/>
        <v>16011.179999999998</v>
      </c>
      <c r="F413" s="81">
        <v>4969.92</v>
      </c>
      <c r="G413" s="29" t="str">
        <f>VLOOKUP(B413,'FOLHA RESUMIDA'!C:D,2,0)</f>
        <v>SERGIO LUIZ DE NORONHA</v>
      </c>
    </row>
    <row r="414" spans="1:11">
      <c r="A414" s="79">
        <v>1</v>
      </c>
      <c r="B414" s="79">
        <v>3359</v>
      </c>
      <c r="C414" s="78" t="s">
        <v>344</v>
      </c>
      <c r="D414" s="80">
        <v>8322.24</v>
      </c>
      <c r="E414" s="48">
        <f t="shared" si="6"/>
        <v>7865.01</v>
      </c>
      <c r="F414" s="81">
        <v>457.23</v>
      </c>
      <c r="G414" s="29" t="str">
        <f>VLOOKUP(B414,'FOLHA RESUMIDA'!C:D,2,0)</f>
        <v>ALICE ANA BARBOSA ROSENDO</v>
      </c>
    </row>
    <row r="415" spans="1:11" s="10" customFormat="1">
      <c r="A415" s="79">
        <v>1</v>
      </c>
      <c r="B415" s="79">
        <v>3361</v>
      </c>
      <c r="C415" s="78" t="s">
        <v>345</v>
      </c>
      <c r="D415" s="80">
        <v>2598.5100000000002</v>
      </c>
      <c r="E415" s="48">
        <f t="shared" si="6"/>
        <v>1193.8900000000003</v>
      </c>
      <c r="F415" s="81">
        <v>1404.62</v>
      </c>
      <c r="G415" s="29" t="str">
        <f>VLOOKUP(B415,'FOLHA RESUMIDA'!C:D,2,0)</f>
        <v>DANIELLY C. DO NASCIMENTO</v>
      </c>
      <c r="J415" s="11"/>
      <c r="K415" s="11"/>
    </row>
    <row r="416" spans="1:11">
      <c r="A416" s="79">
        <v>1</v>
      </c>
      <c r="B416" s="79">
        <v>3362</v>
      </c>
      <c r="C416" s="78" t="s">
        <v>346</v>
      </c>
      <c r="D416" s="80">
        <v>4643.57</v>
      </c>
      <c r="E416" s="48">
        <f t="shared" si="6"/>
        <v>1729.2899999999995</v>
      </c>
      <c r="F416" s="81">
        <v>2914.28</v>
      </c>
      <c r="G416" s="29" t="str">
        <f>VLOOKUP(B416,'FOLHA RESUMIDA'!C:D,2,0)</f>
        <v>LEANDRA NASCIMENTO ESTEFANIO</v>
      </c>
    </row>
    <row r="417" spans="1:7">
      <c r="A417" s="79">
        <v>1</v>
      </c>
      <c r="B417" s="79">
        <v>3364</v>
      </c>
      <c r="C417" s="78" t="s">
        <v>347</v>
      </c>
      <c r="D417" s="80">
        <v>1508.66</v>
      </c>
      <c r="E417" s="48">
        <f t="shared" si="6"/>
        <v>990.40000000000009</v>
      </c>
      <c r="F417" s="81">
        <v>518.26</v>
      </c>
      <c r="G417" s="29" t="str">
        <f>VLOOKUP(B417,'FOLHA RESUMIDA'!C:D,2,0)</f>
        <v>ADRIANO JOSE MARTINS DA SILVA</v>
      </c>
    </row>
    <row r="418" spans="1:7">
      <c r="A418" s="79">
        <v>1</v>
      </c>
      <c r="B418" s="79">
        <v>3366</v>
      </c>
      <c r="C418" s="78" t="s">
        <v>348</v>
      </c>
      <c r="D418" s="80">
        <v>8322.24</v>
      </c>
      <c r="E418" s="48">
        <f t="shared" si="6"/>
        <v>6200.5599999999995</v>
      </c>
      <c r="F418" s="81">
        <v>2121.6799999999998</v>
      </c>
      <c r="G418" s="29" t="str">
        <f>VLOOKUP(B418,'FOLHA RESUMIDA'!C:D,2,0)</f>
        <v>JOSE RICARDO OLIVEIRA CHAGAS</v>
      </c>
    </row>
    <row r="419" spans="1:7">
      <c r="A419" s="79">
        <v>1</v>
      </c>
      <c r="B419" s="79">
        <v>3373</v>
      </c>
      <c r="C419" s="78" t="s">
        <v>465</v>
      </c>
      <c r="D419" s="80">
        <v>4895.13</v>
      </c>
      <c r="E419" s="48">
        <f t="shared" si="6"/>
        <v>4895.13</v>
      </c>
      <c r="F419" s="81">
        <v>0</v>
      </c>
      <c r="G419" s="29" t="str">
        <f>VLOOKUP(B419,'FOLHA RESUMIDA'!C:D,2,0)</f>
        <v>LEANDRO RAMOS M DE ANDRADE</v>
      </c>
    </row>
    <row r="420" spans="1:7">
      <c r="A420" s="79">
        <v>1</v>
      </c>
      <c r="B420" s="79">
        <v>3376</v>
      </c>
      <c r="C420" s="78" t="s">
        <v>468</v>
      </c>
      <c r="D420" s="80">
        <v>1446.73</v>
      </c>
      <c r="E420" s="48">
        <f t="shared" si="6"/>
        <v>754.01</v>
      </c>
      <c r="F420" s="81">
        <v>692.72</v>
      </c>
      <c r="G420" s="29" t="str">
        <f>VLOOKUP(B420,'FOLHA RESUMIDA'!C:D,2,0)</f>
        <v>SILVIA LUIZA DE SOUZA E SILVA</v>
      </c>
    </row>
    <row r="421" spans="1:7">
      <c r="A421" s="79">
        <v>1</v>
      </c>
      <c r="B421" s="79">
        <v>3378</v>
      </c>
      <c r="C421" s="78" t="s">
        <v>469</v>
      </c>
      <c r="D421" s="80">
        <v>8322.24</v>
      </c>
      <c r="E421" s="48">
        <f t="shared" si="6"/>
        <v>6148.42</v>
      </c>
      <c r="F421" s="81">
        <v>2173.8200000000002</v>
      </c>
      <c r="G421" s="29" t="str">
        <f>VLOOKUP(B421,'FOLHA RESUMIDA'!C:D,2,0)</f>
        <v>EDIVALDO MANOEL DA SILVA FILHO</v>
      </c>
    </row>
    <row r="422" spans="1:7">
      <c r="A422" s="79">
        <v>1</v>
      </c>
      <c r="B422" s="79">
        <v>3381</v>
      </c>
      <c r="C422" s="78" t="s">
        <v>470</v>
      </c>
      <c r="D422" s="80">
        <v>1905.23</v>
      </c>
      <c r="E422" s="48">
        <f t="shared" si="6"/>
        <v>1069.8699999999999</v>
      </c>
      <c r="F422" s="81">
        <v>835.36</v>
      </c>
      <c r="G422" s="29" t="str">
        <f>VLOOKUP(B422,'FOLHA RESUMIDA'!C:D,2,0)</f>
        <v>MARIA VITORIA ALVES VILA NOVA</v>
      </c>
    </row>
    <row r="423" spans="1:7">
      <c r="A423" s="79">
        <v>1</v>
      </c>
      <c r="B423" s="79">
        <v>3382</v>
      </c>
      <c r="C423" s="78" t="s">
        <v>471</v>
      </c>
      <c r="D423" s="80">
        <v>9056.5499999999993</v>
      </c>
      <c r="E423" s="48">
        <f t="shared" si="6"/>
        <v>6769.66</v>
      </c>
      <c r="F423" s="81">
        <v>2286.89</v>
      </c>
      <c r="G423" s="29" t="str">
        <f>VLOOKUP(B423,'FOLHA RESUMIDA'!C:D,2,0)</f>
        <v>FERNANDA DA SILVA P DE ANDRADE</v>
      </c>
    </row>
    <row r="424" spans="1:7">
      <c r="A424" s="79">
        <v>1</v>
      </c>
      <c r="B424" s="79">
        <v>3383</v>
      </c>
      <c r="C424" s="78" t="s">
        <v>473</v>
      </c>
      <c r="D424" s="80">
        <v>22555.37</v>
      </c>
      <c r="E424" s="48">
        <f t="shared" si="6"/>
        <v>17179.099999999999</v>
      </c>
      <c r="F424" s="81">
        <v>5376.27</v>
      </c>
      <c r="G424" s="29" t="str">
        <f>VLOOKUP(B424,'FOLHA RESUMIDA'!C:D,2,0)</f>
        <v>PLINIO ANTONIO L P FILHO</v>
      </c>
    </row>
    <row r="425" spans="1:7">
      <c r="A425" s="79">
        <v>1</v>
      </c>
      <c r="B425" s="79">
        <v>3384</v>
      </c>
      <c r="C425" s="78" t="s">
        <v>474</v>
      </c>
      <c r="D425" s="80">
        <v>4405.6099999999997</v>
      </c>
      <c r="E425" s="48">
        <f t="shared" si="6"/>
        <v>4405.6099999999997</v>
      </c>
      <c r="F425" s="81">
        <v>0</v>
      </c>
      <c r="G425" s="29" t="str">
        <f>VLOOKUP(B425,'FOLHA RESUMIDA'!C:D,2,0)</f>
        <v>ADRIANA LOPES NOBREGA F BARROS</v>
      </c>
    </row>
    <row r="426" spans="1:7">
      <c r="A426" s="79">
        <v>1</v>
      </c>
      <c r="B426" s="79">
        <v>3386</v>
      </c>
      <c r="C426" s="78" t="s">
        <v>475</v>
      </c>
      <c r="D426" s="80">
        <v>2920.75</v>
      </c>
      <c r="E426" s="48">
        <f t="shared" si="6"/>
        <v>1008.8599999999999</v>
      </c>
      <c r="F426" s="81">
        <v>1911.89</v>
      </c>
      <c r="G426" s="29" t="str">
        <f>VLOOKUP(B426,'FOLHA RESUMIDA'!C:D,2,0)</f>
        <v>EWERTON RODRIGO PAZ DE SANTANA</v>
      </c>
    </row>
    <row r="427" spans="1:7">
      <c r="A427" s="79">
        <v>1</v>
      </c>
      <c r="B427" s="79">
        <v>3387</v>
      </c>
      <c r="C427" s="78" t="s">
        <v>476</v>
      </c>
      <c r="D427" s="80">
        <v>8322.24</v>
      </c>
      <c r="E427" s="48">
        <f t="shared" si="6"/>
        <v>6200.5599999999995</v>
      </c>
      <c r="F427" s="81">
        <v>2121.6799999999998</v>
      </c>
      <c r="G427" s="29" t="str">
        <f>VLOOKUP(B427,'FOLHA RESUMIDA'!C:D,2,0)</f>
        <v>ELHO WENIO DA SILVA</v>
      </c>
    </row>
    <row r="428" spans="1:7">
      <c r="A428" s="79">
        <v>1</v>
      </c>
      <c r="B428" s="79">
        <v>3388</v>
      </c>
      <c r="C428" s="78" t="s">
        <v>489</v>
      </c>
      <c r="D428" s="80">
        <v>8008.5599999999995</v>
      </c>
      <c r="E428" s="48">
        <f t="shared" si="6"/>
        <v>4348.6099999999997</v>
      </c>
      <c r="F428" s="81">
        <v>3659.95</v>
      </c>
      <c r="G428" s="29" t="str">
        <f>VLOOKUP(B428,'FOLHA RESUMIDA'!C:D,2,0)</f>
        <v>SERGIO GOUVEIA LOYO</v>
      </c>
    </row>
    <row r="429" spans="1:7">
      <c r="A429" s="79">
        <v>1</v>
      </c>
      <c r="B429" s="79">
        <v>3389</v>
      </c>
      <c r="C429" s="78" t="s">
        <v>491</v>
      </c>
      <c r="D429" s="80">
        <v>4568.8</v>
      </c>
      <c r="E429" s="48">
        <f t="shared" si="6"/>
        <v>2925.8</v>
      </c>
      <c r="F429" s="81">
        <v>1643</v>
      </c>
      <c r="G429" s="29" t="str">
        <f>VLOOKUP(B429,'FOLHA RESUMIDA'!C:D,2,0)</f>
        <v>ALBERTO AFFONSO F M  TRINDADE</v>
      </c>
    </row>
    <row r="430" spans="1:7">
      <c r="A430" s="79">
        <v>1</v>
      </c>
      <c r="B430" s="79">
        <v>3390</v>
      </c>
      <c r="C430" s="78" t="s">
        <v>490</v>
      </c>
      <c r="D430" s="80">
        <v>1320</v>
      </c>
      <c r="E430" s="48">
        <f t="shared" si="6"/>
        <v>742.61</v>
      </c>
      <c r="F430" s="81">
        <v>577.39</v>
      </c>
      <c r="G430" s="29" t="str">
        <f>VLOOKUP(B430,'FOLHA RESUMIDA'!C:D,2,0)</f>
        <v>ELISABETH DE ARAUJO LOPES</v>
      </c>
    </row>
    <row r="431" spans="1:7">
      <c r="A431" s="79">
        <v>1</v>
      </c>
      <c r="B431" s="79">
        <v>3392</v>
      </c>
      <c r="C431" s="78" t="s">
        <v>540</v>
      </c>
      <c r="D431" s="80">
        <v>8322.24</v>
      </c>
      <c r="E431" s="48">
        <f t="shared" si="6"/>
        <v>6200.5599999999995</v>
      </c>
      <c r="F431" s="81">
        <v>2121.6799999999998</v>
      </c>
      <c r="G431" s="29" t="str">
        <f>VLOOKUP(B431,'FOLHA RESUMIDA'!C:D,2,0)</f>
        <v>MARCILIO BATISTA M MOURA</v>
      </c>
    </row>
    <row r="432" spans="1:7">
      <c r="A432" s="79">
        <v>1</v>
      </c>
      <c r="B432" s="79">
        <v>3393</v>
      </c>
      <c r="C432" s="78" t="s">
        <v>541</v>
      </c>
      <c r="D432" s="80">
        <v>8322.24</v>
      </c>
      <c r="E432" s="48">
        <f t="shared" si="6"/>
        <v>6200.5599999999995</v>
      </c>
      <c r="F432" s="81">
        <v>2121.6799999999998</v>
      </c>
      <c r="G432" s="29" t="str">
        <f>VLOOKUP(B432,'FOLHA RESUMIDA'!C:D,2,0)</f>
        <v>STEFANI FARIAS DA SILVA</v>
      </c>
    </row>
    <row r="433" spans="1:7">
      <c r="A433" s="79">
        <v>1</v>
      </c>
      <c r="B433" s="79">
        <v>3394</v>
      </c>
      <c r="C433" s="78" t="s">
        <v>542</v>
      </c>
      <c r="D433" s="80">
        <v>4895.13</v>
      </c>
      <c r="E433" s="48">
        <f t="shared" si="6"/>
        <v>3289.66</v>
      </c>
      <c r="F433" s="81">
        <v>1605.47</v>
      </c>
      <c r="G433" s="29" t="str">
        <f>VLOOKUP(B433,'FOLHA RESUMIDA'!C:D,2,0)</f>
        <v>EMANOEL ESTANISLAU GOUVEIA</v>
      </c>
    </row>
    <row r="434" spans="1:7">
      <c r="A434" s="79">
        <v>1</v>
      </c>
      <c r="B434" s="79">
        <v>3395</v>
      </c>
      <c r="C434" s="78" t="s">
        <v>543</v>
      </c>
      <c r="D434" s="80">
        <v>3181.83</v>
      </c>
      <c r="E434" s="48">
        <f t="shared" si="6"/>
        <v>1892</v>
      </c>
      <c r="F434" s="81">
        <v>1289.83</v>
      </c>
      <c r="G434" s="29" t="str">
        <f>VLOOKUP(B434,'FOLHA RESUMIDA'!C:D,2,0)</f>
        <v>ALBERTO ANACLETO BARBOSA</v>
      </c>
    </row>
    <row r="435" spans="1:7">
      <c r="A435" s="79">
        <v>1</v>
      </c>
      <c r="B435" s="79">
        <v>3396</v>
      </c>
      <c r="C435" s="78" t="s">
        <v>544</v>
      </c>
      <c r="D435" s="80">
        <v>3181.83</v>
      </c>
      <c r="E435" s="48">
        <f t="shared" si="6"/>
        <v>1916.4199999999998</v>
      </c>
      <c r="F435" s="81">
        <v>1265.4100000000001</v>
      </c>
      <c r="G435" s="29" t="str">
        <f>VLOOKUP(B435,'FOLHA RESUMIDA'!C:D,2,0)</f>
        <v>SUYANE KELLY DE SOUZA</v>
      </c>
    </row>
    <row r="436" spans="1:7">
      <c r="A436" s="79">
        <v>1</v>
      </c>
      <c r="B436" s="79">
        <v>3397</v>
      </c>
      <c r="C436" s="78" t="s">
        <v>546</v>
      </c>
      <c r="D436" s="80">
        <v>1468.53</v>
      </c>
      <c r="E436" s="48">
        <f t="shared" si="6"/>
        <v>846.63</v>
      </c>
      <c r="F436" s="81">
        <v>621.9</v>
      </c>
      <c r="G436" s="29" t="str">
        <f>VLOOKUP(B436,'FOLHA RESUMIDA'!C:D,2,0)</f>
        <v>GENIMAR TAVARES GANDOLFO</v>
      </c>
    </row>
    <row r="437" spans="1:7">
      <c r="A437" s="79">
        <v>1</v>
      </c>
      <c r="B437" s="79">
        <v>3398</v>
      </c>
      <c r="C437" s="78" t="s">
        <v>551</v>
      </c>
      <c r="D437" s="80">
        <v>1469.91</v>
      </c>
      <c r="E437" s="48">
        <f t="shared" si="6"/>
        <v>846.7600000000001</v>
      </c>
      <c r="F437" s="81">
        <v>623.15</v>
      </c>
      <c r="G437" s="29" t="str">
        <f>VLOOKUP(B437,'FOLHA RESUMIDA'!C:D,2,0)</f>
        <v>RINALDO SOARES DE BARROS</v>
      </c>
    </row>
    <row r="438" spans="1:7">
      <c r="A438" s="79">
        <v>1</v>
      </c>
      <c r="B438" s="79">
        <v>3400</v>
      </c>
      <c r="C438" s="78" t="s">
        <v>552</v>
      </c>
      <c r="D438" s="80">
        <v>4405.6099999999997</v>
      </c>
      <c r="E438" s="48">
        <f t="shared" si="6"/>
        <v>2866.2299999999996</v>
      </c>
      <c r="F438" s="81">
        <v>1539.38</v>
      </c>
      <c r="G438" s="29" t="str">
        <f>VLOOKUP(B438,'FOLHA RESUMIDA'!C:D,2,0)</f>
        <v>LUCIANO ALVES DE S JUNIOR</v>
      </c>
    </row>
    <row r="439" spans="1:7">
      <c r="A439" s="79">
        <v>1</v>
      </c>
      <c r="B439" s="79">
        <v>3401</v>
      </c>
      <c r="C439" s="78" t="s">
        <v>550</v>
      </c>
      <c r="D439" s="80">
        <v>1320</v>
      </c>
      <c r="E439" s="48">
        <f t="shared" si="6"/>
        <v>742.61</v>
      </c>
      <c r="F439" s="81">
        <v>577.39</v>
      </c>
      <c r="G439" s="29" t="str">
        <f>VLOOKUP(B439,'FOLHA RESUMIDA'!C:D,2,0)</f>
        <v>TATIANE RAPHAELLA S DA SILVA N</v>
      </c>
    </row>
    <row r="440" spans="1:7">
      <c r="A440" s="79">
        <v>1</v>
      </c>
      <c r="B440" s="79">
        <v>3403</v>
      </c>
      <c r="C440" s="78" t="s">
        <v>554</v>
      </c>
      <c r="D440" s="80">
        <v>4405.6099999999997</v>
      </c>
      <c r="E440" s="48">
        <f t="shared" si="6"/>
        <v>2866.2299999999996</v>
      </c>
      <c r="F440" s="81">
        <v>1539.38</v>
      </c>
      <c r="G440" s="29" t="str">
        <f>VLOOKUP(B440,'FOLHA RESUMIDA'!C:D,2,0)</f>
        <v>ITAMAR MARIA SILVA DE MELO</v>
      </c>
    </row>
    <row r="441" spans="1:7">
      <c r="A441" s="79">
        <v>1</v>
      </c>
      <c r="B441" s="79">
        <v>3409</v>
      </c>
      <c r="C441" s="78" t="s">
        <v>555</v>
      </c>
      <c r="D441" s="80">
        <v>8322.24</v>
      </c>
      <c r="E441" s="48">
        <f t="shared" si="6"/>
        <v>6200.5599999999995</v>
      </c>
      <c r="F441" s="81">
        <v>2121.6799999999998</v>
      </c>
      <c r="G441" s="29" t="str">
        <f>VLOOKUP(B441,'FOLHA RESUMIDA'!C:D,2,0)</f>
        <v>SIMONE CARLA ALVES PEREIRA</v>
      </c>
    </row>
    <row r="442" spans="1:7">
      <c r="A442" s="79">
        <v>1</v>
      </c>
      <c r="B442" s="79">
        <v>3410</v>
      </c>
      <c r="C442" s="78" t="s">
        <v>560</v>
      </c>
      <c r="D442" s="80">
        <v>1468.53</v>
      </c>
      <c r="E442" s="48">
        <f t="shared" si="6"/>
        <v>977.32999999999993</v>
      </c>
      <c r="F442" s="81">
        <v>491.2</v>
      </c>
      <c r="G442" s="29" t="str">
        <f>VLOOKUP(B442,'FOLHA RESUMIDA'!C:D,2,0)</f>
        <v>SARA MEDEIROS C CABRAL</v>
      </c>
    </row>
    <row r="443" spans="1:7">
      <c r="A443" s="79">
        <v>1</v>
      </c>
      <c r="B443" s="79">
        <v>3411</v>
      </c>
      <c r="C443" s="78" t="s">
        <v>561</v>
      </c>
      <c r="D443" s="80">
        <v>5282.99</v>
      </c>
      <c r="E443" s="48">
        <f t="shared" si="6"/>
        <v>3619.3499999999995</v>
      </c>
      <c r="F443" s="81">
        <v>1663.64</v>
      </c>
      <c r="G443" s="29" t="str">
        <f>VLOOKUP(B443,'FOLHA RESUMIDA'!C:D,2,0)</f>
        <v>THALES ETELVAN CABRAL OLIVEIRA</v>
      </c>
    </row>
    <row r="444" spans="1:7">
      <c r="A444" s="79">
        <v>1</v>
      </c>
      <c r="B444" s="79">
        <v>3412</v>
      </c>
      <c r="C444" s="78" t="s">
        <v>562</v>
      </c>
      <c r="D444" s="80">
        <v>5282.99</v>
      </c>
      <c r="E444" s="48">
        <f t="shared" si="6"/>
        <v>3619.3499999999995</v>
      </c>
      <c r="F444" s="81">
        <v>1663.64</v>
      </c>
      <c r="G444" s="29" t="str">
        <f>VLOOKUP(B444,'FOLHA RESUMIDA'!C:D,2,0)</f>
        <v>CARLOS EDUARDO MIRANDA D SOUSA</v>
      </c>
    </row>
    <row r="445" spans="1:7">
      <c r="A445" s="79">
        <v>1</v>
      </c>
      <c r="B445" s="79">
        <v>3413</v>
      </c>
      <c r="C445" s="78" t="s">
        <v>564</v>
      </c>
      <c r="D445" s="80">
        <v>4161.12</v>
      </c>
      <c r="E445" s="48">
        <f t="shared" si="6"/>
        <v>2596.1999999999998</v>
      </c>
      <c r="F445" s="81">
        <v>1564.92</v>
      </c>
      <c r="G445" s="29" t="str">
        <f>VLOOKUP(B445,'FOLHA RESUMIDA'!C:D,2,0)</f>
        <v>RONALDO FRANCISCO DOS SANTOS</v>
      </c>
    </row>
    <row r="446" spans="1:7">
      <c r="A446" s="79">
        <v>1</v>
      </c>
      <c r="B446" s="79">
        <v>3414</v>
      </c>
      <c r="C446" s="78" t="s">
        <v>565</v>
      </c>
      <c r="D446" s="80">
        <v>4161.12</v>
      </c>
      <c r="E446" s="48">
        <f t="shared" si="6"/>
        <v>2663.58</v>
      </c>
      <c r="F446" s="81">
        <v>1497.54</v>
      </c>
      <c r="G446" s="29" t="str">
        <f>VLOOKUP(B446,'FOLHA RESUMIDA'!C:D,2,0)</f>
        <v>FERNANDA DE LOURDES M G ALONZO</v>
      </c>
    </row>
    <row r="447" spans="1:7">
      <c r="A447" s="79">
        <v>1</v>
      </c>
      <c r="B447" s="79">
        <v>3415</v>
      </c>
      <c r="C447" s="78" t="s">
        <v>567</v>
      </c>
      <c r="D447" s="80">
        <v>628.95000000000005</v>
      </c>
      <c r="E447" s="48">
        <f t="shared" si="6"/>
        <v>361.65000000000003</v>
      </c>
      <c r="F447" s="81">
        <v>267.3</v>
      </c>
      <c r="G447" s="29" t="str">
        <f>VLOOKUP(B447,'FOLHA RESUMIDA'!C:D,2,0)</f>
        <v>MARIA DO SOCORRO SILVA VIEIRA</v>
      </c>
    </row>
    <row r="448" spans="1:7">
      <c r="A448" s="79">
        <v>1</v>
      </c>
      <c r="B448" s="79">
        <v>3416</v>
      </c>
      <c r="C448" s="78" t="s">
        <v>568</v>
      </c>
      <c r="D448" s="80">
        <v>489.51</v>
      </c>
      <c r="E448" s="48">
        <f t="shared" si="6"/>
        <v>281.47000000000003</v>
      </c>
      <c r="F448" s="81">
        <v>208.04</v>
      </c>
      <c r="G448" s="29" t="str">
        <f>VLOOKUP(B448,'FOLHA RESUMIDA'!C:D,2,0)</f>
        <v>DAYVSON ALVES VANDERLEI</v>
      </c>
    </row>
    <row r="449" spans="1:7">
      <c r="A449" s="79">
        <v>1</v>
      </c>
      <c r="B449" s="79">
        <v>3417</v>
      </c>
      <c r="C449" s="78" t="s">
        <v>569</v>
      </c>
      <c r="D449" s="80">
        <v>2774.08</v>
      </c>
      <c r="E449" s="48">
        <f t="shared" si="6"/>
        <v>1626.5</v>
      </c>
      <c r="F449" s="81">
        <v>1147.58</v>
      </c>
      <c r="G449" s="29" t="str">
        <f>VLOOKUP(B449,'FOLHA RESUMIDA'!C:D,2,0)</f>
        <v>BRUNO RAFAELL SILVA DOS SANTOS</v>
      </c>
    </row>
    <row r="450" spans="1:7">
      <c r="A450" s="79">
        <v>1</v>
      </c>
      <c r="B450" s="79">
        <v>3418</v>
      </c>
      <c r="C450" s="78" t="s">
        <v>570</v>
      </c>
      <c r="D450" s="80">
        <v>2080.56</v>
      </c>
      <c r="E450" s="48">
        <f t="shared" si="6"/>
        <v>1207.73</v>
      </c>
      <c r="F450" s="81">
        <v>872.83</v>
      </c>
      <c r="G450" s="29" t="str">
        <f>VLOOKUP(B450,'FOLHA RESUMIDA'!C:D,2,0)</f>
        <v>DOMINGOS SAVIO F C DA S JUNIOR</v>
      </c>
    </row>
    <row r="451" spans="1:7">
      <c r="A451" s="79">
        <v>1</v>
      </c>
      <c r="B451" s="79">
        <v>3419</v>
      </c>
      <c r="C451" s="78" t="s">
        <v>572</v>
      </c>
      <c r="D451" s="80">
        <v>2264.14</v>
      </c>
      <c r="E451" s="48">
        <f t="shared" si="6"/>
        <v>1316.04</v>
      </c>
      <c r="F451" s="81">
        <v>948.1</v>
      </c>
      <c r="G451" s="29" t="str">
        <f>VLOOKUP(B451,'FOLHA RESUMIDA'!C:D,2,0)</f>
        <v>AGILDO BATISTA DOS S JUNIOR</v>
      </c>
    </row>
    <row r="452" spans="1:7">
      <c r="A452" s="79">
        <v>1</v>
      </c>
      <c r="B452" s="79">
        <v>3420</v>
      </c>
      <c r="C452" s="78" t="s">
        <v>573</v>
      </c>
      <c r="D452" s="80">
        <v>1101.4000000000001</v>
      </c>
      <c r="E452" s="48">
        <f t="shared" si="6"/>
        <v>633.30000000000007</v>
      </c>
      <c r="F452" s="81">
        <v>468.1</v>
      </c>
      <c r="G452" s="29" t="str">
        <f>VLOOKUP(B452,'FOLHA RESUMIDA'!C:D,2,0)</f>
        <v>BRUNA MARIA PIMENTEL DE MORAIS</v>
      </c>
    </row>
    <row r="453" spans="1:7">
      <c r="A453" s="79">
        <v>1</v>
      </c>
      <c r="B453" s="79">
        <v>3421</v>
      </c>
      <c r="C453" s="78" t="s">
        <v>574</v>
      </c>
      <c r="D453" s="80">
        <v>489.51</v>
      </c>
      <c r="E453" s="48">
        <f t="shared" si="6"/>
        <v>281.47000000000003</v>
      </c>
      <c r="F453" s="81">
        <v>208.04</v>
      </c>
      <c r="G453" s="29" t="str">
        <f>VLOOKUP(B453,'FOLHA RESUMIDA'!C:D,2,0)</f>
        <v>ROSEANE LOPES DA SILVA</v>
      </c>
    </row>
    <row r="454" spans="1:7">
      <c r="A454" s="79">
        <v>1</v>
      </c>
      <c r="B454" s="79">
        <v>3422</v>
      </c>
      <c r="C454" s="78" t="s">
        <v>575</v>
      </c>
      <c r="D454" s="80">
        <v>2264.14</v>
      </c>
      <c r="E454" s="48">
        <f t="shared" ref="E454:E461" si="7">D454-F454</f>
        <v>1316.04</v>
      </c>
      <c r="F454" s="81">
        <v>948.1</v>
      </c>
      <c r="G454" s="29" t="str">
        <f>VLOOKUP(B454,'FOLHA RESUMIDA'!C:D,2,0)</f>
        <v>LUCIANA C ANUNCIACAO CUNHA</v>
      </c>
    </row>
    <row r="455" spans="1:7">
      <c r="A455" s="79">
        <v>1</v>
      </c>
      <c r="B455" s="79">
        <v>3423</v>
      </c>
      <c r="C455" s="78" t="s">
        <v>576</v>
      </c>
      <c r="D455" s="80">
        <v>815.86</v>
      </c>
      <c r="E455" s="48">
        <f t="shared" si="7"/>
        <v>469.11</v>
      </c>
      <c r="F455" s="81">
        <v>346.75</v>
      </c>
      <c r="G455" s="29" t="str">
        <f>VLOOKUP(B455,'FOLHA RESUMIDA'!C:D,2,0)</f>
        <v>AMANDA M DE QUEIROZ RODRIGUES</v>
      </c>
    </row>
    <row r="456" spans="1:7">
      <c r="A456" s="79">
        <v>1</v>
      </c>
      <c r="B456" s="79">
        <v>3424</v>
      </c>
      <c r="C456" s="78" t="s">
        <v>577</v>
      </c>
      <c r="D456" s="80">
        <v>1509.43</v>
      </c>
      <c r="E456" s="48">
        <f t="shared" si="7"/>
        <v>870.75000000000011</v>
      </c>
      <c r="F456" s="81">
        <v>638.67999999999995</v>
      </c>
      <c r="G456" s="29" t="str">
        <f>VLOOKUP(B456,'FOLHA RESUMIDA'!C:D,2,0)</f>
        <v>WEVERTON RODRIGO C DA SILVA</v>
      </c>
    </row>
    <row r="457" spans="1:7">
      <c r="A457" s="79">
        <v>1</v>
      </c>
      <c r="B457" s="79">
        <v>3425</v>
      </c>
      <c r="C457" s="78" t="s">
        <v>578</v>
      </c>
      <c r="D457" s="80">
        <v>1387.04</v>
      </c>
      <c r="E457" s="48">
        <f t="shared" si="7"/>
        <v>798.55</v>
      </c>
      <c r="F457" s="81">
        <v>588.49</v>
      </c>
      <c r="G457" s="29" t="str">
        <f>VLOOKUP(B457,'FOLHA RESUMIDA'!C:D,2,0)</f>
        <v>ISMAR HENRIQUE RAMOS BARBOSA</v>
      </c>
    </row>
    <row r="458" spans="1:7">
      <c r="A458" s="79">
        <v>1</v>
      </c>
      <c r="B458" s="79">
        <v>7001</v>
      </c>
      <c r="C458" s="78" t="s">
        <v>553</v>
      </c>
      <c r="D458" s="80">
        <v>597.79</v>
      </c>
      <c r="E458" s="48">
        <f t="shared" si="7"/>
        <v>44.829999999999927</v>
      </c>
      <c r="F458" s="81">
        <v>552.96</v>
      </c>
      <c r="G458" s="29" t="str">
        <f>VLOOKUP(B458,'FOLHA RESUMIDA'!C:D,2,0)</f>
        <v>VICTOR ALEXANDER A VIEIRA</v>
      </c>
    </row>
    <row r="459" spans="1:7">
      <c r="A459" s="79">
        <v>1</v>
      </c>
      <c r="B459" s="79">
        <v>7002</v>
      </c>
      <c r="C459" s="78" t="s">
        <v>581</v>
      </c>
      <c r="D459" s="80">
        <v>4438.53</v>
      </c>
      <c r="E459" s="48">
        <f t="shared" si="7"/>
        <v>2894.6899999999996</v>
      </c>
      <c r="F459" s="81">
        <v>1543.84</v>
      </c>
      <c r="G459" s="29" t="str">
        <f>VLOOKUP(B459,'FOLHA RESUMIDA'!C:D,2,0)</f>
        <v>ANTONIO LUIZ DOLIVEIRA AZEVEDO</v>
      </c>
    </row>
    <row r="460" spans="1:7">
      <c r="A460" s="79">
        <v>1</v>
      </c>
      <c r="B460" s="79">
        <v>8249</v>
      </c>
      <c r="C460" s="78" t="s">
        <v>349</v>
      </c>
      <c r="D460" s="80">
        <v>3307.61</v>
      </c>
      <c r="E460" s="48">
        <f t="shared" si="7"/>
        <v>1940.95</v>
      </c>
      <c r="F460" s="81">
        <v>1366.66</v>
      </c>
      <c r="G460" s="29" t="str">
        <f>VLOOKUP(B460,'FOLHA RESUMIDA'!C:D,2,0)</f>
        <v>SELMA BEZERRA DE CARVALHO</v>
      </c>
    </row>
    <row r="461" spans="1:7">
      <c r="A461" s="50" t="s">
        <v>416</v>
      </c>
      <c r="B461" s="50"/>
      <c r="C461" s="50"/>
      <c r="D461" s="47">
        <f>SUM(D5:D460)</f>
        <v>1805889.5600000015</v>
      </c>
      <c r="E461" s="47">
        <f t="shared" ref="E461:F461" si="8">SUM(E5:E460)</f>
        <v>1212645.0200000014</v>
      </c>
      <c r="F461" s="47">
        <f t="shared" si="8"/>
        <v>593244.53999999992</v>
      </c>
    </row>
    <row r="462" spans="1:7">
      <c r="A462" s="43"/>
      <c r="B462" s="43"/>
      <c r="C462" s="43"/>
      <c r="D462" s="51"/>
      <c r="E462" s="48"/>
      <c r="F462" s="49"/>
    </row>
    <row r="463" spans="1:7">
      <c r="A463" s="43"/>
      <c r="B463" s="43"/>
      <c r="C463" s="43"/>
      <c r="D463" s="43"/>
      <c r="E463" s="48"/>
      <c r="F463" s="49"/>
    </row>
    <row r="464" spans="1:7">
      <c r="A464" s="43"/>
      <c r="B464" s="43"/>
      <c r="C464" s="43"/>
      <c r="D464" s="43"/>
      <c r="E464" s="48"/>
      <c r="F464" s="49"/>
    </row>
    <row r="465" spans="1:11">
      <c r="A465" s="43"/>
      <c r="B465" s="43"/>
      <c r="C465" s="43"/>
      <c r="D465" s="43"/>
      <c r="E465" s="48"/>
      <c r="F465" s="49"/>
    </row>
    <row r="466" spans="1:11">
      <c r="A466" s="43"/>
      <c r="B466" s="43"/>
      <c r="C466" s="43"/>
      <c r="D466" s="43"/>
      <c r="E466" s="48"/>
      <c r="F466" s="49"/>
    </row>
    <row r="467" spans="1:11">
      <c r="A467" s="43"/>
      <c r="B467" s="43"/>
      <c r="C467" s="43"/>
      <c r="D467" s="43"/>
      <c r="E467" s="48"/>
      <c r="F467" s="49"/>
    </row>
    <row r="468" spans="1:11">
      <c r="A468" s="43"/>
      <c r="B468" s="43"/>
      <c r="C468" s="43"/>
      <c r="D468" s="43"/>
      <c r="E468" s="48"/>
      <c r="F468" s="49"/>
    </row>
    <row r="469" spans="1:11">
      <c r="A469" s="43"/>
      <c r="B469" s="43"/>
      <c r="C469" s="43"/>
      <c r="D469" s="43"/>
      <c r="E469" s="48"/>
      <c r="F469" s="49"/>
    </row>
    <row r="470" spans="1:11">
      <c r="A470" s="43"/>
      <c r="B470" s="43"/>
      <c r="C470" s="43"/>
      <c r="D470" s="43"/>
      <c r="E470" s="48"/>
      <c r="F470" s="49"/>
    </row>
    <row r="471" spans="1:11">
      <c r="A471" s="43"/>
      <c r="B471" s="43"/>
      <c r="C471" s="43"/>
      <c r="D471" s="43"/>
      <c r="E471" s="48"/>
      <c r="F471" s="49"/>
    </row>
    <row r="472" spans="1:11">
      <c r="A472" s="43"/>
      <c r="B472" s="43"/>
      <c r="C472" s="43"/>
      <c r="D472" s="43"/>
      <c r="E472" s="48"/>
      <c r="F472" s="49"/>
    </row>
    <row r="473" spans="1:11">
      <c r="A473" s="43"/>
      <c r="B473" s="43"/>
      <c r="C473" s="43"/>
      <c r="D473" s="43"/>
      <c r="E473" s="48"/>
      <c r="F473" s="49"/>
    </row>
    <row r="474" spans="1:11">
      <c r="A474" s="52"/>
      <c r="B474" s="53"/>
      <c r="C474" s="54"/>
      <c r="D474" s="55"/>
      <c r="E474" s="48"/>
      <c r="F474" s="49"/>
    </row>
    <row r="475" spans="1:11">
      <c r="A475" s="52"/>
      <c r="B475" s="53"/>
      <c r="C475" s="54"/>
      <c r="D475" s="55"/>
      <c r="E475" s="48"/>
      <c r="F475" s="49"/>
    </row>
    <row r="476" spans="1:11">
      <c r="A476" s="52"/>
      <c r="B476" s="53"/>
      <c r="C476" s="54"/>
      <c r="D476" s="55"/>
      <c r="E476" s="48"/>
      <c r="F476" s="49"/>
    </row>
    <row r="477" spans="1:11">
      <c r="A477" s="52"/>
      <c r="B477" s="53"/>
      <c r="C477" s="54"/>
      <c r="D477" s="55"/>
      <c r="E477" s="48"/>
      <c r="F477" s="49"/>
    </row>
    <row r="478" spans="1:11">
      <c r="A478" s="52"/>
      <c r="B478" s="53"/>
      <c r="C478" s="54"/>
      <c r="D478" s="55"/>
      <c r="E478" s="48"/>
      <c r="F478" s="49"/>
    </row>
    <row r="479" spans="1:11" s="23" customFormat="1">
      <c r="A479" s="52"/>
      <c r="B479" s="53"/>
      <c r="C479" s="54"/>
      <c r="D479" s="55"/>
      <c r="E479" s="48"/>
      <c r="F479" s="49"/>
      <c r="G479" s="29"/>
      <c r="J479" s="7"/>
      <c r="K479" s="7"/>
    </row>
    <row r="480" spans="1:11" s="23" customFormat="1">
      <c r="A480" s="52"/>
      <c r="B480" s="53"/>
      <c r="C480" s="54"/>
      <c r="D480" s="55"/>
      <c r="E480" s="48"/>
      <c r="F480" s="49"/>
      <c r="G480" s="29"/>
      <c r="J480" s="7"/>
      <c r="K480" s="7"/>
    </row>
    <row r="481" spans="1:11">
      <c r="A481" s="52"/>
      <c r="B481" s="53"/>
      <c r="C481" s="54"/>
      <c r="D481" s="55"/>
      <c r="E481" s="48"/>
      <c r="F481" s="49"/>
      <c r="G481" s="29"/>
    </row>
    <row r="482" spans="1:11" s="10" customFormat="1">
      <c r="A482" s="52"/>
      <c r="B482" s="53"/>
      <c r="C482" s="54"/>
      <c r="D482" s="55"/>
      <c r="E482" s="48"/>
      <c r="F482" s="49"/>
      <c r="G482" s="28"/>
      <c r="J482" s="11"/>
      <c r="K482" s="11"/>
    </row>
    <row r="483" spans="1:11">
      <c r="A483" s="56"/>
      <c r="B483" s="57"/>
      <c r="C483" s="57"/>
      <c r="D483" s="58"/>
      <c r="E483" s="48"/>
      <c r="F483" s="49"/>
      <c r="G483" s="29"/>
    </row>
    <row r="484" spans="1:11">
      <c r="A484" s="59"/>
      <c r="B484" s="60"/>
      <c r="C484" s="60"/>
      <c r="D484" s="61"/>
      <c r="G484" s="29"/>
    </row>
  </sheetData>
  <autoFilter ref="A4:G484"/>
  <sortState ref="A5:H670">
    <sortCondition ref="B5:B670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7:C95"/>
  <sheetViews>
    <sheetView workbookViewId="0">
      <selection activeCell="B1" sqref="B1:C1048576"/>
    </sheetView>
  </sheetViews>
  <sheetFormatPr defaultRowHeight="12"/>
  <cols>
    <col min="2" max="2" width="10" style="7" bestFit="1" customWidth="1"/>
    <col min="3" max="3" width="31.7109375" style="7" bestFit="1" customWidth="1"/>
  </cols>
  <sheetData>
    <row r="7" spans="2:3" s="1" customFormat="1">
      <c r="B7" s="71" t="s">
        <v>419</v>
      </c>
      <c r="C7" s="72" t="s">
        <v>2</v>
      </c>
    </row>
    <row r="8" spans="2:3">
      <c r="B8" s="73">
        <v>1980</v>
      </c>
      <c r="C8" s="74" t="s">
        <v>78</v>
      </c>
    </row>
    <row r="9" spans="2:3">
      <c r="B9" s="73">
        <v>2065</v>
      </c>
      <c r="C9" s="74" t="s">
        <v>425</v>
      </c>
    </row>
    <row r="10" spans="2:3">
      <c r="B10" s="73">
        <v>2371</v>
      </c>
      <c r="C10" s="74" t="s">
        <v>126</v>
      </c>
    </row>
    <row r="11" spans="2:3">
      <c r="B11" s="73">
        <v>2547</v>
      </c>
      <c r="C11" s="74" t="s">
        <v>413</v>
      </c>
    </row>
    <row r="12" spans="2:3">
      <c r="B12" s="73">
        <v>2585</v>
      </c>
      <c r="C12" s="74" t="s">
        <v>162</v>
      </c>
    </row>
    <row r="13" spans="2:3">
      <c r="B13" s="73">
        <v>2689</v>
      </c>
      <c r="C13" s="74" t="s">
        <v>548</v>
      </c>
    </row>
    <row r="14" spans="2:3">
      <c r="B14" s="73">
        <v>2754</v>
      </c>
      <c r="C14" s="74" t="s">
        <v>426</v>
      </c>
    </row>
    <row r="15" spans="2:3">
      <c r="B15" s="73">
        <v>2757</v>
      </c>
      <c r="C15" s="74" t="s">
        <v>190</v>
      </c>
    </row>
    <row r="16" spans="2:3">
      <c r="B16" s="73">
        <v>2824</v>
      </c>
      <c r="C16" s="74" t="s">
        <v>427</v>
      </c>
    </row>
    <row r="17" spans="2:3">
      <c r="B17" s="73">
        <v>2907</v>
      </c>
      <c r="C17" s="74" t="s">
        <v>233</v>
      </c>
    </row>
    <row r="18" spans="2:3">
      <c r="B18" s="73">
        <v>2921</v>
      </c>
      <c r="C18" s="74" t="s">
        <v>240</v>
      </c>
    </row>
    <row r="19" spans="2:3">
      <c r="B19" s="73">
        <v>3029</v>
      </c>
      <c r="C19" s="74" t="s">
        <v>407</v>
      </c>
    </row>
    <row r="20" spans="2:3">
      <c r="B20" s="73">
        <v>3066</v>
      </c>
      <c r="C20" s="74" t="s">
        <v>274</v>
      </c>
    </row>
    <row r="21" spans="2:3">
      <c r="B21" s="73">
        <v>3233</v>
      </c>
      <c r="C21" s="74" t="s">
        <v>307</v>
      </c>
    </row>
    <row r="22" spans="2:3">
      <c r="B22" s="75"/>
      <c r="C22" s="76"/>
    </row>
    <row r="23" spans="2:3">
      <c r="B23" s="75"/>
      <c r="C23" s="75"/>
    </row>
    <row r="24" spans="2:3">
      <c r="B24" s="75"/>
      <c r="C24" s="75"/>
    </row>
    <row r="25" spans="2:3">
      <c r="B25" s="75"/>
      <c r="C25" s="75"/>
    </row>
    <row r="26" spans="2:3">
      <c r="B26" s="75"/>
      <c r="C26" s="76"/>
    </row>
    <row r="28" spans="2:3">
      <c r="B28" s="75"/>
      <c r="C28" s="75"/>
    </row>
    <row r="29" spans="2:3">
      <c r="B29" s="75"/>
      <c r="C29" s="75"/>
    </row>
    <row r="30" spans="2:3">
      <c r="B30" s="75"/>
      <c r="C30" s="76"/>
    </row>
    <row r="33" spans="2:3">
      <c r="B33" s="75"/>
      <c r="C33" s="75"/>
    </row>
    <row r="34" spans="2:3">
      <c r="B34" s="75"/>
      <c r="C34" s="76"/>
    </row>
    <row r="35" spans="2:3">
      <c r="B35" s="75"/>
      <c r="C35" s="75"/>
    </row>
    <row r="37" spans="2:3">
      <c r="B37" s="76"/>
      <c r="C37" s="76"/>
    </row>
    <row r="38" spans="2:3">
      <c r="B38" s="75"/>
      <c r="C38" s="76"/>
    </row>
    <row r="39" spans="2:3">
      <c r="B39" s="75"/>
      <c r="C39" s="75"/>
    </row>
    <row r="40" spans="2:3">
      <c r="B40" s="75"/>
      <c r="C40" s="75"/>
    </row>
    <row r="41" spans="2:3">
      <c r="B41" s="76"/>
      <c r="C41" s="76"/>
    </row>
    <row r="42" spans="2:3">
      <c r="B42" s="75"/>
      <c r="C42" s="76"/>
    </row>
    <row r="43" spans="2:3">
      <c r="B43" s="75"/>
      <c r="C43" s="75"/>
    </row>
    <row r="44" spans="2:3">
      <c r="B44" s="75"/>
      <c r="C44" s="75"/>
    </row>
    <row r="45" spans="2:3">
      <c r="B45" s="75"/>
      <c r="C45" s="75"/>
    </row>
    <row r="46" spans="2:3">
      <c r="B46" s="75"/>
      <c r="C46" s="76"/>
    </row>
    <row r="48" spans="2:3">
      <c r="B48" s="75"/>
      <c r="C48" s="75"/>
    </row>
    <row r="49" spans="2:3">
      <c r="B49" s="75"/>
      <c r="C49" s="75"/>
    </row>
    <row r="50" spans="2:3">
      <c r="B50" s="75"/>
      <c r="C50" s="76"/>
    </row>
    <row r="53" spans="2:3">
      <c r="B53" s="75"/>
      <c r="C53" s="75"/>
    </row>
    <row r="54" spans="2:3">
      <c r="B54" s="75"/>
      <c r="C54" s="76"/>
    </row>
    <row r="55" spans="2:3">
      <c r="B55" s="75"/>
      <c r="C55" s="75"/>
    </row>
    <row r="57" spans="2:3">
      <c r="B57" s="76"/>
      <c r="C57" s="76"/>
    </row>
    <row r="58" spans="2:3">
      <c r="B58" s="75"/>
      <c r="C58" s="76"/>
    </row>
    <row r="59" spans="2:3">
      <c r="B59" s="75"/>
      <c r="C59" s="75"/>
    </row>
    <row r="60" spans="2:3">
      <c r="B60" s="75"/>
      <c r="C60" s="75"/>
    </row>
    <row r="61" spans="2:3">
      <c r="B61" s="76"/>
      <c r="C61" s="76"/>
    </row>
    <row r="62" spans="2:3">
      <c r="B62" s="75"/>
      <c r="C62" s="76"/>
    </row>
    <row r="63" spans="2:3">
      <c r="B63" s="75"/>
      <c r="C63" s="75"/>
    </row>
    <row r="64" spans="2:3">
      <c r="B64" s="75"/>
      <c r="C64" s="75"/>
    </row>
    <row r="65" spans="2:3">
      <c r="B65" s="76"/>
      <c r="C65" s="76"/>
    </row>
    <row r="66" spans="2:3">
      <c r="B66" s="75"/>
      <c r="C66" s="76"/>
    </row>
    <row r="67" spans="2:3">
      <c r="B67" s="75"/>
      <c r="C67" s="75"/>
    </row>
    <row r="68" spans="2:3">
      <c r="B68" s="75"/>
      <c r="C68" s="75"/>
    </row>
    <row r="69" spans="2:3">
      <c r="B69" s="75"/>
      <c r="C69" s="75"/>
    </row>
    <row r="70" spans="2:3">
      <c r="B70" s="75"/>
      <c r="C70" s="76"/>
    </row>
    <row r="72" spans="2:3">
      <c r="B72" s="75"/>
      <c r="C72" s="75"/>
    </row>
    <row r="73" spans="2:3">
      <c r="B73" s="75"/>
      <c r="C73" s="75"/>
    </row>
    <row r="74" spans="2:3">
      <c r="B74" s="75"/>
      <c r="C74" s="76"/>
    </row>
    <row r="76" spans="2:3">
      <c r="B76" s="75"/>
      <c r="C76" s="75"/>
    </row>
    <row r="77" spans="2:3">
      <c r="B77" s="75"/>
      <c r="C77" s="75"/>
    </row>
    <row r="78" spans="2:3">
      <c r="B78" s="75"/>
      <c r="C78" s="76"/>
    </row>
    <row r="81" spans="2:3">
      <c r="B81" s="75"/>
      <c r="C81" s="75"/>
    </row>
    <row r="82" spans="2:3">
      <c r="B82" s="75"/>
      <c r="C82" s="76"/>
    </row>
    <row r="85" spans="2:3">
      <c r="B85" s="75"/>
      <c r="C85" s="75"/>
    </row>
    <row r="86" spans="2:3">
      <c r="B86" s="75"/>
      <c r="C86" s="76"/>
    </row>
    <row r="87" spans="2:3">
      <c r="B87" s="75"/>
      <c r="C87" s="75"/>
    </row>
    <row r="90" spans="2:3">
      <c r="B90" s="75"/>
      <c r="C90" s="76"/>
    </row>
    <row r="91" spans="2:3">
      <c r="B91" s="75"/>
      <c r="C91" s="75"/>
    </row>
    <row r="94" spans="2:3">
      <c r="B94" s="75"/>
      <c r="C94" s="76"/>
    </row>
    <row r="95" spans="2:3">
      <c r="B95" s="75"/>
      <c r="C95" s="7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SRA</vt:lpstr>
      <vt:lpstr>13º SALÁRIO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2024-01-18T12:37:47Z</dcterms:modified>
</cp:coreProperties>
</file>