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MAI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ADI!$A$4:$E$432</definedName>
    <definedName name="_xlnm._FilterDatabase" localSheetId="0" hidden="1">'FOLHA RESUMIDA'!$B$8:$O$466</definedName>
    <definedName name="_xlnm._FilterDatabase" localSheetId="3" hidden="1">MAIO!$A$4:$I$473</definedName>
    <definedName name="_xlnm._FilterDatabase" localSheetId="1" hidden="1">SRA!$A$3:$U$460</definedName>
    <definedName name="_xlnm.Print_Area" localSheetId="0">'FOLHA RESUMIDA'!$B$1:$L$467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J10"/>
  <c r="K10" s="1"/>
  <c r="J11"/>
  <c r="K11" s="1"/>
  <c r="J12"/>
  <c r="K12" s="1"/>
  <c r="J13"/>
  <c r="K13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46"/>
  <c r="K46" s="1"/>
  <c r="J47"/>
  <c r="K47" s="1"/>
  <c r="J48"/>
  <c r="K48" s="1"/>
  <c r="J49"/>
  <c r="K49" s="1"/>
  <c r="J50"/>
  <c r="K50" s="1"/>
  <c r="J51"/>
  <c r="K51" s="1"/>
  <c r="J52"/>
  <c r="K52" s="1"/>
  <c r="J53"/>
  <c r="K53" s="1"/>
  <c r="J54"/>
  <c r="K54" s="1"/>
  <c r="J55"/>
  <c r="K55" s="1"/>
  <c r="J56"/>
  <c r="K56" s="1"/>
  <c r="J57"/>
  <c r="K57" s="1"/>
  <c r="J58"/>
  <c r="K58" s="1"/>
  <c r="J59"/>
  <c r="K59" s="1"/>
  <c r="J60"/>
  <c r="K60" s="1"/>
  <c r="J61"/>
  <c r="K61" s="1"/>
  <c r="J62"/>
  <c r="K62" s="1"/>
  <c r="J63"/>
  <c r="K63" s="1"/>
  <c r="J64"/>
  <c r="K64" s="1"/>
  <c r="J65"/>
  <c r="K65" s="1"/>
  <c r="J66"/>
  <c r="K66" s="1"/>
  <c r="J67"/>
  <c r="K67" s="1"/>
  <c r="J68"/>
  <c r="K68" s="1"/>
  <c r="J69"/>
  <c r="K69" s="1"/>
  <c r="J70"/>
  <c r="K70" s="1"/>
  <c r="J71"/>
  <c r="K71" s="1"/>
  <c r="J72"/>
  <c r="K72" s="1"/>
  <c r="J73"/>
  <c r="K73" s="1"/>
  <c r="J74"/>
  <c r="K74" s="1"/>
  <c r="J75"/>
  <c r="K75" s="1"/>
  <c r="J76"/>
  <c r="K76" s="1"/>
  <c r="J77"/>
  <c r="K77" s="1"/>
  <c r="J78"/>
  <c r="K78" s="1"/>
  <c r="J79"/>
  <c r="K79" s="1"/>
  <c r="J80"/>
  <c r="K80" s="1"/>
  <c r="J81"/>
  <c r="K81" s="1"/>
  <c r="J82"/>
  <c r="K82" s="1"/>
  <c r="J83"/>
  <c r="K83" s="1"/>
  <c r="J84"/>
  <c r="K84" s="1"/>
  <c r="J85"/>
  <c r="K85" s="1"/>
  <c r="J86"/>
  <c r="K86" s="1"/>
  <c r="J87"/>
  <c r="K87" s="1"/>
  <c r="J88"/>
  <c r="K88" s="1"/>
  <c r="J89"/>
  <c r="K89" s="1"/>
  <c r="J90"/>
  <c r="K90" s="1"/>
  <c r="J91"/>
  <c r="K91" s="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K99" s="1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K107" s="1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K115" s="1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K123" s="1"/>
  <c r="J124"/>
  <c r="K124" s="1"/>
  <c r="J125"/>
  <c r="K125" s="1"/>
  <c r="J126"/>
  <c r="K126" s="1"/>
  <c r="J127"/>
  <c r="K127" s="1"/>
  <c r="J128"/>
  <c r="K128" s="1"/>
  <c r="J129"/>
  <c r="K129" s="1"/>
  <c r="J130"/>
  <c r="K130" s="1"/>
  <c r="J131"/>
  <c r="K131" s="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K139" s="1"/>
  <c r="J140"/>
  <c r="K140" s="1"/>
  <c r="J141"/>
  <c r="K141" s="1"/>
  <c r="J142"/>
  <c r="K142" s="1"/>
  <c r="J143"/>
  <c r="K143" s="1"/>
  <c r="J144"/>
  <c r="K144" s="1"/>
  <c r="J145"/>
  <c r="K145" s="1"/>
  <c r="J146"/>
  <c r="K146" s="1"/>
  <c r="J147"/>
  <c r="K147" s="1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K155" s="1"/>
  <c r="J156"/>
  <c r="K156" s="1"/>
  <c r="J157"/>
  <c r="K157" s="1"/>
  <c r="J158"/>
  <c r="K158" s="1"/>
  <c r="J159"/>
  <c r="K159" s="1"/>
  <c r="J160"/>
  <c r="K160" s="1"/>
  <c r="J161"/>
  <c r="K161" s="1"/>
  <c r="J162"/>
  <c r="K162" s="1"/>
  <c r="J163"/>
  <c r="K163" s="1"/>
  <c r="J164"/>
  <c r="K164" s="1"/>
  <c r="J165"/>
  <c r="K165" s="1"/>
  <c r="J166"/>
  <c r="K166" s="1"/>
  <c r="J167"/>
  <c r="K167" s="1"/>
  <c r="J168"/>
  <c r="K168" s="1"/>
  <c r="J169"/>
  <c r="K169" s="1"/>
  <c r="J170"/>
  <c r="K170" s="1"/>
  <c r="J171"/>
  <c r="K171" s="1"/>
  <c r="J172"/>
  <c r="K172" s="1"/>
  <c r="J173"/>
  <c r="K173" s="1"/>
  <c r="J174"/>
  <c r="K174" s="1"/>
  <c r="J175"/>
  <c r="K175" s="1"/>
  <c r="J176"/>
  <c r="K176" s="1"/>
  <c r="J177"/>
  <c r="K177" s="1"/>
  <c r="J178"/>
  <c r="K178" s="1"/>
  <c r="J179"/>
  <c r="K179" s="1"/>
  <c r="J180"/>
  <c r="K180" s="1"/>
  <c r="J181"/>
  <c r="K181" s="1"/>
  <c r="J182"/>
  <c r="K182" s="1"/>
  <c r="J183"/>
  <c r="K183" s="1"/>
  <c r="J184"/>
  <c r="K184" s="1"/>
  <c r="J185"/>
  <c r="K185" s="1"/>
  <c r="J186"/>
  <c r="K186" s="1"/>
  <c r="J187"/>
  <c r="K187" s="1"/>
  <c r="J188"/>
  <c r="K188" s="1"/>
  <c r="J189"/>
  <c r="K189" s="1"/>
  <c r="J190"/>
  <c r="K190" s="1"/>
  <c r="J191"/>
  <c r="K191" s="1"/>
  <c r="J192"/>
  <c r="K192" s="1"/>
  <c r="J193"/>
  <c r="K193" s="1"/>
  <c r="J194"/>
  <c r="K194" s="1"/>
  <c r="J195"/>
  <c r="K195" s="1"/>
  <c r="J196"/>
  <c r="K196" s="1"/>
  <c r="J197"/>
  <c r="K197" s="1"/>
  <c r="J198"/>
  <c r="K198" s="1"/>
  <c r="J199"/>
  <c r="K199" s="1"/>
  <c r="J200"/>
  <c r="K200" s="1"/>
  <c r="J201"/>
  <c r="K201" s="1"/>
  <c r="J202"/>
  <c r="K202" s="1"/>
  <c r="J203"/>
  <c r="K203" s="1"/>
  <c r="J204"/>
  <c r="K204" s="1"/>
  <c r="J205"/>
  <c r="K205" s="1"/>
  <c r="J206"/>
  <c r="K206" s="1"/>
  <c r="J207"/>
  <c r="K207" s="1"/>
  <c r="J208"/>
  <c r="K208" s="1"/>
  <c r="J209"/>
  <c r="K209" s="1"/>
  <c r="J210"/>
  <c r="K210" s="1"/>
  <c r="J211"/>
  <c r="K211" s="1"/>
  <c r="J212"/>
  <c r="K212" s="1"/>
  <c r="J213"/>
  <c r="K213" s="1"/>
  <c r="J214"/>
  <c r="K214" s="1"/>
  <c r="J215"/>
  <c r="K215" s="1"/>
  <c r="J216"/>
  <c r="K216" s="1"/>
  <c r="J217"/>
  <c r="K217" s="1"/>
  <c r="J218"/>
  <c r="K218" s="1"/>
  <c r="J219"/>
  <c r="K219" s="1"/>
  <c r="J220"/>
  <c r="K220" s="1"/>
  <c r="J221"/>
  <c r="K221" s="1"/>
  <c r="J222"/>
  <c r="K222" s="1"/>
  <c r="J223"/>
  <c r="K223" s="1"/>
  <c r="J224"/>
  <c r="K224" s="1"/>
  <c r="J225"/>
  <c r="K225" s="1"/>
  <c r="J226"/>
  <c r="K226" s="1"/>
  <c r="J227"/>
  <c r="K227" s="1"/>
  <c r="J228"/>
  <c r="K228" s="1"/>
  <c r="J229"/>
  <c r="K229" s="1"/>
  <c r="J230"/>
  <c r="K230" s="1"/>
  <c r="J231"/>
  <c r="K231" s="1"/>
  <c r="J232"/>
  <c r="K232" s="1"/>
  <c r="J233"/>
  <c r="K233" s="1"/>
  <c r="J234"/>
  <c r="K234" s="1"/>
  <c r="J235"/>
  <c r="K235" s="1"/>
  <c r="J236"/>
  <c r="K236" s="1"/>
  <c r="J237"/>
  <c r="K237" s="1"/>
  <c r="J238"/>
  <c r="K238" s="1"/>
  <c r="J239"/>
  <c r="K239" s="1"/>
  <c r="J240"/>
  <c r="K240" s="1"/>
  <c r="J241"/>
  <c r="K241" s="1"/>
  <c r="J242"/>
  <c r="K242" s="1"/>
  <c r="J243"/>
  <c r="K243" s="1"/>
  <c r="J244"/>
  <c r="K244" s="1"/>
  <c r="J245"/>
  <c r="K245" s="1"/>
  <c r="J246"/>
  <c r="K246" s="1"/>
  <c r="J247"/>
  <c r="K247" s="1"/>
  <c r="J248"/>
  <c r="K248" s="1"/>
  <c r="J249"/>
  <c r="K249" s="1"/>
  <c r="J250"/>
  <c r="K250" s="1"/>
  <c r="J251"/>
  <c r="K251" s="1"/>
  <c r="J252"/>
  <c r="K252" s="1"/>
  <c r="J253"/>
  <c r="K253" s="1"/>
  <c r="J254"/>
  <c r="K254" s="1"/>
  <c r="J255"/>
  <c r="K255" s="1"/>
  <c r="J256"/>
  <c r="K256" s="1"/>
  <c r="J257"/>
  <c r="K257" s="1"/>
  <c r="J258"/>
  <c r="K258" s="1"/>
  <c r="J259"/>
  <c r="K259" s="1"/>
  <c r="J260"/>
  <c r="K260" s="1"/>
  <c r="J261"/>
  <c r="K261" s="1"/>
  <c r="J262"/>
  <c r="K262" s="1"/>
  <c r="J263"/>
  <c r="K263" s="1"/>
  <c r="J264"/>
  <c r="K264" s="1"/>
  <c r="J265"/>
  <c r="K265" s="1"/>
  <c r="J266"/>
  <c r="K266" s="1"/>
  <c r="J267"/>
  <c r="K267" s="1"/>
  <c r="J268"/>
  <c r="K268" s="1"/>
  <c r="J269"/>
  <c r="K269" s="1"/>
  <c r="J270"/>
  <c r="K270" s="1"/>
  <c r="J271"/>
  <c r="K271" s="1"/>
  <c r="J272"/>
  <c r="K272" s="1"/>
  <c r="J273"/>
  <c r="K273" s="1"/>
  <c r="J274"/>
  <c r="K274" s="1"/>
  <c r="J275"/>
  <c r="K275" s="1"/>
  <c r="J276"/>
  <c r="K276" s="1"/>
  <c r="J277"/>
  <c r="K277" s="1"/>
  <c r="J278"/>
  <c r="K278" s="1"/>
  <c r="J279"/>
  <c r="K279" s="1"/>
  <c r="J280"/>
  <c r="K280" s="1"/>
  <c r="J281"/>
  <c r="K281" s="1"/>
  <c r="J282"/>
  <c r="K282" s="1"/>
  <c r="J283"/>
  <c r="K283" s="1"/>
  <c r="J284"/>
  <c r="K284" s="1"/>
  <c r="J285"/>
  <c r="K285" s="1"/>
  <c r="J286"/>
  <c r="K286" s="1"/>
  <c r="J287"/>
  <c r="K287" s="1"/>
  <c r="J288"/>
  <c r="K288" s="1"/>
  <c r="J289"/>
  <c r="K289" s="1"/>
  <c r="J290"/>
  <c r="K290" s="1"/>
  <c r="J291"/>
  <c r="K291" s="1"/>
  <c r="J292"/>
  <c r="K292" s="1"/>
  <c r="J293"/>
  <c r="K293" s="1"/>
  <c r="J294"/>
  <c r="K294" s="1"/>
  <c r="J295"/>
  <c r="K295" s="1"/>
  <c r="J296"/>
  <c r="K296" s="1"/>
  <c r="J297"/>
  <c r="K297" s="1"/>
  <c r="J298"/>
  <c r="K298" s="1"/>
  <c r="J299"/>
  <c r="K299" s="1"/>
  <c r="J300"/>
  <c r="K300" s="1"/>
  <c r="J301"/>
  <c r="K301" s="1"/>
  <c r="J302"/>
  <c r="K302" s="1"/>
  <c r="J303"/>
  <c r="K303" s="1"/>
  <c r="J304"/>
  <c r="K304" s="1"/>
  <c r="J305"/>
  <c r="K305" s="1"/>
  <c r="J306"/>
  <c r="K306" s="1"/>
  <c r="J307"/>
  <c r="K307" s="1"/>
  <c r="J308"/>
  <c r="K308" s="1"/>
  <c r="J309"/>
  <c r="K309" s="1"/>
  <c r="J310"/>
  <c r="K310" s="1"/>
  <c r="J311"/>
  <c r="K311" s="1"/>
  <c r="J312"/>
  <c r="K312" s="1"/>
  <c r="J313"/>
  <c r="K313" s="1"/>
  <c r="J314"/>
  <c r="K314" s="1"/>
  <c r="J315"/>
  <c r="K315" s="1"/>
  <c r="J316"/>
  <c r="K316" s="1"/>
  <c r="J317"/>
  <c r="K317" s="1"/>
  <c r="J318"/>
  <c r="K318" s="1"/>
  <c r="J319"/>
  <c r="K319" s="1"/>
  <c r="J320"/>
  <c r="K320" s="1"/>
  <c r="J321"/>
  <c r="K321" s="1"/>
  <c r="J322"/>
  <c r="K322" s="1"/>
  <c r="J323"/>
  <c r="K323" s="1"/>
  <c r="J324"/>
  <c r="K324" s="1"/>
  <c r="J325"/>
  <c r="K325" s="1"/>
  <c r="J326"/>
  <c r="K326" s="1"/>
  <c r="J327"/>
  <c r="K327" s="1"/>
  <c r="J328"/>
  <c r="K328" s="1"/>
  <c r="J329"/>
  <c r="K329" s="1"/>
  <c r="J330"/>
  <c r="K330" s="1"/>
  <c r="J331"/>
  <c r="K331" s="1"/>
  <c r="J332"/>
  <c r="K332" s="1"/>
  <c r="J333"/>
  <c r="K333" s="1"/>
  <c r="J334"/>
  <c r="K334" s="1"/>
  <c r="J335"/>
  <c r="K335" s="1"/>
  <c r="J336"/>
  <c r="K336" s="1"/>
  <c r="J337"/>
  <c r="K337" s="1"/>
  <c r="J338"/>
  <c r="K338" s="1"/>
  <c r="J339"/>
  <c r="K339" s="1"/>
  <c r="J340"/>
  <c r="K340" s="1"/>
  <c r="J341"/>
  <c r="K341" s="1"/>
  <c r="J342"/>
  <c r="K342" s="1"/>
  <c r="J343"/>
  <c r="K343" s="1"/>
  <c r="J344"/>
  <c r="K344" s="1"/>
  <c r="J345"/>
  <c r="K345" s="1"/>
  <c r="J346"/>
  <c r="K346" s="1"/>
  <c r="J347"/>
  <c r="K347" s="1"/>
  <c r="J348"/>
  <c r="K348" s="1"/>
  <c r="J349"/>
  <c r="K349" s="1"/>
  <c r="J350"/>
  <c r="K350" s="1"/>
  <c r="J351"/>
  <c r="K351" s="1"/>
  <c r="J352"/>
  <c r="K352" s="1"/>
  <c r="J353"/>
  <c r="K353" s="1"/>
  <c r="J354"/>
  <c r="K354" s="1"/>
  <c r="J355"/>
  <c r="K355" s="1"/>
  <c r="J356"/>
  <c r="K356" s="1"/>
  <c r="J357"/>
  <c r="K357" s="1"/>
  <c r="J358"/>
  <c r="K358" s="1"/>
  <c r="J359"/>
  <c r="K359" s="1"/>
  <c r="J360"/>
  <c r="K360" s="1"/>
  <c r="J361"/>
  <c r="K361" s="1"/>
  <c r="J362"/>
  <c r="K362" s="1"/>
  <c r="J363"/>
  <c r="K363" s="1"/>
  <c r="J364"/>
  <c r="K364" s="1"/>
  <c r="J365"/>
  <c r="K365" s="1"/>
  <c r="J366"/>
  <c r="K366" s="1"/>
  <c r="J367"/>
  <c r="K367" s="1"/>
  <c r="J368"/>
  <c r="K368" s="1"/>
  <c r="J369"/>
  <c r="K369" s="1"/>
  <c r="J370"/>
  <c r="K370" s="1"/>
  <c r="J371"/>
  <c r="K371" s="1"/>
  <c r="J372"/>
  <c r="K372" s="1"/>
  <c r="J373"/>
  <c r="K373" s="1"/>
  <c r="J374"/>
  <c r="K374" s="1"/>
  <c r="J375"/>
  <c r="K375" s="1"/>
  <c r="J376"/>
  <c r="K376" s="1"/>
  <c r="J377"/>
  <c r="K377" s="1"/>
  <c r="J378"/>
  <c r="K378" s="1"/>
  <c r="J379"/>
  <c r="K379" s="1"/>
  <c r="J380"/>
  <c r="K380" s="1"/>
  <c r="J381"/>
  <c r="K381" s="1"/>
  <c r="J382"/>
  <c r="K382" s="1"/>
  <c r="J383"/>
  <c r="K383" s="1"/>
  <c r="J384"/>
  <c r="K384" s="1"/>
  <c r="J385"/>
  <c r="K385" s="1"/>
  <c r="J386"/>
  <c r="K386" s="1"/>
  <c r="J387"/>
  <c r="K387" s="1"/>
  <c r="J388"/>
  <c r="K388" s="1"/>
  <c r="J389"/>
  <c r="K389" s="1"/>
  <c r="J390"/>
  <c r="K390" s="1"/>
  <c r="J391"/>
  <c r="K391" s="1"/>
  <c r="J392"/>
  <c r="K392" s="1"/>
  <c r="J393"/>
  <c r="K393" s="1"/>
  <c r="J394"/>
  <c r="K394" s="1"/>
  <c r="J395"/>
  <c r="K395" s="1"/>
  <c r="J396"/>
  <c r="K396" s="1"/>
  <c r="J397"/>
  <c r="K397" s="1"/>
  <c r="J398"/>
  <c r="K398" s="1"/>
  <c r="J399"/>
  <c r="K399" s="1"/>
  <c r="J400"/>
  <c r="K400" s="1"/>
  <c r="J401"/>
  <c r="K401" s="1"/>
  <c r="J402"/>
  <c r="K402" s="1"/>
  <c r="J403"/>
  <c r="K403" s="1"/>
  <c r="J404"/>
  <c r="K404" s="1"/>
  <c r="J405"/>
  <c r="K405" s="1"/>
  <c r="J406"/>
  <c r="K406" s="1"/>
  <c r="J407"/>
  <c r="K407" s="1"/>
  <c r="J408"/>
  <c r="K408" s="1"/>
  <c r="J409"/>
  <c r="K409" s="1"/>
  <c r="J410"/>
  <c r="K410" s="1"/>
  <c r="J411"/>
  <c r="K411" s="1"/>
  <c r="J412"/>
  <c r="K412" s="1"/>
  <c r="J413"/>
  <c r="K413" s="1"/>
  <c r="J414"/>
  <c r="K414" s="1"/>
  <c r="J415"/>
  <c r="K415" s="1"/>
  <c r="J416"/>
  <c r="K416" s="1"/>
  <c r="J417"/>
  <c r="K417" s="1"/>
  <c r="J418"/>
  <c r="K418" s="1"/>
  <c r="J419"/>
  <c r="K419" s="1"/>
  <c r="J420"/>
  <c r="K420" s="1"/>
  <c r="J421"/>
  <c r="K421" s="1"/>
  <c r="J422"/>
  <c r="K422" s="1"/>
  <c r="J423"/>
  <c r="K423" s="1"/>
  <c r="J424"/>
  <c r="K424" s="1"/>
  <c r="J425"/>
  <c r="K425" s="1"/>
  <c r="J426"/>
  <c r="K426" s="1"/>
  <c r="J427"/>
  <c r="K427" s="1"/>
  <c r="J428"/>
  <c r="K428" s="1"/>
  <c r="J429"/>
  <c r="K429" s="1"/>
  <c r="J430"/>
  <c r="K430" s="1"/>
  <c r="J431"/>
  <c r="K431" s="1"/>
  <c r="J432"/>
  <c r="K432" s="1"/>
  <c r="J433"/>
  <c r="K433" s="1"/>
  <c r="J434"/>
  <c r="K434" s="1"/>
  <c r="J435"/>
  <c r="K435" s="1"/>
  <c r="J436"/>
  <c r="K436" s="1"/>
  <c r="J437"/>
  <c r="K437" s="1"/>
  <c r="J438"/>
  <c r="K438" s="1"/>
  <c r="J439"/>
  <c r="K439" s="1"/>
  <c r="J440"/>
  <c r="K440" s="1"/>
  <c r="J441"/>
  <c r="K441" s="1"/>
  <c r="J442"/>
  <c r="K442" s="1"/>
  <c r="J443"/>
  <c r="K443" s="1"/>
  <c r="J444"/>
  <c r="K444" s="1"/>
  <c r="J445"/>
  <c r="K445" s="1"/>
  <c r="J446"/>
  <c r="K446" s="1"/>
  <c r="J447"/>
  <c r="K447" s="1"/>
  <c r="J448"/>
  <c r="K448" s="1"/>
  <c r="J449"/>
  <c r="K449" s="1"/>
  <c r="J450"/>
  <c r="J451"/>
  <c r="K451" s="1"/>
  <c r="J452"/>
  <c r="K452" s="1"/>
  <c r="J453"/>
  <c r="K453" s="1"/>
  <c r="J454"/>
  <c r="K454" s="1"/>
  <c r="J455"/>
  <c r="K455" s="1"/>
  <c r="J456"/>
  <c r="K456" s="1"/>
  <c r="J457"/>
  <c r="K457" s="1"/>
  <c r="J458"/>
  <c r="J459"/>
  <c r="J460"/>
  <c r="J461"/>
  <c r="K461" s="1"/>
  <c r="J462"/>
  <c r="K462" s="1"/>
  <c r="J463"/>
  <c r="K463" s="1"/>
  <c r="J464"/>
  <c r="K464" s="1"/>
  <c r="J465"/>
  <c r="K465" s="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F458" i="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9"/>
  <c r="F5"/>
  <c r="K458" i="4" l="1"/>
  <c r="K450"/>
  <c r="K459"/>
  <c r="K460"/>
  <c r="E422" i="7" l="1"/>
  <c r="E423"/>
  <c r="E424"/>
  <c r="E425"/>
  <c r="E426"/>
  <c r="E427"/>
  <c r="E428"/>
  <c r="E429"/>
  <c r="E430"/>
  <c r="I29" i="6"/>
  <c r="F29"/>
  <c r="E29"/>
  <c r="D29"/>
  <c r="I28"/>
  <c r="F28"/>
  <c r="E28"/>
  <c r="D28"/>
  <c r="I27"/>
  <c r="F27"/>
  <c r="E27"/>
  <c r="D27"/>
  <c r="I26"/>
  <c r="F26"/>
  <c r="E26"/>
  <c r="D26"/>
  <c r="I25"/>
  <c r="F25"/>
  <c r="E25"/>
  <c r="D25"/>
  <c r="I24"/>
  <c r="F24"/>
  <c r="E24"/>
  <c r="D24"/>
  <c r="I23"/>
  <c r="F23"/>
  <c r="E23"/>
  <c r="D23"/>
  <c r="I22"/>
  <c r="F22"/>
  <c r="E22"/>
  <c r="D22"/>
  <c r="I21"/>
  <c r="F21"/>
  <c r="E21"/>
  <c r="D21"/>
  <c r="I20"/>
  <c r="F20"/>
  <c r="E20"/>
  <c r="D20"/>
  <c r="I19"/>
  <c r="F19"/>
  <c r="E19"/>
  <c r="D19"/>
  <c r="I18"/>
  <c r="F18"/>
  <c r="E18"/>
  <c r="D18"/>
  <c r="B18"/>
  <c r="I17"/>
  <c r="F17"/>
  <c r="E17"/>
  <c r="D17"/>
  <c r="I16"/>
  <c r="F16"/>
  <c r="E16"/>
  <c r="D16"/>
  <c r="I15"/>
  <c r="F15"/>
  <c r="E15"/>
  <c r="D15"/>
  <c r="I14"/>
  <c r="F14"/>
  <c r="E14"/>
  <c r="D14"/>
  <c r="B14"/>
  <c r="I13"/>
  <c r="F13"/>
  <c r="E13"/>
  <c r="D13"/>
  <c r="B13"/>
  <c r="I12"/>
  <c r="F12"/>
  <c r="E12"/>
  <c r="D12"/>
  <c r="I11"/>
  <c r="F11"/>
  <c r="E11"/>
  <c r="D11"/>
  <c r="B11"/>
  <c r="I10"/>
  <c r="F10"/>
  <c r="E10"/>
  <c r="D10"/>
  <c r="B10"/>
  <c r="I9"/>
  <c r="F9"/>
  <c r="E9"/>
  <c r="D9"/>
  <c r="B9"/>
  <c r="I8"/>
  <c r="F8"/>
  <c r="E8"/>
  <c r="D8"/>
  <c r="B8"/>
  <c r="I7"/>
  <c r="F7"/>
  <c r="E7"/>
  <c r="D7"/>
  <c r="B7"/>
  <c r="I6"/>
  <c r="F6"/>
  <c r="E6"/>
  <c r="D6"/>
  <c r="B6"/>
  <c r="I5"/>
  <c r="F5"/>
  <c r="E5"/>
  <c r="D5"/>
  <c r="B5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I4"/>
  <c r="F4"/>
  <c r="E4"/>
  <c r="D4"/>
  <c r="G74" i="4" l="1"/>
  <c r="G75"/>
  <c r="G76"/>
  <c r="G77"/>
  <c r="G78"/>
  <c r="G79"/>
  <c r="G80"/>
  <c r="G81"/>
  <c r="G82"/>
  <c r="G83"/>
  <c r="E75"/>
  <c r="E76"/>
  <c r="E77"/>
  <c r="E78"/>
  <c r="E79"/>
  <c r="E80"/>
  <c r="E81"/>
  <c r="E82"/>
  <c r="E83"/>
  <c r="D71"/>
  <c r="D72"/>
  <c r="D73"/>
  <c r="D74"/>
  <c r="D75"/>
  <c r="D76"/>
  <c r="D77"/>
  <c r="D78"/>
  <c r="U454" i="10" s="1"/>
  <c r="D79" i="4"/>
  <c r="U455" i="10" s="1"/>
  <c r="D80" i="4"/>
  <c r="U456" i="10" s="1"/>
  <c r="D81" i="4"/>
  <c r="U457" i="10" s="1"/>
  <c r="D82" i="4"/>
  <c r="T5" i="10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"/>
  <c r="T4"/>
  <c r="G10" i="4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D10"/>
  <c r="U126" i="10" s="1"/>
  <c r="D11" i="4"/>
  <c r="U127" i="10" s="1"/>
  <c r="D12" i="4"/>
  <c r="U128" i="10" s="1"/>
  <c r="D13" i="4"/>
  <c r="U160" i="10" s="1"/>
  <c r="D14" i="4"/>
  <c r="U161" i="10" s="1"/>
  <c r="D15" i="4"/>
  <c r="U162" i="10" s="1"/>
  <c r="D16" i="4"/>
  <c r="U163" i="10" s="1"/>
  <c r="D17" i="4"/>
  <c r="U164" i="10" s="1"/>
  <c r="D18" i="4"/>
  <c r="U343" i="10" s="1"/>
  <c r="D19" i="4"/>
  <c r="U345" i="10" s="1"/>
  <c r="D20" i="4"/>
  <c r="U370" i="10" s="1"/>
  <c r="D21" i="4"/>
  <c r="U378" i="10" s="1"/>
  <c r="D22" i="4"/>
  <c r="U379" i="10" s="1"/>
  <c r="D23" i="4"/>
  <c r="U380" i="10" s="1"/>
  <c r="D24" i="4"/>
  <c r="U382" i="10" s="1"/>
  <c r="D25" i="4"/>
  <c r="U383" i="10" s="1"/>
  <c r="D26" i="4"/>
  <c r="U386" i="10" s="1"/>
  <c r="D27" i="4"/>
  <c r="U387" i="10" s="1"/>
  <c r="D28" i="4"/>
  <c r="U388" i="10" s="1"/>
  <c r="D29" i="4"/>
  <c r="U391" i="10" s="1"/>
  <c r="D30" i="4"/>
  <c r="U393" i="10" s="1"/>
  <c r="D31" i="4"/>
  <c r="U394" i="10" s="1"/>
  <c r="D32" i="4"/>
  <c r="U395" i="10" s="1"/>
  <c r="D33" i="4"/>
  <c r="U406" i="10" s="1"/>
  <c r="D34" i="4"/>
  <c r="U407" i="10" s="1"/>
  <c r="D35" i="4"/>
  <c r="U408" i="10" s="1"/>
  <c r="D36" i="4"/>
  <c r="U409" i="10" s="1"/>
  <c r="D37" i="4"/>
  <c r="U411" i="10" s="1"/>
  <c r="D38" i="4"/>
  <c r="U412" i="10" s="1"/>
  <c r="D39" i="4"/>
  <c r="U414" i="10" s="1"/>
  <c r="D40" i="4"/>
  <c r="U415" i="10" s="1"/>
  <c r="D41" i="4"/>
  <c r="U416" i="10" s="1"/>
  <c r="D42" i="4"/>
  <c r="U417" i="10" s="1"/>
  <c r="D43" i="4"/>
  <c r="U419" i="10" s="1"/>
  <c r="D44" i="4"/>
  <c r="U420" i="10" s="1"/>
  <c r="D45" i="4"/>
  <c r="U421" i="10" s="1"/>
  <c r="D46" i="4"/>
  <c r="U422" i="10" s="1"/>
  <c r="D47" i="4"/>
  <c r="U423" i="10" s="1"/>
  <c r="D48" i="4"/>
  <c r="U424" i="10" s="1"/>
  <c r="D49" i="4"/>
  <c r="U425" i="10" s="1"/>
  <c r="D50" i="4"/>
  <c r="U427" i="10" s="1"/>
  <c r="D51" i="4"/>
  <c r="U429" i="10" s="1"/>
  <c r="D52" i="4"/>
  <c r="U460" i="10" s="1"/>
  <c r="D53" i="4"/>
  <c r="U428" i="10" s="1"/>
  <c r="D54" i="4"/>
  <c r="U430" i="10" s="1"/>
  <c r="D55" i="4"/>
  <c r="U432" i="10" s="1"/>
  <c r="D56" i="4"/>
  <c r="U433" i="10" s="1"/>
  <c r="D57" i="4"/>
  <c r="U431" i="10" s="1"/>
  <c r="D58" i="4"/>
  <c r="U435" i="10" s="1"/>
  <c r="D59" i="4"/>
  <c r="D60"/>
  <c r="U436" i="10" s="1"/>
  <c r="D61" i="4"/>
  <c r="U437" i="10" s="1"/>
  <c r="D62" i="4"/>
  <c r="U438" i="10" s="1"/>
  <c r="D63" i="4"/>
  <c r="U439" i="10" s="1"/>
  <c r="D64" i="4"/>
  <c r="U440" i="10" s="1"/>
  <c r="D65" i="4"/>
  <c r="U441" i="10" s="1"/>
  <c r="D66" i="4"/>
  <c r="U442" i="10" s="1"/>
  <c r="D67" i="4"/>
  <c r="U443" i="10" s="1"/>
  <c r="D68" i="4"/>
  <c r="U444" i="10" s="1"/>
  <c r="D69" i="4"/>
  <c r="U445" i="10" s="1"/>
  <c r="D70" i="4"/>
  <c r="U446" i="10" s="1"/>
  <c r="U447"/>
  <c r="U448"/>
  <c r="U449"/>
  <c r="U450"/>
  <c r="U451"/>
  <c r="U452"/>
  <c r="U453"/>
  <c r="U458"/>
  <c r="D83" i="4"/>
  <c r="U459" i="10" s="1"/>
  <c r="D84" i="4"/>
  <c r="U5" i="10" s="1"/>
  <c r="D85" i="4"/>
  <c r="U6" i="10" s="1"/>
  <c r="D86" i="4"/>
  <c r="U7" i="10" s="1"/>
  <c r="D87" i="4"/>
  <c r="U8" i="10" s="1"/>
  <c r="D88" i="4"/>
  <c r="U9" i="10" s="1"/>
  <c r="D89" i="4"/>
  <c r="U10" i="10" s="1"/>
  <c r="D90" i="4"/>
  <c r="U11" i="10" s="1"/>
  <c r="D91" i="4"/>
  <c r="U12" i="10" s="1"/>
  <c r="D92" i="4"/>
  <c r="U13" i="10" s="1"/>
  <c r="D93" i="4"/>
  <c r="U14" i="10" s="1"/>
  <c r="D94" i="4"/>
  <c r="U15" i="10" s="1"/>
  <c r="D95" i="4"/>
  <c r="U16" i="10" s="1"/>
  <c r="D96" i="4"/>
  <c r="U17" i="10" s="1"/>
  <c r="D97" i="4"/>
  <c r="U18" i="10" s="1"/>
  <c r="D98" i="4"/>
  <c r="U19" i="10" s="1"/>
  <c r="D99" i="4"/>
  <c r="U20" i="10" s="1"/>
  <c r="D100" i="4"/>
  <c r="U21" i="10" s="1"/>
  <c r="D101" i="4"/>
  <c r="U22" i="10" s="1"/>
  <c r="D102" i="4"/>
  <c r="U23" i="10" s="1"/>
  <c r="D103" i="4"/>
  <c r="U24" i="10" s="1"/>
  <c r="D104" i="4"/>
  <c r="U25" i="10" s="1"/>
  <c r="D105" i="4"/>
  <c r="U26" i="10" s="1"/>
  <c r="D106" i="4"/>
  <c r="U27" i="10" s="1"/>
  <c r="D107" i="4"/>
  <c r="U28" i="10" s="1"/>
  <c r="D108" i="4"/>
  <c r="U29" i="10" s="1"/>
  <c r="D109" i="4"/>
  <c r="U30" i="10" s="1"/>
  <c r="D110" i="4"/>
  <c r="U31" i="10" s="1"/>
  <c r="D111" i="4"/>
  <c r="U32" i="10" s="1"/>
  <c r="D112" i="4"/>
  <c r="U33" i="10" s="1"/>
  <c r="D113" i="4"/>
  <c r="U34" i="10" s="1"/>
  <c r="D114" i="4"/>
  <c r="U35" i="10" s="1"/>
  <c r="D115" i="4"/>
  <c r="U36" i="10" s="1"/>
  <c r="D116" i="4"/>
  <c r="U37" i="10" s="1"/>
  <c r="D117" i="4"/>
  <c r="U38" i="10" s="1"/>
  <c r="D118" i="4"/>
  <c r="U39" i="10" s="1"/>
  <c r="D119" i="4"/>
  <c r="U40" i="10" s="1"/>
  <c r="D120" i="4"/>
  <c r="U41" i="10" s="1"/>
  <c r="D121" i="4"/>
  <c r="U42" i="10" s="1"/>
  <c r="D122" i="4"/>
  <c r="U43" i="10" s="1"/>
  <c r="D123" i="4"/>
  <c r="U44" i="10" s="1"/>
  <c r="D124" i="4"/>
  <c r="U45" i="10" s="1"/>
  <c r="D125" i="4"/>
  <c r="U46" i="10" s="1"/>
  <c r="D126" i="4"/>
  <c r="U47" i="10" s="1"/>
  <c r="D127" i="4"/>
  <c r="U48" i="10" s="1"/>
  <c r="D128" i="4"/>
  <c r="U49" i="10" s="1"/>
  <c r="D129" i="4"/>
  <c r="U50" i="10" s="1"/>
  <c r="D130" i="4"/>
  <c r="U51" i="10" s="1"/>
  <c r="D131" i="4"/>
  <c r="U52" i="10" s="1"/>
  <c r="D132" i="4"/>
  <c r="U53" i="10" s="1"/>
  <c r="D133" i="4"/>
  <c r="U54" i="10" s="1"/>
  <c r="D134" i="4"/>
  <c r="U55" i="10" s="1"/>
  <c r="D135" i="4"/>
  <c r="U56" i="10" s="1"/>
  <c r="D136" i="4"/>
  <c r="U57" i="10" s="1"/>
  <c r="D137" i="4"/>
  <c r="U58" i="10" s="1"/>
  <c r="D138" i="4"/>
  <c r="U59" i="10" s="1"/>
  <c r="D139" i="4"/>
  <c r="U60" i="10" s="1"/>
  <c r="D140" i="4"/>
  <c r="U61" i="10" s="1"/>
  <c r="D141" i="4"/>
  <c r="U62" i="10" s="1"/>
  <c r="D142" i="4"/>
  <c r="U63" i="10" s="1"/>
  <c r="D143" i="4"/>
  <c r="U64" i="10" s="1"/>
  <c r="D144" i="4"/>
  <c r="U65" i="10" s="1"/>
  <c r="D145" i="4"/>
  <c r="U66" i="10" s="1"/>
  <c r="D146" i="4"/>
  <c r="U67" i="10" s="1"/>
  <c r="D147" i="4"/>
  <c r="U68" i="10" s="1"/>
  <c r="D148" i="4"/>
  <c r="U69" i="10" s="1"/>
  <c r="D149" i="4"/>
  <c r="U70" i="10" s="1"/>
  <c r="D150" i="4"/>
  <c r="U71" i="10" s="1"/>
  <c r="D151" i="4"/>
  <c r="U72" i="10" s="1"/>
  <c r="D152" i="4"/>
  <c r="U73" i="10" s="1"/>
  <c r="D153" i="4"/>
  <c r="U74" i="10" s="1"/>
  <c r="D154" i="4"/>
  <c r="U75" i="10" s="1"/>
  <c r="D155" i="4"/>
  <c r="U76" i="10" s="1"/>
  <c r="D156" i="4"/>
  <c r="U77" i="10" s="1"/>
  <c r="D157" i="4"/>
  <c r="U78" i="10" s="1"/>
  <c r="D158" i="4"/>
  <c r="U79" i="10" s="1"/>
  <c r="D159" i="4"/>
  <c r="U80" i="10" s="1"/>
  <c r="D160" i="4"/>
  <c r="U81" i="10" s="1"/>
  <c r="D161" i="4"/>
  <c r="U82" i="10" s="1"/>
  <c r="D162" i="4"/>
  <c r="U83" i="10" s="1"/>
  <c r="D163" i="4"/>
  <c r="U84" i="10" s="1"/>
  <c r="D164" i="4"/>
  <c r="U85" i="10" s="1"/>
  <c r="D165" i="4"/>
  <c r="U86" i="10" s="1"/>
  <c r="D166" i="4"/>
  <c r="U87" i="10" s="1"/>
  <c r="D167" i="4"/>
  <c r="U88" i="10" s="1"/>
  <c r="D168" i="4"/>
  <c r="U89" i="10" s="1"/>
  <c r="D169" i="4"/>
  <c r="U90" i="10" s="1"/>
  <c r="D170" i="4"/>
  <c r="U91" i="10" s="1"/>
  <c r="D171" i="4"/>
  <c r="U92" i="10" s="1"/>
  <c r="D172" i="4"/>
  <c r="U93" i="10" s="1"/>
  <c r="D173" i="4"/>
  <c r="U94" i="10" s="1"/>
  <c r="D174" i="4"/>
  <c r="U95" i="10" s="1"/>
  <c r="D175" i="4"/>
  <c r="U96" i="10" s="1"/>
  <c r="D176" i="4"/>
  <c r="U97" i="10" s="1"/>
  <c r="D177" i="4"/>
  <c r="U98" i="10" s="1"/>
  <c r="D178" i="4"/>
  <c r="U99" i="10" s="1"/>
  <c r="D179" i="4"/>
  <c r="U100" i="10" s="1"/>
  <c r="D180" i="4"/>
  <c r="U101" i="10" s="1"/>
  <c r="D181" i="4"/>
  <c r="U102" i="10" s="1"/>
  <c r="D182" i="4"/>
  <c r="U103" i="10" s="1"/>
  <c r="D183" i="4"/>
  <c r="U104" i="10" s="1"/>
  <c r="D184" i="4"/>
  <c r="U105" i="10" s="1"/>
  <c r="D185" i="4"/>
  <c r="U106" i="10" s="1"/>
  <c r="D186" i="4"/>
  <c r="U107" i="10" s="1"/>
  <c r="D187" i="4"/>
  <c r="U108" i="10" s="1"/>
  <c r="D188" i="4"/>
  <c r="U109" i="10" s="1"/>
  <c r="D189" i="4"/>
  <c r="U110" i="10" s="1"/>
  <c r="D190" i="4"/>
  <c r="U111" i="10" s="1"/>
  <c r="D191" i="4"/>
  <c r="U112" i="10" s="1"/>
  <c r="D192" i="4"/>
  <c r="U113" i="10" s="1"/>
  <c r="D193" i="4"/>
  <c r="U114" i="10" s="1"/>
  <c r="D194" i="4"/>
  <c r="U115" i="10" s="1"/>
  <c r="D195" i="4"/>
  <c r="U116" i="10" s="1"/>
  <c r="D196" i="4"/>
  <c r="U117" i="10" s="1"/>
  <c r="D197" i="4"/>
  <c r="U118" i="10" s="1"/>
  <c r="D198" i="4"/>
  <c r="U119" i="10" s="1"/>
  <c r="D199" i="4"/>
  <c r="U120" i="10" s="1"/>
  <c r="D200" i="4"/>
  <c r="U121" i="10" s="1"/>
  <c r="D201" i="4"/>
  <c r="U122" i="10" s="1"/>
  <c r="D202" i="4"/>
  <c r="U123" i="10" s="1"/>
  <c r="D203" i="4"/>
  <c r="U124" i="10" s="1"/>
  <c r="D204" i="4"/>
  <c r="U129" i="10" s="1"/>
  <c r="D205" i="4"/>
  <c r="U130" i="10" s="1"/>
  <c r="D206" i="4"/>
  <c r="U131" i="10" s="1"/>
  <c r="D207" i="4"/>
  <c r="U132" i="10" s="1"/>
  <c r="D208" i="4"/>
  <c r="U133" i="10" s="1"/>
  <c r="D209" i="4"/>
  <c r="U134" i="10" s="1"/>
  <c r="D210" i="4"/>
  <c r="U135" i="10" s="1"/>
  <c r="D211" i="4"/>
  <c r="U136" i="10" s="1"/>
  <c r="D212" i="4"/>
  <c r="U137" i="10" s="1"/>
  <c r="D213" i="4"/>
  <c r="U138" i="10" s="1"/>
  <c r="D214" i="4"/>
  <c r="U139" i="10" s="1"/>
  <c r="D215" i="4"/>
  <c r="U140" i="10" s="1"/>
  <c r="D216" i="4"/>
  <c r="U141" i="10" s="1"/>
  <c r="D217" i="4"/>
  <c r="U142" i="10" s="1"/>
  <c r="D218" i="4"/>
  <c r="U143" i="10" s="1"/>
  <c r="D219" i="4"/>
  <c r="U144" i="10" s="1"/>
  <c r="D220" i="4"/>
  <c r="U145" i="10" s="1"/>
  <c r="D221" i="4"/>
  <c r="U146" i="10" s="1"/>
  <c r="D222" i="4"/>
  <c r="U147" i="10" s="1"/>
  <c r="D223" i="4"/>
  <c r="U148" i="10" s="1"/>
  <c r="D224" i="4"/>
  <c r="U149" i="10" s="1"/>
  <c r="D225" i="4"/>
  <c r="U150" i="10" s="1"/>
  <c r="D226" i="4"/>
  <c r="U151" i="10" s="1"/>
  <c r="D227" i="4"/>
  <c r="U152" i="10" s="1"/>
  <c r="D228" i="4"/>
  <c r="U153" i="10" s="1"/>
  <c r="D229" i="4"/>
  <c r="U154" i="10" s="1"/>
  <c r="D230" i="4"/>
  <c r="U155" i="10" s="1"/>
  <c r="D231" i="4"/>
  <c r="U156" i="10" s="1"/>
  <c r="D232" i="4"/>
  <c r="U157" i="10" s="1"/>
  <c r="D233" i="4"/>
  <c r="U158" i="10" s="1"/>
  <c r="D234" i="4"/>
  <c r="U159" i="10" s="1"/>
  <c r="D235" i="4"/>
  <c r="U165" i="10" s="1"/>
  <c r="D236" i="4"/>
  <c r="U166" i="10" s="1"/>
  <c r="D237" i="4"/>
  <c r="U167" i="10" s="1"/>
  <c r="D238" i="4"/>
  <c r="U168" i="10" s="1"/>
  <c r="D239" i="4"/>
  <c r="U169" i="10" s="1"/>
  <c r="D240" i="4"/>
  <c r="U170" i="10" s="1"/>
  <c r="D241" i="4"/>
  <c r="U171" i="10" s="1"/>
  <c r="D242" i="4"/>
  <c r="U172" i="10" s="1"/>
  <c r="D243" i="4"/>
  <c r="U173" i="10" s="1"/>
  <c r="D244" i="4"/>
  <c r="U174" i="10" s="1"/>
  <c r="D245" i="4"/>
  <c r="U175" i="10" s="1"/>
  <c r="D246" i="4"/>
  <c r="U176" i="10" s="1"/>
  <c r="D247" i="4"/>
  <c r="U177" i="10" s="1"/>
  <c r="D248" i="4"/>
  <c r="U178" i="10" s="1"/>
  <c r="D249" i="4"/>
  <c r="U179" i="10" s="1"/>
  <c r="D250" i="4"/>
  <c r="U180" i="10" s="1"/>
  <c r="D251" i="4"/>
  <c r="U181" i="10" s="1"/>
  <c r="D252" i="4"/>
  <c r="U182" i="10" s="1"/>
  <c r="D253" i="4"/>
  <c r="U183" i="10" s="1"/>
  <c r="D254" i="4"/>
  <c r="U184" i="10" s="1"/>
  <c r="D255" i="4"/>
  <c r="U185" i="10" s="1"/>
  <c r="D256" i="4"/>
  <c r="U186" i="10" s="1"/>
  <c r="D257" i="4"/>
  <c r="U187" i="10" s="1"/>
  <c r="D258" i="4"/>
  <c r="U188" i="10" s="1"/>
  <c r="D259" i="4"/>
  <c r="U189" i="10" s="1"/>
  <c r="D260" i="4"/>
  <c r="U190" i="10" s="1"/>
  <c r="D261" i="4"/>
  <c r="U191" i="10" s="1"/>
  <c r="D262" i="4"/>
  <c r="U192" i="10" s="1"/>
  <c r="D263" i="4"/>
  <c r="U193" i="10" s="1"/>
  <c r="D264" i="4"/>
  <c r="U194" i="10" s="1"/>
  <c r="D265" i="4"/>
  <c r="U195" i="10" s="1"/>
  <c r="D266" i="4"/>
  <c r="U196" i="10" s="1"/>
  <c r="D267" i="4"/>
  <c r="U197" i="10" s="1"/>
  <c r="D268" i="4"/>
  <c r="U198" i="10" s="1"/>
  <c r="D269" i="4"/>
  <c r="U199" i="10" s="1"/>
  <c r="D270" i="4"/>
  <c r="U200" i="10" s="1"/>
  <c r="D271" i="4"/>
  <c r="U201" i="10" s="1"/>
  <c r="D272" i="4"/>
  <c r="U202" i="10" s="1"/>
  <c r="D273" i="4"/>
  <c r="U203" i="10" s="1"/>
  <c r="D274" i="4"/>
  <c r="U204" i="10" s="1"/>
  <c r="D275" i="4"/>
  <c r="U205" i="10" s="1"/>
  <c r="D276" i="4"/>
  <c r="U206" i="10" s="1"/>
  <c r="D277" i="4"/>
  <c r="U207" i="10" s="1"/>
  <c r="D278" i="4"/>
  <c r="U208" i="10" s="1"/>
  <c r="D279" i="4"/>
  <c r="U209" i="10" s="1"/>
  <c r="D280" i="4"/>
  <c r="U210" i="10" s="1"/>
  <c r="D281" i="4"/>
  <c r="U211" i="10" s="1"/>
  <c r="D282" i="4"/>
  <c r="U212" i="10" s="1"/>
  <c r="D283" i="4"/>
  <c r="U213" i="10" s="1"/>
  <c r="D284" i="4"/>
  <c r="U214" i="10" s="1"/>
  <c r="D285" i="4"/>
  <c r="U215" i="10" s="1"/>
  <c r="D286" i="4"/>
  <c r="U216" i="10" s="1"/>
  <c r="D287" i="4"/>
  <c r="U217" i="10" s="1"/>
  <c r="D288" i="4"/>
  <c r="U218" i="10" s="1"/>
  <c r="D289" i="4"/>
  <c r="U219" i="10" s="1"/>
  <c r="D290" i="4"/>
  <c r="U220" i="10" s="1"/>
  <c r="D291" i="4"/>
  <c r="U221" i="10" s="1"/>
  <c r="D292" i="4"/>
  <c r="U222" i="10" s="1"/>
  <c r="D293" i="4"/>
  <c r="U223" i="10" s="1"/>
  <c r="D294" i="4"/>
  <c r="U224" i="10" s="1"/>
  <c r="D295" i="4"/>
  <c r="U225" i="10" s="1"/>
  <c r="D296" i="4"/>
  <c r="U226" i="10" s="1"/>
  <c r="D297" i="4"/>
  <c r="U227" i="10" s="1"/>
  <c r="D298" i="4"/>
  <c r="U228" i="10" s="1"/>
  <c r="D299" i="4"/>
  <c r="U229" i="10" s="1"/>
  <c r="D300" i="4"/>
  <c r="U230" i="10" s="1"/>
  <c r="D301" i="4"/>
  <c r="U231" i="10" s="1"/>
  <c r="D302" i="4"/>
  <c r="U232" i="10" s="1"/>
  <c r="D303" i="4"/>
  <c r="U233" i="10" s="1"/>
  <c r="D304" i="4"/>
  <c r="U234" i="10" s="1"/>
  <c r="D305" i="4"/>
  <c r="U235" i="10" s="1"/>
  <c r="D306" i="4"/>
  <c r="U236" i="10" s="1"/>
  <c r="D307" i="4"/>
  <c r="U237" i="10" s="1"/>
  <c r="D308" i="4"/>
  <c r="U238" i="10" s="1"/>
  <c r="D309" i="4"/>
  <c r="U239" i="10" s="1"/>
  <c r="D310" i="4"/>
  <c r="U240" i="10" s="1"/>
  <c r="D311" i="4"/>
  <c r="U241" i="10" s="1"/>
  <c r="D312" i="4"/>
  <c r="U242" i="10" s="1"/>
  <c r="D313" i="4"/>
  <c r="U243" i="10" s="1"/>
  <c r="D314" i="4"/>
  <c r="U244" i="10" s="1"/>
  <c r="D315" i="4"/>
  <c r="U245" i="10" s="1"/>
  <c r="D316" i="4"/>
  <c r="U246" i="10" s="1"/>
  <c r="D317" i="4"/>
  <c r="U247" i="10" s="1"/>
  <c r="D318" i="4"/>
  <c r="U248" i="10" s="1"/>
  <c r="D319" i="4"/>
  <c r="U249" i="10" s="1"/>
  <c r="D320" i="4"/>
  <c r="U250" i="10" s="1"/>
  <c r="D321" i="4"/>
  <c r="U251" i="10" s="1"/>
  <c r="D322" i="4"/>
  <c r="U252" i="10" s="1"/>
  <c r="D323" i="4"/>
  <c r="U253" i="10" s="1"/>
  <c r="D324" i="4"/>
  <c r="U254" i="10" s="1"/>
  <c r="D325" i="4"/>
  <c r="U255" i="10" s="1"/>
  <c r="D326" i="4"/>
  <c r="U256" i="10" s="1"/>
  <c r="D327" i="4"/>
  <c r="U257" i="10" s="1"/>
  <c r="D328" i="4"/>
  <c r="U258" i="10" s="1"/>
  <c r="D329" i="4"/>
  <c r="U259" i="10" s="1"/>
  <c r="D330" i="4"/>
  <c r="U260" i="10" s="1"/>
  <c r="D331" i="4"/>
  <c r="U261" i="10" s="1"/>
  <c r="D332" i="4"/>
  <c r="U262" i="10" s="1"/>
  <c r="D333" i="4"/>
  <c r="U263" i="10" s="1"/>
  <c r="D334" i="4"/>
  <c r="U264" i="10" s="1"/>
  <c r="D335" i="4"/>
  <c r="U265" i="10" s="1"/>
  <c r="D336" i="4"/>
  <c r="U266" i="10" s="1"/>
  <c r="D337" i="4"/>
  <c r="U267" i="10" s="1"/>
  <c r="D338" i="4"/>
  <c r="U268" i="10" s="1"/>
  <c r="D339" i="4"/>
  <c r="U269" i="10" s="1"/>
  <c r="D340" i="4"/>
  <c r="U270" i="10" s="1"/>
  <c r="D341" i="4"/>
  <c r="U271" i="10" s="1"/>
  <c r="D342" i="4"/>
  <c r="U272" i="10" s="1"/>
  <c r="D343" i="4"/>
  <c r="U273" i="10" s="1"/>
  <c r="D344" i="4"/>
  <c r="U274" i="10" s="1"/>
  <c r="D345" i="4"/>
  <c r="U275" i="10" s="1"/>
  <c r="D346" i="4"/>
  <c r="U276" i="10" s="1"/>
  <c r="D347" i="4"/>
  <c r="U277" i="10" s="1"/>
  <c r="D348" i="4"/>
  <c r="U278" i="10" s="1"/>
  <c r="D349" i="4"/>
  <c r="U279" i="10" s="1"/>
  <c r="D350" i="4"/>
  <c r="U280" i="10" s="1"/>
  <c r="D351" i="4"/>
  <c r="U281" i="10" s="1"/>
  <c r="D352" i="4"/>
  <c r="U282" i="10" s="1"/>
  <c r="D353" i="4"/>
  <c r="U283" i="10" s="1"/>
  <c r="D354" i="4"/>
  <c r="U284" i="10" s="1"/>
  <c r="D355" i="4"/>
  <c r="U285" i="10" s="1"/>
  <c r="D356" i="4"/>
  <c r="U286" i="10" s="1"/>
  <c r="D357" i="4"/>
  <c r="U287" i="10" s="1"/>
  <c r="D358" i="4"/>
  <c r="U288" i="10" s="1"/>
  <c r="D359" i="4"/>
  <c r="U289" i="10" s="1"/>
  <c r="D360" i="4"/>
  <c r="U290" i="10" s="1"/>
  <c r="D361" i="4"/>
  <c r="U291" i="10" s="1"/>
  <c r="D362" i="4"/>
  <c r="U292" i="10" s="1"/>
  <c r="D363" i="4"/>
  <c r="U293" i="10" s="1"/>
  <c r="D364" i="4"/>
  <c r="U294" i="10" s="1"/>
  <c r="D365" i="4"/>
  <c r="U295" i="10" s="1"/>
  <c r="D366" i="4"/>
  <c r="U296" i="10" s="1"/>
  <c r="D367" i="4"/>
  <c r="U297" i="10" s="1"/>
  <c r="D368" i="4"/>
  <c r="U298" i="10" s="1"/>
  <c r="D369" i="4"/>
  <c r="U299" i="10" s="1"/>
  <c r="D370" i="4"/>
  <c r="U300" i="10" s="1"/>
  <c r="D371" i="4"/>
  <c r="U301" i="10" s="1"/>
  <c r="D372" i="4"/>
  <c r="U302" i="10" s="1"/>
  <c r="D373" i="4"/>
  <c r="U303" i="10" s="1"/>
  <c r="D374" i="4"/>
  <c r="U304" i="10" s="1"/>
  <c r="D375" i="4"/>
  <c r="U305" i="10" s="1"/>
  <c r="D376" i="4"/>
  <c r="U306" i="10" s="1"/>
  <c r="D377" i="4"/>
  <c r="U307" i="10" s="1"/>
  <c r="D378" i="4"/>
  <c r="U308" i="10" s="1"/>
  <c r="D379" i="4"/>
  <c r="U309" i="10" s="1"/>
  <c r="D380" i="4"/>
  <c r="U310" i="10" s="1"/>
  <c r="D381" i="4"/>
  <c r="U311" i="10" s="1"/>
  <c r="D382" i="4"/>
  <c r="U312" i="10" s="1"/>
  <c r="D383" i="4"/>
  <c r="U313" i="10" s="1"/>
  <c r="D384" i="4"/>
  <c r="U314" i="10" s="1"/>
  <c r="D385" i="4"/>
  <c r="U315" i="10" s="1"/>
  <c r="D386" i="4"/>
  <c r="U316" i="10" s="1"/>
  <c r="D387" i="4"/>
  <c r="U317" i="10" s="1"/>
  <c r="D388" i="4"/>
  <c r="U318" i="10" s="1"/>
  <c r="D389" i="4"/>
  <c r="U319" i="10" s="1"/>
  <c r="D390" i="4"/>
  <c r="U320" i="10" s="1"/>
  <c r="D391" i="4"/>
  <c r="U321" i="10" s="1"/>
  <c r="D392" i="4"/>
  <c r="U322" i="10" s="1"/>
  <c r="D393" i="4"/>
  <c r="U323" i="10" s="1"/>
  <c r="D394" i="4"/>
  <c r="U324" i="10" s="1"/>
  <c r="D395" i="4"/>
  <c r="U325" i="10" s="1"/>
  <c r="D396" i="4"/>
  <c r="U326" i="10" s="1"/>
  <c r="D397" i="4"/>
  <c r="U327" i="10" s="1"/>
  <c r="D398" i="4"/>
  <c r="U328" i="10" s="1"/>
  <c r="D399" i="4"/>
  <c r="U329" i="10" s="1"/>
  <c r="D400" i="4"/>
  <c r="U330" i="10" s="1"/>
  <c r="D401" i="4"/>
  <c r="U331" i="10" s="1"/>
  <c r="D402" i="4"/>
  <c r="U332" i="10" s="1"/>
  <c r="D403" i="4"/>
  <c r="U333" i="10" s="1"/>
  <c r="D404" i="4"/>
  <c r="U334" i="10" s="1"/>
  <c r="D405" i="4"/>
  <c r="U335" i="10" s="1"/>
  <c r="D406" i="4"/>
  <c r="U336" i="10" s="1"/>
  <c r="D407" i="4"/>
  <c r="U337" i="10" s="1"/>
  <c r="D408" i="4"/>
  <c r="U338" i="10" s="1"/>
  <c r="D409" i="4"/>
  <c r="U339" i="10" s="1"/>
  <c r="D410" i="4"/>
  <c r="U340" i="10" s="1"/>
  <c r="D411" i="4"/>
  <c r="U341" i="10" s="1"/>
  <c r="D412" i="4"/>
  <c r="U342" i="10" s="1"/>
  <c r="D413" i="4"/>
  <c r="U344" i="10" s="1"/>
  <c r="D414" i="4"/>
  <c r="U346" i="10" s="1"/>
  <c r="D415" i="4"/>
  <c r="U347" i="10" s="1"/>
  <c r="D416" i="4"/>
  <c r="U348" i="10" s="1"/>
  <c r="D417" i="4"/>
  <c r="U349" i="10" s="1"/>
  <c r="D418" i="4"/>
  <c r="U350" i="10" s="1"/>
  <c r="D419" i="4"/>
  <c r="U351" i="10" s="1"/>
  <c r="D420" i="4"/>
  <c r="U352" i="10" s="1"/>
  <c r="D421" i="4"/>
  <c r="U353" i="10" s="1"/>
  <c r="D422" i="4"/>
  <c r="U354" i="10" s="1"/>
  <c r="D423" i="4"/>
  <c r="U355" i="10" s="1"/>
  <c r="D424" i="4"/>
  <c r="U356" i="10" s="1"/>
  <c r="D425" i="4"/>
  <c r="U357" i="10" s="1"/>
  <c r="D426" i="4"/>
  <c r="U358" i="10" s="1"/>
  <c r="D427" i="4"/>
  <c r="U359" i="10" s="1"/>
  <c r="D428" i="4"/>
  <c r="U360" i="10" s="1"/>
  <c r="D429" i="4"/>
  <c r="U361" i="10" s="1"/>
  <c r="D430" i="4"/>
  <c r="U362" i="10" s="1"/>
  <c r="D431" i="4"/>
  <c r="U363" i="10" s="1"/>
  <c r="D432" i="4"/>
  <c r="U364" i="10" s="1"/>
  <c r="D433" i="4"/>
  <c r="U365" i="10" s="1"/>
  <c r="D434" i="4"/>
  <c r="U366" i="10" s="1"/>
  <c r="D435" i="4"/>
  <c r="U367" i="10" s="1"/>
  <c r="D436" i="4"/>
  <c r="U368" i="10" s="1"/>
  <c r="D437" i="4"/>
  <c r="U369" i="10" s="1"/>
  <c r="D438" i="4"/>
  <c r="U371" i="10" s="1"/>
  <c r="D439" i="4"/>
  <c r="U372" i="10" s="1"/>
  <c r="D440" i="4"/>
  <c r="U373" i="10" s="1"/>
  <c r="D441" i="4"/>
  <c r="U374" i="10" s="1"/>
  <c r="D442" i="4"/>
  <c r="U375" i="10" s="1"/>
  <c r="D443" i="4"/>
  <c r="U376" i="10" s="1"/>
  <c r="D444" i="4"/>
  <c r="U377" i="10" s="1"/>
  <c r="D445" i="4"/>
  <c r="U381" i="10" s="1"/>
  <c r="D446" i="4"/>
  <c r="U384" i="10" s="1"/>
  <c r="D447" i="4"/>
  <c r="U385" i="10" s="1"/>
  <c r="D448" i="4"/>
  <c r="U389" i="10" s="1"/>
  <c r="D449" i="4"/>
  <c r="U390" i="10" s="1"/>
  <c r="D450" i="4"/>
  <c r="U392" i="10" s="1"/>
  <c r="D451" i="4"/>
  <c r="U396" i="10" s="1"/>
  <c r="D452" i="4"/>
  <c r="U397" i="10" s="1"/>
  <c r="D453" i="4"/>
  <c r="U398" i="10" s="1"/>
  <c r="D454" i="4"/>
  <c r="U399" i="10" s="1"/>
  <c r="D455" i="4"/>
  <c r="U400" i="10" s="1"/>
  <c r="D456" i="4"/>
  <c r="U401" i="10" s="1"/>
  <c r="D457" i="4"/>
  <c r="U402" i="10" s="1"/>
  <c r="D458" i="4"/>
  <c r="U403" i="10" s="1"/>
  <c r="D459" i="4"/>
  <c r="U404" i="10" s="1"/>
  <c r="D460" i="4"/>
  <c r="U405" i="10" s="1"/>
  <c r="D461" i="4"/>
  <c r="U410" i="10" s="1"/>
  <c r="D462" i="4"/>
  <c r="U413" i="10" s="1"/>
  <c r="D463" i="4"/>
  <c r="U418" i="10" s="1"/>
  <c r="D464" i="4"/>
  <c r="U426" i="10" s="1"/>
  <c r="D465" i="4"/>
  <c r="U434" i="10" s="1"/>
  <c r="E5" i="7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H449" i="2" l="1"/>
  <c r="H450"/>
  <c r="H451"/>
  <c r="H452"/>
  <c r="H453"/>
  <c r="H454"/>
  <c r="E449" l="1"/>
  <c r="E450"/>
  <c r="E451"/>
  <c r="E452"/>
  <c r="E453"/>
  <c r="E454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56"/>
  <c r="E183" l="1"/>
  <c r="I455" l="1"/>
  <c r="I456"/>
  <c r="M160" i="4" l="1"/>
  <c r="N160"/>
  <c r="I8" i="2" l="1"/>
  <c r="I9"/>
  <c r="I13"/>
  <c r="I16"/>
  <c r="I17"/>
  <c r="I21"/>
  <c r="I446"/>
  <c r="I69"/>
  <c r="I77"/>
  <c r="I81"/>
  <c r="I86"/>
  <c r="I117"/>
  <c r="I185"/>
  <c r="I193"/>
  <c r="I442"/>
  <c r="I317"/>
  <c r="I452"/>
  <c r="I445"/>
  <c r="I410"/>
  <c r="I416"/>
  <c r="D9" i="4"/>
  <c r="U125" i="10" s="1"/>
  <c r="I61" i="2" l="1"/>
  <c r="I53"/>
  <c r="I45"/>
  <c r="I37"/>
  <c r="I29"/>
  <c r="I230"/>
  <c r="I199"/>
  <c r="I295"/>
  <c r="I378"/>
  <c r="I279"/>
  <c r="I271"/>
  <c r="I263"/>
  <c r="I255"/>
  <c r="I231"/>
  <c r="I224"/>
  <c r="I192"/>
  <c r="I184"/>
  <c r="I147"/>
  <c r="I272"/>
  <c r="I217"/>
  <c r="I209"/>
  <c r="I316"/>
  <c r="I308"/>
  <c r="I368"/>
  <c r="I191"/>
  <c r="I183"/>
  <c r="I175"/>
  <c r="I300"/>
  <c r="I292"/>
  <c r="I284"/>
  <c r="I197"/>
  <c r="I280"/>
  <c r="I264"/>
  <c r="I256"/>
  <c r="I225"/>
  <c r="I177"/>
  <c r="I64"/>
  <c r="I56"/>
  <c r="I48"/>
  <c r="I40"/>
  <c r="I32"/>
  <c r="I24"/>
  <c r="I57"/>
  <c r="I49"/>
  <c r="I41"/>
  <c r="I33"/>
  <c r="I25"/>
  <c r="I409"/>
  <c r="I244"/>
  <c r="I236"/>
  <c r="I201"/>
  <c r="I169"/>
  <c r="I104"/>
  <c r="I294"/>
  <c r="I276"/>
  <c r="I268"/>
  <c r="I252"/>
  <c r="I221"/>
  <c r="I213"/>
  <c r="I205"/>
  <c r="I260"/>
  <c r="I444"/>
  <c r="I137"/>
  <c r="I129"/>
  <c r="I109"/>
  <c r="I101"/>
  <c r="I433"/>
  <c r="I160"/>
  <c r="I223"/>
  <c r="I443"/>
  <c r="I302"/>
  <c r="I286"/>
  <c r="I278"/>
  <c r="I270"/>
  <c r="I262"/>
  <c r="I254"/>
  <c r="I246"/>
  <c r="I238"/>
  <c r="I215"/>
  <c r="I207"/>
  <c r="I167"/>
  <c r="I154"/>
  <c r="I146"/>
  <c r="I161"/>
  <c r="I303"/>
  <c r="I287"/>
  <c r="I247"/>
  <c r="I239"/>
  <c r="I216"/>
  <c r="I208"/>
  <c r="I200"/>
  <c r="I176"/>
  <c r="I168"/>
  <c r="I155"/>
  <c r="I162"/>
  <c r="I311"/>
  <c r="I304"/>
  <c r="I248"/>
  <c r="I240"/>
  <c r="I232"/>
  <c r="I148"/>
  <c r="I140"/>
  <c r="I132"/>
  <c r="I120"/>
  <c r="I112"/>
  <c r="I96"/>
  <c r="I89"/>
  <c r="I72"/>
  <c r="I453"/>
  <c r="I97"/>
  <c r="I447"/>
  <c r="I318"/>
  <c r="I296"/>
  <c r="I141"/>
  <c r="I133"/>
  <c r="I121"/>
  <c r="I113"/>
  <c r="I105"/>
  <c r="I90"/>
  <c r="I82"/>
  <c r="I73"/>
  <c r="I65"/>
  <c r="I319"/>
  <c r="I288"/>
  <c r="I83"/>
  <c r="I126"/>
  <c r="I310"/>
  <c r="I312"/>
  <c r="I127"/>
  <c r="I376"/>
  <c r="I406"/>
  <c r="I342"/>
  <c r="I420"/>
  <c r="I400"/>
  <c r="I371"/>
  <c r="I326"/>
  <c r="I387"/>
  <c r="I451"/>
  <c r="I388"/>
  <c r="I428"/>
  <c r="I450"/>
  <c r="I373"/>
  <c r="I365"/>
  <c r="I357"/>
  <c r="I349"/>
  <c r="I339"/>
  <c r="I448"/>
  <c r="I398"/>
  <c r="I358"/>
  <c r="I350"/>
  <c r="I332"/>
  <c r="I324"/>
  <c r="I381"/>
  <c r="I424"/>
  <c r="I449"/>
  <c r="I402"/>
  <c r="I379"/>
  <c r="I359"/>
  <c r="I351"/>
  <c r="I333"/>
  <c r="I325"/>
  <c r="I414"/>
  <c r="I360"/>
  <c r="I334"/>
  <c r="I383"/>
  <c r="I343"/>
  <c r="I344"/>
  <c r="I335"/>
  <c r="I327"/>
  <c r="I370"/>
  <c r="I454"/>
  <c r="I386"/>
  <c r="I436"/>
  <c r="I434"/>
  <c r="I425"/>
  <c r="I426"/>
  <c r="I417"/>
  <c r="I397"/>
  <c r="I427"/>
  <c r="I418"/>
  <c r="I399"/>
  <c r="I391"/>
  <c r="I401"/>
  <c r="I408"/>
  <c r="I412"/>
  <c r="I389"/>
  <c r="U4" i="10"/>
  <c r="I407" i="2"/>
  <c r="I277"/>
  <c r="I229"/>
  <c r="I182"/>
  <c r="I130"/>
  <c r="I94"/>
  <c r="I70"/>
  <c r="I46"/>
  <c r="I30"/>
  <c r="I124"/>
  <c r="I366"/>
  <c r="I139"/>
  <c r="I131"/>
  <c r="I119"/>
  <c r="I111"/>
  <c r="I103"/>
  <c r="I95"/>
  <c r="I88"/>
  <c r="I79"/>
  <c r="I71"/>
  <c r="I63"/>
  <c r="I55"/>
  <c r="I47"/>
  <c r="I39"/>
  <c r="I31"/>
  <c r="I23"/>
  <c r="I15"/>
  <c r="I7"/>
  <c r="I435"/>
  <c r="I159"/>
  <c r="I377"/>
  <c r="I261"/>
  <c r="I214"/>
  <c r="I166"/>
  <c r="I110"/>
  <c r="I78"/>
  <c r="I367"/>
  <c r="I80"/>
  <c r="I372"/>
  <c r="I438"/>
  <c r="I293"/>
  <c r="I245"/>
  <c r="I198"/>
  <c r="I153"/>
  <c r="I102"/>
  <c r="I54"/>
  <c r="I352"/>
  <c r="I156"/>
  <c r="I437"/>
  <c r="I309"/>
  <c r="I253"/>
  <c r="I206"/>
  <c r="I145"/>
  <c r="I341"/>
  <c r="I403"/>
  <c r="I361"/>
  <c r="I346"/>
  <c r="I336"/>
  <c r="I328"/>
  <c r="I320"/>
  <c r="I313"/>
  <c r="I305"/>
  <c r="I297"/>
  <c r="I289"/>
  <c r="I281"/>
  <c r="I273"/>
  <c r="I265"/>
  <c r="I257"/>
  <c r="I249"/>
  <c r="I241"/>
  <c r="I233"/>
  <c r="I226"/>
  <c r="I218"/>
  <c r="I210"/>
  <c r="I202"/>
  <c r="I194"/>
  <c r="I186"/>
  <c r="I178"/>
  <c r="I170"/>
  <c r="I157"/>
  <c r="I149"/>
  <c r="I134"/>
  <c r="I122"/>
  <c r="I114"/>
  <c r="I106"/>
  <c r="I98"/>
  <c r="I91"/>
  <c r="I74"/>
  <c r="I66"/>
  <c r="I58"/>
  <c r="I50"/>
  <c r="I42"/>
  <c r="I34"/>
  <c r="I26"/>
  <c r="I18"/>
  <c r="I10"/>
  <c r="I439"/>
  <c r="I430"/>
  <c r="I421"/>
  <c r="I395"/>
  <c r="I285"/>
  <c r="I237"/>
  <c r="I190"/>
  <c r="I138"/>
  <c r="I380"/>
  <c r="I353"/>
  <c r="I404"/>
  <c r="I385"/>
  <c r="I374"/>
  <c r="I362"/>
  <c r="I354"/>
  <c r="I347"/>
  <c r="I337"/>
  <c r="I329"/>
  <c r="I321"/>
  <c r="I314"/>
  <c r="I306"/>
  <c r="I298"/>
  <c r="I290"/>
  <c r="I282"/>
  <c r="I274"/>
  <c r="I266"/>
  <c r="I258"/>
  <c r="I250"/>
  <c r="I242"/>
  <c r="I234"/>
  <c r="I227"/>
  <c r="I219"/>
  <c r="I211"/>
  <c r="I203"/>
  <c r="I195"/>
  <c r="I187"/>
  <c r="I179"/>
  <c r="I171"/>
  <c r="I158"/>
  <c r="I150"/>
  <c r="I142"/>
  <c r="I135"/>
  <c r="I123"/>
  <c r="I115"/>
  <c r="I107"/>
  <c r="I99"/>
  <c r="I92"/>
  <c r="I84"/>
  <c r="I75"/>
  <c r="I67"/>
  <c r="I59"/>
  <c r="I51"/>
  <c r="I43"/>
  <c r="I35"/>
  <c r="I27"/>
  <c r="I19"/>
  <c r="I11"/>
  <c r="I441"/>
  <c r="I431"/>
  <c r="I422"/>
  <c r="I413"/>
  <c r="I392"/>
  <c r="I382"/>
  <c r="I163"/>
  <c r="I340"/>
  <c r="I301"/>
  <c r="I269"/>
  <c r="I222"/>
  <c r="I174"/>
  <c r="I118"/>
  <c r="I87"/>
  <c r="I62"/>
  <c r="I38"/>
  <c r="I22"/>
  <c r="I14"/>
  <c r="I6"/>
  <c r="I396"/>
  <c r="I411"/>
  <c r="I369"/>
  <c r="I419"/>
  <c r="I405"/>
  <c r="I390"/>
  <c r="I375"/>
  <c r="I363"/>
  <c r="I355"/>
  <c r="I348"/>
  <c r="I338"/>
  <c r="I330"/>
  <c r="I322"/>
  <c r="I315"/>
  <c r="I307"/>
  <c r="I299"/>
  <c r="I291"/>
  <c r="I283"/>
  <c r="I275"/>
  <c r="I267"/>
  <c r="I259"/>
  <c r="I251"/>
  <c r="I243"/>
  <c r="I235"/>
  <c r="I228"/>
  <c r="I220"/>
  <c r="I212"/>
  <c r="I204"/>
  <c r="I196"/>
  <c r="I188"/>
  <c r="I180"/>
  <c r="I172"/>
  <c r="I164"/>
  <c r="I151"/>
  <c r="I143"/>
  <c r="I136"/>
  <c r="I128"/>
  <c r="I116"/>
  <c r="I108"/>
  <c r="I100"/>
  <c r="I93"/>
  <c r="I85"/>
  <c r="I76"/>
  <c r="I68"/>
  <c r="I60"/>
  <c r="I52"/>
  <c r="I44"/>
  <c r="I36"/>
  <c r="I28"/>
  <c r="I20"/>
  <c r="I12"/>
  <c r="I432"/>
  <c r="I423"/>
  <c r="I393"/>
  <c r="I125"/>
  <c r="I429"/>
  <c r="I364"/>
  <c r="I356"/>
  <c r="I331"/>
  <c r="I323"/>
  <c r="I189"/>
  <c r="I181"/>
  <c r="I173"/>
  <c r="I165"/>
  <c r="I152"/>
  <c r="I144"/>
  <c r="I440"/>
  <c r="I415"/>
  <c r="I394"/>
  <c r="I384"/>
  <c r="I345"/>
  <c r="E124"/>
  <c r="E442" l="1"/>
  <c r="E402"/>
  <c r="E330"/>
  <c r="E242"/>
  <c r="E170"/>
  <c r="E74"/>
  <c r="E363"/>
  <c r="E299"/>
  <c r="E243"/>
  <c r="E163"/>
  <c r="E91"/>
  <c r="E35"/>
  <c r="E444"/>
  <c r="E436"/>
  <c r="E428"/>
  <c r="E420"/>
  <c r="E412"/>
  <c r="E404"/>
  <c r="E396"/>
  <c r="E388"/>
  <c r="E380"/>
  <c r="E372"/>
  <c r="E364"/>
  <c r="E356"/>
  <c r="E348"/>
  <c r="E340"/>
  <c r="E332"/>
  <c r="E324"/>
  <c r="E316"/>
  <c r="E308"/>
  <c r="E300"/>
  <c r="E292"/>
  <c r="E284"/>
  <c r="E276"/>
  <c r="E268"/>
  <c r="E260"/>
  <c r="E252"/>
  <c r="E244"/>
  <c r="E236"/>
  <c r="E228"/>
  <c r="E220"/>
  <c r="E212"/>
  <c r="E204"/>
  <c r="E196"/>
  <c r="E188"/>
  <c r="E180"/>
  <c r="E172"/>
  <c r="E164"/>
  <c r="E156"/>
  <c r="E148"/>
  <c r="E140"/>
  <c r="E132"/>
  <c r="E116"/>
  <c r="E108"/>
  <c r="E100"/>
  <c r="E92"/>
  <c r="E84"/>
  <c r="E76"/>
  <c r="E68"/>
  <c r="E60"/>
  <c r="E52"/>
  <c r="E44"/>
  <c r="E36"/>
  <c r="E28"/>
  <c r="E20"/>
  <c r="E12"/>
  <c r="E426"/>
  <c r="E370"/>
  <c r="E306"/>
  <c r="E258"/>
  <c r="E186"/>
  <c r="E90"/>
  <c r="E355"/>
  <c r="E251"/>
  <c r="E171"/>
  <c r="E75"/>
  <c r="E397"/>
  <c r="E349"/>
  <c r="E301"/>
  <c r="E261"/>
  <c r="E229"/>
  <c r="E221"/>
  <c r="E213"/>
  <c r="E205"/>
  <c r="E197"/>
  <c r="E189"/>
  <c r="E173"/>
  <c r="E141"/>
  <c r="E133"/>
  <c r="E125"/>
  <c r="E117"/>
  <c r="E109"/>
  <c r="E101"/>
  <c r="E93"/>
  <c r="E85"/>
  <c r="E77"/>
  <c r="E69"/>
  <c r="E61"/>
  <c r="E53"/>
  <c r="E45"/>
  <c r="E37"/>
  <c r="E29"/>
  <c r="E21"/>
  <c r="E13"/>
  <c r="E418"/>
  <c r="E378"/>
  <c r="E354"/>
  <c r="E322"/>
  <c r="E290"/>
  <c r="E274"/>
  <c r="E234"/>
  <c r="E210"/>
  <c r="E178"/>
  <c r="E146"/>
  <c r="E122"/>
  <c r="E98"/>
  <c r="E58"/>
  <c r="E34"/>
  <c r="E10"/>
  <c r="E435"/>
  <c r="E403"/>
  <c r="E371"/>
  <c r="E323"/>
  <c r="E291"/>
  <c r="E259"/>
  <c r="E235"/>
  <c r="E195"/>
  <c r="E155"/>
  <c r="E123"/>
  <c r="E83"/>
  <c r="E43"/>
  <c r="E429"/>
  <c r="E389"/>
  <c r="E365"/>
  <c r="E333"/>
  <c r="E285"/>
  <c r="E245"/>
  <c r="E181"/>
  <c r="E414"/>
  <c r="E374"/>
  <c r="E342"/>
  <c r="E318"/>
  <c r="E302"/>
  <c r="E270"/>
  <c r="E262"/>
  <c r="E254"/>
  <c r="E246"/>
  <c r="E238"/>
  <c r="E230"/>
  <c r="E222"/>
  <c r="E214"/>
  <c r="E206"/>
  <c r="E198"/>
  <c r="E190"/>
  <c r="E182"/>
  <c r="E174"/>
  <c r="E166"/>
  <c r="E158"/>
  <c r="E150"/>
  <c r="E142"/>
  <c r="E134"/>
  <c r="E126"/>
  <c r="E118"/>
  <c r="E110"/>
  <c r="E102"/>
  <c r="E94"/>
  <c r="E86"/>
  <c r="E78"/>
  <c r="E70"/>
  <c r="E62"/>
  <c r="E54"/>
  <c r="E46"/>
  <c r="E38"/>
  <c r="E30"/>
  <c r="E22"/>
  <c r="E14"/>
  <c r="E6"/>
  <c r="E456"/>
  <c r="E410"/>
  <c r="E394"/>
  <c r="E362"/>
  <c r="E338"/>
  <c r="E298"/>
  <c r="E266"/>
  <c r="E226"/>
  <c r="E202"/>
  <c r="E162"/>
  <c r="E138"/>
  <c r="E114"/>
  <c r="E82"/>
  <c r="E42"/>
  <c r="E18"/>
  <c r="E443"/>
  <c r="E411"/>
  <c r="E379"/>
  <c r="E331"/>
  <c r="E283"/>
  <c r="E227"/>
  <c r="E203"/>
  <c r="E147"/>
  <c r="E115"/>
  <c r="E67"/>
  <c r="E27"/>
  <c r="E437"/>
  <c r="E405"/>
  <c r="E357"/>
  <c r="E309"/>
  <c r="E269"/>
  <c r="E165"/>
  <c r="E430"/>
  <c r="E398"/>
  <c r="E382"/>
  <c r="E350"/>
  <c r="E326"/>
  <c r="E310"/>
  <c r="E278"/>
  <c r="E431"/>
  <c r="E423"/>
  <c r="E415"/>
  <c r="E407"/>
  <c r="E399"/>
  <c r="E391"/>
  <c r="E383"/>
  <c r="E375"/>
  <c r="E367"/>
  <c r="E359"/>
  <c r="E351"/>
  <c r="E343"/>
  <c r="E335"/>
  <c r="E327"/>
  <c r="E319"/>
  <c r="E311"/>
  <c r="E303"/>
  <c r="E295"/>
  <c r="E287"/>
  <c r="E279"/>
  <c r="E271"/>
  <c r="E263"/>
  <c r="E255"/>
  <c r="E247"/>
  <c r="E239"/>
  <c r="E231"/>
  <c r="E223"/>
  <c r="E215"/>
  <c r="E207"/>
  <c r="E199"/>
  <c r="E191"/>
  <c r="E175"/>
  <c r="E167"/>
  <c r="E159"/>
  <c r="E151"/>
  <c r="E143"/>
  <c r="E135"/>
  <c r="E127"/>
  <c r="E119"/>
  <c r="E111"/>
  <c r="E103"/>
  <c r="E95"/>
  <c r="E87"/>
  <c r="E79"/>
  <c r="E71"/>
  <c r="E63"/>
  <c r="E55"/>
  <c r="E47"/>
  <c r="E39"/>
  <c r="E31"/>
  <c r="E23"/>
  <c r="E15"/>
  <c r="E7"/>
  <c r="E419"/>
  <c r="E387"/>
  <c r="E339"/>
  <c r="E307"/>
  <c r="E267"/>
  <c r="E211"/>
  <c r="E179"/>
  <c r="E131"/>
  <c r="E99"/>
  <c r="E51"/>
  <c r="E11"/>
  <c r="E421"/>
  <c r="E373"/>
  <c r="E317"/>
  <c r="E277"/>
  <c r="E237"/>
  <c r="E157"/>
  <c r="E446"/>
  <c r="E422"/>
  <c r="E390"/>
  <c r="E358"/>
  <c r="E294"/>
  <c r="E447"/>
  <c r="E448"/>
  <c r="E440"/>
  <c r="E432"/>
  <c r="E424"/>
  <c r="E416"/>
  <c r="E408"/>
  <c r="E400"/>
  <c r="E392"/>
  <c r="E384"/>
  <c r="E376"/>
  <c r="E368"/>
  <c r="E360"/>
  <c r="E352"/>
  <c r="E344"/>
  <c r="E336"/>
  <c r="E328"/>
  <c r="E320"/>
  <c r="E312"/>
  <c r="E304"/>
  <c r="E296"/>
  <c r="E288"/>
  <c r="E280"/>
  <c r="E272"/>
  <c r="E264"/>
  <c r="E256"/>
  <c r="E248"/>
  <c r="E240"/>
  <c r="E232"/>
  <c r="E224"/>
  <c r="E216"/>
  <c r="E208"/>
  <c r="E200"/>
  <c r="E192"/>
  <c r="E184"/>
  <c r="E176"/>
  <c r="E168"/>
  <c r="E160"/>
  <c r="E152"/>
  <c r="E144"/>
  <c r="E136"/>
  <c r="E128"/>
  <c r="E120"/>
  <c r="E112"/>
  <c r="E104"/>
  <c r="E96"/>
  <c r="E88"/>
  <c r="E80"/>
  <c r="E72"/>
  <c r="E64"/>
  <c r="E56"/>
  <c r="E48"/>
  <c r="E40"/>
  <c r="E32"/>
  <c r="E24"/>
  <c r="E16"/>
  <c r="E8"/>
  <c r="E434"/>
  <c r="E386"/>
  <c r="E346"/>
  <c r="E314"/>
  <c r="E282"/>
  <c r="E250"/>
  <c r="E218"/>
  <c r="E194"/>
  <c r="E154"/>
  <c r="E130"/>
  <c r="E106"/>
  <c r="E66"/>
  <c r="E50"/>
  <c r="E26"/>
  <c r="E427"/>
  <c r="E395"/>
  <c r="E347"/>
  <c r="E315"/>
  <c r="E275"/>
  <c r="E219"/>
  <c r="E187"/>
  <c r="E139"/>
  <c r="E107"/>
  <c r="E59"/>
  <c r="E19"/>
  <c r="E445"/>
  <c r="E413"/>
  <c r="E381"/>
  <c r="E341"/>
  <c r="E325"/>
  <c r="E293"/>
  <c r="E253"/>
  <c r="E149"/>
  <c r="E438"/>
  <c r="E406"/>
  <c r="E366"/>
  <c r="E334"/>
  <c r="E286"/>
  <c r="E439"/>
  <c r="E441"/>
  <c r="E433"/>
  <c r="E425"/>
  <c r="E417"/>
  <c r="E409"/>
  <c r="E401"/>
  <c r="E393"/>
  <c r="E385"/>
  <c r="E377"/>
  <c r="E369"/>
  <c r="E361"/>
  <c r="E353"/>
  <c r="E345"/>
  <c r="E337"/>
  <c r="E329"/>
  <c r="E321"/>
  <c r="E313"/>
  <c r="E305"/>
  <c r="E297"/>
  <c r="E289"/>
  <c r="E281"/>
  <c r="E273"/>
  <c r="E265"/>
  <c r="E257"/>
  <c r="E249"/>
  <c r="E241"/>
  <c r="E233"/>
  <c r="E225"/>
  <c r="E217"/>
  <c r="E209"/>
  <c r="E201"/>
  <c r="E193"/>
  <c r="E185"/>
  <c r="E177"/>
  <c r="E169"/>
  <c r="E161"/>
  <c r="E153"/>
  <c r="E145"/>
  <c r="E137"/>
  <c r="E129"/>
  <c r="E121"/>
  <c r="E113"/>
  <c r="E105"/>
  <c r="E97"/>
  <c r="E89"/>
  <c r="E81"/>
  <c r="E73"/>
  <c r="E65"/>
  <c r="E57"/>
  <c r="E49"/>
  <c r="E41"/>
  <c r="E33"/>
  <c r="E25"/>
  <c r="E17"/>
  <c r="E9"/>
  <c r="M53" i="4" l="1"/>
  <c r="N53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l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N10"/>
  <c r="N11"/>
  <c r="N12"/>
  <c r="N13"/>
  <c r="N14"/>
  <c r="N15"/>
  <c r="N16"/>
  <c r="N17"/>
  <c r="N18"/>
  <c r="N19"/>
  <c r="N20"/>
  <c r="N60"/>
  <c r="N21"/>
  <c r="N61"/>
  <c r="N22"/>
  <c r="N23"/>
  <c r="N24"/>
  <c r="N25"/>
  <c r="N62"/>
  <c r="N26"/>
  <c r="N27"/>
  <c r="N28"/>
  <c r="N29"/>
  <c r="N30"/>
  <c r="N31"/>
  <c r="N32"/>
  <c r="N33"/>
  <c r="N34"/>
  <c r="N35"/>
  <c r="N36"/>
  <c r="N37"/>
  <c r="N38"/>
  <c r="N63"/>
  <c r="N39"/>
  <c r="N40"/>
  <c r="N41"/>
  <c r="N42"/>
  <c r="N43"/>
  <c r="N44"/>
  <c r="N45"/>
  <c r="N46"/>
  <c r="N47"/>
  <c r="N48"/>
  <c r="N49"/>
  <c r="N50"/>
  <c r="N64"/>
  <c r="N52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M10"/>
  <c r="M11"/>
  <c r="M12"/>
  <c r="M13"/>
  <c r="M14"/>
  <c r="M15"/>
  <c r="M16"/>
  <c r="M17"/>
  <c r="M18"/>
  <c r="M19"/>
  <c r="M20"/>
  <c r="M60"/>
  <c r="M21"/>
  <c r="M61"/>
  <c r="M22"/>
  <c r="M23"/>
  <c r="M24"/>
  <c r="M25"/>
  <c r="M62"/>
  <c r="M26"/>
  <c r="M27"/>
  <c r="M28"/>
  <c r="M29"/>
  <c r="M30"/>
  <c r="M31"/>
  <c r="M32"/>
  <c r="M33"/>
  <c r="M34"/>
  <c r="M35"/>
  <c r="M36"/>
  <c r="M37"/>
  <c r="M38"/>
  <c r="M63"/>
  <c r="M39"/>
  <c r="M40"/>
  <c r="M41"/>
  <c r="M42"/>
  <c r="M43"/>
  <c r="M44"/>
  <c r="M45"/>
  <c r="M46"/>
  <c r="M47"/>
  <c r="M48"/>
  <c r="M49"/>
  <c r="M50"/>
  <c r="M64"/>
  <c r="M52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H5" i="2" l="1"/>
  <c r="H455"/>
  <c r="E9" i="4"/>
  <c r="G9"/>
  <c r="E5" i="2" l="1"/>
  <c r="E455"/>
  <c r="I9" i="4"/>
  <c r="I466" s="1"/>
  <c r="H9"/>
  <c r="H466" s="1"/>
  <c r="J9" l="1"/>
  <c r="J466" s="1"/>
  <c r="N9"/>
  <c r="N466"/>
  <c r="L9" l="1"/>
  <c r="L466" s="1"/>
  <c r="K9" l="1"/>
  <c r="K466" s="1"/>
  <c r="M9" l="1"/>
  <c r="M466" l="1"/>
  <c r="I5" i="2" l="1"/>
</calcChain>
</file>

<file path=xl/sharedStrings.xml><?xml version="1.0" encoding="utf-8"?>
<sst xmlns="http://schemas.openxmlformats.org/spreadsheetml/2006/main" count="3253" uniqueCount="599">
  <si>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</si>
  <si>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</si>
  <si>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</si>
  <si>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</si>
  <si>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</si>
  <si>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</si>
  <si>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</si>
  <si>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</si>
  <si>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</si>
  <si>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</si>
  <si>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</si>
  <si>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</si>
  <si>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</si>
  <si>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</si>
  <si>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</si>
  <si>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</si>
  <si>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</si>
  <si>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</si>
  <si>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</si>
  <si>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</si>
  <si>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</si>
  <si>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</si>
  <si>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</si>
  <si>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</si>
  <si>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</si>
  <si>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</si>
  <si>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</si>
  <si>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</si>
  <si>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</si>
  <si>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</si>
  <si>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</si>
  <si>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</si>
  <si>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</si>
  <si>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</si>
  <si>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</si>
  <si>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</si>
  <si>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</si>
  <si>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</si>
  <si>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</si>
  <si>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</si>
  <si>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</si>
  <si>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</si>
  <si>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</si>
  <si>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</si>
  <si>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</si>
  <si>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</si>
  <si>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</si>
  <si>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</si>
  <si>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</si>
  <si>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</si>
  <si>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</si>
  <si>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</si>
  <si>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</si>
  <si>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</si>
  <si>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</si>
  <si>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</si>
  <si>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</si>
  <si>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</si>
  <si>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</si>
  <si>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</si>
  <si>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</si>
  <si>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</si>
  <si>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</si>
  <si>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</si>
  <si>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</si>
  <si>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</si>
  <si>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</si>
  <si>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</si>
  <si>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</si>
  <si>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</si>
  <si>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</si>
  <si>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</si>
  <si>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</si>
  <si>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</si>
  <si>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</si>
  <si>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</si>
  <si>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</si>
  <si>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</si>
  <si>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</si>
  <si>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</si>
  <si>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</si>
  <si>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</si>
  <si>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</si>
  <si>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</si>
  <si>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</si>
  <si>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</si>
  <si>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</si>
  <si>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</si>
  <si>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</si>
  <si>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</si>
  <si>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</si>
  <si>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</si>
  <si>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</si>
  <si>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</si>
  <si>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</si>
  <si>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</si>
  <si>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</si>
  <si>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</si>
  <si>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</si>
  <si>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</si>
  <si>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</si>
  <si>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</si>
  <si>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</si>
  <si>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</si>
  <si>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</si>
  <si>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</si>
  <si>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</si>
  <si>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</si>
  <si>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</si>
  <si>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</si>
  <si>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</si>
  <si>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</si>
  <si>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</si>
  <si>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</si>
  <si>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</si>
  <si>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</si>
  <si>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</si>
  <si>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</si>
  <si>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</si>
  <si>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</si>
  <si>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</si>
  <si>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</si>
  <si>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</si>
  <si>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</si>
  <si>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</si>
  <si>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</si>
  <si>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</si>
  <si>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</si>
  <si>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</si>
  <si>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</si>
  <si>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</si>
  <si>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</si>
  <si>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</si>
  <si>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</si>
  <si>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</si>
  <si>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</si>
  <si>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</si>
  <si>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</si>
  <si>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</si>
  <si>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</si>
  <si>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</si>
  <si>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</si>
  <si>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</si>
  <si>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</si>
  <si>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</si>
  <si>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</si>
  <si>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</si>
  <si>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</si>
  <si>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</si>
  <si>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</si>
  <si>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</si>
  <si>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</si>
  <si>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</si>
  <si>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</si>
  <si>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</si>
  <si>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</si>
  <si>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</si>
  <si>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</si>
  <si>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</si>
  <si>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</si>
  <si>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</si>
  <si>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</si>
  <si>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</si>
  <si>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</si>
  <si>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</si>
  <si>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</si>
  <si>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</si>
  <si>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</si>
  <si>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</si>
  <si>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</si>
  <si>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</si>
  <si>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</si>
  <si>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</si>
  <si>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</si>
  <si>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</si>
  <si>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</si>
  <si>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</si>
  <si>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</si>
  <si>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</si>
  <si>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</si>
  <si>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</si>
  <si>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</si>
  <si>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</si>
  <si>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</si>
  <si>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</si>
  <si>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</si>
  <si>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</si>
  <si>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</si>
  <si>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</si>
  <si>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</si>
  <si>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</si>
  <si>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</si>
  <si>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</si>
  <si>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</si>
  <si>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</si>
  <si>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</si>
  <si>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</si>
  <si>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</si>
  <si>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</si>
  <si>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</si>
  <si>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</si>
  <si>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</si>
  <si>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</si>
  <si>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</si>
  <si>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</si>
  <si>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</si>
  <si>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</si>
  <si>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</si>
  <si>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</si>
  <si>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</si>
  <si>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</si>
  <si>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</si>
  <si>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</si>
  <si>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</si>
  <si>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</si>
  <si>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</si>
  <si>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</si>
  <si>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</si>
  <si>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</si>
  <si>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</si>
  <si>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</si>
  <si>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</si>
  <si>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</si>
  <si>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</si>
  <si>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</si>
  <si>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</si>
  <si>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</si>
  <si>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</si>
  <si>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</si>
  <si>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</si>
  <si>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</si>
  <si>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</si>
  <si>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</si>
  <si>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</si>
  <si>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</si>
  <si>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</si>
  <si>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</si>
  <si>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</si>
  <si>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</si>
  <si>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</si>
  <si>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</si>
  <si>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</si>
  <si>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</si>
  <si>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</si>
  <si>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</si>
  <si>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</si>
  <si>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</si>
  <si>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</si>
  <si>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</si>
  <si>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</si>
  <si>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</si>
  <si>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</si>
  <si>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</si>
  <si>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</si>
  <si>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</si>
  <si>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</si>
  <si>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</si>
  <si>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</si>
  <si>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</si>
  <si>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</si>
  <si>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</si>
  <si>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</si>
  <si>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</si>
  <si>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</si>
  <si>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</si>
  <si>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</si>
  <si>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</si>
  <si>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</si>
  <si>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</si>
  <si>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</si>
  <si>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</si>
  <si>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</si>
  <si>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</si>
  <si>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</si>
  <si>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</si>
  <si>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</si>
  <si>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</si>
  <si>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</si>
  <si>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</si>
  <si>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</si>
  <si>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</si>
  <si>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</si>
  <si>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</si>
  <si>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</si>
  <si>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</si>
  <si>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</si>
  <si>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</si>
  <si>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</si>
  <si>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</si>
  <si>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</si>
  <si>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</si>
  <si>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</si>
  <si>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</si>
  <si>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</si>
  <si>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</si>
  <si>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</si>
  <si>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</si>
  <si>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</si>
  <si>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</si>
  <si>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</si>
  <si>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</si>
  <si>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</si>
  <si>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</si>
  <si>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</si>
  <si>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</si>
  <si>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</si>
  <si>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</si>
  <si>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</si>
  <si>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</si>
  <si>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</si>
  <si>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</si>
  <si>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</si>
  <si>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</si>
  <si>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</si>
  <si>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</si>
  <si>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</si>
  <si>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</si>
  <si>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</si>
  <si>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</si>
  <si>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</si>
  <si>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</si>
  <si>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</si>
  <si>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</si>
  <si>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</si>
  <si>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</si>
  <si>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</si>
  <si>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</si>
  <si>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</si>
  <si>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</si>
  <si>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</si>
  <si>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</si>
  <si>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</si>
  <si>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</si>
  <si>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</si>
  <si>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</si>
  <si>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</si>
  <si>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</si>
  <si>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</si>
  <si>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</si>
  <si>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</si>
  <si>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</si>
  <si>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</si>
  <si>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</si>
  <si>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</si>
  <si>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</si>
  <si>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</si>
  <si>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</si>
  <si>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</si>
  <si>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</si>
  <si>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</si>
  <si>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</si>
  <si>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</si>
  <si>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</si>
  <si>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</si>
  <si>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</si>
  <si>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</si>
  <si>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</si>
  <si>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</si>
  <si>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</si>
  <si>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</si>
  <si>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</si>
  <si>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</si>
  <si>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</si>
  <si>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</si>
  <si>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</si>
  <si>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</si>
  <si>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</si>
  <si>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</si>
  <si>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</si>
  <si>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</si>
  <si>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</si>
  <si>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</si>
  <si>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</si>
  <si>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</si>
  <si>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</si>
  <si>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</si>
  <si>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</si>
  <si>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</si>
  <si>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</si>
  <si>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</si>
  <si>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</si>
  <si>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</si>
  <si>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</si>
  <si>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</si>
  <si>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</si>
  <si>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</si>
  <si>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</si>
  <si>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</si>
  <si>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</si>
  <si>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</si>
  <si>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</si>
  <si>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</si>
  <si>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</si>
  <si>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</si>
  <si>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</si>
  <si>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</si>
  <si>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</si>
  <si>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</si>
  <si>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</si>
  <si>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</si>
  <si>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</si>
  <si>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</si>
  <si>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</si>
  <si>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</si>
  <si>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</si>
  <si>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</si>
  <si>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</si>
  <si>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</si>
  <si>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</si>
  <si>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</si>
  <si>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</si>
  <si>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</si>
  <si>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</si>
  <si>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</si>
  <si>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</si>
  <si>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</si>
  <si>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</si>
  <si>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</si>
  <si>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</si>
  <si>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</si>
  <si>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</si>
  <si>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</si>
  <si>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</si>
  <si>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</si>
  <si>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</si>
  <si>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</si>
  <si>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</si>
  <si>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</si>
  <si>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</si>
  <si>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</si>
  <si>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</si>
  <si>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</si>
  <si>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</si>
  <si>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</si>
  <si>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</si>
  <si>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</si>
  <si>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</si>
  <si>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</si>
  <si>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</si>
  <si>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</si>
  <si>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</si>
  <si>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</si>
  <si>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</si>
  <si>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</si>
  <si>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</si>
  <si>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</si>
  <si>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</si>
  <si>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</si>
  <si>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</si>
  <si>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</si>
  <si>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</si>
  <si>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</si>
  <si>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</si>
  <si>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</si>
  <si>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</si>
  <si>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</si>
  <si>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</si>
  <si>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</si>
  <si>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</si>
  <si>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</si>
  <si>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</si>
  <si>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</si>
  <si>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</si>
  <si>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</si>
  <si>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</si>
  <si>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</si>
  <si>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</si>
  <si>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</si>
  <si>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</si>
  <si>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</si>
  <si>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</si>
  <si>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</si>
  <si>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</si>
  <si>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</si>
  <si>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</si>
  <si>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</si>
  <si>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</si>
  <si>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</si>
  <si>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</si>
  <si>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</si>
  <si>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</si>
  <si>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</si>
  <si>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</si>
  <si>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</si>
  <si>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</si>
  <si>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</si>
  <si>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</si>
  <si>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</si>
  <si>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</si>
  <si>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</si>
  <si>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</si>
  <si>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</si>
  <si>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</si>
  <si>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</si>
  <si>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</si>
  <si>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</si>
  <si>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</si>
  <si>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</si>
  <si>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</si>
  <si>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</si>
  <si>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</si>
  <si>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</si>
  <si>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</si>
  <si>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</si>
  <si>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</si>
  <si>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</si>
  <si>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</si>
  <si>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</si>
  <si>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</si>
  <si>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</si>
  <si>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</si>
  <si>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</si>
  <si>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</si>
  <si>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</si>
  <si>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</si>
  <si>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</si>
  <si>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</si>
  <si>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</si>
  <si>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</si>
  <si>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</si>
  <si>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</si>
  <si>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</si>
  <si>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</si>
  <si>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</si>
  <si>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</si>
  <si>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</si>
  <si>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</si>
  <si>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</si>
  <si>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</si>
  <si>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</si>
  <si>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</si>
  <si>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</si>
  <si>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</si>
  <si>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</si>
  <si>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</si>
  <si>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</si>
  <si>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</si>
  <si>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</si>
  <si>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</si>
  <si>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</si>
  <si>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</si>
  <si>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</si>
  <si>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</si>
  <si>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</si>
  <si>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</si>
  <si>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</si>
  <si>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</si>
  <si>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</si>
  <si>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</si>
  <si>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</si>
  <si>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</si>
  <si>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</si>
  <si>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</si>
  <si>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</si>
  <si>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</si>
  <si>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</si>
  <si>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</si>
  <si>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</si>
  <si>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</si>
  <si>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</si>
  <si>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</si>
  <si>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</si>
  <si>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</si>
  <si>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</si>
  <si>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</si>
  <si>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MARIA DO SOCORRO SILVA VIEIRA</t>
  </si>
  <si>
    <t>DAYVSON ALVES VANDERLEI</t>
  </si>
  <si>
    <t>BRUNO RAFAELL SILVA DOS SANTOS</t>
  </si>
  <si>
    <t>DOMINGOS SAVIO F C DA S JUNIOR</t>
  </si>
  <si>
    <t>AGILDO BATISTA DOS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</si>
  <si>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</si>
  <si>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</si>
  <si>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</si>
  <si>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</si>
  <si>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</si>
  <si>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</si>
  <si>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</si>
  <si>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</si>
  <si>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</si>
  <si>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</si>
  <si>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</si>
  <si>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</si>
  <si>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</si>
  <si>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</si>
  <si>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</si>
  <si>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</si>
  <si>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</si>
  <si>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KELLYANNE LOPES DA SILVA</t>
  </si>
  <si>
    <t>RESUMO DA FOLHA DE MAIO/2024</t>
  </si>
  <si>
    <t>05.06.2024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</si>
  <si>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</si>
  <si>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</si>
  <si>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</si>
  <si>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</si>
  <si>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</si>
  <si>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FÉRIAS MAIO/2024</t>
  </si>
  <si>
    <t>Processo : 00001 - CELETISTA/ESTAGIARIO     Período : 202405     Pagamento : 01     Roteiro : FOL</t>
  </si>
  <si>
    <t>Processo : 00001 - CELETISTA/ESTAGIARIO     Período : 202405     Pagamento : 01     Roteiro : ADI</t>
  </si>
  <si>
    <t>410 - Adiantamento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</si>
</sst>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9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676">
    <xf numFmtId="0" fontId="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0" fillId="3" borderId="0" applyNumberFormat="0" applyBorder="0" applyAlignment="0" applyProtection="0"/>
    <xf numFmtId="0" fontId="61" fillId="4" borderId="0" applyNumberFormat="0" applyBorder="0" applyAlignment="0" applyProtection="0"/>
    <xf numFmtId="0" fontId="62" fillId="5" borderId="4" applyNumberFormat="0" applyAlignment="0" applyProtection="0"/>
    <xf numFmtId="0" fontId="63" fillId="6" borderId="5" applyNumberFormat="0" applyAlignment="0" applyProtection="0"/>
    <xf numFmtId="0" fontId="64" fillId="6" borderId="4" applyNumberFormat="0" applyAlignment="0" applyProtection="0"/>
    <xf numFmtId="0" fontId="65" fillId="0" borderId="6" applyNumberFormat="0" applyFill="0" applyAlignment="0" applyProtection="0"/>
    <xf numFmtId="0" fontId="66" fillId="7" borderId="7" applyNumberFormat="0" applyAlignment="0" applyProtection="0"/>
    <xf numFmtId="0" fontId="67" fillId="0" borderId="0" applyNumberFormat="0" applyFill="0" applyBorder="0" applyAlignment="0" applyProtection="0"/>
    <xf numFmtId="0" fontId="54" fillId="8" borderId="8" applyNumberFormat="0" applyFont="0" applyAlignment="0" applyProtection="0"/>
    <xf numFmtId="0" fontId="68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70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70" fillId="16" borderId="0" applyNumberFormat="0" applyBorder="0" applyAlignment="0" applyProtection="0"/>
    <xf numFmtId="0" fontId="70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70" fillId="28" borderId="0" applyNumberFormat="0" applyBorder="0" applyAlignment="0" applyProtection="0"/>
    <xf numFmtId="0" fontId="70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70" fillId="32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14" borderId="0" applyNumberFormat="0" applyBorder="0" applyAlignment="0" applyProtection="0"/>
    <xf numFmtId="0" fontId="37" fillId="22" borderId="0" applyNumberFormat="0" applyBorder="0" applyAlignment="0" applyProtection="0"/>
    <xf numFmtId="0" fontId="37" fillId="19" borderId="0" applyNumberFormat="0" applyBorder="0" applyAlignment="0" applyProtection="0"/>
    <xf numFmtId="0" fontId="37" fillId="11" borderId="0" applyNumberFormat="0" applyBorder="0" applyAlignment="0" applyProtection="0"/>
    <xf numFmtId="0" fontId="37" fillId="27" borderId="0" applyNumberFormat="0" applyBorder="0" applyAlignment="0" applyProtection="0"/>
    <xf numFmtId="0" fontId="37" fillId="23" borderId="0" applyNumberFormat="0" applyBorder="0" applyAlignment="0" applyProtection="0"/>
    <xf numFmtId="0" fontId="37" fillId="18" borderId="0" applyNumberFormat="0" applyBorder="0" applyAlignment="0" applyProtection="0"/>
    <xf numFmtId="0" fontId="37" fillId="31" borderId="0" applyNumberFormat="0" applyBorder="0" applyAlignment="0" applyProtection="0"/>
    <xf numFmtId="0" fontId="37" fillId="26" borderId="0" applyNumberFormat="0" applyBorder="0" applyAlignment="0" applyProtection="0"/>
    <xf numFmtId="0" fontId="37" fillId="10" borderId="0" applyNumberFormat="0" applyBorder="0" applyAlignment="0" applyProtection="0"/>
    <xf numFmtId="0" fontId="7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7" fillId="30" borderId="0" applyNumberFormat="0" applyBorder="0" applyAlignment="0" applyProtection="0"/>
    <xf numFmtId="0" fontId="37" fillId="8" borderId="8" applyNumberFormat="0" applyFont="0" applyAlignment="0" applyProtection="0"/>
    <xf numFmtId="0" fontId="37" fillId="15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14" borderId="0" applyNumberFormat="0" applyBorder="0" applyAlignment="0" applyProtection="0"/>
    <xf numFmtId="0" fontId="36" fillId="22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10" borderId="0" applyNumberFormat="0" applyBorder="0" applyAlignment="0" applyProtection="0"/>
    <xf numFmtId="0" fontId="36" fillId="30" borderId="0" applyNumberFormat="0" applyBorder="0" applyAlignment="0" applyProtection="0"/>
    <xf numFmtId="0" fontId="36" fillId="8" borderId="8" applyNumberFormat="0" applyFont="0" applyAlignment="0" applyProtection="0"/>
    <xf numFmtId="0" fontId="36" fillId="15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71" fillId="0" borderId="0" applyNumberFormat="0" applyFill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14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35" fillId="11" borderId="0" applyNumberFormat="0" applyBorder="0" applyAlignment="0" applyProtection="0"/>
    <xf numFmtId="0" fontId="35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10" borderId="0" applyNumberFormat="0" applyBorder="0" applyAlignment="0" applyProtection="0"/>
    <xf numFmtId="0" fontId="35" fillId="30" borderId="0" applyNumberFormat="0" applyBorder="0" applyAlignment="0" applyProtection="0"/>
    <xf numFmtId="0" fontId="35" fillId="8" borderId="8" applyNumberFormat="0" applyFont="0" applyAlignment="0" applyProtection="0"/>
    <xf numFmtId="0" fontId="35" fillId="15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14" borderId="0" applyNumberFormat="0" applyBorder="0" applyAlignment="0" applyProtection="0"/>
    <xf numFmtId="0" fontId="35" fillId="22" borderId="0" applyNumberFormat="0" applyBorder="0" applyAlignment="0" applyProtection="0"/>
    <xf numFmtId="0" fontId="35" fillId="19" borderId="0" applyNumberFormat="0" applyBorder="0" applyAlignment="0" applyProtection="0"/>
    <xf numFmtId="0" fontId="35" fillId="11" borderId="0" applyNumberFormat="0" applyBorder="0" applyAlignment="0" applyProtection="0"/>
    <xf numFmtId="0" fontId="35" fillId="27" borderId="0" applyNumberFormat="0" applyBorder="0" applyAlignment="0" applyProtection="0"/>
    <xf numFmtId="0" fontId="35" fillId="23" borderId="0" applyNumberFormat="0" applyBorder="0" applyAlignment="0" applyProtection="0"/>
    <xf numFmtId="0" fontId="35" fillId="18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10" borderId="0" applyNumberFormat="0" applyBorder="0" applyAlignment="0" applyProtection="0"/>
    <xf numFmtId="0" fontId="35" fillId="30" borderId="0" applyNumberFormat="0" applyBorder="0" applyAlignment="0" applyProtection="0"/>
    <xf numFmtId="0" fontId="35" fillId="8" borderId="8" applyNumberFormat="0" applyFont="0" applyAlignment="0" applyProtection="0"/>
    <xf numFmtId="0" fontId="35" fillId="15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74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75" fillId="0" borderId="0" applyNumberFormat="0" applyFill="0" applyBorder="0" applyAlignment="0" applyProtection="0"/>
    <xf numFmtId="0" fontId="76" fillId="4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71" fillId="0" borderId="0" applyNumberFormat="0" applyFill="0" applyBorder="0" applyAlignment="0" applyProtection="0"/>
    <xf numFmtId="0" fontId="27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78" fillId="0" borderId="0" applyNumberFormat="0" applyFill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80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86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7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72" fillId="0" borderId="0" xfId="0" applyFont="1"/>
    <xf numFmtId="0" fontId="72" fillId="0" borderId="0" xfId="0" applyFont="1" applyAlignment="1">
      <alignment horizontal="center" vertical="center" wrapText="1"/>
    </xf>
    <xf numFmtId="0" fontId="72" fillId="33" borderId="10" xfId="0" applyFont="1" applyFill="1" applyBorder="1" applyAlignment="1">
      <alignment horizontal="center" vertical="center" wrapText="1"/>
    </xf>
    <xf numFmtId="43" fontId="72" fillId="33" borderId="10" xfId="0" applyNumberFormat="1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71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71" fillId="0" borderId="10" xfId="0" applyFont="1" applyFill="1" applyBorder="1" applyAlignment="1">
      <alignment horizontal="center"/>
    </xf>
    <xf numFmtId="0" fontId="0" fillId="0" borderId="0" xfId="0" applyFill="1"/>
    <xf numFmtId="0" fontId="71" fillId="0" borderId="0" xfId="0" applyFont="1" applyFill="1" applyAlignment="1">
      <alignment horizontal="center"/>
    </xf>
    <xf numFmtId="43" fontId="71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1" fillId="0" borderId="10" xfId="0" applyFont="1" applyBorder="1" applyAlignment="1">
      <alignment horizontal="center"/>
    </xf>
    <xf numFmtId="0" fontId="71" fillId="0" borderId="10" xfId="0" applyFont="1" applyBorder="1"/>
    <xf numFmtId="0" fontId="77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Alignment="1">
      <alignment horizontal="right"/>
    </xf>
    <xf numFmtId="0" fontId="0" fillId="0" borderId="0" xfId="0" applyNumberFormat="1"/>
    <xf numFmtId="43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9" fillId="0" borderId="10" xfId="50303" applyFont="1" applyBorder="1" applyAlignment="1">
      <alignment horizontal="center"/>
    </xf>
    <xf numFmtId="0" fontId="71" fillId="0" borderId="0" xfId="0" applyFont="1" applyFill="1"/>
    <xf numFmtId="0" fontId="79" fillId="0" borderId="10" xfId="50426" applyFont="1" applyFill="1" applyBorder="1" applyAlignment="1">
      <alignment horizontal="center"/>
    </xf>
    <xf numFmtId="0" fontId="0" fillId="0" borderId="0" xfId="0" applyBorder="1"/>
    <xf numFmtId="43" fontId="0" fillId="0" borderId="0" xfId="0" applyNumberFormat="1"/>
    <xf numFmtId="0" fontId="77" fillId="0" borderId="0" xfId="0" applyFont="1" applyFill="1"/>
    <xf numFmtId="0" fontId="82" fillId="0" borderId="0" xfId="0" applyFont="1" applyFill="1" applyBorder="1"/>
    <xf numFmtId="0" fontId="83" fillId="0" borderId="10" xfId="0" applyFont="1" applyFill="1" applyBorder="1" applyAlignment="1">
      <alignment horizontal="center" vertical="center"/>
    </xf>
    <xf numFmtId="0" fontId="14" fillId="0" borderId="0" xfId="50482" applyAlignment="1">
      <alignment horizontal="center"/>
    </xf>
    <xf numFmtId="0" fontId="71" fillId="0" borderId="0" xfId="0" applyFont="1" applyFill="1" applyAlignment="1">
      <alignment horizontal="left"/>
    </xf>
    <xf numFmtId="0" fontId="79" fillId="0" borderId="10" xfId="50496" applyFont="1" applyBorder="1" applyAlignment="1">
      <alignment horizontal="center"/>
    </xf>
    <xf numFmtId="0" fontId="71" fillId="0" borderId="10" xfId="12561" applyNumberFormat="1" applyFont="1" applyBorder="1" applyAlignment="1">
      <alignment horizontal="center"/>
    </xf>
    <xf numFmtId="43" fontId="77" fillId="0" borderId="10" xfId="0" applyNumberFormat="1" applyFont="1" applyFill="1" applyBorder="1"/>
    <xf numFmtId="0" fontId="79" fillId="0" borderId="10" xfId="50594" applyFont="1" applyBorder="1" applyAlignment="1">
      <alignment horizontal="center"/>
    </xf>
    <xf numFmtId="0" fontId="88" fillId="0" borderId="10" xfId="42" applyFont="1" applyFill="1" applyBorder="1" applyAlignment="1">
      <alignment horizontal="center"/>
    </xf>
    <xf numFmtId="0" fontId="88" fillId="0" borderId="10" xfId="42" applyFont="1" applyFill="1" applyBorder="1" applyAlignment="1">
      <alignment horizontal="left"/>
    </xf>
    <xf numFmtId="164" fontId="88" fillId="0" borderId="10" xfId="42" applyNumberFormat="1" applyFont="1" applyFill="1" applyBorder="1" applyAlignment="1">
      <alignment horizontal="center"/>
    </xf>
    <xf numFmtId="0" fontId="71" fillId="0" borderId="10" xfId="50566" applyNumberFormat="1" applyFont="1" applyBorder="1" applyAlignment="1">
      <alignment horizontal="center"/>
    </xf>
    <xf numFmtId="43" fontId="71" fillId="0" borderId="0" xfId="1596" applyNumberFormat="1" applyFont="1" applyFill="1" applyBorder="1" applyAlignment="1">
      <alignment horizontal="center"/>
    </xf>
    <xf numFmtId="43" fontId="71" fillId="0" borderId="0" xfId="12560" applyNumberFormat="1" applyFill="1" applyBorder="1" applyAlignment="1">
      <alignment horizontal="center"/>
    </xf>
    <xf numFmtId="43" fontId="71" fillId="0" borderId="0" xfId="3161" applyNumberFormat="1" applyFont="1" applyFill="1" applyBorder="1" applyAlignment="1">
      <alignment horizontal="center"/>
    </xf>
    <xf numFmtId="43" fontId="71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85" fillId="0" borderId="0" xfId="0" applyNumberFormat="1" applyFont="1" applyFill="1" applyAlignment="1">
      <alignment horizontal="center"/>
    </xf>
    <xf numFmtId="0" fontId="85" fillId="0" borderId="0" xfId="0" applyNumberFormat="1" applyFont="1" applyFill="1"/>
    <xf numFmtId="43" fontId="85" fillId="0" borderId="0" xfId="50281" applyNumberFormat="1" applyFont="1" applyFill="1" applyAlignment="1">
      <alignment horizontal="center"/>
    </xf>
    <xf numFmtId="0" fontId="87" fillId="0" borderId="0" xfId="50566" applyBorder="1"/>
    <xf numFmtId="0" fontId="87" fillId="0" borderId="0" xfId="50566" applyBorder="1" applyAlignment="1"/>
    <xf numFmtId="0" fontId="87" fillId="0" borderId="0" xfId="50566" applyNumberFormat="1" applyFont="1" applyBorder="1" applyAlignment="1">
      <alignment horizontal="left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1" fillId="0" borderId="0" xfId="1596" applyNumberFormat="1" applyFill="1" applyBorder="1" applyAlignment="1">
      <alignment horizontal="center"/>
    </xf>
    <xf numFmtId="0" fontId="73" fillId="0" borderId="0" xfId="12561"/>
    <xf numFmtId="0" fontId="73" fillId="0" borderId="0" xfId="12561" applyBorder="1" applyAlignment="1"/>
    <xf numFmtId="0" fontId="72" fillId="0" borderId="10" xfId="0" applyFont="1" applyBorder="1" applyAlignment="1">
      <alignment horizontal="center"/>
    </xf>
    <xf numFmtId="0" fontId="81" fillId="0" borderId="0" xfId="0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0" fontId="1" fillId="0" borderId="10" xfId="82" applyFont="1" applyFill="1" applyBorder="1" applyAlignment="1">
      <alignment horizontal="center"/>
    </xf>
    <xf numFmtId="0" fontId="90" fillId="0" borderId="10" xfId="42" applyFont="1" applyFill="1" applyBorder="1" applyAlignment="1">
      <alignment horizontal="center"/>
    </xf>
    <xf numFmtId="0" fontId="85" fillId="0" borderId="10" xfId="82" applyFont="1" applyFill="1" applyBorder="1" applyAlignment="1">
      <alignment horizontal="center"/>
    </xf>
    <xf numFmtId="0" fontId="85" fillId="0" borderId="10" xfId="0" applyFont="1" applyFill="1" applyBorder="1" applyAlignment="1">
      <alignment horizontal="center"/>
    </xf>
    <xf numFmtId="0" fontId="1" fillId="0" borderId="0" xfId="50662"/>
    <xf numFmtId="14" fontId="1" fillId="0" borderId="0" xfId="50662" applyNumberFormat="1"/>
    <xf numFmtId="43" fontId="1" fillId="0" borderId="0" xfId="50662" applyNumberFormat="1"/>
    <xf numFmtId="0" fontId="89" fillId="0" borderId="10" xfId="0" applyNumberFormat="1" applyFont="1" applyFill="1" applyBorder="1" applyAlignment="1">
      <alignment horizontal="center"/>
    </xf>
    <xf numFmtId="165" fontId="88" fillId="0" borderId="10" xfId="42" applyNumberFormat="1" applyFont="1" applyFill="1" applyBorder="1" applyAlignment="1">
      <alignment horizontal="center"/>
    </xf>
    <xf numFmtId="165" fontId="0" fillId="0" borderId="10" xfId="0" applyNumberFormat="1" applyFill="1" applyBorder="1" applyAlignment="1">
      <alignment horizontal="center"/>
    </xf>
    <xf numFmtId="0" fontId="90" fillId="0" borderId="10" xfId="42" applyFont="1" applyFill="1" applyBorder="1" applyAlignment="1">
      <alignment horizontal="left"/>
    </xf>
    <xf numFmtId="165" fontId="85" fillId="0" borderId="10" xfId="0" applyNumberFormat="1" applyFont="1" applyFill="1" applyBorder="1" applyAlignment="1">
      <alignment horizontal="center"/>
    </xf>
    <xf numFmtId="164" fontId="90" fillId="0" borderId="10" xfId="42" applyNumberFormat="1" applyFont="1" applyFill="1" applyBorder="1" applyAlignment="1">
      <alignment horizontal="center"/>
    </xf>
    <xf numFmtId="0" fontId="84" fillId="0" borderId="0" xfId="0" applyFont="1" applyFill="1" applyBorder="1" applyAlignment="1">
      <alignment horizontal="center"/>
    </xf>
    <xf numFmtId="0" fontId="84" fillId="0" borderId="11" xfId="0" applyFont="1" applyFill="1" applyBorder="1" applyAlignment="1">
      <alignment horizontal="center"/>
    </xf>
    <xf numFmtId="0" fontId="87" fillId="0" borderId="0" xfId="50566"/>
    <xf numFmtId="0" fontId="87" fillId="0" borderId="0" xfId="50566" applyBorder="1"/>
    <xf numFmtId="0" fontId="87" fillId="0" borderId="0" xfId="50566" applyFont="1" applyBorder="1" applyAlignment="1">
      <alignment horizontal="left"/>
    </xf>
    <xf numFmtId="0" fontId="87" fillId="0" borderId="0" xfId="50566" applyBorder="1" applyAlignment="1"/>
    <xf numFmtId="0" fontId="87" fillId="0" borderId="0" xfId="50566" applyNumberFormat="1" applyFont="1" applyBorder="1" applyAlignment="1">
      <alignment horizontal="left"/>
    </xf>
    <xf numFmtId="43" fontId="87" fillId="0" borderId="0" xfId="50566" applyNumberFormat="1" applyBorder="1"/>
    <xf numFmtId="43" fontId="87" fillId="0" borderId="0" xfId="50566" applyNumberFormat="1" applyFont="1" applyBorder="1" applyAlignment="1">
      <alignment horizontal="right"/>
    </xf>
    <xf numFmtId="43" fontId="87" fillId="0" borderId="0" xfId="50566" applyNumberFormat="1" applyBorder="1" applyAlignment="1"/>
    <xf numFmtId="43" fontId="87" fillId="0" borderId="0" xfId="50566" applyNumberFormat="1" applyBorder="1" applyAlignment="1">
      <alignment horizontal="right"/>
    </xf>
    <xf numFmtId="0" fontId="87" fillId="0" borderId="0" xfId="50566"/>
    <xf numFmtId="43" fontId="87" fillId="0" borderId="0" xfId="50566" applyNumberFormat="1" applyFont="1" applyBorder="1" applyAlignment="1">
      <alignment horizontal="right"/>
    </xf>
    <xf numFmtId="0" fontId="87" fillId="0" borderId="0" xfId="50566"/>
    <xf numFmtId="0" fontId="87" fillId="0" borderId="0" xfId="50566" applyBorder="1"/>
    <xf numFmtId="0" fontId="87" fillId="0" borderId="0" xfId="50566" applyFont="1" applyBorder="1" applyAlignment="1">
      <alignment horizontal="left"/>
    </xf>
    <xf numFmtId="0" fontId="87" fillId="0" borderId="0" xfId="50566" applyBorder="1" applyAlignment="1"/>
    <xf numFmtId="0" fontId="87" fillId="0" borderId="0" xfId="50566" applyNumberFormat="1" applyFont="1" applyBorder="1" applyAlignment="1">
      <alignment horizontal="left"/>
    </xf>
    <xf numFmtId="43" fontId="87" fillId="0" borderId="0" xfId="50566" applyNumberFormat="1" applyBorder="1"/>
    <xf numFmtId="43" fontId="87" fillId="0" borderId="0" xfId="50566" applyNumberFormat="1" applyFont="1" applyBorder="1" applyAlignment="1">
      <alignment horizontal="right"/>
    </xf>
    <xf numFmtId="43" fontId="87" fillId="0" borderId="0" xfId="50566" applyNumberFormat="1" applyBorder="1" applyAlignment="1"/>
    <xf numFmtId="43" fontId="87" fillId="0" borderId="0" xfId="50566" applyNumberFormat="1" applyBorder="1" applyAlignment="1">
      <alignment horizontal="right"/>
    </xf>
    <xf numFmtId="0" fontId="87" fillId="0" borderId="0" xfId="50566"/>
    <xf numFmtId="0" fontId="87" fillId="0" borderId="0" xfId="50566" applyBorder="1"/>
    <xf numFmtId="0" fontId="87" fillId="0" borderId="0" xfId="50566" applyFont="1" applyBorder="1" applyAlignment="1">
      <alignment horizontal="left"/>
    </xf>
    <xf numFmtId="0" fontId="87" fillId="0" borderId="0" xfId="50566" applyBorder="1" applyAlignment="1"/>
    <xf numFmtId="0" fontId="87" fillId="0" borderId="0" xfId="50566" applyNumberFormat="1" applyFont="1" applyBorder="1" applyAlignment="1">
      <alignment horizontal="left"/>
    </xf>
  </cellXfs>
  <cellStyles count="5067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  <sheetName val="Plan1"/>
      <sheetName val="Plan3"/>
    </sheetNames>
    <sheetDataSet>
      <sheetData sheetId="0"/>
      <sheetData sheetId="1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 t="str">
            <v>SRA</v>
          </cell>
          <cell r="G1">
            <v>0</v>
          </cell>
          <cell r="H1">
            <v>0</v>
          </cell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>
            <v>0</v>
          </cell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COBPF - COORDENADORIA DE BOAS PRATICAS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1160</v>
          </cell>
          <cell r="E17" t="str">
            <v>CORHU - COORD. DE RECURSOS HUMANOS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1114</v>
          </cell>
          <cell r="E22" t="str">
            <v>DISEG - DIVISAO DE SERVICOS GERAIS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>
            <v>10</v>
          </cell>
          <cell r="G23">
            <v>29031</v>
          </cell>
          <cell r="H23" t="str">
            <v xml:space="preserve">  /  /    </v>
          </cell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1641</v>
          </cell>
          <cell r="C60" t="str">
            <v>JOAO FELICIANO ALVES</v>
          </cell>
          <cell r="D60">
            <v>3111</v>
          </cell>
          <cell r="E60" t="str">
            <v>DISOL I - DIVISAO DE SOLIDOS I</v>
          </cell>
          <cell r="F60">
            <v>1</v>
          </cell>
          <cell r="G60">
            <v>30384</v>
          </cell>
          <cell r="H60" t="str">
            <v xml:space="preserve">  /  /    </v>
          </cell>
        </row>
        <row r="61">
          <cell r="B61">
            <v>1650</v>
          </cell>
          <cell r="C61" t="str">
            <v>JANETE MARIA DA SILVA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30411</v>
          </cell>
          <cell r="H61" t="str">
            <v xml:space="preserve">  /  /    </v>
          </cell>
        </row>
        <row r="62">
          <cell r="B62">
            <v>1652</v>
          </cell>
          <cell r="C62" t="str">
            <v>ROMILDO NUNES DIAS</v>
          </cell>
          <cell r="D62">
            <v>3170</v>
          </cell>
          <cell r="E62" t="str">
            <v>DICEM - DIVISAO CENTRAL DE EMBALAGEM</v>
          </cell>
          <cell r="F62">
            <v>1</v>
          </cell>
          <cell r="G62">
            <v>30410</v>
          </cell>
          <cell r="H62" t="str">
            <v xml:space="preserve">  /  /    </v>
          </cell>
        </row>
        <row r="63">
          <cell r="B63">
            <v>1665</v>
          </cell>
          <cell r="C63" t="str">
            <v>LUZIA BERNARDO DE SOUSA</v>
          </cell>
          <cell r="D63">
            <v>1114</v>
          </cell>
          <cell r="E63" t="str">
            <v>DISEG - DIVISAO DE SERVICOS GERAIS</v>
          </cell>
          <cell r="F63">
            <v>1</v>
          </cell>
          <cell r="G63">
            <v>31019</v>
          </cell>
          <cell r="H63" t="str">
            <v xml:space="preserve">  /  /    </v>
          </cell>
        </row>
        <row r="64">
          <cell r="B64">
            <v>1674</v>
          </cell>
          <cell r="C64" t="str">
            <v>MARIA HELENA FERREIRA DA SILVA</v>
          </cell>
          <cell r="D64">
            <v>3170</v>
          </cell>
          <cell r="E64" t="str">
            <v>DICEM - DIVISAO CENTRAL DE EMBALAGEM</v>
          </cell>
          <cell r="F64">
            <v>1</v>
          </cell>
          <cell r="G64">
            <v>31231</v>
          </cell>
          <cell r="H64" t="str">
            <v xml:space="preserve">  /  /    </v>
          </cell>
        </row>
        <row r="65">
          <cell r="B65">
            <v>1682</v>
          </cell>
          <cell r="C65" t="str">
            <v>MOISES MARTINS DE MELO NETO</v>
          </cell>
          <cell r="D65">
            <v>2209</v>
          </cell>
          <cell r="E65" t="str">
            <v>FARMACIA AFOGADOS</v>
          </cell>
          <cell r="F65">
            <v>16</v>
          </cell>
          <cell r="G65">
            <v>31232</v>
          </cell>
          <cell r="H65" t="str">
            <v xml:space="preserve">  /  /    </v>
          </cell>
        </row>
        <row r="66">
          <cell r="B66">
            <v>1683</v>
          </cell>
          <cell r="C66" t="str">
            <v>ADEMIR LOPES DA SILVA</v>
          </cell>
          <cell r="D66">
            <v>2207</v>
          </cell>
          <cell r="E66" t="str">
            <v>FARMACIA CASA AMARELA</v>
          </cell>
          <cell r="F66">
            <v>10</v>
          </cell>
          <cell r="G66">
            <v>31232</v>
          </cell>
          <cell r="H66" t="str">
            <v xml:space="preserve">  /  /    </v>
          </cell>
        </row>
        <row r="67">
          <cell r="B67">
            <v>1726</v>
          </cell>
          <cell r="C67" t="str">
            <v>JOSE CARLOS VIEIRA</v>
          </cell>
          <cell r="D67">
            <v>2238</v>
          </cell>
          <cell r="E67" t="str">
            <v>FARMACIA FLORIANO PEIXOTO- METRO RECIFE</v>
          </cell>
          <cell r="F67">
            <v>51</v>
          </cell>
          <cell r="G67">
            <v>32084</v>
          </cell>
          <cell r="H67" t="str">
            <v xml:space="preserve">  /  /    </v>
          </cell>
        </row>
        <row r="68">
          <cell r="B68">
            <v>1741</v>
          </cell>
          <cell r="C68" t="str">
            <v>MARCONDES C  DE OLIVEIRA</v>
          </cell>
          <cell r="D68">
            <v>1074</v>
          </cell>
          <cell r="E68" t="str">
            <v>DIVISAO DE GARANTIA DE QUALIDADE</v>
          </cell>
          <cell r="F68">
            <v>1</v>
          </cell>
          <cell r="G68">
            <v>32106</v>
          </cell>
          <cell r="H68" t="str">
            <v xml:space="preserve">  /  /    </v>
          </cell>
        </row>
        <row r="69">
          <cell r="B69">
            <v>1749</v>
          </cell>
          <cell r="C69" t="str">
            <v>MANOEL MARTINS LEITE NETO</v>
          </cell>
          <cell r="D69">
            <v>1140</v>
          </cell>
          <cell r="E69" t="str">
            <v>COCON- COORD. DE CONTABIL. GERAL</v>
          </cell>
          <cell r="F69">
            <v>1</v>
          </cell>
          <cell r="G69">
            <v>32111</v>
          </cell>
          <cell r="H69" t="str">
            <v xml:space="preserve">  /  /    </v>
          </cell>
        </row>
        <row r="70">
          <cell r="B70">
            <v>1774</v>
          </cell>
          <cell r="C70" t="str">
            <v>FRANCISCO DE ASSIS BEZERRA</v>
          </cell>
          <cell r="D70">
            <v>3111</v>
          </cell>
          <cell r="E70" t="str">
            <v>DISOL I - DIVISAO DE SOLIDOS I</v>
          </cell>
          <cell r="F70">
            <v>1</v>
          </cell>
          <cell r="G70">
            <v>32162</v>
          </cell>
          <cell r="H70" t="str">
            <v xml:space="preserve">  /  /    </v>
          </cell>
        </row>
        <row r="71">
          <cell r="B71">
            <v>1794</v>
          </cell>
          <cell r="C71" t="str">
            <v>LUCIENE MARIA DE ANDRADE</v>
          </cell>
          <cell r="D71">
            <v>4171</v>
          </cell>
          <cell r="E71" t="str">
            <v>DIFIQ- DIV.FISICO-E CONTROLE DE PRODUTO</v>
          </cell>
          <cell r="F71">
            <v>1</v>
          </cell>
          <cell r="G71">
            <v>32216</v>
          </cell>
          <cell r="H71" t="str">
            <v xml:space="preserve">  /  /    </v>
          </cell>
        </row>
        <row r="72">
          <cell r="B72">
            <v>1796</v>
          </cell>
          <cell r="C72" t="str">
            <v>NEUZA ANUNCIACAO COELHO</v>
          </cell>
          <cell r="D72">
            <v>3170</v>
          </cell>
          <cell r="E72" t="str">
            <v>DICEM - DIVISAO CENTRAL DE EMBALAGEM</v>
          </cell>
          <cell r="F72">
            <v>1</v>
          </cell>
          <cell r="G72">
            <v>32216</v>
          </cell>
          <cell r="H72" t="str">
            <v xml:space="preserve">  /  /    </v>
          </cell>
        </row>
        <row r="73">
          <cell r="B73">
            <v>1809</v>
          </cell>
          <cell r="C73" t="str">
            <v>JOSE IRANILDO DE ANDRADE SILVA</v>
          </cell>
          <cell r="D73">
            <v>1321</v>
          </cell>
          <cell r="E73" t="str">
            <v>DIMAN - DIVISAO DE MANUTENCAO</v>
          </cell>
          <cell r="F73">
            <v>1</v>
          </cell>
          <cell r="G73">
            <v>32371</v>
          </cell>
          <cell r="H73" t="str">
            <v xml:space="preserve">  /  /    </v>
          </cell>
        </row>
        <row r="74">
          <cell r="B74">
            <v>1821</v>
          </cell>
          <cell r="C74" t="str">
            <v>CARLOS STENIO DE DEUS</v>
          </cell>
          <cell r="D74">
            <v>4113</v>
          </cell>
          <cell r="E74" t="str">
            <v>DITEC - DIRETORIA TECNICA INDUSTRIAL</v>
          </cell>
          <cell r="F74">
            <v>1</v>
          </cell>
          <cell r="G74">
            <v>32414</v>
          </cell>
          <cell r="H74" t="str">
            <v xml:space="preserve">  /  /    </v>
          </cell>
        </row>
        <row r="75">
          <cell r="B75">
            <v>1822</v>
          </cell>
          <cell r="C75" t="str">
            <v>GILMAR BEZERRA DE OLIVEIRA</v>
          </cell>
          <cell r="D75">
            <v>1114</v>
          </cell>
          <cell r="E75" t="str">
            <v>DISEG - DIVISAO DE SERVICOS GERAIS</v>
          </cell>
          <cell r="F75">
            <v>1</v>
          </cell>
          <cell r="G75">
            <v>32420</v>
          </cell>
          <cell r="H75" t="str">
            <v xml:space="preserve">  /  /    </v>
          </cell>
        </row>
        <row r="76">
          <cell r="B76">
            <v>1906</v>
          </cell>
          <cell r="C76" t="str">
            <v>IZABEL CRISTINA F DE ARRUDA</v>
          </cell>
          <cell r="D76">
            <v>4153</v>
          </cell>
          <cell r="E76" t="str">
            <v>DIOTI - DIVISAO DE OTICA (ADMINISTRACAO)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1908</v>
          </cell>
          <cell r="C77" t="str">
            <v>LUCIA MARIA ARAUJO LAVOR</v>
          </cell>
          <cell r="D77">
            <v>1020</v>
          </cell>
          <cell r="E77" t="str">
            <v>CPL- COMISSAO PERMANENTE DE LICITACAO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1909</v>
          </cell>
          <cell r="C78" t="str">
            <v>IVANILDO BATISTA DA SILVA</v>
          </cell>
          <cell r="D78">
            <v>3111</v>
          </cell>
          <cell r="E78" t="str">
            <v>DISOL I - DIVISAO DE SOLIDOS I</v>
          </cell>
          <cell r="F78">
            <v>1</v>
          </cell>
          <cell r="G78">
            <v>32909</v>
          </cell>
          <cell r="H78" t="str">
            <v xml:space="preserve">  /  /    </v>
          </cell>
        </row>
        <row r="79">
          <cell r="B79">
            <v>1916</v>
          </cell>
          <cell r="C79" t="str">
            <v>FABIOLA ALBUQUERQUE PINHEIRO</v>
          </cell>
          <cell r="D79">
            <v>1120</v>
          </cell>
          <cell r="E79" t="str">
            <v>COINF-COORDENADORIA DE INFORMATICA</v>
          </cell>
          <cell r="F79">
            <v>1</v>
          </cell>
          <cell r="G79">
            <v>32948</v>
          </cell>
          <cell r="H79" t="str">
            <v xml:space="preserve">  /  /    </v>
          </cell>
        </row>
        <row r="80">
          <cell r="B80">
            <v>1924</v>
          </cell>
          <cell r="C80" t="str">
            <v>CARLOS HENRIQUE LIMA DE MELO</v>
          </cell>
          <cell r="D80">
            <v>1171</v>
          </cell>
          <cell r="E80" t="str">
            <v>DIVCO - DIVISAO DE COMPRAS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1927</v>
          </cell>
          <cell r="C81" t="str">
            <v>RITA DE CASSIA CHAGAS</v>
          </cell>
          <cell r="D81">
            <v>1020</v>
          </cell>
          <cell r="E81" t="str">
            <v>CPL- COMISSAO PERMANENTE DE LICITACAO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1932</v>
          </cell>
          <cell r="C82" t="str">
            <v>ROSILENE MARIA ANACLETO</v>
          </cell>
          <cell r="D82">
            <v>2100</v>
          </cell>
          <cell r="E82" t="str">
            <v>COVEN- COORDENADORIA DE VENDAS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1937</v>
          </cell>
          <cell r="C83" t="str">
            <v>RILDA MARIA DA SILVA</v>
          </cell>
          <cell r="D83">
            <v>3170</v>
          </cell>
          <cell r="E83" t="str">
            <v>DICEM - DIVISAO CENTRAL DE EMBALAGEM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1980</v>
          </cell>
          <cell r="C84" t="str">
            <v>MANOEL NETO DINIZ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33390</v>
          </cell>
          <cell r="H84" t="str">
            <v xml:space="preserve">  /  /    </v>
          </cell>
        </row>
        <row r="85">
          <cell r="B85">
            <v>1999</v>
          </cell>
          <cell r="C85" t="str">
            <v>ELIAS RIBEIRO DA SILVA FILHO</v>
          </cell>
          <cell r="D85">
            <v>3103</v>
          </cell>
          <cell r="E85" t="str">
            <v>DIOTI- DIVISAO OTICA- MONTAGEM</v>
          </cell>
          <cell r="F85">
            <v>1</v>
          </cell>
          <cell r="G85">
            <v>33390</v>
          </cell>
          <cell r="H85" t="str">
            <v xml:space="preserve">  /  /    </v>
          </cell>
        </row>
        <row r="86">
          <cell r="B86">
            <v>2008</v>
          </cell>
          <cell r="C86" t="str">
            <v>AMAURI GONCALO DA SILVA</v>
          </cell>
          <cell r="D86">
            <v>1322</v>
          </cell>
          <cell r="E86" t="str">
            <v>DIUTI - DIVISAO DE UTILIDADES</v>
          </cell>
          <cell r="F86">
            <v>1</v>
          </cell>
          <cell r="G86">
            <v>33590</v>
          </cell>
          <cell r="H86" t="str">
            <v xml:space="preserve">  /  /    </v>
          </cell>
        </row>
        <row r="87">
          <cell r="B87">
            <v>2015</v>
          </cell>
          <cell r="C87" t="str">
            <v>MARIA SANDRA PONTES MENDONCA</v>
          </cell>
          <cell r="D87">
            <v>1182</v>
          </cell>
          <cell r="E87" t="str">
            <v>DIMAM - DIVISAO DO MEIO AMBIENTE</v>
          </cell>
          <cell r="F87">
            <v>1</v>
          </cell>
          <cell r="G87">
            <v>33590</v>
          </cell>
          <cell r="H87" t="str">
            <v xml:space="preserve">  /  /    </v>
          </cell>
        </row>
        <row r="88">
          <cell r="B88">
            <v>2019</v>
          </cell>
          <cell r="C88" t="str">
            <v>MARCOS DO NASCIMENTO</v>
          </cell>
          <cell r="D88">
            <v>3101</v>
          </cell>
          <cell r="E88" t="str">
            <v>DIOTI- DIVISAO OTICA- LENTES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2038</v>
          </cell>
          <cell r="C89" t="str">
            <v>IRONILDA FERREIRA DA SILVA</v>
          </cell>
          <cell r="D89">
            <v>1160</v>
          </cell>
          <cell r="E89" t="str">
            <v>CORHU - COORD. DE RECURSOS HUMANOS</v>
          </cell>
          <cell r="F89">
            <v>1</v>
          </cell>
          <cell r="G89">
            <v>33605</v>
          </cell>
          <cell r="H89" t="str">
            <v xml:space="preserve">  /  /    </v>
          </cell>
        </row>
        <row r="90">
          <cell r="B90">
            <v>2043</v>
          </cell>
          <cell r="C90" t="str">
            <v>JOAO LUIZ BRAGA DE PONTES</v>
          </cell>
          <cell r="D90">
            <v>3111</v>
          </cell>
          <cell r="E90" t="str">
            <v>DISOL I - DIVISAO DE SOLIDOS I</v>
          </cell>
          <cell r="F90">
            <v>1</v>
          </cell>
          <cell r="G90">
            <v>33605</v>
          </cell>
          <cell r="H90" t="str">
            <v xml:space="preserve">  /  /    </v>
          </cell>
        </row>
        <row r="91">
          <cell r="B91">
            <v>2052</v>
          </cell>
          <cell r="C91" t="str">
            <v>JOSE FERNANDO PEREIRA DA COSTA</v>
          </cell>
          <cell r="D91">
            <v>3111</v>
          </cell>
          <cell r="E91" t="str">
            <v>DISOL I - DIVISAO DE SOLIDOS I</v>
          </cell>
          <cell r="F91">
            <v>1</v>
          </cell>
          <cell r="G91">
            <v>33613</v>
          </cell>
          <cell r="H91" t="str">
            <v xml:space="preserve">  /  /    </v>
          </cell>
        </row>
        <row r="92">
          <cell r="B92">
            <v>2063</v>
          </cell>
          <cell r="C92" t="str">
            <v>JOAQUIM PEDRO CARNEIRO C NETO</v>
          </cell>
          <cell r="D92">
            <v>1005</v>
          </cell>
          <cell r="E92" t="str">
            <v>PESSOAL A DISPOSICAO/BENEFICIO</v>
          </cell>
          <cell r="F92">
            <v>1</v>
          </cell>
          <cell r="G92">
            <v>31959</v>
          </cell>
          <cell r="H92" t="str">
            <v xml:space="preserve">  /  /    </v>
          </cell>
        </row>
        <row r="93">
          <cell r="B93">
            <v>2065</v>
          </cell>
          <cell r="C93" t="str">
            <v>MARIA CLAUDIA DE A  LIMA LEMOS</v>
          </cell>
          <cell r="D93">
            <v>1005</v>
          </cell>
          <cell r="E93" t="str">
            <v>PESSOAL A DISPOSICAO/BENEFICIO</v>
          </cell>
          <cell r="F93">
            <v>1</v>
          </cell>
          <cell r="G93">
            <v>32174</v>
          </cell>
          <cell r="H93" t="str">
            <v xml:space="preserve">  /  /    </v>
          </cell>
        </row>
        <row r="94">
          <cell r="B94">
            <v>2069</v>
          </cell>
          <cell r="C94" t="str">
            <v>SELMA VERONICA VIEIRA RAMOS</v>
          </cell>
          <cell r="D94">
            <v>1070</v>
          </cell>
          <cell r="E94" t="str">
            <v>COBPF - COORDENADORIA DE BOAS PRATICAS</v>
          </cell>
          <cell r="F94">
            <v>1</v>
          </cell>
          <cell r="G94">
            <v>33169</v>
          </cell>
          <cell r="H94" t="str">
            <v xml:space="preserve">  /  /    </v>
          </cell>
        </row>
        <row r="95">
          <cell r="B95">
            <v>2086</v>
          </cell>
          <cell r="C95" t="str">
            <v>ALBANITA LUCIANA DA SILVA</v>
          </cell>
          <cell r="D95">
            <v>4140</v>
          </cell>
          <cell r="E95" t="str">
            <v>COPED- COORD. DE PESQUISA E DESENV.</v>
          </cell>
          <cell r="F95">
            <v>1</v>
          </cell>
          <cell r="G95">
            <v>35163</v>
          </cell>
          <cell r="H95" t="str">
            <v xml:space="preserve">  /  /    </v>
          </cell>
        </row>
        <row r="96">
          <cell r="B96">
            <v>2093</v>
          </cell>
          <cell r="C96" t="str">
            <v>GILBERTO RIBEIRO DA SILVA</v>
          </cell>
          <cell r="D96">
            <v>3101</v>
          </cell>
          <cell r="E96" t="str">
            <v>DIOTI- DIVISAO OTICA- LENTES</v>
          </cell>
          <cell r="F96">
            <v>1</v>
          </cell>
          <cell r="G96">
            <v>35163</v>
          </cell>
          <cell r="H96" t="str">
            <v xml:space="preserve">  /  /    </v>
          </cell>
        </row>
        <row r="97">
          <cell r="B97">
            <v>2096</v>
          </cell>
          <cell r="C97" t="str">
            <v>MARCELO MORAIS DE OLIVEIRA</v>
          </cell>
          <cell r="D97">
            <v>2238</v>
          </cell>
          <cell r="E97" t="str">
            <v>FARMACIA FLORIANO PEIXOTO- METRO RECIFE</v>
          </cell>
          <cell r="F97">
            <v>51</v>
          </cell>
          <cell r="G97">
            <v>35170</v>
          </cell>
          <cell r="H97" t="str">
            <v xml:space="preserve">  /  /    </v>
          </cell>
        </row>
        <row r="98">
          <cell r="B98">
            <v>2101</v>
          </cell>
          <cell r="C98" t="str">
            <v>JOSE LUCIANO CANDIDO DA SILVA</v>
          </cell>
          <cell r="D98">
            <v>3111</v>
          </cell>
          <cell r="E98" t="str">
            <v>DISOL I - DIVISAO DE SOLIDOS I</v>
          </cell>
          <cell r="F98">
            <v>1</v>
          </cell>
          <cell r="G98">
            <v>35289</v>
          </cell>
          <cell r="H98" t="str">
            <v xml:space="preserve">  /  /    </v>
          </cell>
        </row>
        <row r="99">
          <cell r="B99">
            <v>2115</v>
          </cell>
          <cell r="C99" t="str">
            <v>SEVERINO JOSE RAMOS DE SOUZA</v>
          </cell>
          <cell r="D99">
            <v>2209</v>
          </cell>
          <cell r="E99" t="str">
            <v>FARMACIA AFOGADOS</v>
          </cell>
          <cell r="F99">
            <v>16</v>
          </cell>
          <cell r="G99">
            <v>35521</v>
          </cell>
          <cell r="H99" t="str">
            <v xml:space="preserve">  /  /    </v>
          </cell>
        </row>
        <row r="100">
          <cell r="B100">
            <v>2117</v>
          </cell>
          <cell r="C100" t="str">
            <v>WILSON JOSE QUEIROZ DE LIMA</v>
          </cell>
          <cell r="D100">
            <v>1161</v>
          </cell>
          <cell r="E100" t="str">
            <v>DIVAP - DIVISAO DE ADMINST. PESSOAL</v>
          </cell>
          <cell r="F100">
            <v>1</v>
          </cell>
          <cell r="G100">
            <v>35535</v>
          </cell>
          <cell r="H100" t="str">
            <v xml:space="preserve">  /  /    </v>
          </cell>
        </row>
        <row r="101">
          <cell r="B101">
            <v>2120</v>
          </cell>
          <cell r="C101" t="str">
            <v>ANTONIO SOARES DE MELO</v>
          </cell>
          <cell r="D101">
            <v>2200</v>
          </cell>
          <cell r="E101" t="str">
            <v>COFAR- COORDENADORIA DE FARMACIAS</v>
          </cell>
          <cell r="F101">
            <v>1</v>
          </cell>
          <cell r="G101">
            <v>35565</v>
          </cell>
          <cell r="H101" t="str">
            <v xml:space="preserve">  /  /    </v>
          </cell>
        </row>
        <row r="102">
          <cell r="B102">
            <v>2121</v>
          </cell>
          <cell r="C102" t="str">
            <v>SAMUEL MAURICIO</v>
          </cell>
          <cell r="D102">
            <v>3103</v>
          </cell>
          <cell r="E102" t="str">
            <v>DIOTI- DIVISAO OTICA- MONTAGEM</v>
          </cell>
          <cell r="F102">
            <v>1</v>
          </cell>
          <cell r="G102">
            <v>35583</v>
          </cell>
          <cell r="H102" t="str">
            <v xml:space="preserve">  /  /    </v>
          </cell>
        </row>
        <row r="103">
          <cell r="B103">
            <v>2124</v>
          </cell>
          <cell r="C103" t="str">
            <v>JOSE ALVES FIGUEIREDO FILHO</v>
          </cell>
          <cell r="D103">
            <v>2207</v>
          </cell>
          <cell r="E103" t="str">
            <v>FARMACIA CASA AMARELA</v>
          </cell>
          <cell r="F103">
            <v>10</v>
          </cell>
          <cell r="G103">
            <v>35597</v>
          </cell>
          <cell r="H103" t="str">
            <v xml:space="preserve">  /  /    </v>
          </cell>
        </row>
        <row r="104">
          <cell r="B104">
            <v>2125</v>
          </cell>
          <cell r="C104" t="str">
            <v>GILMAR GALVAO SANTANA</v>
          </cell>
          <cell r="D104">
            <v>1181</v>
          </cell>
          <cell r="E104" t="str">
            <v>DISET- DIV. DE SAUDE OCUPAC. E SEG.TRAB.</v>
          </cell>
          <cell r="F104">
            <v>1</v>
          </cell>
          <cell r="G104">
            <v>35613</v>
          </cell>
          <cell r="H104" t="str">
            <v xml:space="preserve">  /  /    </v>
          </cell>
        </row>
        <row r="105">
          <cell r="B105">
            <v>2126</v>
          </cell>
          <cell r="C105" t="str">
            <v>JAFFE JOSE LIMA XAVIER</v>
          </cell>
          <cell r="D105">
            <v>1005</v>
          </cell>
          <cell r="E105" t="str">
            <v>PESSOAL A DISPOSICAO/BENEFICIO</v>
          </cell>
          <cell r="F105">
            <v>1</v>
          </cell>
          <cell r="G105">
            <v>35613</v>
          </cell>
          <cell r="H105" t="str">
            <v xml:space="preserve">  /  /    </v>
          </cell>
        </row>
        <row r="106">
          <cell r="B106">
            <v>2128</v>
          </cell>
          <cell r="C106" t="str">
            <v>JORGE DA SILVA LIMA</v>
          </cell>
          <cell r="D106">
            <v>2101</v>
          </cell>
          <cell r="E106" t="str">
            <v>DIVEN- DIVISAO DE VENDAS</v>
          </cell>
          <cell r="F106">
            <v>1</v>
          </cell>
          <cell r="G106">
            <v>35626</v>
          </cell>
          <cell r="H106" t="str">
            <v xml:space="preserve">  /  /    </v>
          </cell>
        </row>
        <row r="107">
          <cell r="B107">
            <v>2129</v>
          </cell>
          <cell r="C107" t="str">
            <v>RICARDO JORGE XAVIER</v>
          </cell>
          <cell r="D107">
            <v>1322</v>
          </cell>
          <cell r="E107" t="str">
            <v>DIUTI - DIVISAO DE UTILIDADES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2130</v>
          </cell>
          <cell r="C108" t="str">
            <v>HELVIO MOZART MONTENEGRO</v>
          </cell>
          <cell r="D108">
            <v>1005</v>
          </cell>
          <cell r="E108" t="str">
            <v>PESSOAL A DISPOSICAO/BENEFICIO</v>
          </cell>
          <cell r="F108">
            <v>1</v>
          </cell>
          <cell r="G108">
            <v>35626</v>
          </cell>
          <cell r="H108" t="str">
            <v xml:space="preserve">  /  /    </v>
          </cell>
        </row>
        <row r="109">
          <cell r="B109">
            <v>2131</v>
          </cell>
          <cell r="C109" t="str">
            <v>ALEXANDRE BARBOSA DA SILVA</v>
          </cell>
          <cell r="D109">
            <v>3111</v>
          </cell>
          <cell r="E109" t="str">
            <v>DISOL I - DIVISAO DE SOLIDOS I</v>
          </cell>
          <cell r="F109">
            <v>1</v>
          </cell>
          <cell r="G109">
            <v>35626</v>
          </cell>
          <cell r="H109" t="str">
            <v xml:space="preserve">  /  /    </v>
          </cell>
        </row>
        <row r="110">
          <cell r="B110">
            <v>2134</v>
          </cell>
          <cell r="C110" t="str">
            <v>ROSIVALDO SATIRO DOS SANTOS</v>
          </cell>
          <cell r="D110">
            <v>3111</v>
          </cell>
          <cell r="E110" t="str">
            <v>DISOL I - DIVISAO DE SOLIDOS I</v>
          </cell>
          <cell r="F110">
            <v>1</v>
          </cell>
          <cell r="G110">
            <v>35628</v>
          </cell>
          <cell r="H110" t="str">
            <v xml:space="preserve">  /  /    </v>
          </cell>
        </row>
        <row r="111">
          <cell r="B111">
            <v>2136</v>
          </cell>
          <cell r="C111" t="str">
            <v>GESIEL DAVID DE CASTRO</v>
          </cell>
          <cell r="D111">
            <v>1181</v>
          </cell>
          <cell r="E111" t="str">
            <v>DISET- DIV. DE SAUDE OCUPAC. E SEG.TRAB.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2137</v>
          </cell>
          <cell r="C112" t="str">
            <v>FRANCISCO DE ASSIS DE OLIVEIRA</v>
          </cell>
          <cell r="D112">
            <v>1142</v>
          </cell>
          <cell r="E112" t="str">
            <v>DIFIS- DIVISAO FISCAL</v>
          </cell>
          <cell r="F112">
            <v>1</v>
          </cell>
          <cell r="G112">
            <v>35643</v>
          </cell>
          <cell r="H112" t="str">
            <v xml:space="preserve">  /  /    </v>
          </cell>
        </row>
        <row r="113">
          <cell r="B113">
            <v>2140</v>
          </cell>
          <cell r="C113" t="str">
            <v>LUCIENE PEREIRA DE A NASCIMENT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35643</v>
          </cell>
          <cell r="H113" t="str">
            <v xml:space="preserve">  /  /    </v>
          </cell>
        </row>
        <row r="114">
          <cell r="B114">
            <v>2143</v>
          </cell>
          <cell r="C114" t="str">
            <v>RUBEM JOSE DOS S DE PAULA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2145</v>
          </cell>
          <cell r="C115" t="str">
            <v>EVERALDO DA SILVA CABRAL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2146</v>
          </cell>
          <cell r="C116" t="str">
            <v>ROGERIO BARROS DOS SANTOS</v>
          </cell>
          <cell r="D116">
            <v>3111</v>
          </cell>
          <cell r="E116" t="str">
            <v>DISOL I - DIVISAO DE SOLIDOS I</v>
          </cell>
          <cell r="F116">
            <v>1</v>
          </cell>
          <cell r="G116">
            <v>35765</v>
          </cell>
          <cell r="H116" t="str">
            <v xml:space="preserve">  /  /    </v>
          </cell>
        </row>
        <row r="117">
          <cell r="B117">
            <v>2149</v>
          </cell>
          <cell r="C117" t="str">
            <v>CARLOS AUGUSTO O  DA SILVA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2151</v>
          </cell>
          <cell r="C118" t="str">
            <v>JUREMA MARIA BONGALHARDO</v>
          </cell>
          <cell r="D118">
            <v>2209</v>
          </cell>
          <cell r="E118" t="str">
            <v>FARMACIA AFOGADOS</v>
          </cell>
          <cell r="F118">
            <v>16</v>
          </cell>
          <cell r="G118">
            <v>35765</v>
          </cell>
          <cell r="H118" t="str">
            <v xml:space="preserve">  /  /    </v>
          </cell>
        </row>
        <row r="119">
          <cell r="B119">
            <v>2153</v>
          </cell>
          <cell r="C119" t="str">
            <v>SERGIO PEREIRA DA COSTA</v>
          </cell>
          <cell r="D119">
            <v>3111</v>
          </cell>
          <cell r="E119" t="str">
            <v>DISOL I - DIVISAO DE SOLIDOS I</v>
          </cell>
          <cell r="F119">
            <v>1</v>
          </cell>
          <cell r="G119">
            <v>35765</v>
          </cell>
          <cell r="H119" t="str">
            <v xml:space="preserve">  /  /    </v>
          </cell>
        </row>
        <row r="120">
          <cell r="B120">
            <v>2156</v>
          </cell>
          <cell r="C120" t="str">
            <v>EDLEUSA LUCIA BATISTA DA SILVA</v>
          </cell>
          <cell r="D120">
            <v>4174</v>
          </cell>
          <cell r="E120" t="str">
            <v>DIACP- DIV.DE ACOMP.E CONTROLE PRODUCAO</v>
          </cell>
          <cell r="F120">
            <v>1</v>
          </cell>
          <cell r="G120">
            <v>35800</v>
          </cell>
          <cell r="H120" t="str">
            <v xml:space="preserve">  /  /    </v>
          </cell>
        </row>
        <row r="121">
          <cell r="B121">
            <v>2159</v>
          </cell>
          <cell r="C121" t="str">
            <v>FREDERICO JOSE C  DA NOBREGA</v>
          </cell>
          <cell r="D121">
            <v>2102</v>
          </cell>
          <cell r="E121" t="str">
            <v>DIFAT- DIVISAO DE FATURAMENTO</v>
          </cell>
          <cell r="F121">
            <v>1</v>
          </cell>
          <cell r="G121">
            <v>35836</v>
          </cell>
          <cell r="H121" t="str">
            <v xml:space="preserve">  /  /    </v>
          </cell>
        </row>
        <row r="122">
          <cell r="B122">
            <v>2161</v>
          </cell>
          <cell r="C122" t="str">
            <v>WLADIMIR MACHADO DO E  SANTO</v>
          </cell>
          <cell r="D122">
            <v>3111</v>
          </cell>
          <cell r="E122" t="str">
            <v>DISOL I - DIVISAO DE SOLIDOS I</v>
          </cell>
          <cell r="F122">
            <v>1</v>
          </cell>
          <cell r="G122">
            <v>35836</v>
          </cell>
          <cell r="H122" t="str">
            <v xml:space="preserve">  /  /    </v>
          </cell>
        </row>
        <row r="123">
          <cell r="B123">
            <v>2181</v>
          </cell>
          <cell r="C123" t="str">
            <v>ELCY SILVA DE ARAUJO</v>
          </cell>
          <cell r="D123">
            <v>1074</v>
          </cell>
          <cell r="E123" t="str">
            <v>DIVISAO DE GARANTIA DE QUALIDADE</v>
          </cell>
          <cell r="F123">
            <v>1</v>
          </cell>
          <cell r="G123">
            <v>36069</v>
          </cell>
          <cell r="H123" t="str">
            <v xml:space="preserve">  /  /    </v>
          </cell>
        </row>
        <row r="124">
          <cell r="B124">
            <v>2274</v>
          </cell>
          <cell r="C124" t="str">
            <v>DJALMA LIMA DE OLIVEIRA DANTAS</v>
          </cell>
          <cell r="D124">
            <v>2000</v>
          </cell>
          <cell r="E124" t="str">
            <v>DICOM- DIRETORIA COMERCIAL</v>
          </cell>
          <cell r="F124">
            <v>1</v>
          </cell>
          <cell r="G124">
            <v>37883</v>
          </cell>
          <cell r="H124" t="str">
            <v xml:space="preserve">  /  /    </v>
          </cell>
        </row>
        <row r="125">
          <cell r="B125">
            <v>2280</v>
          </cell>
          <cell r="C125" t="str">
            <v>JACQUELINE CESAR DE GUSMAO</v>
          </cell>
          <cell r="D125">
            <v>2000</v>
          </cell>
          <cell r="E125" t="str">
            <v>DICOM- DIRETORIA COMERCIAL</v>
          </cell>
          <cell r="F125">
            <v>1</v>
          </cell>
          <cell r="G125">
            <v>38335</v>
          </cell>
          <cell r="H125" t="str">
            <v xml:space="preserve">  /  /    </v>
          </cell>
        </row>
        <row r="126">
          <cell r="B126">
            <v>2291</v>
          </cell>
          <cell r="C126" t="str">
            <v>PAULO PEDROSA VICTOR NETO</v>
          </cell>
          <cell r="D126">
            <v>1071</v>
          </cell>
          <cell r="E126" t="str">
            <v>DIVISAO DE ASSUNTOS REGULATORIOS</v>
          </cell>
          <cell r="F126">
            <v>1</v>
          </cell>
          <cell r="G126">
            <v>38657</v>
          </cell>
          <cell r="H126" t="str">
            <v xml:space="preserve">  /  /    </v>
          </cell>
        </row>
        <row r="127">
          <cell r="B127">
            <v>2295</v>
          </cell>
          <cell r="C127" t="str">
            <v>VINCENZO PAPARIELLO</v>
          </cell>
          <cell r="D127">
            <v>1322</v>
          </cell>
          <cell r="E127" t="str">
            <v>DIUTI - DIVISAO DE UTILIDADES</v>
          </cell>
          <cell r="F127">
            <v>1</v>
          </cell>
          <cell r="G127">
            <v>38657</v>
          </cell>
          <cell r="H127" t="str">
            <v xml:space="preserve">  /  /    </v>
          </cell>
        </row>
        <row r="128">
          <cell r="B128">
            <v>2308</v>
          </cell>
          <cell r="C128" t="str">
            <v>ADEILDO CARLOS DIAS BEZERRA</v>
          </cell>
          <cell r="D128">
            <v>3111</v>
          </cell>
          <cell r="E128" t="str">
            <v>DISOL I - DIVISAO DE SOLIDOS I</v>
          </cell>
          <cell r="F128">
            <v>1</v>
          </cell>
          <cell r="G128">
            <v>38749</v>
          </cell>
          <cell r="H128" t="str">
            <v xml:space="preserve">  /  /    </v>
          </cell>
        </row>
        <row r="129">
          <cell r="B129">
            <v>2330</v>
          </cell>
          <cell r="C129" t="str">
            <v>ERICK RENAN PEREIRA DE ACIOLI</v>
          </cell>
          <cell r="D129">
            <v>1121</v>
          </cell>
          <cell r="E129" t="str">
            <v>DIINF - DIVISAO DE INFORMATICA</v>
          </cell>
          <cell r="F129">
            <v>1</v>
          </cell>
          <cell r="G129">
            <v>39286</v>
          </cell>
          <cell r="H129" t="str">
            <v xml:space="preserve">  /  /    </v>
          </cell>
        </row>
        <row r="130">
          <cell r="B130">
            <v>2337</v>
          </cell>
          <cell r="C130" t="str">
            <v>FLAVIA PATRICIA M  MEDEIROS</v>
          </cell>
          <cell r="D130">
            <v>3122</v>
          </cell>
          <cell r="E130" t="str">
            <v>DICOS - DIVISAO DE COSMETICOS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2339</v>
          </cell>
          <cell r="C131" t="str">
            <v>DEBORAH BEZERRA MONTEIRO</v>
          </cell>
          <cell r="D131">
            <v>4142</v>
          </cell>
          <cell r="E131" t="str">
            <v>DIPIN - DIVISAO DE PROJETOS E INOVACAO</v>
          </cell>
          <cell r="F131">
            <v>1</v>
          </cell>
          <cell r="G131">
            <v>39302</v>
          </cell>
          <cell r="H131" t="str">
            <v xml:space="preserve">  /  /    </v>
          </cell>
        </row>
        <row r="132">
          <cell r="B132">
            <v>2342</v>
          </cell>
          <cell r="C132" t="str">
            <v>MARCOS ANDRE CUNHA DE OLIVEIRA</v>
          </cell>
          <cell r="D132">
            <v>4142</v>
          </cell>
          <cell r="E132" t="str">
            <v>DIPIN - DIVISAO DE PROJETOS E INOVACAO</v>
          </cell>
          <cell r="F132">
            <v>1</v>
          </cell>
          <cell r="G132">
            <v>39302</v>
          </cell>
          <cell r="H132" t="str">
            <v xml:space="preserve">  /  /    </v>
          </cell>
        </row>
        <row r="133">
          <cell r="B133">
            <v>2344</v>
          </cell>
          <cell r="C133" t="str">
            <v>AMANDA TATIANE C  DE OLIVEIRA</v>
          </cell>
          <cell r="D133">
            <v>3110</v>
          </cell>
          <cell r="E133" t="str">
            <v>DISOL II - DIVISAO DE SOLIDOS II</v>
          </cell>
          <cell r="F133">
            <v>1</v>
          </cell>
          <cell r="G133">
            <v>39302</v>
          </cell>
          <cell r="H133" t="str">
            <v xml:space="preserve">  /  /    </v>
          </cell>
        </row>
        <row r="134">
          <cell r="B134">
            <v>2351</v>
          </cell>
          <cell r="C134" t="str">
            <v>CLAUDIA SALVINA DE SANTANA</v>
          </cell>
          <cell r="D134">
            <v>3170</v>
          </cell>
          <cell r="E134" t="str">
            <v>DICEM - DIVISAO CENTRAL DE EMBALAGEM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2363</v>
          </cell>
          <cell r="C135" t="str">
            <v>MIRIAM ALVES BASTOS DA SILVA</v>
          </cell>
          <cell r="D135">
            <v>3111</v>
          </cell>
          <cell r="E135" t="str">
            <v>DISOL I - DIVISAO DE SOLIDOS I</v>
          </cell>
          <cell r="F135">
            <v>1</v>
          </cell>
          <cell r="G135">
            <v>39310</v>
          </cell>
          <cell r="H135" t="str">
            <v xml:space="preserve">  /  /    </v>
          </cell>
        </row>
        <row r="136">
          <cell r="B136">
            <v>2367</v>
          </cell>
          <cell r="C136" t="str">
            <v>PRISCILLA RODRIGUES P DA SILVA</v>
          </cell>
          <cell r="D136">
            <v>4170</v>
          </cell>
          <cell r="E136" t="str">
            <v>COQUA- COORD. DE CONTROLE DE QUALID.</v>
          </cell>
          <cell r="F136">
            <v>1</v>
          </cell>
          <cell r="G136">
            <v>39310</v>
          </cell>
          <cell r="H136" t="str">
            <v xml:space="preserve">  /  /    </v>
          </cell>
        </row>
        <row r="137">
          <cell r="B137">
            <v>2371</v>
          </cell>
          <cell r="C137" t="str">
            <v>SUZELLE TRAJANO BENTO</v>
          </cell>
          <cell r="D137">
            <v>1181</v>
          </cell>
          <cell r="E137" t="str">
            <v>DISET- DIV. DE SAUDE OCUPAC. E SEG.TRAB.</v>
          </cell>
          <cell r="F137">
            <v>1</v>
          </cell>
          <cell r="G137">
            <v>39310</v>
          </cell>
          <cell r="H137" t="str">
            <v xml:space="preserve">  /  /    </v>
          </cell>
        </row>
        <row r="138">
          <cell r="B138">
            <v>2382</v>
          </cell>
          <cell r="C138" t="str">
            <v>AILA KARLA MOTA SANTANA</v>
          </cell>
          <cell r="D138">
            <v>4170</v>
          </cell>
          <cell r="E138" t="str">
            <v>COQUA- COORD. DE CONTROLE DE QUALID.</v>
          </cell>
          <cell r="F138">
            <v>1</v>
          </cell>
          <cell r="G138">
            <v>39342</v>
          </cell>
          <cell r="H138" t="str">
            <v xml:space="preserve">  /  /    </v>
          </cell>
        </row>
        <row r="139">
          <cell r="B139">
            <v>2384</v>
          </cell>
          <cell r="C139" t="str">
            <v>KATIA MIRANDA DE ARAUJO LOPES</v>
          </cell>
          <cell r="D139">
            <v>4172</v>
          </cell>
          <cell r="E139" t="str">
            <v>DIMIC- DIVISAO DE MICROBIOLOGIA</v>
          </cell>
          <cell r="F139">
            <v>1</v>
          </cell>
          <cell r="G139">
            <v>39342</v>
          </cell>
          <cell r="H139" t="str">
            <v xml:space="preserve">  /  /    </v>
          </cell>
        </row>
        <row r="140">
          <cell r="B140">
            <v>2392</v>
          </cell>
          <cell r="C140" t="str">
            <v>KLEYTON DA SILVA A PEREIRA</v>
          </cell>
          <cell r="D140">
            <v>1322</v>
          </cell>
          <cell r="E140" t="str">
            <v>DIUTI - DIVISAO DE UTILIDADES</v>
          </cell>
          <cell r="F140">
            <v>1</v>
          </cell>
          <cell r="G140">
            <v>39342</v>
          </cell>
          <cell r="H140" t="str">
            <v xml:space="preserve">  /  /    </v>
          </cell>
        </row>
        <row r="141">
          <cell r="B141">
            <v>2406</v>
          </cell>
          <cell r="C141" t="str">
            <v>DEYSE MARIA DOS SANTOS SILVA</v>
          </cell>
          <cell r="D141">
            <v>3111</v>
          </cell>
          <cell r="E141" t="str">
            <v>DISOL I - DIVISAO DE SOLIDOS I</v>
          </cell>
          <cell r="F141">
            <v>1</v>
          </cell>
          <cell r="G141">
            <v>39349</v>
          </cell>
          <cell r="H141" t="str">
            <v xml:space="preserve">  /  /    </v>
          </cell>
        </row>
        <row r="142">
          <cell r="B142">
            <v>2415</v>
          </cell>
          <cell r="C142" t="str">
            <v>SILVIA RENATA QUEIROZ DE FARIA</v>
          </cell>
          <cell r="D142">
            <v>4150</v>
          </cell>
          <cell r="E142" t="str">
            <v>COPRO- COORD.DE PRODUCAO</v>
          </cell>
          <cell r="F142">
            <v>1</v>
          </cell>
          <cell r="G142">
            <v>39349</v>
          </cell>
          <cell r="H142" t="str">
            <v xml:space="preserve">  /  /    </v>
          </cell>
        </row>
        <row r="143">
          <cell r="B143">
            <v>2417</v>
          </cell>
          <cell r="C143" t="str">
            <v>ZILDA FRUTUOSO DA SILVA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39349</v>
          </cell>
          <cell r="H143" t="str">
            <v xml:space="preserve">  /  /    </v>
          </cell>
        </row>
        <row r="144">
          <cell r="B144">
            <v>2420</v>
          </cell>
          <cell r="C144" t="str">
            <v>TEREZA RAQUEL F ALMEIDA</v>
          </cell>
          <cell r="D144">
            <v>1070</v>
          </cell>
          <cell r="E144" t="str">
            <v>COBPF - COORDENADORIA DE BOAS PRATICAS</v>
          </cell>
          <cell r="F144">
            <v>1</v>
          </cell>
          <cell r="G144">
            <v>39356</v>
          </cell>
          <cell r="H144" t="str">
            <v xml:space="preserve">  /  /    </v>
          </cell>
        </row>
        <row r="145">
          <cell r="B145">
            <v>2421</v>
          </cell>
          <cell r="C145" t="str">
            <v>ANA CLAUDIA NUNES DE MOURA</v>
          </cell>
          <cell r="D145">
            <v>1162</v>
          </cell>
          <cell r="E145" t="str">
            <v>DIDEP - DIVISAO DE DESENVOLV PESSOAL</v>
          </cell>
          <cell r="F145">
            <v>1</v>
          </cell>
          <cell r="G145">
            <v>39370</v>
          </cell>
          <cell r="H145" t="str">
            <v xml:space="preserve">  /  /    </v>
          </cell>
        </row>
        <row r="146">
          <cell r="B146">
            <v>2437</v>
          </cell>
          <cell r="C146" t="str">
            <v>CLAUDILENE DE LIMA</v>
          </cell>
          <cell r="D146">
            <v>4175</v>
          </cell>
          <cell r="E146" t="str">
            <v>DIDEM - DIVISAO DE DESENVOLV. DE EMBALAG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2440</v>
          </cell>
          <cell r="C147" t="str">
            <v>ELIANE MOREIRA DE SOUZA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2443</v>
          </cell>
          <cell r="C148" t="str">
            <v>GEYZA JANAINA FERREIRA L ALVES</v>
          </cell>
          <cell r="D148">
            <v>3111</v>
          </cell>
          <cell r="E148" t="str">
            <v>DISOL I - DIVISAO DE SOLIDOS I</v>
          </cell>
          <cell r="F148">
            <v>1</v>
          </cell>
          <cell r="G148">
            <v>39371</v>
          </cell>
          <cell r="H148" t="str">
            <v xml:space="preserve">  /  /    </v>
          </cell>
        </row>
        <row r="149">
          <cell r="B149">
            <v>2448</v>
          </cell>
          <cell r="C149" t="str">
            <v>JULIO CESAR DA SILVA</v>
          </cell>
          <cell r="D149">
            <v>3111</v>
          </cell>
          <cell r="E149" t="str">
            <v>DISOL I - DIVISAO DE SOLIDOS I</v>
          </cell>
          <cell r="F149">
            <v>1</v>
          </cell>
          <cell r="G149">
            <v>39371</v>
          </cell>
          <cell r="H149" t="str">
            <v xml:space="preserve">  /  /    </v>
          </cell>
        </row>
        <row r="150">
          <cell r="B150">
            <v>2451</v>
          </cell>
          <cell r="C150" t="str">
            <v>MANUELLA BOMFIM DA SILVA</v>
          </cell>
          <cell r="D150">
            <v>3170</v>
          </cell>
          <cell r="E150" t="str">
            <v>DICEM - DIVISAO CENTRAL DE EMBALAGEM</v>
          </cell>
          <cell r="F150">
            <v>1</v>
          </cell>
          <cell r="G150">
            <v>39371</v>
          </cell>
          <cell r="H150" t="str">
            <v xml:space="preserve">  /  /    </v>
          </cell>
        </row>
        <row r="151">
          <cell r="B151">
            <v>2460</v>
          </cell>
          <cell r="C151" t="str">
            <v>VIVIANE OLIMPIO DOS SANTOS</v>
          </cell>
          <cell r="D151">
            <v>3111</v>
          </cell>
          <cell r="E151" t="str">
            <v>DISOL I - DIVISAO DE SOLIDOS I</v>
          </cell>
          <cell r="F151">
            <v>1</v>
          </cell>
          <cell r="G151">
            <v>39371</v>
          </cell>
          <cell r="H151" t="str">
            <v xml:space="preserve">  /  /    </v>
          </cell>
        </row>
        <row r="152">
          <cell r="B152">
            <v>2468</v>
          </cell>
          <cell r="C152" t="str">
            <v>ANA GERTRUDES DE A F GUERRA</v>
          </cell>
          <cell r="D152">
            <v>1051</v>
          </cell>
          <cell r="E152" t="str">
            <v>DIMON - DIVISAO DE MONITORAMENTO</v>
          </cell>
          <cell r="F152">
            <v>1</v>
          </cell>
          <cell r="G152">
            <v>39485</v>
          </cell>
          <cell r="H152" t="str">
            <v xml:space="preserve">  /  /    </v>
          </cell>
        </row>
        <row r="153">
          <cell r="B153">
            <v>2474</v>
          </cell>
          <cell r="C153" t="str">
            <v>MARIA ROSEANE DOS A CLEMENTINO</v>
          </cell>
          <cell r="D153">
            <v>4190</v>
          </cell>
          <cell r="E153" t="str">
            <v>COPCP- COORD. DE PLANEJ. E CONTROLE PROD</v>
          </cell>
          <cell r="F153">
            <v>1</v>
          </cell>
          <cell r="G153">
            <v>39491</v>
          </cell>
          <cell r="H153" t="str">
            <v xml:space="preserve">  /  /    </v>
          </cell>
        </row>
        <row r="154">
          <cell r="B154">
            <v>2478</v>
          </cell>
          <cell r="C154" t="str">
            <v>ROGERIO MOURA VIEIRA</v>
          </cell>
          <cell r="D154">
            <v>2239</v>
          </cell>
          <cell r="E154" t="str">
            <v>FARMACIA CARUARU II</v>
          </cell>
          <cell r="F154">
            <v>50</v>
          </cell>
          <cell r="G154">
            <v>39524</v>
          </cell>
          <cell r="H154" t="str">
            <v xml:space="preserve">  /  /    </v>
          </cell>
        </row>
        <row r="155">
          <cell r="B155">
            <v>2481</v>
          </cell>
          <cell r="C155" t="str">
            <v>RAFAELLA MICHELLE DE L MIRANDA</v>
          </cell>
          <cell r="D155">
            <v>2215</v>
          </cell>
          <cell r="E155" t="str">
            <v>FARMACIA BELO JARDIM</v>
          </cell>
          <cell r="F155">
            <v>20</v>
          </cell>
          <cell r="G155">
            <v>39524</v>
          </cell>
          <cell r="H155" t="str">
            <v xml:space="preserve">  /  /    </v>
          </cell>
        </row>
        <row r="156">
          <cell r="B156">
            <v>2484</v>
          </cell>
          <cell r="C156" t="str">
            <v>ARLEY ANDERSON TAVARES MOREIRA</v>
          </cell>
          <cell r="D156">
            <v>2226</v>
          </cell>
          <cell r="E156" t="str">
            <v>FARMACIA OURICURI</v>
          </cell>
          <cell r="F156">
            <v>39</v>
          </cell>
          <cell r="G156">
            <v>39524</v>
          </cell>
          <cell r="H156" t="str">
            <v xml:space="preserve">  /  /    </v>
          </cell>
        </row>
        <row r="157">
          <cell r="B157">
            <v>2493</v>
          </cell>
          <cell r="C157" t="str">
            <v>CRISTIANE R  DE O  GONCALVES</v>
          </cell>
          <cell r="D157">
            <v>4174</v>
          </cell>
          <cell r="E157" t="str">
            <v>DIACP- DIV.DE ACOMP.E CONTROLE PRODUCAO</v>
          </cell>
          <cell r="F157">
            <v>1</v>
          </cell>
          <cell r="G157">
            <v>39539</v>
          </cell>
          <cell r="H157" t="str">
            <v xml:space="preserve">  /  /    </v>
          </cell>
        </row>
        <row r="158">
          <cell r="B158">
            <v>2498</v>
          </cell>
          <cell r="C158" t="str">
            <v>TEREZINHA DE J  DE L  M  NETA</v>
          </cell>
          <cell r="D158">
            <v>3103</v>
          </cell>
          <cell r="E158" t="str">
            <v>DIOTI- DIVISAO OTICA- MONTAGEM</v>
          </cell>
          <cell r="F158">
            <v>1</v>
          </cell>
          <cell r="G158">
            <v>39539</v>
          </cell>
          <cell r="H158" t="str">
            <v xml:space="preserve">  /  /    </v>
          </cell>
        </row>
        <row r="159">
          <cell r="B159">
            <v>2502</v>
          </cell>
          <cell r="C159" t="str">
            <v>PAULO ROBERTO DA SILVA CUNHA</v>
          </cell>
          <cell r="D159">
            <v>3103</v>
          </cell>
          <cell r="E159" t="str">
            <v>DIOTI- DIVISAO OTICA- MONTAGEM</v>
          </cell>
          <cell r="F159">
            <v>1</v>
          </cell>
          <cell r="G159">
            <v>39553</v>
          </cell>
          <cell r="H159" t="str">
            <v xml:space="preserve">  /  /    </v>
          </cell>
        </row>
        <row r="160">
          <cell r="B160">
            <v>2503</v>
          </cell>
          <cell r="C160" t="str">
            <v>TACIZO LUIZ PEREIRA DA SILVA</v>
          </cell>
          <cell r="D160">
            <v>1005</v>
          </cell>
          <cell r="E160" t="str">
            <v>PESSOAL A DISPOSICAO/BENEFICIO</v>
          </cell>
          <cell r="F160">
            <v>1</v>
          </cell>
          <cell r="G160">
            <v>39553</v>
          </cell>
          <cell r="H160" t="str">
            <v xml:space="preserve">  /  /    </v>
          </cell>
        </row>
        <row r="161">
          <cell r="B161">
            <v>2504</v>
          </cell>
          <cell r="C161" t="str">
            <v>RIVALDO GOMES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2506</v>
          </cell>
          <cell r="C162" t="str">
            <v>IVETE ANTONIETA B  DE CARVALHO</v>
          </cell>
          <cell r="D162">
            <v>3111</v>
          </cell>
          <cell r="E162" t="str">
            <v>DISOL I - DIVISAO DE SOLIDOS I</v>
          </cell>
          <cell r="F162">
            <v>1</v>
          </cell>
          <cell r="G162">
            <v>39576</v>
          </cell>
          <cell r="H162" t="str">
            <v xml:space="preserve">  /  /    </v>
          </cell>
        </row>
        <row r="163">
          <cell r="B163">
            <v>2507</v>
          </cell>
          <cell r="C163" t="str">
            <v>ANANIAS TEIXEIRA DE LIMA</v>
          </cell>
          <cell r="D163">
            <v>3111</v>
          </cell>
          <cell r="E163" t="str">
            <v>DISOL I - DIVISAO DE SOLIDOS I</v>
          </cell>
          <cell r="F163">
            <v>1</v>
          </cell>
          <cell r="G163">
            <v>39576</v>
          </cell>
          <cell r="H163" t="str">
            <v xml:space="preserve">  /  /    </v>
          </cell>
        </row>
        <row r="164">
          <cell r="B164">
            <v>2508</v>
          </cell>
          <cell r="C164" t="str">
            <v>JOSE ALEXANDRE DE BARROS ALVES</v>
          </cell>
          <cell r="D164">
            <v>3111</v>
          </cell>
          <cell r="E164" t="str">
            <v>DISOL I - DIVISAO DE SOLIDOS I</v>
          </cell>
          <cell r="F164">
            <v>1</v>
          </cell>
          <cell r="G164">
            <v>39576</v>
          </cell>
          <cell r="H164" t="str">
            <v xml:space="preserve">  /  /    </v>
          </cell>
        </row>
        <row r="165">
          <cell r="B165">
            <v>2509</v>
          </cell>
          <cell r="C165" t="str">
            <v>ALDEMIR NASCIMENTO DA SILVA</v>
          </cell>
          <cell r="D165">
            <v>3111</v>
          </cell>
          <cell r="E165" t="str">
            <v>DISOL I - DIVISAO DE SOLIDOS I</v>
          </cell>
          <cell r="F165">
            <v>1</v>
          </cell>
          <cell r="G165">
            <v>39576</v>
          </cell>
          <cell r="H165" t="str">
            <v xml:space="preserve">  /  /    </v>
          </cell>
        </row>
        <row r="166">
          <cell r="B166">
            <v>2512</v>
          </cell>
          <cell r="C166" t="str">
            <v>JOSENILDO JOSE TORRES</v>
          </cell>
          <cell r="D166">
            <v>1005</v>
          </cell>
          <cell r="E166" t="str">
            <v>PESSOAL A DISPOSICAO/BENEFICIO</v>
          </cell>
          <cell r="F166">
            <v>1</v>
          </cell>
          <cell r="G166">
            <v>39582</v>
          </cell>
          <cell r="H166" t="str">
            <v xml:space="preserve">  /  /    </v>
          </cell>
        </row>
        <row r="167">
          <cell r="B167">
            <v>2514</v>
          </cell>
          <cell r="C167" t="str">
            <v>JULIANA CAVALCANTI DE SOUSA</v>
          </cell>
          <cell r="D167">
            <v>1131</v>
          </cell>
          <cell r="E167" t="str">
            <v>DIFIN- DIVISAO FINANCEIRA</v>
          </cell>
          <cell r="F167">
            <v>1</v>
          </cell>
          <cell r="G167">
            <v>39582</v>
          </cell>
          <cell r="H167" t="str">
            <v xml:space="preserve">  /  /    </v>
          </cell>
        </row>
        <row r="168">
          <cell r="B168">
            <v>2520</v>
          </cell>
          <cell r="C168" t="str">
            <v>SELMA CRISTIANIA LIMA RORIZ</v>
          </cell>
          <cell r="D168">
            <v>1005</v>
          </cell>
          <cell r="E168" t="str">
            <v>PESSOAL A DISPOSICAO/BENEFICIO</v>
          </cell>
          <cell r="F168">
            <v>1</v>
          </cell>
          <cell r="G168">
            <v>39582</v>
          </cell>
          <cell r="H168" t="str">
            <v xml:space="preserve">  /  /    </v>
          </cell>
        </row>
        <row r="169">
          <cell r="B169">
            <v>2523</v>
          </cell>
          <cell r="C169" t="str">
            <v>JANISSON COELHO DE VASCONCELOS</v>
          </cell>
          <cell r="D169">
            <v>2226</v>
          </cell>
          <cell r="E169" t="str">
            <v>FARMACIA OURICURI</v>
          </cell>
          <cell r="F169">
            <v>39</v>
          </cell>
          <cell r="G169">
            <v>39582</v>
          </cell>
          <cell r="H169" t="str">
            <v xml:space="preserve">  /  /    </v>
          </cell>
        </row>
        <row r="170">
          <cell r="B170">
            <v>2525</v>
          </cell>
          <cell r="C170" t="str">
            <v>FABIANE TAVARES DE SOUZA</v>
          </cell>
          <cell r="D170">
            <v>2207</v>
          </cell>
          <cell r="E170" t="str">
            <v>FARMACIA CASA AMARELA</v>
          </cell>
          <cell r="F170">
            <v>10</v>
          </cell>
          <cell r="G170">
            <v>39588</v>
          </cell>
          <cell r="H170" t="str">
            <v xml:space="preserve">  /  /    </v>
          </cell>
        </row>
        <row r="171">
          <cell r="B171">
            <v>2526</v>
          </cell>
          <cell r="C171" t="str">
            <v>JARBAS FERREIRA DE LIMA JUNIOR</v>
          </cell>
          <cell r="D171">
            <v>1321</v>
          </cell>
          <cell r="E171" t="str">
            <v>DIMAN - DIVISAO DE MANUTENCAO</v>
          </cell>
          <cell r="F171">
            <v>1</v>
          </cell>
          <cell r="G171">
            <v>39588</v>
          </cell>
          <cell r="H171" t="str">
            <v xml:space="preserve">  /  /    </v>
          </cell>
        </row>
        <row r="172">
          <cell r="B172">
            <v>2530</v>
          </cell>
          <cell r="C172" t="str">
            <v>ARLEILDA MENDES DA SILVA</v>
          </cell>
          <cell r="D172">
            <v>3111</v>
          </cell>
          <cell r="E172" t="str">
            <v>DISOL I - DIVISAO DE SOLIDOS I</v>
          </cell>
          <cell r="F172">
            <v>1</v>
          </cell>
          <cell r="G172">
            <v>39601</v>
          </cell>
          <cell r="H172" t="str">
            <v xml:space="preserve">  /  /    </v>
          </cell>
        </row>
        <row r="173">
          <cell r="B173">
            <v>2534</v>
          </cell>
          <cell r="C173" t="str">
            <v>EMANUEL MESSIAS RIBEIRO COSTA</v>
          </cell>
          <cell r="D173">
            <v>3111</v>
          </cell>
          <cell r="E173" t="str">
            <v>DISOL I - DIVISAO DE SOLIDOS I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2539</v>
          </cell>
          <cell r="C174" t="str">
            <v>JOSENILDA BEZERRA DA SILVA</v>
          </cell>
          <cell r="D174">
            <v>3111</v>
          </cell>
          <cell r="E174" t="str">
            <v>DISOL I - DIVISAO DE SOLIDOS I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2541</v>
          </cell>
          <cell r="C175" t="str">
            <v>MARCELA SALLES DA SILVA</v>
          </cell>
          <cell r="D175">
            <v>3111</v>
          </cell>
          <cell r="E175" t="str">
            <v>DISOL I - DIVISAO DE SOLIDOS I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2547</v>
          </cell>
          <cell r="C176" t="str">
            <v>CYNTHIA RODRIGUES DE ALMEIDA</v>
          </cell>
          <cell r="D176">
            <v>2252</v>
          </cell>
          <cell r="E176" t="str">
            <v>FARMACIA GARANHUNS EXPR. CIDADAO</v>
          </cell>
          <cell r="F176">
            <v>59</v>
          </cell>
          <cell r="G176">
            <v>39601</v>
          </cell>
          <cell r="H176" t="str">
            <v xml:space="preserve">  /  /    </v>
          </cell>
        </row>
        <row r="177">
          <cell r="B177">
            <v>2548</v>
          </cell>
          <cell r="C177" t="str">
            <v>ELIANA PEREIRA SANTANA</v>
          </cell>
          <cell r="D177">
            <v>1100</v>
          </cell>
          <cell r="E177" t="str">
            <v>DIRAF-DIRETORIA ADMINISTR.E FINANCEIRA</v>
          </cell>
          <cell r="F177">
            <v>1</v>
          </cell>
          <cell r="G177">
            <v>39601</v>
          </cell>
          <cell r="H177" t="str">
            <v xml:space="preserve">  /  /    </v>
          </cell>
        </row>
        <row r="178">
          <cell r="B178">
            <v>2553</v>
          </cell>
          <cell r="C178" t="str">
            <v>LIVIA DA SILVA LIMA</v>
          </cell>
          <cell r="D178">
            <v>1182</v>
          </cell>
          <cell r="E178" t="str">
            <v>DIMAM - DIVISAO DO MEIO AMBIENTE</v>
          </cell>
          <cell r="F178">
            <v>1</v>
          </cell>
          <cell r="G178">
            <v>39601</v>
          </cell>
          <cell r="H178" t="str">
            <v xml:space="preserve">  /  /    </v>
          </cell>
        </row>
        <row r="179">
          <cell r="B179">
            <v>2559</v>
          </cell>
          <cell r="C179" t="str">
            <v>SANDRO DE MIRANDA SANTOS</v>
          </cell>
          <cell r="D179">
            <v>1005</v>
          </cell>
          <cell r="E179" t="str">
            <v>PESSOAL A DISPOSICAO/BENEFICIO</v>
          </cell>
          <cell r="F179">
            <v>1</v>
          </cell>
          <cell r="G179">
            <v>39601</v>
          </cell>
          <cell r="H179" t="str">
            <v xml:space="preserve">  /  /    </v>
          </cell>
        </row>
        <row r="180">
          <cell r="B180">
            <v>2562</v>
          </cell>
          <cell r="C180" t="str">
            <v>ERIKA MARQUES BEZERRA</v>
          </cell>
          <cell r="D180">
            <v>1005</v>
          </cell>
          <cell r="E180" t="str">
            <v>PESSOAL A DISPOSICAO/BENEFICIO</v>
          </cell>
          <cell r="F180">
            <v>1</v>
          </cell>
          <cell r="G180">
            <v>39601</v>
          </cell>
          <cell r="H180" t="str">
            <v xml:space="preserve">  /  /    </v>
          </cell>
        </row>
        <row r="181">
          <cell r="B181">
            <v>2568</v>
          </cell>
          <cell r="C181" t="str">
            <v>CATARINA DANIELLE DA S AMORIM</v>
          </cell>
          <cell r="D181">
            <v>2239</v>
          </cell>
          <cell r="E181" t="str">
            <v>FARMACIA CARUARU II</v>
          </cell>
          <cell r="F181">
            <v>50</v>
          </cell>
          <cell r="G181">
            <v>39608</v>
          </cell>
          <cell r="H181" t="str">
            <v xml:space="preserve">  /  /    </v>
          </cell>
        </row>
        <row r="182">
          <cell r="B182">
            <v>2574</v>
          </cell>
          <cell r="C182" t="str">
            <v>ANDERSON SANTOS DE LIMA FARIAS</v>
          </cell>
          <cell r="D182">
            <v>2102</v>
          </cell>
          <cell r="E182" t="str">
            <v>DIFAT- DIVISAO DE FATURAMENTO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2577</v>
          </cell>
          <cell r="C183" t="str">
            <v>CARLA CRISTINA OLIVEIRA MATOS</v>
          </cell>
          <cell r="D183">
            <v>1150</v>
          </cell>
          <cell r="E183" t="str">
            <v>COLOG - COORDENADORIA DE LOGISTICA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2584</v>
          </cell>
          <cell r="C184" t="str">
            <v>HELIA MARIA ALEXANDRE DE SOUZA</v>
          </cell>
          <cell r="D184">
            <v>1181</v>
          </cell>
          <cell r="E184" t="str">
            <v>DISET- DIV. DE SAUDE OCUPAC. E SEG.TRAB.</v>
          </cell>
          <cell r="F184">
            <v>1</v>
          </cell>
          <cell r="G184">
            <v>39615</v>
          </cell>
          <cell r="H184" t="str">
            <v xml:space="preserve">  /  /    </v>
          </cell>
        </row>
        <row r="185">
          <cell r="B185">
            <v>2585</v>
          </cell>
          <cell r="C185" t="str">
            <v>HELIO DO N BARBOZA JUNIOR</v>
          </cell>
          <cell r="D185">
            <v>1160</v>
          </cell>
          <cell r="E185" t="str">
            <v>CORHU - COORD. DE RECURSOS HUMANOS</v>
          </cell>
          <cell r="F185">
            <v>1</v>
          </cell>
          <cell r="G185">
            <v>39615</v>
          </cell>
          <cell r="H185" t="str">
            <v xml:space="preserve">  /  /    </v>
          </cell>
        </row>
        <row r="186">
          <cell r="B186">
            <v>2586</v>
          </cell>
          <cell r="C186" t="str">
            <v>JAQUELINE P F DE OLIVEIRA</v>
          </cell>
          <cell r="D186">
            <v>1161</v>
          </cell>
          <cell r="E186" t="str">
            <v>DIVAP - DIVISAO DE ADMINST. PESSOAL</v>
          </cell>
          <cell r="F186">
            <v>1</v>
          </cell>
          <cell r="G186">
            <v>39615</v>
          </cell>
          <cell r="H186" t="str">
            <v xml:space="preserve">  /  /    </v>
          </cell>
        </row>
        <row r="187">
          <cell r="B187">
            <v>2588</v>
          </cell>
          <cell r="C187" t="str">
            <v>JOSE NEVES DA SILVA JUNIOR</v>
          </cell>
          <cell r="D187">
            <v>1131</v>
          </cell>
          <cell r="E187" t="str">
            <v>DIFIN- DIVISAO FINANCEIRA</v>
          </cell>
          <cell r="F187">
            <v>1</v>
          </cell>
          <cell r="G187">
            <v>39615</v>
          </cell>
          <cell r="H187" t="str">
            <v xml:space="preserve">  /  /    </v>
          </cell>
        </row>
        <row r="188">
          <cell r="B188">
            <v>2596</v>
          </cell>
          <cell r="C188" t="str">
            <v>WELLIDA CRISTIANE DE M  GUERRA</v>
          </cell>
          <cell r="D188">
            <v>1005</v>
          </cell>
          <cell r="E188" t="str">
            <v>PESSOAL A DISPOSICAO/BENEFICIO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2602</v>
          </cell>
          <cell r="C189" t="str">
            <v>DIANA ATALECIA NEVES DE SA</v>
          </cell>
          <cell r="D189">
            <v>2240</v>
          </cell>
          <cell r="E189" t="str">
            <v>FARMACIA BONITO</v>
          </cell>
          <cell r="F189">
            <v>47</v>
          </cell>
          <cell r="G189">
            <v>39615</v>
          </cell>
          <cell r="H189" t="str">
            <v xml:space="preserve">  /  /    </v>
          </cell>
        </row>
        <row r="190">
          <cell r="B190">
            <v>2604</v>
          </cell>
          <cell r="C190" t="str">
            <v>JAMINE K  G  DA ROCHA MARTINS</v>
          </cell>
          <cell r="D190">
            <v>2252</v>
          </cell>
          <cell r="E190" t="str">
            <v>FARMACIA GARANHUNS EXPR. CIDADAO</v>
          </cell>
          <cell r="F190">
            <v>59</v>
          </cell>
          <cell r="G190">
            <v>39615</v>
          </cell>
          <cell r="H190" t="str">
            <v xml:space="preserve">  /  /    </v>
          </cell>
        </row>
        <row r="191">
          <cell r="B191">
            <v>2614</v>
          </cell>
          <cell r="C191" t="str">
            <v>EDVANIA GOMES DE SOUZA PONTES</v>
          </cell>
          <cell r="D191">
            <v>4150</v>
          </cell>
          <cell r="E191" t="str">
            <v>COPRO- COORD.DE PRODUCAO</v>
          </cell>
          <cell r="F191">
            <v>1</v>
          </cell>
          <cell r="G191">
            <v>39615</v>
          </cell>
          <cell r="H191" t="str">
            <v xml:space="preserve">  /  /    </v>
          </cell>
        </row>
        <row r="192">
          <cell r="B192">
            <v>2618</v>
          </cell>
          <cell r="C192" t="str">
            <v>MARIA DA CONCEICAO O DOS SANTO</v>
          </cell>
          <cell r="D192">
            <v>1320</v>
          </cell>
          <cell r="E192" t="str">
            <v>COMAN - COORDENADORIA DE MANUTENCAO</v>
          </cell>
          <cell r="F192">
            <v>1</v>
          </cell>
          <cell r="G192">
            <v>39615</v>
          </cell>
          <cell r="H192" t="str">
            <v xml:space="preserve">  /  /    </v>
          </cell>
        </row>
        <row r="193">
          <cell r="B193">
            <v>2623</v>
          </cell>
          <cell r="C193" t="str">
            <v>RUTH BARBOSA DE ARAUJO</v>
          </cell>
          <cell r="D193">
            <v>3111</v>
          </cell>
          <cell r="E193" t="str">
            <v>DISOL I - DIVISAO DE SOLIDOS I</v>
          </cell>
          <cell r="F193">
            <v>1</v>
          </cell>
          <cell r="G193">
            <v>39615</v>
          </cell>
          <cell r="H193" t="str">
            <v xml:space="preserve">  /  /    </v>
          </cell>
        </row>
        <row r="194">
          <cell r="B194">
            <v>2627</v>
          </cell>
          <cell r="C194" t="str">
            <v>LIBNI DE MEDEIROS MELO</v>
          </cell>
          <cell r="D194">
            <v>3170</v>
          </cell>
          <cell r="E194" t="str">
            <v>DICEM - DIVISAO CENTRAL DE EMBALAGEM</v>
          </cell>
          <cell r="F194">
            <v>1</v>
          </cell>
          <cell r="G194">
            <v>39619</v>
          </cell>
          <cell r="H194" t="str">
            <v xml:space="preserve">  /  /    </v>
          </cell>
        </row>
        <row r="195">
          <cell r="B195">
            <v>2628</v>
          </cell>
          <cell r="C195" t="str">
            <v>ADELE GOMES DE SANTANA</v>
          </cell>
          <cell r="D195">
            <v>1020</v>
          </cell>
          <cell r="E195" t="str">
            <v>CPL- COMISSAO PERMANENTE DE LICITACAO</v>
          </cell>
          <cell r="F195">
            <v>1</v>
          </cell>
          <cell r="G195">
            <v>39630</v>
          </cell>
          <cell r="H195" t="str">
            <v xml:space="preserve">  /  /    </v>
          </cell>
        </row>
        <row r="196">
          <cell r="B196">
            <v>2634</v>
          </cell>
          <cell r="C196" t="str">
            <v>KATHYWSKY MELO PINHEIRO</v>
          </cell>
          <cell r="D196">
            <v>1005</v>
          </cell>
          <cell r="E196" t="str">
            <v>PESSOAL A DISPOSICAO/BENEFICIO</v>
          </cell>
          <cell r="F196">
            <v>1</v>
          </cell>
          <cell r="G196">
            <v>39630</v>
          </cell>
          <cell r="H196" t="str">
            <v xml:space="preserve">  /  /    </v>
          </cell>
        </row>
        <row r="197">
          <cell r="B197">
            <v>2642</v>
          </cell>
          <cell r="C197" t="str">
            <v>THAMIRYS CLAUDIA R  BATISTA</v>
          </cell>
          <cell r="D197">
            <v>1070</v>
          </cell>
          <cell r="E197" t="str">
            <v>COBPF - COORDENADORIA DE BOAS PRATICAS</v>
          </cell>
          <cell r="F197">
            <v>1</v>
          </cell>
          <cell r="G197">
            <v>39630</v>
          </cell>
          <cell r="H197" t="str">
            <v xml:space="preserve">  /  /    </v>
          </cell>
        </row>
        <row r="198">
          <cell r="B198">
            <v>2644</v>
          </cell>
          <cell r="C198" t="str">
            <v>FABRICIO MENEZES DE SOUSA MELO</v>
          </cell>
          <cell r="D198">
            <v>2242</v>
          </cell>
          <cell r="E198" t="str">
            <v>FARMACIA AFOGADOS DA INGAZEIRA</v>
          </cell>
          <cell r="F198">
            <v>48</v>
          </cell>
          <cell r="G198">
            <v>39630</v>
          </cell>
          <cell r="H198" t="str">
            <v xml:space="preserve">  /  /    </v>
          </cell>
        </row>
        <row r="199">
          <cell r="B199">
            <v>2651</v>
          </cell>
          <cell r="C199" t="str">
            <v>PAULO ANDRE R DOS SANTOS</v>
          </cell>
          <cell r="D199">
            <v>2252</v>
          </cell>
          <cell r="E199" t="str">
            <v>FARMACIA GARANHUNS EXPR. CIDADAO</v>
          </cell>
          <cell r="F199">
            <v>59</v>
          </cell>
          <cell r="G199">
            <v>39644</v>
          </cell>
          <cell r="H199" t="str">
            <v xml:space="preserve">  /  /    </v>
          </cell>
        </row>
        <row r="200">
          <cell r="B200">
            <v>2656</v>
          </cell>
          <cell r="C200" t="str">
            <v>RAFAELLA ALVES DE ARAUJO SILVA</v>
          </cell>
          <cell r="D200">
            <v>1070</v>
          </cell>
          <cell r="E200" t="str">
            <v>COBPF - COORDENADORIA DE BOAS PRATICAS</v>
          </cell>
          <cell r="F200">
            <v>1</v>
          </cell>
          <cell r="G200">
            <v>39646</v>
          </cell>
          <cell r="H200" t="str">
            <v xml:space="preserve">  /  /    </v>
          </cell>
        </row>
        <row r="201">
          <cell r="B201">
            <v>2659</v>
          </cell>
          <cell r="C201" t="str">
            <v>THIAGO SANTOS DE OLIVEIRA</v>
          </cell>
          <cell r="D201">
            <v>1161</v>
          </cell>
          <cell r="E201" t="str">
            <v>DIVAP - DIVISAO DE ADMINST. PESSOAL</v>
          </cell>
          <cell r="F201">
            <v>1</v>
          </cell>
          <cell r="G201">
            <v>39646</v>
          </cell>
          <cell r="H201" t="str">
            <v xml:space="preserve">  /  /    </v>
          </cell>
        </row>
        <row r="202">
          <cell r="B202">
            <v>2665</v>
          </cell>
          <cell r="C202" t="str">
            <v>MARCELO BARLAVENTO DAS C SILVA</v>
          </cell>
          <cell r="D202">
            <v>1161</v>
          </cell>
          <cell r="E202" t="str">
            <v>DIVAP - DIVISAO DE ADMINST. PESSOAL</v>
          </cell>
          <cell r="F202">
            <v>1</v>
          </cell>
          <cell r="G202">
            <v>39666</v>
          </cell>
          <cell r="H202" t="str">
            <v xml:space="preserve">  /  /    </v>
          </cell>
        </row>
        <row r="203">
          <cell r="B203">
            <v>2666</v>
          </cell>
          <cell r="C203" t="str">
            <v>RODRIGO VASCONCELOS DINIZ</v>
          </cell>
          <cell r="D203">
            <v>1151</v>
          </cell>
          <cell r="E203" t="str">
            <v>DILOG - DIVISAO DE LOGISTICA</v>
          </cell>
          <cell r="F203">
            <v>1</v>
          </cell>
          <cell r="G203">
            <v>39666</v>
          </cell>
          <cell r="H203" t="str">
            <v xml:space="preserve">  /  /    </v>
          </cell>
        </row>
        <row r="204">
          <cell r="B204">
            <v>2668</v>
          </cell>
          <cell r="C204" t="str">
            <v>CARLA BRANDAO DE C  FIGUEIREDO</v>
          </cell>
          <cell r="D204">
            <v>1005</v>
          </cell>
          <cell r="E204" t="str">
            <v>PESSOAL A DISPOSICAO/BENEFICIO</v>
          </cell>
          <cell r="F204">
            <v>1</v>
          </cell>
          <cell r="G204">
            <v>39666</v>
          </cell>
          <cell r="H204" t="str">
            <v xml:space="preserve">  /  /    </v>
          </cell>
        </row>
        <row r="205">
          <cell r="B205">
            <v>2671</v>
          </cell>
          <cell r="C205" t="str">
            <v>KATIA ADRIANA F D SILVA SOARES</v>
          </cell>
          <cell r="D205">
            <v>3111</v>
          </cell>
          <cell r="E205" t="str">
            <v>DISOL I - DIVISAO DE SOLIDOS I</v>
          </cell>
          <cell r="F205">
            <v>1</v>
          </cell>
          <cell r="G205">
            <v>39667</v>
          </cell>
          <cell r="H205" t="str">
            <v xml:space="preserve">  /  /    </v>
          </cell>
        </row>
        <row r="206">
          <cell r="B206">
            <v>2672</v>
          </cell>
          <cell r="C206" t="str">
            <v>IVANISE VIANA ALBUQUERQUE</v>
          </cell>
          <cell r="D206">
            <v>3111</v>
          </cell>
          <cell r="E206" t="str">
            <v>DISOL I - DIVISAO DE SOLIDOS I</v>
          </cell>
          <cell r="F206">
            <v>1</v>
          </cell>
          <cell r="G206">
            <v>39667</v>
          </cell>
          <cell r="H206" t="str">
            <v xml:space="preserve">  /  /    </v>
          </cell>
        </row>
        <row r="207">
          <cell r="B207">
            <v>2675</v>
          </cell>
          <cell r="C207" t="str">
            <v>RUTE FERNANDES BORBA</v>
          </cell>
          <cell r="D207">
            <v>3111</v>
          </cell>
          <cell r="E207" t="str">
            <v>DISOL I - DIVISAO DE SOLIDOS I</v>
          </cell>
          <cell r="F207">
            <v>1</v>
          </cell>
          <cell r="G207">
            <v>39667</v>
          </cell>
          <cell r="H207" t="str">
            <v xml:space="preserve">  /  /    </v>
          </cell>
        </row>
        <row r="208">
          <cell r="B208">
            <v>2682</v>
          </cell>
          <cell r="C208" t="str">
            <v>JENARIO LUCENA DA SILVA</v>
          </cell>
          <cell r="D208">
            <v>4153</v>
          </cell>
          <cell r="E208" t="str">
            <v>DIOTI - DIVISAO DE OTICA (ADMINISTRACAO)</v>
          </cell>
          <cell r="F208">
            <v>1</v>
          </cell>
          <cell r="G208">
            <v>39675</v>
          </cell>
          <cell r="H208" t="str">
            <v xml:space="preserve">  /  /    </v>
          </cell>
        </row>
        <row r="209">
          <cell r="B209">
            <v>2684</v>
          </cell>
          <cell r="C209" t="str">
            <v>DULCE NARIELE ANHAIA LEMES</v>
          </cell>
          <cell r="D209">
            <v>1074</v>
          </cell>
          <cell r="E209" t="str">
            <v>DIVISAO DE GARANTIA DE QUALIDADE</v>
          </cell>
          <cell r="F209">
            <v>1</v>
          </cell>
          <cell r="G209">
            <v>39692</v>
          </cell>
          <cell r="H209" t="str">
            <v xml:space="preserve">  /  /    </v>
          </cell>
        </row>
        <row r="210">
          <cell r="B210">
            <v>2687</v>
          </cell>
          <cell r="C210" t="str">
            <v>MONICA MARIA G R F DE OLIVEIRA</v>
          </cell>
          <cell r="D210">
            <v>1170</v>
          </cell>
          <cell r="E210" t="str">
            <v>COSUP - COORDENADORIA DE SUPRIMENTOS</v>
          </cell>
          <cell r="F210">
            <v>1</v>
          </cell>
          <cell r="G210">
            <v>39700</v>
          </cell>
          <cell r="H210" t="str">
            <v xml:space="preserve">  /  /    </v>
          </cell>
        </row>
        <row r="211">
          <cell r="B211">
            <v>2689</v>
          </cell>
          <cell r="C211" t="str">
            <v>ILMA DE ALBUQUERQUE P MAIA</v>
          </cell>
          <cell r="D211">
            <v>1320</v>
          </cell>
          <cell r="E211" t="str">
            <v>COMAN - COORDENADORIA DE MANUTENCAO</v>
          </cell>
          <cell r="F211">
            <v>1</v>
          </cell>
          <cell r="G211">
            <v>39707</v>
          </cell>
          <cell r="H211" t="str">
            <v xml:space="preserve">  /  /    </v>
          </cell>
        </row>
        <row r="212">
          <cell r="B212">
            <v>2697</v>
          </cell>
          <cell r="C212" t="str">
            <v>ELIANA BEZERRA CARVALHO</v>
          </cell>
          <cell r="D212">
            <v>1005</v>
          </cell>
          <cell r="E212" t="str">
            <v>PESSOAL A DISPOSICAO/BENEFICIO</v>
          </cell>
          <cell r="F212">
            <v>1</v>
          </cell>
          <cell r="G212">
            <v>39716</v>
          </cell>
          <cell r="H212" t="str">
            <v xml:space="preserve">  /  /    </v>
          </cell>
        </row>
        <row r="213">
          <cell r="B213">
            <v>2701</v>
          </cell>
          <cell r="C213" t="str">
            <v>PETULLA DE MOURA E SILVA</v>
          </cell>
          <cell r="D213">
            <v>1182</v>
          </cell>
          <cell r="E213" t="str">
            <v>DIMAM - DIVISAO DO MEIO AMBIENTE</v>
          </cell>
          <cell r="F213">
            <v>1</v>
          </cell>
          <cell r="G213">
            <v>39720</v>
          </cell>
          <cell r="H213" t="str">
            <v xml:space="preserve">  /  /    </v>
          </cell>
        </row>
        <row r="214">
          <cell r="B214">
            <v>2702</v>
          </cell>
          <cell r="C214" t="str">
            <v>DANILO DAVI DA SILVA DIAS</v>
          </cell>
          <cell r="D214">
            <v>4175</v>
          </cell>
          <cell r="E214" t="str">
            <v>DIDEM - DIVISAO DE DESENVOLV. DE EMBALAG</v>
          </cell>
          <cell r="F214">
            <v>1</v>
          </cell>
          <cell r="G214">
            <v>39722</v>
          </cell>
          <cell r="H214" t="str">
            <v xml:space="preserve">  /  /    </v>
          </cell>
        </row>
        <row r="215">
          <cell r="B215">
            <v>2705</v>
          </cell>
          <cell r="C215" t="str">
            <v>JOSINALDO OLIVEIRA DE ANDRADE</v>
          </cell>
          <cell r="D215">
            <v>2221</v>
          </cell>
          <cell r="E215" t="str">
            <v>FARMACIA VITORIA DE SANTO ANTAO</v>
          </cell>
          <cell r="F215">
            <v>25</v>
          </cell>
          <cell r="G215">
            <v>39728</v>
          </cell>
          <cell r="H215" t="str">
            <v xml:space="preserve">  /  /    </v>
          </cell>
        </row>
        <row r="216">
          <cell r="B216">
            <v>2706</v>
          </cell>
          <cell r="C216" t="str">
            <v>AMANDA FREITAS BASILIO</v>
          </cell>
          <cell r="D216">
            <v>2239</v>
          </cell>
          <cell r="E216" t="str">
            <v>FARMACIA CARUARU II</v>
          </cell>
          <cell r="F216">
            <v>50</v>
          </cell>
          <cell r="G216">
            <v>39730</v>
          </cell>
          <cell r="H216" t="str">
            <v xml:space="preserve">  /  /    </v>
          </cell>
        </row>
        <row r="217">
          <cell r="B217">
            <v>2707</v>
          </cell>
          <cell r="C217" t="str">
            <v>ROMARIO LUIZ DO NASCIMENTO</v>
          </cell>
          <cell r="D217">
            <v>1140</v>
          </cell>
          <cell r="E217" t="str">
            <v>COCON- COORD. DE CONTABIL. GERAL</v>
          </cell>
          <cell r="F217">
            <v>1</v>
          </cell>
          <cell r="G217">
            <v>39734</v>
          </cell>
          <cell r="H217" t="str">
            <v xml:space="preserve">  /  /    </v>
          </cell>
        </row>
        <row r="218">
          <cell r="B218">
            <v>2709</v>
          </cell>
          <cell r="C218" t="str">
            <v>KATIA DA CONCEICAO DA SILVA</v>
          </cell>
          <cell r="D218">
            <v>1144</v>
          </cell>
          <cell r="E218" t="str">
            <v>DIPAT - DIVISAO DE PATRIMONIO</v>
          </cell>
          <cell r="F218">
            <v>1</v>
          </cell>
          <cell r="G218">
            <v>39734</v>
          </cell>
          <cell r="H218" t="str">
            <v xml:space="preserve">  /  /    </v>
          </cell>
        </row>
        <row r="219">
          <cell r="B219">
            <v>2710</v>
          </cell>
          <cell r="C219" t="str">
            <v>PAULA FRASSINETTI S L BELIAN</v>
          </cell>
          <cell r="D219">
            <v>4153</v>
          </cell>
          <cell r="E219" t="str">
            <v>DIOTI - DIVISAO DE OTICA (ADMINISTRACAO)</v>
          </cell>
          <cell r="F219">
            <v>1</v>
          </cell>
          <cell r="G219">
            <v>39734</v>
          </cell>
          <cell r="H219" t="str">
            <v xml:space="preserve">  /  /    </v>
          </cell>
        </row>
        <row r="220">
          <cell r="B220">
            <v>2712</v>
          </cell>
          <cell r="C220" t="str">
            <v>AUGUSTO CESAR N  A  DA SILVA</v>
          </cell>
          <cell r="D220">
            <v>2102</v>
          </cell>
          <cell r="E220" t="str">
            <v>DIFAT- DIVISAO DE FATURAMENTO</v>
          </cell>
          <cell r="F220">
            <v>1</v>
          </cell>
          <cell r="G220">
            <v>39734</v>
          </cell>
          <cell r="H220" t="str">
            <v xml:space="preserve">  /  /    </v>
          </cell>
        </row>
        <row r="221">
          <cell r="B221">
            <v>2717</v>
          </cell>
          <cell r="C221" t="str">
            <v>MARCIA ANDREA F SECUNDINO</v>
          </cell>
          <cell r="D221">
            <v>1073</v>
          </cell>
          <cell r="E221" t="str">
            <v>DIVISAO DE FARMACOVIGILANCIA E SAC</v>
          </cell>
          <cell r="F221">
            <v>1</v>
          </cell>
          <cell r="G221">
            <v>39748</v>
          </cell>
          <cell r="H221" t="str">
            <v xml:space="preserve">  /  /    </v>
          </cell>
        </row>
        <row r="222">
          <cell r="B222">
            <v>2718</v>
          </cell>
          <cell r="C222" t="str">
            <v>PAULA SHEMILLY GALDINO SANTIAG</v>
          </cell>
          <cell r="D222">
            <v>2200</v>
          </cell>
          <cell r="E222" t="str">
            <v>COFAR- COORDENADORIA DE FARMACIAS</v>
          </cell>
          <cell r="F222">
            <v>1</v>
          </cell>
          <cell r="G222">
            <v>39749</v>
          </cell>
          <cell r="H222" t="str">
            <v xml:space="preserve">  /  /    </v>
          </cell>
        </row>
        <row r="223">
          <cell r="B223">
            <v>2719</v>
          </cell>
          <cell r="C223" t="str">
            <v>DANIELLE MEDEIROS PONTES</v>
          </cell>
          <cell r="D223">
            <v>1162</v>
          </cell>
          <cell r="E223" t="str">
            <v>DIDEP - DIVISAO DE DESENVOLV PESSOAL</v>
          </cell>
          <cell r="F223">
            <v>1</v>
          </cell>
          <cell r="G223">
            <v>39749</v>
          </cell>
          <cell r="H223" t="str">
            <v xml:space="preserve">  /  /    </v>
          </cell>
        </row>
        <row r="224">
          <cell r="B224">
            <v>2720</v>
          </cell>
          <cell r="C224" t="str">
            <v>JONATAS BERNARDINO R  DA SILVA</v>
          </cell>
          <cell r="D224">
            <v>2238</v>
          </cell>
          <cell r="E224" t="str">
            <v>FARMACIA FLORIANO PEIXOTO- METRO RECIFE</v>
          </cell>
          <cell r="F224">
            <v>51</v>
          </cell>
          <cell r="G224">
            <v>39751</v>
          </cell>
          <cell r="H224" t="str">
            <v xml:space="preserve">  /  /    </v>
          </cell>
        </row>
        <row r="225">
          <cell r="B225">
            <v>2721</v>
          </cell>
          <cell r="C225" t="str">
            <v>CLECIO JOSE DA SILVA</v>
          </cell>
          <cell r="D225">
            <v>2239</v>
          </cell>
          <cell r="E225" t="str">
            <v>FARMACIA CARUARU II</v>
          </cell>
          <cell r="F225">
            <v>50</v>
          </cell>
          <cell r="G225">
            <v>39753</v>
          </cell>
          <cell r="H225" t="str">
            <v xml:space="preserve">  /  /    </v>
          </cell>
        </row>
        <row r="226">
          <cell r="B226">
            <v>2726</v>
          </cell>
          <cell r="C226" t="str">
            <v>MARIA GILVANEIDE SANTOS LIMA</v>
          </cell>
          <cell r="D226">
            <v>2101</v>
          </cell>
          <cell r="E226" t="str">
            <v>DIVEN- DIVISAO DE VENDAS</v>
          </cell>
          <cell r="F226">
            <v>1</v>
          </cell>
          <cell r="G226">
            <v>39818</v>
          </cell>
          <cell r="H226" t="str">
            <v xml:space="preserve">  /  /    </v>
          </cell>
        </row>
        <row r="227">
          <cell r="B227">
            <v>2732</v>
          </cell>
          <cell r="C227" t="str">
            <v>LILIANE DA SILVA SALVADOR</v>
          </cell>
          <cell r="D227">
            <v>1181</v>
          </cell>
          <cell r="E227" t="str">
            <v>DISET- DIV. DE SAUDE OCUPAC. E SEG.TRAB.</v>
          </cell>
          <cell r="F227">
            <v>1</v>
          </cell>
          <cell r="G227">
            <v>39874</v>
          </cell>
          <cell r="H227" t="str">
            <v xml:space="preserve">  /  /    </v>
          </cell>
        </row>
        <row r="228">
          <cell r="B228">
            <v>2736</v>
          </cell>
          <cell r="C228" t="str">
            <v>LUCENILDO JOSE DA SILVA</v>
          </cell>
          <cell r="D228">
            <v>2240</v>
          </cell>
          <cell r="E228" t="str">
            <v>FARMACIA BONITO</v>
          </cell>
          <cell r="F228">
            <v>47</v>
          </cell>
          <cell r="G228">
            <v>39881</v>
          </cell>
          <cell r="H228" t="str">
            <v xml:space="preserve">  /  /    </v>
          </cell>
        </row>
        <row r="229">
          <cell r="B229">
            <v>2748</v>
          </cell>
          <cell r="C229" t="str">
            <v>LEONINO CLEMENTE DA SILVA</v>
          </cell>
          <cell r="D229">
            <v>3111</v>
          </cell>
          <cell r="E229" t="str">
            <v>DISOL I - DIVISAO DE SOLIDOS I</v>
          </cell>
          <cell r="F229">
            <v>1</v>
          </cell>
          <cell r="G229">
            <v>39948</v>
          </cell>
          <cell r="H229" t="str">
            <v xml:space="preserve">  /  /    </v>
          </cell>
        </row>
        <row r="230">
          <cell r="B230">
            <v>2751</v>
          </cell>
          <cell r="C230" t="str">
            <v>DENNYS RYAN GUILHERME PEREIRA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39948</v>
          </cell>
          <cell r="H230" t="str">
            <v xml:space="preserve">  /  /    </v>
          </cell>
        </row>
        <row r="231">
          <cell r="B231">
            <v>2754</v>
          </cell>
          <cell r="C231" t="str">
            <v>ROSANGELA BARROS CANTALICE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39948</v>
          </cell>
          <cell r="H231" t="str">
            <v xml:space="preserve">  /  /    </v>
          </cell>
        </row>
        <row r="232">
          <cell r="B232">
            <v>2757</v>
          </cell>
          <cell r="C232" t="str">
            <v>CLAUDIA REGINA NEVES DE MELO</v>
          </cell>
          <cell r="D232">
            <v>3170</v>
          </cell>
          <cell r="E232" t="str">
            <v>DICEM - DIVISAO CENTRAL DE EMBALAGEM</v>
          </cell>
          <cell r="F232">
            <v>1</v>
          </cell>
          <cell r="G232">
            <v>39948</v>
          </cell>
          <cell r="H232" t="str">
            <v xml:space="preserve">  /  /    </v>
          </cell>
        </row>
        <row r="233">
          <cell r="B233">
            <v>2766</v>
          </cell>
          <cell r="C233" t="str">
            <v>EMANOEL VIEIRA LAURIA</v>
          </cell>
          <cell r="D233">
            <v>4171</v>
          </cell>
          <cell r="E233" t="str">
            <v>DIFIQ- DIV.FISICO-E CONTROLE DE PRODUTO</v>
          </cell>
          <cell r="F233">
            <v>1</v>
          </cell>
          <cell r="G233">
            <v>39952</v>
          </cell>
          <cell r="H233" t="str">
            <v xml:space="preserve">  /  /    </v>
          </cell>
        </row>
        <row r="234">
          <cell r="B234">
            <v>2768</v>
          </cell>
          <cell r="C234" t="str">
            <v>IZABEL LUIZA SOARES DE SOUZA</v>
          </cell>
          <cell r="D234">
            <v>3111</v>
          </cell>
          <cell r="E234" t="str">
            <v>DISOL I - DIVISAO DE SOLIDOS I</v>
          </cell>
          <cell r="F234">
            <v>1</v>
          </cell>
          <cell r="G234">
            <v>39965</v>
          </cell>
          <cell r="H234" t="str">
            <v xml:space="preserve">  /  /    </v>
          </cell>
        </row>
        <row r="235">
          <cell r="B235">
            <v>2770</v>
          </cell>
          <cell r="C235" t="str">
            <v>JOSE PIMENTEL SILVA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39965</v>
          </cell>
          <cell r="H235" t="str">
            <v xml:space="preserve">  /  /    </v>
          </cell>
        </row>
        <row r="236">
          <cell r="B236">
            <v>2772</v>
          </cell>
          <cell r="C236" t="str">
            <v>CARMEM ALUISIA LEITE DE ANDRAD</v>
          </cell>
          <cell r="D236">
            <v>1073</v>
          </cell>
          <cell r="E236" t="str">
            <v>DIVISAO DE FARMACOVIGILANCIA E SAC</v>
          </cell>
          <cell r="F236">
            <v>1</v>
          </cell>
          <cell r="G236">
            <v>39972</v>
          </cell>
          <cell r="H236" t="str">
            <v xml:space="preserve">  /  /    </v>
          </cell>
        </row>
        <row r="237">
          <cell r="B237">
            <v>2773</v>
          </cell>
          <cell r="C237" t="str">
            <v>WALDNER NERTAM F  DE ALENCAR</v>
          </cell>
          <cell r="D237">
            <v>4141</v>
          </cell>
          <cell r="E237" t="str">
            <v>DIDAN - DIVISAO DE DESENVOLV. ANALITICO</v>
          </cell>
          <cell r="F237">
            <v>1</v>
          </cell>
          <cell r="G237">
            <v>39979</v>
          </cell>
          <cell r="H237" t="str">
            <v xml:space="preserve">  /  /    </v>
          </cell>
        </row>
        <row r="238">
          <cell r="B238">
            <v>2775</v>
          </cell>
          <cell r="C238" t="str">
            <v>MARCELA FREITAS DA C SALLES</v>
          </cell>
          <cell r="D238">
            <v>1131</v>
          </cell>
          <cell r="E238" t="str">
            <v>DIFIN- DIVISAO FINANCEIRA</v>
          </cell>
          <cell r="F238">
            <v>1</v>
          </cell>
          <cell r="G238">
            <v>39981</v>
          </cell>
          <cell r="H238" t="str">
            <v xml:space="preserve">  /  /    </v>
          </cell>
        </row>
        <row r="239">
          <cell r="B239">
            <v>2779</v>
          </cell>
          <cell r="C239" t="str">
            <v>THAIS REGINA BORGES LOPES</v>
          </cell>
          <cell r="D239">
            <v>3111</v>
          </cell>
          <cell r="E239" t="str">
            <v>DISOL I - DIVISAO DE SOLIDOS I</v>
          </cell>
          <cell r="F239">
            <v>1</v>
          </cell>
          <cell r="G239">
            <v>39995</v>
          </cell>
          <cell r="H239" t="str">
            <v xml:space="preserve">  /  /    </v>
          </cell>
        </row>
        <row r="240">
          <cell r="B240">
            <v>2782</v>
          </cell>
          <cell r="C240" t="str">
            <v>ELVIS ALVES DA COSTA</v>
          </cell>
          <cell r="D240">
            <v>3111</v>
          </cell>
          <cell r="E240" t="str">
            <v>DISOL I - DIVISAO DE SOLIDOS I</v>
          </cell>
          <cell r="F240">
            <v>1</v>
          </cell>
          <cell r="G240">
            <v>40042</v>
          </cell>
          <cell r="H240" t="str">
            <v xml:space="preserve">  /  /    </v>
          </cell>
        </row>
        <row r="241">
          <cell r="B241">
            <v>2784</v>
          </cell>
          <cell r="C241" t="str">
            <v>FERNANDO ALVES DO NASCIMENTO</v>
          </cell>
          <cell r="D241">
            <v>3111</v>
          </cell>
          <cell r="E241" t="str">
            <v>DISOL I - DIVISAO DE SOLIDOS I</v>
          </cell>
          <cell r="F241">
            <v>1</v>
          </cell>
          <cell r="G241">
            <v>40042</v>
          </cell>
          <cell r="H241" t="str">
            <v xml:space="preserve">  /  /    </v>
          </cell>
        </row>
        <row r="242">
          <cell r="B242">
            <v>2785</v>
          </cell>
          <cell r="C242" t="str">
            <v>JEANNE D ARC PEDROSA PESSOA</v>
          </cell>
          <cell r="D242">
            <v>3111</v>
          </cell>
          <cell r="E242" t="str">
            <v>DISOL I - DIVISAO DE SOLIDOS I</v>
          </cell>
          <cell r="F242">
            <v>1</v>
          </cell>
          <cell r="G242">
            <v>40042</v>
          </cell>
          <cell r="H242" t="str">
            <v xml:space="preserve">  /  /    </v>
          </cell>
        </row>
        <row r="243">
          <cell r="B243">
            <v>2788</v>
          </cell>
          <cell r="C243" t="str">
            <v>ROSANIA EMIDIA PEREIRA</v>
          </cell>
          <cell r="D243">
            <v>3170</v>
          </cell>
          <cell r="E243" t="str">
            <v>DICEM - DIVISAO CENTRAL DE EMBALAGEM</v>
          </cell>
          <cell r="F243">
            <v>1</v>
          </cell>
          <cell r="G243">
            <v>40042</v>
          </cell>
          <cell r="H243" t="str">
            <v xml:space="preserve">  /  /    </v>
          </cell>
        </row>
        <row r="244">
          <cell r="B244">
            <v>2790</v>
          </cell>
          <cell r="C244" t="str">
            <v>ROSANA DE FATIMA UCHOA  AREDE</v>
          </cell>
          <cell r="D244">
            <v>1005</v>
          </cell>
          <cell r="E244" t="str">
            <v>PESSOAL A DISPOSICAO/BENEFICIO</v>
          </cell>
          <cell r="F244">
            <v>1</v>
          </cell>
          <cell r="G244">
            <v>40057</v>
          </cell>
          <cell r="H244" t="str">
            <v xml:space="preserve">  /  /    </v>
          </cell>
        </row>
        <row r="245">
          <cell r="B245">
            <v>2791</v>
          </cell>
          <cell r="C245" t="str">
            <v>JOSIMAR SILVA</v>
          </cell>
          <cell r="D245">
            <v>4142</v>
          </cell>
          <cell r="E245" t="str">
            <v>DIPIN - DIVISAO DE PROJETOS E INOVACAO</v>
          </cell>
          <cell r="F245">
            <v>1</v>
          </cell>
          <cell r="G245">
            <v>40058</v>
          </cell>
          <cell r="H245" t="str">
            <v xml:space="preserve">  /  /    </v>
          </cell>
        </row>
        <row r="246">
          <cell r="B246">
            <v>2797</v>
          </cell>
          <cell r="C246" t="str">
            <v>JULIANA SILVA CEDRIM</v>
          </cell>
          <cell r="D246">
            <v>4153</v>
          </cell>
          <cell r="E246" t="str">
            <v>DIOTI - DIVISAO DE OTICA (ADMINISTRACAO)</v>
          </cell>
          <cell r="F246">
            <v>1</v>
          </cell>
          <cell r="G246">
            <v>40064</v>
          </cell>
          <cell r="H246" t="str">
            <v xml:space="preserve">  /  /    </v>
          </cell>
        </row>
        <row r="247">
          <cell r="B247">
            <v>2798</v>
          </cell>
          <cell r="C247" t="str">
            <v>MARCO ANDRE ANTUNES CORREIA</v>
          </cell>
          <cell r="D247">
            <v>1152</v>
          </cell>
          <cell r="E247" t="str">
            <v>DIALM - DIVISAO DE ALMOXARIFADO</v>
          </cell>
          <cell r="F247">
            <v>1</v>
          </cell>
          <cell r="G247">
            <v>40077</v>
          </cell>
          <cell r="H247" t="str">
            <v xml:space="preserve">  /  /    </v>
          </cell>
        </row>
        <row r="248">
          <cell r="B248">
            <v>2799</v>
          </cell>
          <cell r="C248" t="str">
            <v>ALYSSON FABIO O FLORENCIO</v>
          </cell>
          <cell r="D248">
            <v>2215</v>
          </cell>
          <cell r="E248" t="str">
            <v>FARMACIA BELO JARDIM</v>
          </cell>
          <cell r="F248">
            <v>20</v>
          </cell>
          <cell r="G248">
            <v>40081</v>
          </cell>
          <cell r="H248" t="str">
            <v xml:space="preserve">  /  /    </v>
          </cell>
        </row>
        <row r="249">
          <cell r="B249">
            <v>2801</v>
          </cell>
          <cell r="C249" t="str">
            <v>VALERIA JALES DA SILVA</v>
          </cell>
          <cell r="D249">
            <v>1140</v>
          </cell>
          <cell r="E249" t="str">
            <v>COCON- COORD. DE CONTABIL. GERAL</v>
          </cell>
          <cell r="F249">
            <v>1</v>
          </cell>
          <cell r="G249">
            <v>40087</v>
          </cell>
          <cell r="H249" t="str">
            <v xml:space="preserve">  /  /    </v>
          </cell>
        </row>
        <row r="250">
          <cell r="B250">
            <v>2806</v>
          </cell>
          <cell r="C250" t="str">
            <v>ANA APARECIDA DE ANDRADE LIMA</v>
          </cell>
          <cell r="D250">
            <v>1141</v>
          </cell>
          <cell r="E250" t="str">
            <v>DICCP- DIVISAO DE CONTABILIDADE E CUSTOS</v>
          </cell>
          <cell r="F250">
            <v>1</v>
          </cell>
          <cell r="G250">
            <v>40133</v>
          </cell>
          <cell r="H250" t="str">
            <v xml:space="preserve">  /  /    </v>
          </cell>
        </row>
        <row r="251">
          <cell r="B251">
            <v>2808</v>
          </cell>
          <cell r="C251" t="str">
            <v>GABRIELA FERNANDA M  G  CEAN</v>
          </cell>
          <cell r="D251">
            <v>1161</v>
          </cell>
          <cell r="E251" t="str">
            <v>DIVAP - DIVISAO DE ADMINST. PESSOAL</v>
          </cell>
          <cell r="F251">
            <v>1</v>
          </cell>
          <cell r="G251">
            <v>40137</v>
          </cell>
          <cell r="H251" t="str">
            <v xml:space="preserve">  /  /    </v>
          </cell>
        </row>
        <row r="252">
          <cell r="B252">
            <v>2816</v>
          </cell>
          <cell r="C252" t="str">
            <v>MIRIAM DA SILVA FONSECA</v>
          </cell>
          <cell r="D252">
            <v>4172</v>
          </cell>
          <cell r="E252" t="str">
            <v>DIMIC- DIVISAO DE MICROBIOLOGIA</v>
          </cell>
          <cell r="F252">
            <v>1</v>
          </cell>
          <cell r="G252">
            <v>40247</v>
          </cell>
          <cell r="H252" t="str">
            <v xml:space="preserve">  /  /    </v>
          </cell>
        </row>
        <row r="253">
          <cell r="B253">
            <v>2819</v>
          </cell>
          <cell r="C253" t="str">
            <v>RAFAEL LEITAO DE A  G DA SILVA</v>
          </cell>
          <cell r="D253">
            <v>1320</v>
          </cell>
          <cell r="E253" t="str">
            <v>COMAN - COORDENADORIA DE MANUTENCAO</v>
          </cell>
          <cell r="F253">
            <v>1</v>
          </cell>
          <cell r="G253">
            <v>40269</v>
          </cell>
          <cell r="H253" t="str">
            <v xml:space="preserve">  /  /    </v>
          </cell>
        </row>
        <row r="254">
          <cell r="B254">
            <v>2820</v>
          </cell>
          <cell r="C254" t="str">
            <v>ROSIANE SANTOS BRITO</v>
          </cell>
          <cell r="D254">
            <v>1020</v>
          </cell>
          <cell r="E254" t="str">
            <v>CPL- COMISSAO PERMANENTE DE LICITACAO</v>
          </cell>
          <cell r="F254">
            <v>1</v>
          </cell>
          <cell r="G254">
            <v>40288</v>
          </cell>
          <cell r="H254" t="str">
            <v xml:space="preserve">  /  /    </v>
          </cell>
        </row>
        <row r="255">
          <cell r="B255">
            <v>2821</v>
          </cell>
          <cell r="C255" t="str">
            <v>HERBET CANDEIA MAIA</v>
          </cell>
          <cell r="D255">
            <v>2221</v>
          </cell>
          <cell r="E255" t="str">
            <v>FARMACIA VITORIA DE SANTO ANTAO</v>
          </cell>
          <cell r="F255">
            <v>25</v>
          </cell>
          <cell r="G255">
            <v>40288</v>
          </cell>
          <cell r="H255" t="str">
            <v xml:space="preserve">  /  /    </v>
          </cell>
        </row>
        <row r="256">
          <cell r="B256">
            <v>2823</v>
          </cell>
          <cell r="C256" t="str">
            <v>ADRIANA MARIA DA SILVA</v>
          </cell>
          <cell r="D256">
            <v>1074</v>
          </cell>
          <cell r="E256" t="str">
            <v>DIVISAO DE GARANTIA DE QUALIDADE</v>
          </cell>
          <cell r="F256">
            <v>1</v>
          </cell>
          <cell r="G256">
            <v>40310</v>
          </cell>
          <cell r="H256" t="str">
            <v xml:space="preserve">  /  /    </v>
          </cell>
        </row>
        <row r="257">
          <cell r="B257">
            <v>2824</v>
          </cell>
          <cell r="C257" t="str">
            <v>ANA PAULA BARBOSA CAVALCANTI</v>
          </cell>
          <cell r="D257">
            <v>2221</v>
          </cell>
          <cell r="E257" t="str">
            <v>FARMACIA VITORIA DE SANTO ANTAO</v>
          </cell>
          <cell r="F257">
            <v>25</v>
          </cell>
          <cell r="G257">
            <v>40319</v>
          </cell>
          <cell r="H257" t="str">
            <v xml:space="preserve">  /  /    </v>
          </cell>
        </row>
        <row r="258">
          <cell r="B258">
            <v>2827</v>
          </cell>
          <cell r="C258" t="str">
            <v>FABIO BARBOSA S  DE LIMA</v>
          </cell>
          <cell r="D258">
            <v>2209</v>
          </cell>
          <cell r="E258" t="str">
            <v>FARMACIA AFOGADOS</v>
          </cell>
          <cell r="F258">
            <v>16</v>
          </cell>
          <cell r="G258">
            <v>40330</v>
          </cell>
          <cell r="H258" t="str">
            <v xml:space="preserve">  /  /    </v>
          </cell>
        </row>
        <row r="259">
          <cell r="B259">
            <v>2831</v>
          </cell>
          <cell r="C259" t="str">
            <v>AMANDA BEZERRA MASCARENHAS</v>
          </cell>
          <cell r="D259">
            <v>1020</v>
          </cell>
          <cell r="E259" t="str">
            <v>CPL- COMISSAO PERMANENTE DE LICITACAO</v>
          </cell>
          <cell r="F259">
            <v>1</v>
          </cell>
          <cell r="G259">
            <v>40339</v>
          </cell>
          <cell r="H259" t="str">
            <v xml:space="preserve">  /  /    </v>
          </cell>
        </row>
        <row r="260">
          <cell r="B260">
            <v>2833</v>
          </cell>
          <cell r="C260" t="str">
            <v>JAMESSON AMANCIO DA ROCHA</v>
          </cell>
          <cell r="D260">
            <v>1114</v>
          </cell>
          <cell r="E260" t="str">
            <v>DISEG - DIVISAO DE SERVICOS GERAIS</v>
          </cell>
          <cell r="F260">
            <v>1</v>
          </cell>
          <cell r="G260">
            <v>40350</v>
          </cell>
          <cell r="H260" t="str">
            <v xml:space="preserve">  /  /    </v>
          </cell>
        </row>
        <row r="261">
          <cell r="B261">
            <v>2834</v>
          </cell>
          <cell r="C261" t="str">
            <v>LUIZ F  DE LIMA CAVALCANTI</v>
          </cell>
          <cell r="D261">
            <v>1171</v>
          </cell>
          <cell r="E261" t="str">
            <v>DIVCO - DIVISAO DE COMPRAS</v>
          </cell>
          <cell r="F261">
            <v>1</v>
          </cell>
          <cell r="G261">
            <v>40350</v>
          </cell>
          <cell r="H261" t="str">
            <v xml:space="preserve">  /  /    </v>
          </cell>
        </row>
        <row r="262">
          <cell r="B262">
            <v>2835</v>
          </cell>
          <cell r="C262" t="str">
            <v>JOSE MARCELO DE FRANCA MATOS</v>
          </cell>
          <cell r="D262">
            <v>3122</v>
          </cell>
          <cell r="E262" t="str">
            <v>DICOS - DIVISAO DE COSMETICOS</v>
          </cell>
          <cell r="F262">
            <v>1</v>
          </cell>
          <cell r="G262">
            <v>40360</v>
          </cell>
          <cell r="H262" t="str">
            <v xml:space="preserve">  /  /    </v>
          </cell>
        </row>
        <row r="263">
          <cell r="B263">
            <v>2836</v>
          </cell>
          <cell r="C263" t="str">
            <v>MONALISA MARIA LEANDRO RIBEIRO</v>
          </cell>
          <cell r="D263">
            <v>2239</v>
          </cell>
          <cell r="E263" t="str">
            <v>FARMACIA CARUARU II</v>
          </cell>
          <cell r="F263">
            <v>50</v>
          </cell>
          <cell r="G263">
            <v>40367</v>
          </cell>
          <cell r="H263" t="str">
            <v xml:space="preserve">  /  /    </v>
          </cell>
        </row>
        <row r="264">
          <cell r="B264">
            <v>2837</v>
          </cell>
          <cell r="C264" t="str">
            <v>BEZALIEL ROSA DOS S JUNIOR</v>
          </cell>
          <cell r="D264">
            <v>1171</v>
          </cell>
          <cell r="E264" t="str">
            <v>DIVCO - DIVISAO DE COMPRAS</v>
          </cell>
          <cell r="F264">
            <v>1</v>
          </cell>
          <cell r="G264">
            <v>40371</v>
          </cell>
          <cell r="H264" t="str">
            <v xml:space="preserve">  /  /    </v>
          </cell>
        </row>
        <row r="265">
          <cell r="B265">
            <v>2838</v>
          </cell>
          <cell r="C265" t="str">
            <v>CAIO CEZAR F  E  DO NASCIMENTO</v>
          </cell>
          <cell r="D265">
            <v>2238</v>
          </cell>
          <cell r="E265" t="str">
            <v>FARMACIA FLORIANO PEIXOTO- METRO RECIFE</v>
          </cell>
          <cell r="F265">
            <v>51</v>
          </cell>
          <cell r="G265">
            <v>40372</v>
          </cell>
          <cell r="H265" t="str">
            <v xml:space="preserve">  /  /    </v>
          </cell>
        </row>
        <row r="266">
          <cell r="B266">
            <v>2839</v>
          </cell>
          <cell r="C266" t="str">
            <v>ANGELINA MEDEIROS VERONESE</v>
          </cell>
          <cell r="D266">
            <v>1142</v>
          </cell>
          <cell r="E266" t="str">
            <v>DIFIS- DIVISAO FISCAL</v>
          </cell>
          <cell r="F266">
            <v>1</v>
          </cell>
          <cell r="G266">
            <v>40379</v>
          </cell>
          <cell r="H266" t="str">
            <v xml:space="preserve">  /  /    </v>
          </cell>
        </row>
        <row r="267">
          <cell r="B267">
            <v>2849</v>
          </cell>
          <cell r="C267" t="str">
            <v>JULIANA CESAR MARTINS DE LIMA</v>
          </cell>
          <cell r="D267">
            <v>3170</v>
          </cell>
          <cell r="E267" t="str">
            <v>DICEM - DIVISAO CENTRAL DE EMBALAGEM</v>
          </cell>
          <cell r="F267">
            <v>1</v>
          </cell>
          <cell r="G267">
            <v>40422</v>
          </cell>
          <cell r="H267" t="str">
            <v xml:space="preserve">  /  /    </v>
          </cell>
        </row>
        <row r="268">
          <cell r="B268">
            <v>2850</v>
          </cell>
          <cell r="C268" t="str">
            <v>JAMERSON A  RAFAEL DE LIMA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40422</v>
          </cell>
          <cell r="H268" t="str">
            <v xml:space="preserve">  /  /    </v>
          </cell>
        </row>
        <row r="269">
          <cell r="B269">
            <v>2853</v>
          </cell>
          <cell r="C269" t="str">
            <v>ALCILEIDE MONTE DA SILVA LIMA</v>
          </cell>
          <cell r="D269">
            <v>3170</v>
          </cell>
          <cell r="E269" t="str">
            <v>DICEM - DIVISAO CENTRAL DE EMBALAGEM</v>
          </cell>
          <cell r="F269">
            <v>1</v>
          </cell>
          <cell r="G269">
            <v>40422</v>
          </cell>
          <cell r="H269" t="str">
            <v xml:space="preserve">  /  /    </v>
          </cell>
        </row>
        <row r="270">
          <cell r="B270">
            <v>2854</v>
          </cell>
          <cell r="C270" t="str">
            <v>ANDRE RICARDO CAMARA TORRES</v>
          </cell>
          <cell r="D270">
            <v>3111</v>
          </cell>
          <cell r="E270" t="str">
            <v>DISOL I - DIVISAO DE SOLIDOS I</v>
          </cell>
          <cell r="F270">
            <v>1</v>
          </cell>
          <cell r="G270">
            <v>40422</v>
          </cell>
          <cell r="H270" t="str">
            <v xml:space="preserve">  /  /    </v>
          </cell>
        </row>
        <row r="271">
          <cell r="B271">
            <v>2856</v>
          </cell>
          <cell r="C271" t="str">
            <v>ALEXSANDRA DA SILVA M  CABRAL</v>
          </cell>
          <cell r="D271">
            <v>4171</v>
          </cell>
          <cell r="E271" t="str">
            <v>DIFIQ- DIV.FISICO-E CONTROLE DE PRODUTO</v>
          </cell>
          <cell r="F271">
            <v>1</v>
          </cell>
          <cell r="G271">
            <v>40429</v>
          </cell>
          <cell r="H271" t="str">
            <v xml:space="preserve">  /  /    </v>
          </cell>
        </row>
        <row r="272">
          <cell r="B272">
            <v>2857</v>
          </cell>
          <cell r="C272" t="str">
            <v>CAROLINE ALVES LEAL</v>
          </cell>
          <cell r="D272">
            <v>1162</v>
          </cell>
          <cell r="E272" t="str">
            <v>DIDEP - DIVISAO DE DESENVOLV PESSOAL</v>
          </cell>
          <cell r="F272">
            <v>1</v>
          </cell>
          <cell r="G272">
            <v>40431</v>
          </cell>
          <cell r="H272" t="str">
            <v xml:space="preserve">  /  /    </v>
          </cell>
        </row>
        <row r="273">
          <cell r="B273">
            <v>2860</v>
          </cell>
          <cell r="C273" t="str">
            <v>ADRIANA MAYO DE SOUZA E SILVA</v>
          </cell>
          <cell r="D273">
            <v>3170</v>
          </cell>
          <cell r="E273" t="str">
            <v>DICEM - DIVISAO CENTRAL DE EMBALAGEM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2864</v>
          </cell>
          <cell r="C274" t="str">
            <v>DULCE HELENA PEREIRA</v>
          </cell>
          <cell r="D274">
            <v>3111</v>
          </cell>
          <cell r="E274" t="str">
            <v>DISOL I - DIVISAO DE SOLIDOS I</v>
          </cell>
          <cell r="F274">
            <v>1</v>
          </cell>
          <cell r="G274">
            <v>40455</v>
          </cell>
          <cell r="H274" t="str">
            <v xml:space="preserve">  /  /    </v>
          </cell>
        </row>
        <row r="275">
          <cell r="B275">
            <v>2866</v>
          </cell>
          <cell r="C275" t="str">
            <v>LUCICLEIDE M  DE A  CAMPOS</v>
          </cell>
          <cell r="D275">
            <v>4170</v>
          </cell>
          <cell r="E275" t="str">
            <v>COQUA- COORD. DE CONTROLE DE QUALID.</v>
          </cell>
          <cell r="F275">
            <v>1</v>
          </cell>
          <cell r="G275">
            <v>40455</v>
          </cell>
          <cell r="H275" t="str">
            <v xml:space="preserve">  /  /    </v>
          </cell>
        </row>
        <row r="276">
          <cell r="B276">
            <v>2869</v>
          </cell>
          <cell r="C276" t="str">
            <v>RICARDO J FERNANDES DA CUNHA</v>
          </cell>
          <cell r="D276">
            <v>3170</v>
          </cell>
          <cell r="E276" t="str">
            <v>DICEM - DIVISAO CENTRAL DE EMBALAGEM</v>
          </cell>
          <cell r="F276">
            <v>1</v>
          </cell>
          <cell r="G276">
            <v>40455</v>
          </cell>
          <cell r="H276" t="str">
            <v xml:space="preserve">  /  /    </v>
          </cell>
        </row>
        <row r="277">
          <cell r="B277">
            <v>2870</v>
          </cell>
          <cell r="C277" t="str">
            <v>SUZANA VALERIA PINHEIRO</v>
          </cell>
          <cell r="D277">
            <v>3111</v>
          </cell>
          <cell r="E277" t="str">
            <v>DISOL I - DIVISAO DE SOLIDOS I</v>
          </cell>
          <cell r="F277">
            <v>1</v>
          </cell>
          <cell r="G277">
            <v>40455</v>
          </cell>
          <cell r="H277" t="str">
            <v xml:space="preserve">  /  /    </v>
          </cell>
        </row>
        <row r="278">
          <cell r="B278">
            <v>2871</v>
          </cell>
          <cell r="C278" t="str">
            <v>SUZELY ARANTES DA S MELO</v>
          </cell>
          <cell r="D278">
            <v>3111</v>
          </cell>
          <cell r="E278" t="str">
            <v>DISOL I - DIVISAO DE SOLIDOS I</v>
          </cell>
          <cell r="F278">
            <v>1</v>
          </cell>
          <cell r="G278">
            <v>40455</v>
          </cell>
          <cell r="H278" t="str">
            <v xml:space="preserve">  /  /    </v>
          </cell>
        </row>
        <row r="279">
          <cell r="B279">
            <v>2873</v>
          </cell>
          <cell r="C279" t="str">
            <v>AURELIA RODRIGUES TORREIRO</v>
          </cell>
          <cell r="D279">
            <v>2209</v>
          </cell>
          <cell r="E279" t="str">
            <v>FARMACIA AFOGADOS</v>
          </cell>
          <cell r="F279">
            <v>16</v>
          </cell>
          <cell r="G279">
            <v>40455</v>
          </cell>
          <cell r="H279" t="str">
            <v xml:space="preserve">  /  /    </v>
          </cell>
        </row>
        <row r="280">
          <cell r="B280">
            <v>2878</v>
          </cell>
          <cell r="C280" t="str">
            <v>JAMSON ALESSANDRO DA SILVA</v>
          </cell>
          <cell r="D280">
            <v>2221</v>
          </cell>
          <cell r="E280" t="str">
            <v>FARMACIA VITORIA DE SANTO ANTAO</v>
          </cell>
          <cell r="F280">
            <v>25</v>
          </cell>
          <cell r="G280">
            <v>40457</v>
          </cell>
          <cell r="H280" t="str">
            <v xml:space="preserve">  /  /    </v>
          </cell>
        </row>
        <row r="281">
          <cell r="B281">
            <v>2887</v>
          </cell>
          <cell r="C281" t="str">
            <v>MARIA EUZENI DA SILVA GARCEZ</v>
          </cell>
          <cell r="D281">
            <v>1162</v>
          </cell>
          <cell r="E281" t="str">
            <v>DIDEP - DIVISAO DE DESENVOLV PESSOAL</v>
          </cell>
          <cell r="F281">
            <v>1</v>
          </cell>
          <cell r="G281">
            <v>40513</v>
          </cell>
          <cell r="H281" t="str">
            <v xml:space="preserve">  /  /    </v>
          </cell>
        </row>
        <row r="282">
          <cell r="B282">
            <v>2889</v>
          </cell>
          <cell r="C282" t="str">
            <v>EJANE FERREIRA TEXEIRA</v>
          </cell>
          <cell r="D282">
            <v>1141</v>
          </cell>
          <cell r="E282" t="str">
            <v>DICCP- DIVISAO DE CONTABILIDADE E CUSTOS</v>
          </cell>
          <cell r="F282">
            <v>1</v>
          </cell>
          <cell r="G282">
            <v>40575</v>
          </cell>
          <cell r="H282" t="str">
            <v xml:space="preserve">  /  /    </v>
          </cell>
        </row>
        <row r="283">
          <cell r="B283">
            <v>2890</v>
          </cell>
          <cell r="C283" t="str">
            <v>CLELIO FIRMINO SILVA</v>
          </cell>
          <cell r="D283">
            <v>3170</v>
          </cell>
          <cell r="E283" t="str">
            <v>DICEM - DIVISAO CENTRAL DE EMBALAGEM</v>
          </cell>
          <cell r="F283">
            <v>1</v>
          </cell>
          <cell r="G283">
            <v>40575</v>
          </cell>
          <cell r="H283" t="str">
            <v xml:space="preserve">  /  /    </v>
          </cell>
        </row>
        <row r="284">
          <cell r="B284">
            <v>2891</v>
          </cell>
          <cell r="C284" t="str">
            <v>ERICK MEDEIROS</v>
          </cell>
          <cell r="D284">
            <v>3170</v>
          </cell>
          <cell r="E284" t="str">
            <v>DICEM - DIVISAO CENTRAL DE EMBALAGEM</v>
          </cell>
          <cell r="F284">
            <v>1</v>
          </cell>
          <cell r="G284">
            <v>40575</v>
          </cell>
          <cell r="H284" t="str">
            <v xml:space="preserve">  /  /    </v>
          </cell>
        </row>
        <row r="285">
          <cell r="B285">
            <v>2894</v>
          </cell>
          <cell r="C285" t="str">
            <v>JOELNA DINIZ PEREIRA DE SOUSA</v>
          </cell>
          <cell r="D285">
            <v>3170</v>
          </cell>
          <cell r="E285" t="str">
            <v>DICEM - DIVISAO CENTRAL DE EMBALAGEM</v>
          </cell>
          <cell r="F285">
            <v>1</v>
          </cell>
          <cell r="G285">
            <v>40575</v>
          </cell>
          <cell r="H285" t="str">
            <v xml:space="preserve">  /  /    </v>
          </cell>
        </row>
        <row r="286">
          <cell r="B286">
            <v>2895</v>
          </cell>
          <cell r="C286" t="str">
            <v>KLEBER DE OLIVEIRA GALDINO</v>
          </cell>
          <cell r="D286">
            <v>3170</v>
          </cell>
          <cell r="E286" t="str">
            <v>DICEM - DIVISAO CENTRAL DE EMBALAGEM</v>
          </cell>
          <cell r="F286">
            <v>1</v>
          </cell>
          <cell r="G286">
            <v>40575</v>
          </cell>
          <cell r="H286" t="str">
            <v xml:space="preserve">  /  /    </v>
          </cell>
        </row>
        <row r="287">
          <cell r="B287">
            <v>2904</v>
          </cell>
          <cell r="C287" t="str">
            <v>ANTONIO S ALVES DE O JUNIOR</v>
          </cell>
          <cell r="D287">
            <v>2240</v>
          </cell>
          <cell r="E287" t="str">
            <v>FARMACIA BONITO</v>
          </cell>
          <cell r="F287">
            <v>47</v>
          </cell>
          <cell r="G287">
            <v>40605</v>
          </cell>
          <cell r="H287" t="str">
            <v xml:space="preserve">  /  /    </v>
          </cell>
        </row>
        <row r="288">
          <cell r="B288">
            <v>2906</v>
          </cell>
          <cell r="C288" t="str">
            <v>ARTHUR A SANTOS WANDERLEY</v>
          </cell>
          <cell r="D288">
            <v>2202</v>
          </cell>
          <cell r="E288" t="str">
            <v>FARMACIA DOIS IRMAOS</v>
          </cell>
          <cell r="F288">
            <v>3</v>
          </cell>
          <cell r="G288">
            <v>40612</v>
          </cell>
          <cell r="H288" t="str">
            <v xml:space="preserve">  /  /    </v>
          </cell>
        </row>
        <row r="289">
          <cell r="B289">
            <v>2907</v>
          </cell>
          <cell r="C289" t="str">
            <v>JOELINE LIMA DO NASCIMENTO</v>
          </cell>
          <cell r="D289">
            <v>4153</v>
          </cell>
          <cell r="E289" t="str">
            <v>DIOTI - DIVISAO DE OTICA (ADMINISTRACAO)</v>
          </cell>
          <cell r="F289">
            <v>1</v>
          </cell>
          <cell r="G289">
            <v>40623</v>
          </cell>
          <cell r="H289" t="str">
            <v xml:space="preserve">  /  /    </v>
          </cell>
        </row>
        <row r="290">
          <cell r="B290">
            <v>2909</v>
          </cell>
          <cell r="C290" t="str">
            <v>ROBSON CARNEIRO DA SILVA</v>
          </cell>
          <cell r="D290">
            <v>1072</v>
          </cell>
          <cell r="E290" t="str">
            <v>DIVAL - DIVISAO DE VALIDACAO</v>
          </cell>
          <cell r="F290">
            <v>1</v>
          </cell>
          <cell r="G290">
            <v>40634</v>
          </cell>
          <cell r="H290" t="str">
            <v xml:space="preserve">  /  /    </v>
          </cell>
        </row>
        <row r="291">
          <cell r="B291">
            <v>2910</v>
          </cell>
          <cell r="C291" t="str">
            <v>JOSE VITAL DUARTE JUNIOR</v>
          </cell>
          <cell r="D291">
            <v>1110</v>
          </cell>
          <cell r="E291" t="str">
            <v>COADM-COORDENADORIA DE ADMINISTRACAO</v>
          </cell>
          <cell r="F291">
            <v>1</v>
          </cell>
          <cell r="G291">
            <v>40639</v>
          </cell>
          <cell r="H291" t="str">
            <v xml:space="preserve">  /  /    </v>
          </cell>
        </row>
        <row r="292">
          <cell r="B292">
            <v>2911</v>
          </cell>
          <cell r="C292" t="str">
            <v>ALDJANE MARIA DOS SANTOS</v>
          </cell>
          <cell r="D292">
            <v>3170</v>
          </cell>
          <cell r="E292" t="str">
            <v>DICEM - DIVISAO CENTRAL DE EMBALAGEM</v>
          </cell>
          <cell r="F292">
            <v>1</v>
          </cell>
          <cell r="G292">
            <v>40644</v>
          </cell>
          <cell r="H292" t="str">
            <v xml:space="preserve">  /  /    </v>
          </cell>
        </row>
        <row r="293">
          <cell r="B293">
            <v>2915</v>
          </cell>
          <cell r="C293" t="str">
            <v>HAMILTON LINO ALVES</v>
          </cell>
          <cell r="D293">
            <v>1322</v>
          </cell>
          <cell r="E293" t="str">
            <v>DIUTI - DIVISAO DE UTILIDADES</v>
          </cell>
          <cell r="F293">
            <v>1</v>
          </cell>
          <cell r="G293">
            <v>40647</v>
          </cell>
          <cell r="H293" t="str">
            <v xml:space="preserve">  /  /    </v>
          </cell>
        </row>
        <row r="294">
          <cell r="B294">
            <v>2917</v>
          </cell>
          <cell r="C294" t="str">
            <v>LUCICLEIDE PEREIRA DEODATO</v>
          </cell>
          <cell r="D294">
            <v>3111</v>
          </cell>
          <cell r="E294" t="str">
            <v>DISOL I - DIVISAO DE SOLIDOS I</v>
          </cell>
          <cell r="F294">
            <v>1</v>
          </cell>
          <cell r="G294">
            <v>40644</v>
          </cell>
          <cell r="H294" t="str">
            <v xml:space="preserve">  /  /    </v>
          </cell>
        </row>
        <row r="295">
          <cell r="B295">
            <v>2918</v>
          </cell>
          <cell r="C295" t="str">
            <v>MARIA DAS NEVES DE BARROS</v>
          </cell>
          <cell r="D295">
            <v>3170</v>
          </cell>
          <cell r="E295" t="str">
            <v>DICEM - DIVISAO CENTRAL DE EMBALAGEM</v>
          </cell>
          <cell r="F295">
            <v>1</v>
          </cell>
          <cell r="G295">
            <v>40644</v>
          </cell>
          <cell r="H295" t="str">
            <v xml:space="preserve">  /  /    </v>
          </cell>
        </row>
        <row r="296">
          <cell r="B296">
            <v>2921</v>
          </cell>
          <cell r="C296" t="str">
            <v>TIAGO MANOEL DE SOUSA LEITE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40644</v>
          </cell>
          <cell r="H296" t="str">
            <v xml:space="preserve">  /  /    </v>
          </cell>
        </row>
        <row r="297">
          <cell r="B297">
            <v>2922</v>
          </cell>
          <cell r="C297" t="str">
            <v>XENIA KELY VERISSIMO DINIZ</v>
          </cell>
          <cell r="D297">
            <v>3170</v>
          </cell>
          <cell r="E297" t="str">
            <v>DICEM - DIVISAO CENTRAL DE EMBALAGEM</v>
          </cell>
          <cell r="F297">
            <v>1</v>
          </cell>
          <cell r="G297">
            <v>40644</v>
          </cell>
          <cell r="H297" t="str">
            <v xml:space="preserve">  /  /    </v>
          </cell>
        </row>
        <row r="298">
          <cell r="B298">
            <v>2926</v>
          </cell>
          <cell r="C298" t="str">
            <v>ANTONIO CARLOS DE LUNA MATOS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2927</v>
          </cell>
          <cell r="C299" t="str">
            <v>DEYVISON MACHADO DA SILVA</v>
          </cell>
          <cell r="D299">
            <v>3170</v>
          </cell>
          <cell r="E299" t="str">
            <v>DICEM - DIVISAO CENTRAL DE EMBALAGEM</v>
          </cell>
          <cell r="F299">
            <v>1</v>
          </cell>
          <cell r="G299">
            <v>40665</v>
          </cell>
          <cell r="H299" t="str">
            <v xml:space="preserve">  /  /    </v>
          </cell>
        </row>
        <row r="300">
          <cell r="B300">
            <v>2930</v>
          </cell>
          <cell r="C300" t="str">
            <v>JOSE AURICELIO C DE ARAUJO</v>
          </cell>
          <cell r="D300">
            <v>3111</v>
          </cell>
          <cell r="E300" t="str">
            <v>DISOL I - DIVISAO DE SOLIDOS I</v>
          </cell>
          <cell r="F300">
            <v>1</v>
          </cell>
          <cell r="G300">
            <v>40665</v>
          </cell>
          <cell r="H300" t="str">
            <v xml:space="preserve">  /  /    </v>
          </cell>
        </row>
        <row r="301">
          <cell r="B301">
            <v>2931</v>
          </cell>
          <cell r="C301" t="str">
            <v>JOSILENE FARIAS DOS SANTOS ALM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40665</v>
          </cell>
          <cell r="H301" t="str">
            <v xml:space="preserve">  /  /    </v>
          </cell>
        </row>
        <row r="302">
          <cell r="B302">
            <v>2933</v>
          </cell>
          <cell r="C302" t="str">
            <v>LUCY DIAS DE ANDRADE</v>
          </cell>
          <cell r="D302">
            <v>4153</v>
          </cell>
          <cell r="E302" t="str">
            <v>DIOTI - DIVISAO DE OTICA (ADMINISTRACAO)</v>
          </cell>
          <cell r="F302">
            <v>1</v>
          </cell>
          <cell r="G302">
            <v>40665</v>
          </cell>
          <cell r="H302" t="str">
            <v xml:space="preserve">  /  /    </v>
          </cell>
        </row>
        <row r="303">
          <cell r="B303">
            <v>2936</v>
          </cell>
          <cell r="C303" t="str">
            <v>ROSIMERE SOARES DA SILVA</v>
          </cell>
          <cell r="D303">
            <v>3111</v>
          </cell>
          <cell r="E303" t="str">
            <v>DISOL I - DIVISAO DE SOLIDOS I</v>
          </cell>
          <cell r="F303">
            <v>1</v>
          </cell>
          <cell r="G303">
            <v>40665</v>
          </cell>
          <cell r="H303" t="str">
            <v xml:space="preserve">  /  /    </v>
          </cell>
        </row>
        <row r="304">
          <cell r="B304">
            <v>2937</v>
          </cell>
          <cell r="C304" t="str">
            <v>SANDRA REGINA V DOS SANTOS</v>
          </cell>
          <cell r="D304">
            <v>3170</v>
          </cell>
          <cell r="E304" t="str">
            <v>DICEM - DIVISAO CENTRAL DE EMBALAGEM</v>
          </cell>
          <cell r="F304">
            <v>1</v>
          </cell>
          <cell r="G304">
            <v>40665</v>
          </cell>
          <cell r="H304" t="str">
            <v xml:space="preserve">  /  /    </v>
          </cell>
        </row>
        <row r="305">
          <cell r="B305">
            <v>2941</v>
          </cell>
          <cell r="C305" t="str">
            <v>DANIELLE MARIA P NASCIMENTO</v>
          </cell>
          <cell r="D305">
            <v>2304</v>
          </cell>
          <cell r="E305" t="str">
            <v>DIABS- DIVISAO DE ABASTECIMENTO</v>
          </cell>
          <cell r="F305">
            <v>1</v>
          </cell>
          <cell r="G305">
            <v>40672</v>
          </cell>
          <cell r="H305" t="str">
            <v xml:space="preserve">  /  /    </v>
          </cell>
        </row>
        <row r="306">
          <cell r="B306">
            <v>2942</v>
          </cell>
          <cell r="C306" t="str">
            <v>ELIDIANE BARROS DA CRUZ</v>
          </cell>
          <cell r="D306">
            <v>3111</v>
          </cell>
          <cell r="E306" t="str">
            <v>DISOL I - DIVISAO DE SOLIDOS I</v>
          </cell>
          <cell r="F306">
            <v>1</v>
          </cell>
          <cell r="G306">
            <v>40682</v>
          </cell>
          <cell r="H306" t="str">
            <v xml:space="preserve">  /  /    </v>
          </cell>
        </row>
        <row r="307">
          <cell r="B307">
            <v>2943</v>
          </cell>
          <cell r="C307" t="str">
            <v>MARIA JOSE GUILHERME</v>
          </cell>
          <cell r="D307">
            <v>3111</v>
          </cell>
          <cell r="E307" t="str">
            <v>DISOL I - DIVISAO DE SOLIDOS I</v>
          </cell>
          <cell r="F307">
            <v>1</v>
          </cell>
          <cell r="G307">
            <v>40682</v>
          </cell>
          <cell r="H307" t="str">
            <v xml:space="preserve">  /  /    </v>
          </cell>
        </row>
        <row r="308">
          <cell r="B308">
            <v>2962</v>
          </cell>
          <cell r="C308" t="str">
            <v>GYSELLE SANTOS AZEVEDO</v>
          </cell>
          <cell r="D308">
            <v>2252</v>
          </cell>
          <cell r="E308" t="str">
            <v>FARMACIA GARANHUNS EXPR. CIDADAO</v>
          </cell>
          <cell r="F308">
            <v>59</v>
          </cell>
          <cell r="G308">
            <v>41732</v>
          </cell>
          <cell r="H308" t="str">
            <v xml:space="preserve">  /  /    </v>
          </cell>
        </row>
        <row r="309">
          <cell r="B309">
            <v>2969</v>
          </cell>
          <cell r="C309" t="str">
            <v>LEYRIANE TELMA V FARIAS</v>
          </cell>
          <cell r="D309">
            <v>1161</v>
          </cell>
          <cell r="E309" t="str">
            <v>DIVAP - DIVISAO DE ADMINST. PESSOAL</v>
          </cell>
          <cell r="F309">
            <v>1</v>
          </cell>
          <cell r="G309">
            <v>41732</v>
          </cell>
          <cell r="H309" t="str">
            <v xml:space="preserve">  /  /    </v>
          </cell>
        </row>
        <row r="310">
          <cell r="B310">
            <v>2970</v>
          </cell>
          <cell r="C310" t="str">
            <v>DAYANE M VALENCA DE OLIVEIRA</v>
          </cell>
          <cell r="D310">
            <v>2202</v>
          </cell>
          <cell r="E310" t="str">
            <v>FARMACIA DOIS IRMAOS</v>
          </cell>
          <cell r="F310">
            <v>3</v>
          </cell>
          <cell r="G310">
            <v>41732</v>
          </cell>
          <cell r="H310" t="str">
            <v xml:space="preserve">  /  /    </v>
          </cell>
        </row>
        <row r="311">
          <cell r="B311">
            <v>2971</v>
          </cell>
          <cell r="C311" t="str">
            <v>LETYCIA THAISA V FARIAS</v>
          </cell>
          <cell r="D311">
            <v>2207</v>
          </cell>
          <cell r="E311" t="str">
            <v>FARMACIA CASA AMARELA</v>
          </cell>
          <cell r="F311">
            <v>10</v>
          </cell>
          <cell r="G311">
            <v>41732</v>
          </cell>
          <cell r="H311" t="str">
            <v xml:space="preserve">  /  /    </v>
          </cell>
        </row>
        <row r="312">
          <cell r="B312">
            <v>2973</v>
          </cell>
          <cell r="C312" t="str">
            <v>ELDERSON GOMES DA CUNHA</v>
          </cell>
          <cell r="D312">
            <v>2202</v>
          </cell>
          <cell r="E312" t="str">
            <v>FARMACIA DOIS IRMAOS</v>
          </cell>
          <cell r="F312">
            <v>3</v>
          </cell>
          <cell r="G312">
            <v>41732</v>
          </cell>
          <cell r="H312" t="str">
            <v xml:space="preserve">  /  /    </v>
          </cell>
        </row>
        <row r="313">
          <cell r="B313">
            <v>2974</v>
          </cell>
          <cell r="C313" t="str">
            <v>MARCELO DIEDERICHS PRATES</v>
          </cell>
          <cell r="D313">
            <v>2202</v>
          </cell>
          <cell r="E313" t="str">
            <v>FARMACIA DOIS IRMAOS</v>
          </cell>
          <cell r="F313">
            <v>3</v>
          </cell>
          <cell r="G313">
            <v>41732</v>
          </cell>
          <cell r="H313" t="str">
            <v xml:space="preserve">  /  /    </v>
          </cell>
        </row>
        <row r="314">
          <cell r="B314">
            <v>2977</v>
          </cell>
          <cell r="C314" t="str">
            <v>VENILTON CARLOS M CARDOSO</v>
          </cell>
          <cell r="D314">
            <v>2217</v>
          </cell>
          <cell r="E314" t="str">
            <v>FARMACIA ARARIPINA</v>
          </cell>
          <cell r="F314">
            <v>23</v>
          </cell>
          <cell r="G314">
            <v>41732</v>
          </cell>
          <cell r="H314" t="str">
            <v xml:space="preserve">  /  /    </v>
          </cell>
        </row>
        <row r="315">
          <cell r="B315">
            <v>2978</v>
          </cell>
          <cell r="C315" t="str">
            <v>CARLOS BRUNO GOMES MACEDO</v>
          </cell>
          <cell r="D315">
            <v>2217</v>
          </cell>
          <cell r="E315" t="str">
            <v>FARMACIA ARARIPINA</v>
          </cell>
          <cell r="F315">
            <v>23</v>
          </cell>
          <cell r="G315">
            <v>41732</v>
          </cell>
          <cell r="H315" t="str">
            <v xml:space="preserve">  /  /    </v>
          </cell>
        </row>
        <row r="316">
          <cell r="B316">
            <v>2982</v>
          </cell>
          <cell r="C316" t="str">
            <v>CINTIA MARIA LEITE DO N AVELAR</v>
          </cell>
          <cell r="D316">
            <v>1181</v>
          </cell>
          <cell r="E316" t="str">
            <v>DISET- DIV. DE SAUDE OCUPAC. E SEG.TRAB.</v>
          </cell>
          <cell r="F316">
            <v>1</v>
          </cell>
          <cell r="G316">
            <v>41732</v>
          </cell>
          <cell r="H316" t="str">
            <v xml:space="preserve">  /  /    </v>
          </cell>
        </row>
        <row r="317">
          <cell r="B317">
            <v>2983</v>
          </cell>
          <cell r="C317" t="str">
            <v>EMILLY INOCENCIO DA SILVA</v>
          </cell>
          <cell r="D317">
            <v>1181</v>
          </cell>
          <cell r="E317" t="str">
            <v>DISET- DIV. DE SAUDE OCUPAC. E SEG.TRAB.</v>
          </cell>
          <cell r="F317">
            <v>1</v>
          </cell>
          <cell r="G317">
            <v>41732</v>
          </cell>
          <cell r="H317" t="str">
            <v xml:space="preserve">  /  /    </v>
          </cell>
        </row>
        <row r="318">
          <cell r="B318">
            <v>2988</v>
          </cell>
          <cell r="C318" t="str">
            <v>GERALDO CRISTOVAO DE O FILHO</v>
          </cell>
          <cell r="D318">
            <v>1131</v>
          </cell>
          <cell r="E318" t="str">
            <v>DIFIN- DIVISAO FINANCEIRA</v>
          </cell>
          <cell r="F318">
            <v>1</v>
          </cell>
          <cell r="G318">
            <v>41732</v>
          </cell>
          <cell r="H318" t="str">
            <v xml:space="preserve">  /  /    </v>
          </cell>
        </row>
        <row r="319">
          <cell r="B319">
            <v>2991</v>
          </cell>
          <cell r="C319" t="str">
            <v>MARILENE ARRUDA DE BARROS</v>
          </cell>
          <cell r="D319">
            <v>1142</v>
          </cell>
          <cell r="E319" t="str">
            <v>DIFIS- DIVISAO FISCAL</v>
          </cell>
          <cell r="F319">
            <v>1</v>
          </cell>
          <cell r="G319">
            <v>41732</v>
          </cell>
          <cell r="H319" t="str">
            <v xml:space="preserve">  /  /    </v>
          </cell>
        </row>
        <row r="320">
          <cell r="B320">
            <v>2996</v>
          </cell>
          <cell r="C320" t="str">
            <v>LUCIANO BARROS COSTA</v>
          </cell>
          <cell r="D320">
            <v>1070</v>
          </cell>
          <cell r="E320" t="str">
            <v>COBPF - COORDENADORIA DE BOAS PRATICAS</v>
          </cell>
          <cell r="F320">
            <v>1</v>
          </cell>
          <cell r="G320">
            <v>41751</v>
          </cell>
          <cell r="H320" t="str">
            <v xml:space="preserve">  /  /    </v>
          </cell>
        </row>
        <row r="321">
          <cell r="B321">
            <v>2998</v>
          </cell>
          <cell r="C321" t="str">
            <v>MIGUEL WILSON REGUEIRA RIBEIRO</v>
          </cell>
          <cell r="D321">
            <v>1005</v>
          </cell>
          <cell r="E321" t="str">
            <v>PESSOAL A DISPOSICAO/BENEFICIO</v>
          </cell>
          <cell r="F321">
            <v>1</v>
          </cell>
          <cell r="G321">
            <v>41751</v>
          </cell>
          <cell r="H321" t="str">
            <v xml:space="preserve">  /  /    </v>
          </cell>
        </row>
        <row r="322">
          <cell r="B322">
            <v>3003</v>
          </cell>
          <cell r="C322" t="str">
            <v>CAETANO SILVA DIAS</v>
          </cell>
          <cell r="D322">
            <v>1141</v>
          </cell>
          <cell r="E322" t="str">
            <v>DICCP- DIVISAO DE CONTABILIDADE E CUSTOS</v>
          </cell>
          <cell r="F322">
            <v>1</v>
          </cell>
          <cell r="G322">
            <v>41751</v>
          </cell>
          <cell r="H322" t="str">
            <v xml:space="preserve">  /  /    </v>
          </cell>
        </row>
        <row r="323">
          <cell r="B323">
            <v>3004</v>
          </cell>
          <cell r="C323" t="str">
            <v>ITHALO IGOR DANTAS E SILVA</v>
          </cell>
          <cell r="D323">
            <v>1141</v>
          </cell>
          <cell r="E323" t="str">
            <v>DICCP- DIVISAO DE CONTABILIDADE E CUSTOS</v>
          </cell>
          <cell r="F323">
            <v>1</v>
          </cell>
          <cell r="G323">
            <v>41751</v>
          </cell>
          <cell r="H323" t="str">
            <v xml:space="preserve">  /  /    </v>
          </cell>
        </row>
        <row r="324">
          <cell r="B324">
            <v>3012</v>
          </cell>
          <cell r="C324" t="str">
            <v>ESTELA FELIPE DE OLIVEIRA</v>
          </cell>
          <cell r="D324">
            <v>4171</v>
          </cell>
          <cell r="E324" t="str">
            <v>DIFIQ- DIV.FISICO-E CONTROLE DE PRODUTO</v>
          </cell>
          <cell r="F324">
            <v>1</v>
          </cell>
          <cell r="G324">
            <v>41751</v>
          </cell>
          <cell r="H324" t="str">
            <v xml:space="preserve">  /  /    </v>
          </cell>
        </row>
        <row r="325">
          <cell r="B325">
            <v>3015</v>
          </cell>
          <cell r="C325" t="str">
            <v>MARIA DANIELLE DE SOUZA SANTOS</v>
          </cell>
          <cell r="D325">
            <v>4171</v>
          </cell>
          <cell r="E325" t="str">
            <v>DIFIQ- DIV.FISICO-E CONTROLE DE PRODUTO</v>
          </cell>
          <cell r="F325">
            <v>1</v>
          </cell>
          <cell r="G325">
            <v>41751</v>
          </cell>
          <cell r="H325" t="str">
            <v xml:space="preserve">  /  /    </v>
          </cell>
        </row>
        <row r="326">
          <cell r="B326">
            <v>3016</v>
          </cell>
          <cell r="C326" t="str">
            <v>MARIANA SILVA MONTEIRO</v>
          </cell>
          <cell r="D326">
            <v>1005</v>
          </cell>
          <cell r="E326" t="str">
            <v>PESSOAL A DISPOSICAO/BENEFICIO</v>
          </cell>
          <cell r="F326">
            <v>1</v>
          </cell>
          <cell r="G326">
            <v>41751</v>
          </cell>
          <cell r="H326" t="str">
            <v xml:space="preserve">  /  /    </v>
          </cell>
        </row>
        <row r="327">
          <cell r="B327">
            <v>3023</v>
          </cell>
          <cell r="C327" t="str">
            <v>SERGIO ARAUJO DE OLIVEIRA</v>
          </cell>
          <cell r="D327">
            <v>2207</v>
          </cell>
          <cell r="E327" t="str">
            <v>FARMACIA CASA AMARELA</v>
          </cell>
          <cell r="F327">
            <v>10</v>
          </cell>
          <cell r="G327">
            <v>41751</v>
          </cell>
          <cell r="H327" t="str">
            <v xml:space="preserve">  /  /    </v>
          </cell>
        </row>
        <row r="328">
          <cell r="B328">
            <v>3025</v>
          </cell>
          <cell r="C328" t="str">
            <v>MARIANA KAROLYNE G DE SOUZA</v>
          </cell>
          <cell r="D328">
            <v>1005</v>
          </cell>
          <cell r="E328" t="str">
            <v>PESSOAL A DISPOSICAO/BENEFICIO</v>
          </cell>
          <cell r="F328">
            <v>1</v>
          </cell>
          <cell r="G328">
            <v>41751</v>
          </cell>
          <cell r="H328" t="str">
            <v xml:space="preserve">  /  /    </v>
          </cell>
        </row>
        <row r="329">
          <cell r="B329">
            <v>3027</v>
          </cell>
          <cell r="C329" t="str">
            <v>MARILIA MILENA R PIRES</v>
          </cell>
          <cell r="D329">
            <v>2242</v>
          </cell>
          <cell r="E329" t="str">
            <v>FARMACIA AFOGADOS DA INGAZEIRA</v>
          </cell>
          <cell r="F329">
            <v>48</v>
          </cell>
          <cell r="G329">
            <v>41751</v>
          </cell>
          <cell r="H329" t="str">
            <v xml:space="preserve">  /  /    </v>
          </cell>
        </row>
        <row r="330">
          <cell r="B330">
            <v>3029</v>
          </cell>
          <cell r="C330" t="str">
            <v>RISOALDO DUARTE DA S JUNIOR</v>
          </cell>
          <cell r="D330">
            <v>2238</v>
          </cell>
          <cell r="E330" t="str">
            <v>FARMACIA FLORIANO PEIXOTO- METRO RECIFE</v>
          </cell>
          <cell r="F330">
            <v>51</v>
          </cell>
          <cell r="G330">
            <v>41806</v>
          </cell>
          <cell r="H330" t="str">
            <v xml:space="preserve">  /  /    </v>
          </cell>
        </row>
        <row r="331">
          <cell r="B331">
            <v>3031</v>
          </cell>
          <cell r="C331" t="str">
            <v>DENNYS LAPENDA FAGUNDES</v>
          </cell>
          <cell r="D331">
            <v>1181</v>
          </cell>
          <cell r="E331" t="str">
            <v>DISET- DIV. DE SAUDE OCUPAC. E SEG.TRAB.</v>
          </cell>
          <cell r="F331">
            <v>1</v>
          </cell>
          <cell r="G331">
            <v>41782</v>
          </cell>
          <cell r="H331" t="str">
            <v xml:space="preserve">  /  /    </v>
          </cell>
        </row>
        <row r="332">
          <cell r="B332">
            <v>3032</v>
          </cell>
          <cell r="C332" t="str">
            <v>KELEN CRISTINA DE AL F E SILVA</v>
          </cell>
          <cell r="D332">
            <v>1070</v>
          </cell>
          <cell r="E332" t="str">
            <v>COBPF - COORDENADORIA DE BOAS PRATICAS</v>
          </cell>
          <cell r="F332">
            <v>1</v>
          </cell>
          <cell r="G332">
            <v>41806</v>
          </cell>
          <cell r="H332" t="str">
            <v xml:space="preserve">  /  /    </v>
          </cell>
        </row>
        <row r="333">
          <cell r="B333">
            <v>3036</v>
          </cell>
          <cell r="C333" t="str">
            <v>CECILIA REGINA DO N S CABRAL</v>
          </cell>
          <cell r="D333">
            <v>4140</v>
          </cell>
          <cell r="E333" t="str">
            <v>COPED- COORD. DE PESQUISA E DESENV.</v>
          </cell>
          <cell r="F333">
            <v>1</v>
          </cell>
          <cell r="G333">
            <v>41837</v>
          </cell>
          <cell r="H333" t="str">
            <v xml:space="preserve">  /  /    </v>
          </cell>
        </row>
        <row r="334">
          <cell r="B334">
            <v>3037</v>
          </cell>
          <cell r="C334" t="str">
            <v>JADON JORGE OLIVEIRA DA SILVA</v>
          </cell>
          <cell r="D334">
            <v>4140</v>
          </cell>
          <cell r="E334" t="str">
            <v>COPED- COORD. DE PESQUISA E DESENV.</v>
          </cell>
          <cell r="F334">
            <v>1</v>
          </cell>
          <cell r="G334">
            <v>41837</v>
          </cell>
          <cell r="H334" t="str">
            <v xml:space="preserve">  /  /    </v>
          </cell>
        </row>
        <row r="335">
          <cell r="B335">
            <v>3040</v>
          </cell>
          <cell r="C335" t="str">
            <v>LORENA ESTHER L M CAVALCANTI</v>
          </cell>
          <cell r="D335">
            <v>4170</v>
          </cell>
          <cell r="E335" t="str">
            <v>COQUA- COORD. DE CONTROLE DE QUALID.</v>
          </cell>
          <cell r="F335">
            <v>1</v>
          </cell>
          <cell r="G335">
            <v>41837</v>
          </cell>
          <cell r="H335" t="str">
            <v xml:space="preserve">  /  /    </v>
          </cell>
        </row>
        <row r="336">
          <cell r="B336">
            <v>3044</v>
          </cell>
          <cell r="C336" t="str">
            <v>THIANE NASCIMENTO PAIXAO</v>
          </cell>
          <cell r="D336">
            <v>1073</v>
          </cell>
          <cell r="E336" t="str">
            <v>DIVISAO DE FARMACOVIGILANCIA E SAC</v>
          </cell>
          <cell r="F336">
            <v>1</v>
          </cell>
          <cell r="G336">
            <v>41871</v>
          </cell>
          <cell r="H336" t="str">
            <v xml:space="preserve">  /  /    </v>
          </cell>
        </row>
        <row r="337">
          <cell r="B337">
            <v>3046</v>
          </cell>
          <cell r="C337" t="str">
            <v>RONALDO GOMINHO BISPO FILHO</v>
          </cell>
          <cell r="D337">
            <v>1005</v>
          </cell>
          <cell r="E337" t="str">
            <v>PESSOAL A DISPOSICAO/BENEFICIO</v>
          </cell>
          <cell r="F337">
            <v>1</v>
          </cell>
          <cell r="G337">
            <v>41871</v>
          </cell>
          <cell r="H337" t="str">
            <v xml:space="preserve">  /  /    </v>
          </cell>
        </row>
        <row r="338">
          <cell r="B338">
            <v>3047</v>
          </cell>
          <cell r="C338" t="str">
            <v>SWEET GALLEGHER CAETANO COSTA</v>
          </cell>
          <cell r="D338">
            <v>1121</v>
          </cell>
          <cell r="E338" t="str">
            <v>DIINF - DIVISAO DE INFORMATICA</v>
          </cell>
          <cell r="F338">
            <v>1</v>
          </cell>
          <cell r="G338">
            <v>41871</v>
          </cell>
          <cell r="H338" t="str">
            <v xml:space="preserve">  /  /    </v>
          </cell>
        </row>
        <row r="339">
          <cell r="B339">
            <v>3049</v>
          </cell>
          <cell r="C339" t="str">
            <v>DEBORA GUEDES NERES</v>
          </cell>
          <cell r="D339">
            <v>1181</v>
          </cell>
          <cell r="E339" t="str">
            <v>DISET- DIV. DE SAUDE OCUPAC. E SEG.TRAB.</v>
          </cell>
          <cell r="F339">
            <v>1</v>
          </cell>
          <cell r="G339">
            <v>41871</v>
          </cell>
          <cell r="H339" t="str">
            <v xml:space="preserve">  /  /    </v>
          </cell>
        </row>
        <row r="340">
          <cell r="B340">
            <v>3055</v>
          </cell>
          <cell r="C340" t="str">
            <v>ANA PAULA SABINO L DE SOUZA</v>
          </cell>
          <cell r="D340">
            <v>2239</v>
          </cell>
          <cell r="E340" t="str">
            <v>FARMACIA CARUARU II</v>
          </cell>
          <cell r="F340">
            <v>50</v>
          </cell>
          <cell r="G340">
            <v>41927</v>
          </cell>
          <cell r="H340" t="str">
            <v xml:space="preserve">  /  /    </v>
          </cell>
        </row>
        <row r="341">
          <cell r="B341">
            <v>3057</v>
          </cell>
          <cell r="C341" t="str">
            <v>YANNE TALITA PEREIRA CALIXTO</v>
          </cell>
          <cell r="D341">
            <v>1005</v>
          </cell>
          <cell r="E341" t="str">
            <v>PESSOAL A DISPOSICAO/BENEFICIO</v>
          </cell>
          <cell r="F341">
            <v>1</v>
          </cell>
          <cell r="G341">
            <v>41946</v>
          </cell>
          <cell r="H341" t="str">
            <v xml:space="preserve">  /  /    </v>
          </cell>
        </row>
        <row r="342">
          <cell r="B342">
            <v>3062</v>
          </cell>
          <cell r="C342" t="str">
            <v>GRAZIELE MARIA DA SILVA</v>
          </cell>
          <cell r="D342">
            <v>4172</v>
          </cell>
          <cell r="E342" t="str">
            <v>DIMIC- DIVISAO DE MICROBIOLOGIA</v>
          </cell>
          <cell r="F342">
            <v>1</v>
          </cell>
          <cell r="G342">
            <v>41976</v>
          </cell>
          <cell r="H342" t="str">
            <v xml:space="preserve">  /  /    </v>
          </cell>
        </row>
        <row r="343">
          <cell r="B343">
            <v>3063</v>
          </cell>
          <cell r="C343" t="str">
            <v>DEYBISON AFONSO PEREIRA</v>
          </cell>
          <cell r="D343">
            <v>1005</v>
          </cell>
          <cell r="E343" t="str">
            <v>PESSOAL A DISPOSICAO/BENEFICIO</v>
          </cell>
          <cell r="F343">
            <v>1</v>
          </cell>
          <cell r="G343">
            <v>41978</v>
          </cell>
          <cell r="H343" t="str">
            <v xml:space="preserve">  /  /    </v>
          </cell>
        </row>
        <row r="344">
          <cell r="B344">
            <v>3066</v>
          </cell>
          <cell r="C344" t="str">
            <v>GENIVAL F DA SILVA JUNIOR</v>
          </cell>
          <cell r="D344">
            <v>1162</v>
          </cell>
          <cell r="E344" t="str">
            <v>DIDEP - DIVISAO DE DESENVOLV PESSOAL</v>
          </cell>
          <cell r="F344">
            <v>1</v>
          </cell>
          <cell r="G344">
            <v>42009</v>
          </cell>
          <cell r="H344" t="str">
            <v xml:space="preserve">  /  /    </v>
          </cell>
        </row>
        <row r="345">
          <cell r="B345">
            <v>3067</v>
          </cell>
          <cell r="C345" t="str">
            <v>EMANUELA AMELIA DE A  AGUIAR</v>
          </cell>
          <cell r="D345">
            <v>1171</v>
          </cell>
          <cell r="E345" t="str">
            <v>DIVCO - DIVISAO DE COMPRAS</v>
          </cell>
          <cell r="F345">
            <v>1</v>
          </cell>
          <cell r="G345">
            <v>42009</v>
          </cell>
          <cell r="H345" t="str">
            <v xml:space="preserve">  /  /    </v>
          </cell>
        </row>
        <row r="346">
          <cell r="B346">
            <v>3069</v>
          </cell>
          <cell r="C346" t="str">
            <v>ANDRE LUIS MOTA PIRES</v>
          </cell>
          <cell r="D346">
            <v>2209</v>
          </cell>
          <cell r="E346" t="str">
            <v>FARMACIA AFOGADOS</v>
          </cell>
          <cell r="F346">
            <v>16</v>
          </cell>
          <cell r="G346">
            <v>42009</v>
          </cell>
          <cell r="H346" t="str">
            <v xml:space="preserve">  /  /    </v>
          </cell>
        </row>
        <row r="347">
          <cell r="B347">
            <v>3081</v>
          </cell>
          <cell r="C347" t="str">
            <v>MAILTON NOBRE DE MEDEIROS</v>
          </cell>
          <cell r="D347">
            <v>1150</v>
          </cell>
          <cell r="E347" t="str">
            <v>COLOG - COORDENADORIA DE LOGISTICA</v>
          </cell>
          <cell r="F347">
            <v>1</v>
          </cell>
          <cell r="G347">
            <v>42024</v>
          </cell>
          <cell r="H347" t="str">
            <v xml:space="preserve">  /  /    </v>
          </cell>
        </row>
        <row r="348">
          <cell r="B348">
            <v>3086</v>
          </cell>
          <cell r="C348" t="str">
            <v>DIMAS CARDOSO CAMPOS</v>
          </cell>
          <cell r="D348">
            <v>1072</v>
          </cell>
          <cell r="E348" t="str">
            <v>DIVAL - DIVISAO DE VALIDACAO</v>
          </cell>
          <cell r="F348">
            <v>1</v>
          </cell>
          <cell r="G348">
            <v>42030</v>
          </cell>
          <cell r="H348" t="str">
            <v xml:space="preserve">  /  /    </v>
          </cell>
        </row>
        <row r="349">
          <cell r="B349">
            <v>3092</v>
          </cell>
          <cell r="C349" t="str">
            <v>BETY ANNE DE A SENNA</v>
          </cell>
          <cell r="D349">
            <v>4113</v>
          </cell>
          <cell r="E349" t="str">
            <v>DITEC - DIRETORIA TECNICA INDUSTRIAL</v>
          </cell>
          <cell r="F349">
            <v>1</v>
          </cell>
          <cell r="G349">
            <v>42058</v>
          </cell>
          <cell r="H349" t="str">
            <v xml:space="preserve">  /  /    </v>
          </cell>
        </row>
        <row r="350">
          <cell r="B350">
            <v>3112</v>
          </cell>
          <cell r="C350" t="str">
            <v>DIEGO SCHMITH OLIVEIRA DE LIMA</v>
          </cell>
          <cell r="D350">
            <v>1121</v>
          </cell>
          <cell r="E350" t="str">
            <v>DIINF - DIVISAO DE INFORMATICA</v>
          </cell>
          <cell r="F350">
            <v>1</v>
          </cell>
          <cell r="G350">
            <v>42065</v>
          </cell>
          <cell r="H350" t="str">
            <v xml:space="preserve">  /  /    </v>
          </cell>
        </row>
        <row r="351">
          <cell r="B351">
            <v>3132</v>
          </cell>
          <cell r="C351" t="str">
            <v>TALITA ANDREIA MARTINS GONZAGA</v>
          </cell>
          <cell r="D351">
            <v>1114</v>
          </cell>
          <cell r="E351" t="str">
            <v>DISEG - DIVISAO DE SERVICOS GERAIS</v>
          </cell>
          <cell r="F351">
            <v>1</v>
          </cell>
          <cell r="G351">
            <v>42100</v>
          </cell>
          <cell r="H351" t="str">
            <v xml:space="preserve">  /  /    </v>
          </cell>
        </row>
        <row r="352">
          <cell r="B352">
            <v>3134</v>
          </cell>
          <cell r="C352" t="str">
            <v>ESTEVAN DE ALMEIDA FALCAO</v>
          </cell>
          <cell r="D352">
            <v>4172</v>
          </cell>
          <cell r="E352" t="str">
            <v>DIMIC- DIVISAO DE MICROBIOLOGIA</v>
          </cell>
          <cell r="F352">
            <v>1</v>
          </cell>
          <cell r="G352">
            <v>42100</v>
          </cell>
          <cell r="H352" t="str">
            <v xml:space="preserve">  /  /    </v>
          </cell>
        </row>
        <row r="353">
          <cell r="B353">
            <v>3135</v>
          </cell>
          <cell r="C353" t="str">
            <v>RAFAEL DE MENEZES E S PIRES</v>
          </cell>
          <cell r="D353">
            <v>4174</v>
          </cell>
          <cell r="E353" t="str">
            <v>DIACP- DIV.DE ACOMP.E CONTROLE PRODUCAO</v>
          </cell>
          <cell r="F353">
            <v>1</v>
          </cell>
          <cell r="G353">
            <v>42107</v>
          </cell>
          <cell r="H353" t="str">
            <v xml:space="preserve">  /  /    </v>
          </cell>
        </row>
        <row r="354">
          <cell r="B354">
            <v>3136</v>
          </cell>
          <cell r="C354" t="str">
            <v>ALEXANDER BEZERRA</v>
          </cell>
          <cell r="D354">
            <v>1321</v>
          </cell>
          <cell r="E354" t="str">
            <v>DIMAN - DIVISAO DE MANUTENCAO</v>
          </cell>
          <cell r="F354">
            <v>1</v>
          </cell>
          <cell r="G354">
            <v>42107</v>
          </cell>
          <cell r="H354" t="str">
            <v xml:space="preserve">  /  /    </v>
          </cell>
        </row>
        <row r="355">
          <cell r="B355">
            <v>3138</v>
          </cell>
          <cell r="C355" t="str">
            <v>MANUELA SILVA DE LIMA B DA PAZ</v>
          </cell>
          <cell r="D355">
            <v>4171</v>
          </cell>
          <cell r="E355" t="str">
            <v>DIFIQ- DIV.FISICO-E CONTROLE DE PRODUTO</v>
          </cell>
          <cell r="F355">
            <v>1</v>
          </cell>
          <cell r="G355">
            <v>42107</v>
          </cell>
          <cell r="H355" t="str">
            <v xml:space="preserve">  /  /    </v>
          </cell>
        </row>
        <row r="356">
          <cell r="B356">
            <v>3139</v>
          </cell>
          <cell r="C356" t="str">
            <v>JOAO ROBERTO  MACHADO ARAUJO</v>
          </cell>
          <cell r="D356">
            <v>4171</v>
          </cell>
          <cell r="E356" t="str">
            <v>DIFIQ- DIV.FISICO-E CONTROLE DE PRODUTO</v>
          </cell>
          <cell r="F356">
            <v>1</v>
          </cell>
          <cell r="G356">
            <v>42107</v>
          </cell>
          <cell r="H356" t="str">
            <v xml:space="preserve">  /  /    </v>
          </cell>
        </row>
        <row r="357">
          <cell r="B357">
            <v>3141</v>
          </cell>
          <cell r="C357" t="str">
            <v>LIVIA QUEIROZ DE OLIVEIRA</v>
          </cell>
          <cell r="D357">
            <v>1073</v>
          </cell>
          <cell r="E357" t="str">
            <v>DIVISAO DE FARMACOVIGILANCIA E SAC</v>
          </cell>
          <cell r="F357">
            <v>1</v>
          </cell>
          <cell r="G357">
            <v>42110</v>
          </cell>
          <cell r="H357" t="str">
            <v xml:space="preserve">  /  /    </v>
          </cell>
        </row>
        <row r="358">
          <cell r="B358">
            <v>3147</v>
          </cell>
          <cell r="C358" t="str">
            <v>ALZENIRA PEREIRA DA SILVA</v>
          </cell>
          <cell r="D358">
            <v>3170</v>
          </cell>
          <cell r="E358" t="str">
            <v>DICEM - DIVISAO CENTRAL DE EMBALAGEM</v>
          </cell>
          <cell r="F358">
            <v>1</v>
          </cell>
          <cell r="G358">
            <v>42128</v>
          </cell>
          <cell r="H358" t="str">
            <v xml:space="preserve">  /  /    </v>
          </cell>
        </row>
        <row r="359">
          <cell r="B359">
            <v>3152</v>
          </cell>
          <cell r="C359" t="str">
            <v>DANIEL CIRILO DOS SANTOS</v>
          </cell>
          <cell r="D359">
            <v>1074</v>
          </cell>
          <cell r="E359" t="str">
            <v>DIVISAO DE GARANTIA DE QUALIDADE</v>
          </cell>
          <cell r="F359">
            <v>1</v>
          </cell>
          <cell r="G359">
            <v>42128</v>
          </cell>
          <cell r="H359" t="str">
            <v xml:space="preserve">  /  /    </v>
          </cell>
        </row>
        <row r="360">
          <cell r="B360">
            <v>3154</v>
          </cell>
          <cell r="C360" t="str">
            <v>DANIELLE D O A DE MIRANDA</v>
          </cell>
          <cell r="D360">
            <v>1005</v>
          </cell>
          <cell r="E360" t="str">
            <v>PESSOAL A DISPOSICAO/BENEFICIO</v>
          </cell>
          <cell r="F360">
            <v>1</v>
          </cell>
          <cell r="G360">
            <v>42128</v>
          </cell>
          <cell r="H360" t="str">
            <v xml:space="preserve">  /  /    </v>
          </cell>
        </row>
        <row r="361">
          <cell r="B361">
            <v>3156</v>
          </cell>
          <cell r="C361" t="str">
            <v>GILVANEIDE LAURENTINO MARTINS</v>
          </cell>
          <cell r="D361">
            <v>3170</v>
          </cell>
          <cell r="E361" t="str">
            <v>DICEM - DIVISAO CENTRAL DE EMBALAGEM</v>
          </cell>
          <cell r="F361">
            <v>1</v>
          </cell>
          <cell r="G361">
            <v>42128</v>
          </cell>
          <cell r="H361" t="str">
            <v xml:space="preserve">  /  /    </v>
          </cell>
        </row>
        <row r="362">
          <cell r="B362">
            <v>3160</v>
          </cell>
          <cell r="C362" t="str">
            <v>LUCIANNA NUNES LIRA</v>
          </cell>
          <cell r="D362">
            <v>4171</v>
          </cell>
          <cell r="E362" t="str">
            <v>DIFIQ- DIV.FISICO-E CONTROLE DE PRODUTO</v>
          </cell>
          <cell r="F362">
            <v>1</v>
          </cell>
          <cell r="G362">
            <v>42128</v>
          </cell>
          <cell r="H362" t="str">
            <v xml:space="preserve">  /  /    </v>
          </cell>
        </row>
        <row r="363">
          <cell r="B363">
            <v>3164</v>
          </cell>
          <cell r="C363" t="str">
            <v>MONIQUE FERRAZ PEREIRA</v>
          </cell>
          <cell r="D363">
            <v>4140</v>
          </cell>
          <cell r="E363" t="str">
            <v>COPED- COORD. DE PESQUISA E DESENV.</v>
          </cell>
          <cell r="F363">
            <v>1</v>
          </cell>
          <cell r="G363">
            <v>42128</v>
          </cell>
          <cell r="H363" t="str">
            <v xml:space="preserve">  /  /    </v>
          </cell>
        </row>
        <row r="364">
          <cell r="B364">
            <v>3165</v>
          </cell>
          <cell r="C364" t="str">
            <v>PATRICIA SERPA PEIXOTO</v>
          </cell>
          <cell r="D364">
            <v>4172</v>
          </cell>
          <cell r="E364" t="str">
            <v>DIMIC- DIVISAO DE MICROBIOLOGIA</v>
          </cell>
          <cell r="F364">
            <v>1</v>
          </cell>
          <cell r="G364">
            <v>42128</v>
          </cell>
          <cell r="H364" t="str">
            <v xml:space="preserve">  /  /    </v>
          </cell>
        </row>
        <row r="365">
          <cell r="B365">
            <v>3167</v>
          </cell>
          <cell r="C365" t="str">
            <v>POLYANA BEZERRA SOUTO SANTOS</v>
          </cell>
          <cell r="D365">
            <v>4140</v>
          </cell>
          <cell r="E365" t="str">
            <v>COPED- COORD. DE PESQUISA E DESENV.</v>
          </cell>
          <cell r="F365">
            <v>1</v>
          </cell>
          <cell r="G365">
            <v>42128</v>
          </cell>
          <cell r="H365" t="str">
            <v xml:space="preserve">  /  /    </v>
          </cell>
        </row>
        <row r="366">
          <cell r="B366">
            <v>3169</v>
          </cell>
          <cell r="C366" t="str">
            <v>RENATA BEZERRA DA SILVA</v>
          </cell>
          <cell r="D366">
            <v>1074</v>
          </cell>
          <cell r="E366" t="str">
            <v>DIVISAO DE GARANTIA DE QUALIDADE</v>
          </cell>
          <cell r="F366">
            <v>1</v>
          </cell>
          <cell r="G366">
            <v>42128</v>
          </cell>
          <cell r="H366" t="str">
            <v xml:space="preserve">  /  /    </v>
          </cell>
        </row>
        <row r="367">
          <cell r="B367">
            <v>3172</v>
          </cell>
          <cell r="C367" t="str">
            <v>SAVIO BARCELOS DE MELO</v>
          </cell>
          <cell r="D367">
            <v>3170</v>
          </cell>
          <cell r="E367" t="str">
            <v>DICEM - DIVISAO CENTRAL DE EMBALAGEM</v>
          </cell>
          <cell r="F367">
            <v>1</v>
          </cell>
          <cell r="G367">
            <v>42128</v>
          </cell>
          <cell r="H367" t="str">
            <v xml:space="preserve">  /  /    </v>
          </cell>
        </row>
        <row r="368">
          <cell r="B368">
            <v>3175</v>
          </cell>
          <cell r="C368" t="str">
            <v>VIVIANE SOARES DE JESUS</v>
          </cell>
          <cell r="D368">
            <v>4171</v>
          </cell>
          <cell r="E368" t="str">
            <v>DIFIQ- DIV.FISICO-E CONTROLE DE PRODUTO</v>
          </cell>
          <cell r="F368">
            <v>1</v>
          </cell>
          <cell r="G368">
            <v>42128</v>
          </cell>
          <cell r="H368" t="str">
            <v xml:space="preserve">  /  /    </v>
          </cell>
        </row>
        <row r="369">
          <cell r="B369">
            <v>3177</v>
          </cell>
          <cell r="C369" t="str">
            <v>DEMOSTENES FIGUEIREDO DE SOUSA</v>
          </cell>
          <cell r="D369">
            <v>1072</v>
          </cell>
          <cell r="E369" t="str">
            <v>DIVAL - DIVISAO DE VALIDACAO</v>
          </cell>
          <cell r="F369">
            <v>1</v>
          </cell>
          <cell r="G369">
            <v>42135</v>
          </cell>
          <cell r="H369" t="str">
            <v xml:space="preserve">  /  /    </v>
          </cell>
        </row>
        <row r="370">
          <cell r="B370">
            <v>3178</v>
          </cell>
          <cell r="C370" t="str">
            <v>HOSANA SUELEM S DE MIRANDA</v>
          </cell>
          <cell r="D370">
            <v>4172</v>
          </cell>
          <cell r="E370" t="str">
            <v>DIMIC- DIVISAO DE MICROBIOLOGIA</v>
          </cell>
          <cell r="F370">
            <v>1</v>
          </cell>
          <cell r="G370">
            <v>42142</v>
          </cell>
          <cell r="H370" t="str">
            <v xml:space="preserve">  /  /    </v>
          </cell>
        </row>
        <row r="371">
          <cell r="B371">
            <v>3180</v>
          </cell>
          <cell r="C371" t="str">
            <v>CAIO CESAR DE A R SILVA</v>
          </cell>
          <cell r="D371">
            <v>3111</v>
          </cell>
          <cell r="E371" t="str">
            <v>DISOL I - DIVISAO DE SOLIDOS I</v>
          </cell>
          <cell r="F371">
            <v>1</v>
          </cell>
          <cell r="G371">
            <v>42156</v>
          </cell>
          <cell r="H371" t="str">
            <v xml:space="preserve">  /  /    </v>
          </cell>
        </row>
        <row r="372">
          <cell r="B372">
            <v>3182</v>
          </cell>
          <cell r="C372" t="str">
            <v>VANELLY FERREIRA DE SOUZA</v>
          </cell>
          <cell r="D372">
            <v>4175</v>
          </cell>
          <cell r="E372" t="str">
            <v>DIDEM - DIVISAO DE DESENVOLV. DE EMBALAG</v>
          </cell>
          <cell r="F372">
            <v>1</v>
          </cell>
          <cell r="G372">
            <v>42186</v>
          </cell>
          <cell r="H372" t="str">
            <v xml:space="preserve">  /  /    </v>
          </cell>
        </row>
        <row r="373">
          <cell r="B373">
            <v>3183</v>
          </cell>
          <cell r="C373" t="str">
            <v>DALETE VICENTE DE LIMA</v>
          </cell>
          <cell r="D373">
            <v>1181</v>
          </cell>
          <cell r="E373" t="str">
            <v>DISET- DIV. DE SAUDE OCUPAC. E SEG.TRAB.</v>
          </cell>
          <cell r="F373">
            <v>1</v>
          </cell>
          <cell r="G373">
            <v>42192</v>
          </cell>
          <cell r="H373" t="str">
            <v xml:space="preserve">  /  /    </v>
          </cell>
        </row>
        <row r="374">
          <cell r="B374">
            <v>3194</v>
          </cell>
          <cell r="C374" t="str">
            <v>ODAYANNA KESSY F MONTEIRO</v>
          </cell>
          <cell r="D374">
            <v>1180</v>
          </cell>
          <cell r="E374" t="str">
            <v>COSET - COORD. DE SEG. DO TRAB E DO MEIO</v>
          </cell>
          <cell r="F374">
            <v>1</v>
          </cell>
          <cell r="G374">
            <v>42226</v>
          </cell>
          <cell r="H374" t="str">
            <v xml:space="preserve">  /  /    </v>
          </cell>
        </row>
        <row r="375">
          <cell r="B375">
            <v>3201</v>
          </cell>
          <cell r="C375" t="str">
            <v>LUCIENE TORRES GALINDO DE MELO</v>
          </cell>
          <cell r="D375">
            <v>4190</v>
          </cell>
          <cell r="E375" t="str">
            <v>COPCP- COORD. DE PLANEJ. E CONTROLE PROD</v>
          </cell>
          <cell r="F375">
            <v>1</v>
          </cell>
          <cell r="G375">
            <v>42292</v>
          </cell>
          <cell r="H375" t="str">
            <v xml:space="preserve">  /  /    </v>
          </cell>
        </row>
        <row r="376">
          <cell r="B376">
            <v>3208</v>
          </cell>
          <cell r="C376" t="str">
            <v>FABIOLA LAPORTE DE A TRINDADE</v>
          </cell>
          <cell r="D376">
            <v>1160</v>
          </cell>
          <cell r="E376" t="str">
            <v>CORHU - COORD. DE RECURSOS HUMANOS</v>
          </cell>
          <cell r="F376">
            <v>1</v>
          </cell>
          <cell r="G376">
            <v>42388</v>
          </cell>
          <cell r="H376" t="str">
            <v xml:space="preserve">  /  /    </v>
          </cell>
        </row>
        <row r="377">
          <cell r="B377">
            <v>3220</v>
          </cell>
          <cell r="C377" t="str">
            <v>RENATA RODRIGUES C DE MELO</v>
          </cell>
          <cell r="D377">
            <v>1230</v>
          </cell>
          <cell r="E377" t="str">
            <v>CORES - COORD. DE RESPONSAB. SOCIAL</v>
          </cell>
          <cell r="F377">
            <v>1</v>
          </cell>
          <cell r="G377">
            <v>42552</v>
          </cell>
          <cell r="H377" t="str">
            <v xml:space="preserve">  /  /    </v>
          </cell>
        </row>
        <row r="378">
          <cell r="B378">
            <v>3221</v>
          </cell>
          <cell r="C378" t="str">
            <v>MARIA ERLANI BARBOSA SILVA</v>
          </cell>
          <cell r="D378">
            <v>1300</v>
          </cell>
          <cell r="E378" t="str">
            <v>DIREN - DIRETORIA DE ENGENHARIA</v>
          </cell>
          <cell r="F378">
            <v>1</v>
          </cell>
          <cell r="G378">
            <v>42566</v>
          </cell>
          <cell r="H378" t="str">
            <v xml:space="preserve">  /  /    </v>
          </cell>
        </row>
        <row r="379">
          <cell r="B379">
            <v>3228</v>
          </cell>
          <cell r="C379" t="str">
            <v>RENATO VELOSO LINO DE OLIVEIRA</v>
          </cell>
          <cell r="D379">
            <v>2101</v>
          </cell>
          <cell r="E379" t="str">
            <v>DIVEN- DIVISAO DE VENDAS</v>
          </cell>
          <cell r="F379">
            <v>1</v>
          </cell>
          <cell r="G379">
            <v>42706</v>
          </cell>
          <cell r="H379" t="str">
            <v xml:space="preserve">  /  /    </v>
          </cell>
        </row>
        <row r="380">
          <cell r="B380">
            <v>3229</v>
          </cell>
          <cell r="C380" t="str">
            <v>WELTON FERNANDES DE PAULA</v>
          </cell>
          <cell r="D380">
            <v>1322</v>
          </cell>
          <cell r="E380" t="str">
            <v>DIUTI - DIVISAO DE UTILIDADES</v>
          </cell>
          <cell r="F380">
            <v>1</v>
          </cell>
          <cell r="G380">
            <v>42737</v>
          </cell>
          <cell r="H380" t="str">
            <v xml:space="preserve">  /  /    </v>
          </cell>
        </row>
        <row r="381">
          <cell r="B381">
            <v>3232</v>
          </cell>
          <cell r="C381" t="str">
            <v>MARCOS ANTONIO SILVA DE LIMA</v>
          </cell>
          <cell r="D381">
            <v>1322</v>
          </cell>
          <cell r="E381" t="str">
            <v>DIUTI - DIVISAO DE UTILIDADES</v>
          </cell>
          <cell r="F381">
            <v>1</v>
          </cell>
          <cell r="G381">
            <v>42737</v>
          </cell>
          <cell r="H381" t="str">
            <v xml:space="preserve">  /  /    </v>
          </cell>
        </row>
        <row r="382">
          <cell r="B382">
            <v>3233</v>
          </cell>
          <cell r="C382" t="str">
            <v>MARIANA JOYCE BEZERRA DA SILVA</v>
          </cell>
          <cell r="D382">
            <v>1321</v>
          </cell>
          <cell r="E382" t="str">
            <v>DIMAN - DIVISAO DE MANUTENCAO</v>
          </cell>
          <cell r="F382">
            <v>1</v>
          </cell>
          <cell r="G382">
            <v>42737</v>
          </cell>
          <cell r="H382" t="str">
            <v xml:space="preserve">  /  /    </v>
          </cell>
        </row>
        <row r="383">
          <cell r="B383">
            <v>3234</v>
          </cell>
          <cell r="C383" t="str">
            <v>SANDRO FERREIRA BEZERRA</v>
          </cell>
          <cell r="D383">
            <v>1321</v>
          </cell>
          <cell r="E383" t="str">
            <v>DIMAN - DIVISAO DE MANUTENCAO</v>
          </cell>
          <cell r="F383">
            <v>1</v>
          </cell>
          <cell r="G383">
            <v>42737</v>
          </cell>
          <cell r="H383" t="str">
            <v xml:space="preserve">  /  /    </v>
          </cell>
        </row>
        <row r="384">
          <cell r="B384">
            <v>3237</v>
          </cell>
          <cell r="C384" t="str">
            <v>LIVIA MARIA DE MORAES</v>
          </cell>
          <cell r="D384">
            <v>1321</v>
          </cell>
          <cell r="E384" t="str">
            <v>DIMAN - DIVISAO DE MANUTENCAO</v>
          </cell>
          <cell r="F384">
            <v>1</v>
          </cell>
          <cell r="G384">
            <v>42751</v>
          </cell>
          <cell r="H384" t="str">
            <v xml:space="preserve">  /  /    </v>
          </cell>
        </row>
        <row r="385">
          <cell r="B385">
            <v>3241</v>
          </cell>
          <cell r="C385" t="str">
            <v>EDNALDO LUIZ TRAJANO</v>
          </cell>
          <cell r="D385">
            <v>1322</v>
          </cell>
          <cell r="E385" t="str">
            <v>DIUTI - DIVISAO DE UTILIDADES</v>
          </cell>
          <cell r="F385">
            <v>1</v>
          </cell>
          <cell r="G385">
            <v>42814</v>
          </cell>
          <cell r="H385" t="str">
            <v xml:space="preserve">  /  /    </v>
          </cell>
        </row>
        <row r="386">
          <cell r="B386">
            <v>3242</v>
          </cell>
          <cell r="C386" t="str">
            <v>CLAUDIO HENRIQUE G DE OLIVEIRA</v>
          </cell>
          <cell r="D386">
            <v>1321</v>
          </cell>
          <cell r="E386" t="str">
            <v>DIMAN - DIVISAO DE MANUTENCAO</v>
          </cell>
          <cell r="F386">
            <v>1</v>
          </cell>
          <cell r="G386">
            <v>42814</v>
          </cell>
          <cell r="H386" t="str">
            <v xml:space="preserve">  /  /    </v>
          </cell>
        </row>
        <row r="387">
          <cell r="B387">
            <v>3247</v>
          </cell>
          <cell r="C387" t="str">
            <v>LEONARDO ARAUJO PAES BARRETO</v>
          </cell>
          <cell r="D387">
            <v>1000</v>
          </cell>
          <cell r="E387" t="str">
            <v>PRES- PRESIDENCIA</v>
          </cell>
          <cell r="F387">
            <v>1</v>
          </cell>
          <cell r="G387">
            <v>42845</v>
          </cell>
          <cell r="H387" t="str">
            <v xml:space="preserve">  /  /    </v>
          </cell>
        </row>
        <row r="388">
          <cell r="B388">
            <v>3249</v>
          </cell>
          <cell r="C388" t="str">
            <v>LUCIANA MARIA BASTO DE AQUINO</v>
          </cell>
          <cell r="D388">
            <v>2200</v>
          </cell>
          <cell r="E388" t="str">
            <v>COFAR- COORDENADORIA DE FARMACIAS</v>
          </cell>
          <cell r="F388">
            <v>1</v>
          </cell>
          <cell r="G388">
            <v>42845</v>
          </cell>
          <cell r="H388" t="str">
            <v xml:space="preserve">  /  /    </v>
          </cell>
        </row>
        <row r="389">
          <cell r="B389">
            <v>3256</v>
          </cell>
          <cell r="C389" t="str">
            <v>JOAO ALFREDO SOARES DE AVELLAR</v>
          </cell>
          <cell r="D389">
            <v>1130</v>
          </cell>
          <cell r="E389" t="str">
            <v>COFIN-COORDENADORIA FINANCEIRA</v>
          </cell>
          <cell r="F389">
            <v>1</v>
          </cell>
          <cell r="G389">
            <v>42859</v>
          </cell>
          <cell r="H389" t="str">
            <v xml:space="preserve">  /  /    </v>
          </cell>
        </row>
        <row r="390">
          <cell r="B390">
            <v>3263</v>
          </cell>
          <cell r="C390" t="str">
            <v>ANA CECILIA DE SENA T SOUZA</v>
          </cell>
          <cell r="D390">
            <v>1032</v>
          </cell>
          <cell r="E390" t="str">
            <v>COTRAT - COORDENADORIA DE CONTRATOS</v>
          </cell>
          <cell r="F390">
            <v>1</v>
          </cell>
          <cell r="G390">
            <v>42859</v>
          </cell>
          <cell r="H390" t="str">
            <v xml:space="preserve">  /  /    </v>
          </cell>
        </row>
        <row r="391">
          <cell r="B391">
            <v>3281</v>
          </cell>
          <cell r="C391" t="str">
            <v>PAULO AUGUSTO DA SILVA</v>
          </cell>
          <cell r="D391">
            <v>1321</v>
          </cell>
          <cell r="E391" t="str">
            <v>DIMAN - DIVISAO DE MANUTENCAO</v>
          </cell>
          <cell r="F391">
            <v>1</v>
          </cell>
          <cell r="G391">
            <v>42870</v>
          </cell>
          <cell r="H391" t="str">
            <v xml:space="preserve">  /  /    </v>
          </cell>
        </row>
        <row r="392">
          <cell r="B392">
            <v>3283</v>
          </cell>
          <cell r="C392" t="str">
            <v>MANUELA A DE SENA L VENTURA</v>
          </cell>
          <cell r="D392">
            <v>1220</v>
          </cell>
          <cell r="E392" t="str">
            <v>COATI - COORD. DE APOIO TEC. E INSTIT.</v>
          </cell>
          <cell r="F392">
            <v>1</v>
          </cell>
          <cell r="G392">
            <v>42879</v>
          </cell>
          <cell r="H392" t="str">
            <v xml:space="preserve">  /  /    </v>
          </cell>
        </row>
        <row r="393">
          <cell r="B393">
            <v>3289</v>
          </cell>
          <cell r="C393" t="str">
            <v>JOSE NIVALDO BRAYNER DE ARAUJO</v>
          </cell>
          <cell r="D393">
            <v>1100</v>
          </cell>
          <cell r="E393" t="str">
            <v>DIRAF-DIRETORIA ADMINISTR.E FINANCEIRA</v>
          </cell>
          <cell r="F393">
            <v>1</v>
          </cell>
          <cell r="G393">
            <v>42887</v>
          </cell>
          <cell r="H393" t="str">
            <v xml:space="preserve">  /  /    </v>
          </cell>
        </row>
        <row r="394">
          <cell r="B394">
            <v>3312</v>
          </cell>
          <cell r="C394" t="str">
            <v>DIMAS PEREIRA DANTAS</v>
          </cell>
          <cell r="D394">
            <v>2100</v>
          </cell>
          <cell r="E394" t="str">
            <v>COVEN- COORDENADORIA DE VENDAS</v>
          </cell>
          <cell r="F394">
            <v>1</v>
          </cell>
          <cell r="G394">
            <v>42926</v>
          </cell>
          <cell r="H394" t="str">
            <v xml:space="preserve">  /  /    </v>
          </cell>
        </row>
        <row r="395">
          <cell r="B395">
            <v>3314</v>
          </cell>
          <cell r="C395" t="str">
            <v>LUIZ ANTONIO GRANJA DE MENEZES</v>
          </cell>
          <cell r="D395">
            <v>1320</v>
          </cell>
          <cell r="E395" t="str">
            <v>COMAN - COORDENADORIA DE MANUTENCAO</v>
          </cell>
          <cell r="F395">
            <v>1</v>
          </cell>
          <cell r="G395">
            <v>42928</v>
          </cell>
          <cell r="H395" t="str">
            <v xml:space="preserve">  /  /    </v>
          </cell>
        </row>
        <row r="396">
          <cell r="B396">
            <v>3316</v>
          </cell>
          <cell r="C396" t="str">
            <v>MAYARA CRISTINA NUNES DE LIRA</v>
          </cell>
          <cell r="D396">
            <v>1121</v>
          </cell>
          <cell r="E396" t="str">
            <v>DIINF - DIVISAO DE INFORMATICA</v>
          </cell>
          <cell r="F396">
            <v>1</v>
          </cell>
          <cell r="G396">
            <v>42948</v>
          </cell>
          <cell r="H396" t="str">
            <v xml:space="preserve">  /  /    </v>
          </cell>
        </row>
        <row r="397">
          <cell r="B397">
            <v>3317</v>
          </cell>
          <cell r="C397" t="str">
            <v>KATIA CRISTINA B DA SILVA</v>
          </cell>
          <cell r="D397">
            <v>1141</v>
          </cell>
          <cell r="E397" t="str">
            <v>DICCP- DIVISAO DE CONTABILIDADE E CUSTOS</v>
          </cell>
          <cell r="F397">
            <v>1</v>
          </cell>
          <cell r="G397">
            <v>42948</v>
          </cell>
          <cell r="H397" t="str">
            <v xml:space="preserve">  /  /    </v>
          </cell>
        </row>
        <row r="398">
          <cell r="B398">
            <v>3322</v>
          </cell>
          <cell r="C398" t="str">
            <v>JOSEFINA DA SILVA RODRIGUES</v>
          </cell>
          <cell r="D398">
            <v>1181</v>
          </cell>
          <cell r="E398" t="str">
            <v>DISET- DIV. DE SAUDE OCUPAC. E SEG.TRAB.</v>
          </cell>
          <cell r="F398">
            <v>1</v>
          </cell>
          <cell r="G398">
            <v>42997</v>
          </cell>
          <cell r="H398" t="str">
            <v xml:space="preserve">  /  /    </v>
          </cell>
        </row>
        <row r="399">
          <cell r="B399">
            <v>3325</v>
          </cell>
          <cell r="C399" t="str">
            <v>MANOEL DE LIMA BARBOSA</v>
          </cell>
          <cell r="D399">
            <v>1140</v>
          </cell>
          <cell r="E399" t="str">
            <v>COCON- COORD. DE CONTABIL. GERAL</v>
          </cell>
          <cell r="F399">
            <v>1</v>
          </cell>
          <cell r="G399">
            <v>43053</v>
          </cell>
          <cell r="H399" t="str">
            <v xml:space="preserve">  /  /    </v>
          </cell>
        </row>
        <row r="400">
          <cell r="B400">
            <v>3327</v>
          </cell>
          <cell r="C400" t="str">
            <v>NATALIA DOURADO DA FONTE</v>
          </cell>
          <cell r="D400">
            <v>1170</v>
          </cell>
          <cell r="E400" t="str">
            <v>COSUP - COORDENADORIA DE SUPRIMENTOS</v>
          </cell>
          <cell r="F400">
            <v>1</v>
          </cell>
          <cell r="G400">
            <v>43102</v>
          </cell>
          <cell r="H400" t="str">
            <v xml:space="preserve">  /  /    </v>
          </cell>
        </row>
        <row r="401">
          <cell r="B401">
            <v>3328</v>
          </cell>
          <cell r="C401" t="str">
            <v>VINICIUS JOSE OLIVEIRA D SOUSA</v>
          </cell>
          <cell r="D401">
            <v>1150</v>
          </cell>
          <cell r="E401" t="str">
            <v>COLOG - COORDENADORIA DE LOGISTICA</v>
          </cell>
          <cell r="F401">
            <v>1</v>
          </cell>
          <cell r="G401">
            <v>43108</v>
          </cell>
          <cell r="H401" t="str">
            <v xml:space="preserve">  /  /    </v>
          </cell>
        </row>
        <row r="402">
          <cell r="B402">
            <v>3333</v>
          </cell>
          <cell r="C402" t="str">
            <v>JOSE HIGO MARQUES RENER</v>
          </cell>
          <cell r="D402">
            <v>3111</v>
          </cell>
          <cell r="E402" t="str">
            <v>DISOL I - DIVISAO DE SOLIDOS I</v>
          </cell>
          <cell r="F402">
            <v>1</v>
          </cell>
          <cell r="G402">
            <v>43192</v>
          </cell>
          <cell r="H402" t="str">
            <v xml:space="preserve">  /  /    </v>
          </cell>
        </row>
        <row r="403">
          <cell r="B403">
            <v>3336</v>
          </cell>
          <cell r="C403" t="str">
            <v>MICHELLI HELENA LIMA DA SILVA</v>
          </cell>
          <cell r="D403">
            <v>3111</v>
          </cell>
          <cell r="E403" t="str">
            <v>DISOL I - DIVISAO DE SOLIDOS I</v>
          </cell>
          <cell r="F403">
            <v>1</v>
          </cell>
          <cell r="G403">
            <v>43255</v>
          </cell>
          <cell r="H403" t="str">
            <v xml:space="preserve">  /  /    </v>
          </cell>
        </row>
        <row r="404">
          <cell r="B404">
            <v>3338</v>
          </cell>
          <cell r="C404" t="str">
            <v>IAN THIAGO DE LIMA BARBOSA</v>
          </cell>
          <cell r="D404">
            <v>1160</v>
          </cell>
          <cell r="E404" t="str">
            <v>CORHU - COORD. DE RECURSOS HUMANOS</v>
          </cell>
          <cell r="F404">
            <v>1</v>
          </cell>
          <cell r="G404">
            <v>43262</v>
          </cell>
          <cell r="H404" t="str">
            <v xml:space="preserve">  /  /    </v>
          </cell>
        </row>
        <row r="405">
          <cell r="B405">
            <v>3339</v>
          </cell>
          <cell r="C405" t="str">
            <v>ANA CAROLINA CALLAND ROSA</v>
          </cell>
          <cell r="D405">
            <v>2100</v>
          </cell>
          <cell r="E405" t="str">
            <v>COVEN- COORDENADORIA DE VENDAS</v>
          </cell>
          <cell r="F405">
            <v>1</v>
          </cell>
          <cell r="G405">
            <v>43271</v>
          </cell>
          <cell r="H405" t="str">
            <v xml:space="preserve">  /  /    </v>
          </cell>
        </row>
        <row r="406">
          <cell r="B406">
            <v>3340</v>
          </cell>
          <cell r="C406" t="str">
            <v>SANDRO MARQUES TEIXEIRA</v>
          </cell>
          <cell r="D406">
            <v>1210</v>
          </cell>
          <cell r="E406" t="str">
            <v>COARI- COORDENADORIA DE ARTICULACAO INST</v>
          </cell>
          <cell r="F406">
            <v>1</v>
          </cell>
          <cell r="G406">
            <v>43286</v>
          </cell>
          <cell r="H406" t="str">
            <v xml:space="preserve">  /  /    </v>
          </cell>
        </row>
        <row r="407">
          <cell r="B407">
            <v>3341</v>
          </cell>
          <cell r="C407" t="str">
            <v>JOSE VICTOR M A BARBOSA</v>
          </cell>
          <cell r="D407">
            <v>1161</v>
          </cell>
          <cell r="E407" t="str">
            <v>DIVAP - DIVISAO DE ADMINST. PESSOAL</v>
          </cell>
          <cell r="F407">
            <v>1</v>
          </cell>
          <cell r="G407">
            <v>43293</v>
          </cell>
          <cell r="H407" t="str">
            <v xml:space="preserve">  /  /    </v>
          </cell>
        </row>
        <row r="408">
          <cell r="B408">
            <v>3343</v>
          </cell>
          <cell r="C408" t="str">
            <v>MARCELO MONTEIRO DE C. FILHO</v>
          </cell>
          <cell r="D408">
            <v>1080</v>
          </cell>
          <cell r="E408" t="str">
            <v>COORDENADORIA DE COMUNIC. SOCIAL</v>
          </cell>
          <cell r="F408">
            <v>1</v>
          </cell>
          <cell r="G408">
            <v>43321</v>
          </cell>
          <cell r="H408" t="str">
            <v xml:space="preserve">  /  /    </v>
          </cell>
        </row>
        <row r="409">
          <cell r="B409">
            <v>3344</v>
          </cell>
          <cell r="C409" t="str">
            <v>JEANE DE ALMEIDA C REVOREDO</v>
          </cell>
          <cell r="D409">
            <v>3170</v>
          </cell>
          <cell r="E409" t="str">
            <v>DICEM - DIVISAO CENTRAL DE EMBALAGEM</v>
          </cell>
          <cell r="F409">
            <v>1</v>
          </cell>
          <cell r="G409">
            <v>43346</v>
          </cell>
          <cell r="H409" t="str">
            <v xml:space="preserve">  /  /    </v>
          </cell>
        </row>
        <row r="410">
          <cell r="B410">
            <v>3345</v>
          </cell>
          <cell r="C410" t="str">
            <v>ELIZABETE BARBOSA W D OLIVEIRA</v>
          </cell>
          <cell r="D410">
            <v>3111</v>
          </cell>
          <cell r="E410" t="str">
            <v>DISOL I - DIVISAO DE SOLIDOS I</v>
          </cell>
          <cell r="F410">
            <v>1</v>
          </cell>
          <cell r="G410">
            <v>43346</v>
          </cell>
          <cell r="H410" t="str">
            <v xml:space="preserve">  /  /    </v>
          </cell>
        </row>
        <row r="411">
          <cell r="B411">
            <v>3346</v>
          </cell>
          <cell r="C411" t="str">
            <v>EMANOELLA RAFAELA D S A SILVA</v>
          </cell>
          <cell r="D411">
            <v>3170</v>
          </cell>
          <cell r="E411" t="str">
            <v>DICEM - DIVISAO CENTRAL DE EMBALAGEM</v>
          </cell>
          <cell r="F411">
            <v>1</v>
          </cell>
          <cell r="G411">
            <v>43346</v>
          </cell>
          <cell r="H411" t="str">
            <v xml:space="preserve">  /  /    </v>
          </cell>
        </row>
        <row r="412">
          <cell r="B412">
            <v>3348</v>
          </cell>
          <cell r="C412" t="str">
            <v>KARLA FERREIRA DA SILVA</v>
          </cell>
          <cell r="D412">
            <v>3111</v>
          </cell>
          <cell r="E412" t="str">
            <v>DISOL I - DIVISAO DE SOLIDOS I</v>
          </cell>
          <cell r="F412">
            <v>1</v>
          </cell>
          <cell r="G412">
            <v>43346</v>
          </cell>
          <cell r="H412" t="str">
            <v xml:space="preserve">  /  /    </v>
          </cell>
        </row>
        <row r="413">
          <cell r="B413">
            <v>3349</v>
          </cell>
          <cell r="C413" t="str">
            <v>NILZA PEREIRA DA SILVA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43346</v>
          </cell>
          <cell r="H413" t="str">
            <v xml:space="preserve">  /  /    </v>
          </cell>
        </row>
        <row r="414">
          <cell r="B414">
            <v>3351</v>
          </cell>
          <cell r="C414" t="str">
            <v>SIMONE ARAUJO DE ALMEIDA</v>
          </cell>
          <cell r="D414">
            <v>3170</v>
          </cell>
          <cell r="E414" t="str">
            <v>DICEM - DIVISAO CENTRAL DE EMBALAGEM</v>
          </cell>
          <cell r="F414">
            <v>1</v>
          </cell>
          <cell r="G414">
            <v>43346</v>
          </cell>
          <cell r="H414" t="str">
            <v xml:space="preserve">  /  /    </v>
          </cell>
        </row>
        <row r="415">
          <cell r="B415">
            <v>3352</v>
          </cell>
          <cell r="C415" t="str">
            <v>CARLA SABRINA DE FREITAS LIMA</v>
          </cell>
          <cell r="D415">
            <v>1141</v>
          </cell>
          <cell r="E415" t="str">
            <v>DICCP- DIVISAO DE CONTABILIDADE E CUSTOS</v>
          </cell>
          <cell r="F415">
            <v>1</v>
          </cell>
          <cell r="G415">
            <v>43346</v>
          </cell>
          <cell r="H415" t="str">
            <v xml:space="preserve">  /  /    </v>
          </cell>
        </row>
        <row r="416">
          <cell r="B416">
            <v>3353</v>
          </cell>
          <cell r="C416" t="str">
            <v>LUCIO ANDRE DA SILVA</v>
          </cell>
          <cell r="D416">
            <v>3170</v>
          </cell>
          <cell r="E416" t="str">
            <v>DICEM - DIVISAO CENTRAL DE EMBALAGEM</v>
          </cell>
          <cell r="F416">
            <v>1</v>
          </cell>
          <cell r="G416">
            <v>43346</v>
          </cell>
          <cell r="H416" t="str">
            <v xml:space="preserve">  /  /    </v>
          </cell>
        </row>
        <row r="417">
          <cell r="B417">
            <v>3355</v>
          </cell>
          <cell r="C417" t="str">
            <v>ANA CAROLINE GOMES PEREIRA</v>
          </cell>
          <cell r="D417">
            <v>3111</v>
          </cell>
          <cell r="E417" t="str">
            <v>DISOL I - DIVISAO DE SOLIDOS I</v>
          </cell>
          <cell r="F417">
            <v>1</v>
          </cell>
          <cell r="G417">
            <v>43362</v>
          </cell>
          <cell r="H417" t="str">
            <v xml:space="preserve">  /  /    </v>
          </cell>
        </row>
        <row r="418">
          <cell r="B418">
            <v>3356</v>
          </cell>
          <cell r="C418" t="str">
            <v>MARIA GABRIELLY DE S SANTOS</v>
          </cell>
          <cell r="D418">
            <v>4175</v>
          </cell>
          <cell r="E418" t="str">
            <v>DIDEM - DIVISAO DE DESENVOLV. DE EMBALAG</v>
          </cell>
          <cell r="F418">
            <v>1</v>
          </cell>
          <cell r="G418">
            <v>43362</v>
          </cell>
          <cell r="H418" t="str">
            <v xml:space="preserve">  /  /    </v>
          </cell>
        </row>
        <row r="419">
          <cell r="B419">
            <v>3358</v>
          </cell>
          <cell r="C419" t="str">
            <v>SERGIO LUIZ DE NORONHA</v>
          </cell>
          <cell r="D419">
            <v>1300</v>
          </cell>
          <cell r="E419" t="str">
            <v>DIREN - DIRETORIA DE ENGENHARIA</v>
          </cell>
          <cell r="F419">
            <v>1</v>
          </cell>
          <cell r="G419">
            <v>43501</v>
          </cell>
          <cell r="H419" t="str">
            <v xml:space="preserve">  /  /    </v>
          </cell>
        </row>
        <row r="420">
          <cell r="B420">
            <v>3359</v>
          </cell>
          <cell r="C420" t="str">
            <v>ALICE ANA BARBOSA ROSENDO</v>
          </cell>
          <cell r="D420">
            <v>1080</v>
          </cell>
          <cell r="E420" t="str">
            <v>COORDENADORIA DE COMUNIC. SOCIAL</v>
          </cell>
          <cell r="F420">
            <v>1</v>
          </cell>
          <cell r="G420">
            <v>43514</v>
          </cell>
          <cell r="H420" t="str">
            <v xml:space="preserve">  /  /    </v>
          </cell>
        </row>
        <row r="421">
          <cell r="B421">
            <v>3361</v>
          </cell>
          <cell r="C421" t="str">
            <v>DANIELLY C. DO NASCIMENTO</v>
          </cell>
          <cell r="D421">
            <v>1080</v>
          </cell>
          <cell r="E421" t="str">
            <v>COORDENADORIA DE COMUNIC. SOCIAL</v>
          </cell>
          <cell r="F421">
            <v>1</v>
          </cell>
          <cell r="G421">
            <v>43587</v>
          </cell>
          <cell r="H421" t="str">
            <v xml:space="preserve">  /  /    </v>
          </cell>
        </row>
        <row r="422">
          <cell r="B422">
            <v>3362</v>
          </cell>
          <cell r="C422" t="str">
            <v>LEANDRA NASCIMENTO ESTEFANIO</v>
          </cell>
          <cell r="D422">
            <v>1162</v>
          </cell>
          <cell r="E422" t="str">
            <v>DIDEP - DIVISAO DE DESENVOLV PESSOAL</v>
          </cell>
          <cell r="F422">
            <v>1</v>
          </cell>
          <cell r="G422">
            <v>43587</v>
          </cell>
          <cell r="H422" t="str">
            <v xml:space="preserve">  /  /    </v>
          </cell>
        </row>
        <row r="423">
          <cell r="B423">
            <v>3364</v>
          </cell>
          <cell r="C423" t="str">
            <v>ADRIANO JOSE MARTINS DA SILVA</v>
          </cell>
          <cell r="D423">
            <v>3111</v>
          </cell>
          <cell r="E423" t="str">
            <v>DISOL I - DIVISAO DE SOLIDOS I</v>
          </cell>
          <cell r="F423">
            <v>1</v>
          </cell>
          <cell r="G423">
            <v>43699</v>
          </cell>
          <cell r="H423" t="str">
            <v xml:space="preserve">  /  /    </v>
          </cell>
        </row>
        <row r="424">
          <cell r="B424">
            <v>3366</v>
          </cell>
          <cell r="C424" t="str">
            <v>JOSE RICARDO OLIVEIRA CHAGAS</v>
          </cell>
          <cell r="D424">
            <v>1006</v>
          </cell>
          <cell r="E424" t="str">
            <v>COAUD - COORDENADORIA DE AUDITORIA INTER</v>
          </cell>
          <cell r="F424">
            <v>1</v>
          </cell>
          <cell r="G424">
            <v>43857</v>
          </cell>
          <cell r="H424" t="str">
            <v xml:space="preserve">  /  /    </v>
          </cell>
        </row>
        <row r="425">
          <cell r="B425">
            <v>3367</v>
          </cell>
          <cell r="C425" t="str">
            <v>ROBERTA BARBOSA  DE A PACHECO</v>
          </cell>
          <cell r="D425">
            <v>1007</v>
          </cell>
          <cell r="E425" t="str">
            <v>COCGC - COORDENADORIA DE COMPLIANCE, GES</v>
          </cell>
          <cell r="F425">
            <v>1</v>
          </cell>
          <cell r="G425">
            <v>43864</v>
          </cell>
          <cell r="H425" t="str">
            <v xml:space="preserve">  /  /    </v>
          </cell>
        </row>
        <row r="426">
          <cell r="B426">
            <v>3370</v>
          </cell>
          <cell r="C426" t="str">
            <v>LITIO TADEU C R  DOS SANTOS</v>
          </cell>
          <cell r="D426">
            <v>1201</v>
          </cell>
          <cell r="E426" t="str">
            <v>SURIN - SUPERINTENDENCIA DE REL. INST.</v>
          </cell>
          <cell r="F426">
            <v>1</v>
          </cell>
          <cell r="G426">
            <v>43970</v>
          </cell>
          <cell r="H426" t="str">
            <v xml:space="preserve">  /  /    </v>
          </cell>
        </row>
        <row r="427">
          <cell r="B427">
            <v>3373</v>
          </cell>
          <cell r="C427" t="str">
            <v>LEANDRO RAMOS M DE ANDRADE</v>
          </cell>
          <cell r="D427">
            <v>1007</v>
          </cell>
          <cell r="E427" t="str">
            <v>COCGC - COORDENADORIA DE COMPLIANCE, GES</v>
          </cell>
          <cell r="F427">
            <v>1</v>
          </cell>
          <cell r="G427">
            <v>44013</v>
          </cell>
          <cell r="H427" t="str">
            <v xml:space="preserve">  /  /    </v>
          </cell>
        </row>
        <row r="428">
          <cell r="B428">
            <v>3376</v>
          </cell>
          <cell r="C428" t="str">
            <v>SILVIA LUIZA DE SOUZA E SILVA</v>
          </cell>
          <cell r="D428">
            <v>3170</v>
          </cell>
          <cell r="E428" t="str">
            <v>DICEM - DIVISAO CENTRAL DE EMBALAGEM</v>
          </cell>
          <cell r="F428">
            <v>1</v>
          </cell>
          <cell r="G428">
            <v>44158</v>
          </cell>
          <cell r="H428" t="str">
            <v xml:space="preserve">  /  /    </v>
          </cell>
        </row>
        <row r="429">
          <cell r="B429">
            <v>3378</v>
          </cell>
          <cell r="C429" t="str">
            <v>EDIVALDO MANOEL DA SILVA FILHO</v>
          </cell>
          <cell r="D429">
            <v>1130</v>
          </cell>
          <cell r="E429" t="str">
            <v>COFIN-COORDENADORIA FINANCEIRA</v>
          </cell>
          <cell r="F429">
            <v>1</v>
          </cell>
          <cell r="G429">
            <v>44210</v>
          </cell>
          <cell r="H429" t="str">
            <v xml:space="preserve">  /  /    </v>
          </cell>
        </row>
        <row r="430">
          <cell r="B430">
            <v>3381</v>
          </cell>
          <cell r="C430" t="str">
            <v>MARIA VITORIA ALVES VILA NOVA</v>
          </cell>
          <cell r="D430">
            <v>4172</v>
          </cell>
          <cell r="E430" t="str">
            <v>DIMIC- DIVISAO DE MICROBIOLOGIA</v>
          </cell>
          <cell r="F430">
            <v>1</v>
          </cell>
          <cell r="G430">
            <v>44230</v>
          </cell>
          <cell r="H430" t="str">
            <v xml:space="preserve">  /  /    </v>
          </cell>
        </row>
        <row r="431">
          <cell r="B431">
            <v>3382</v>
          </cell>
          <cell r="C431" t="str">
            <v>FERNANDA DA SILVA P DE ANDRADE</v>
          </cell>
          <cell r="D431">
            <v>2001</v>
          </cell>
          <cell r="E431" t="str">
            <v>SUCOM- SUPERITENDENCIA COMERCIAL</v>
          </cell>
          <cell r="F431">
            <v>1</v>
          </cell>
          <cell r="G431">
            <v>44230</v>
          </cell>
          <cell r="H431" t="str">
            <v xml:space="preserve">  /  /    </v>
          </cell>
        </row>
        <row r="432">
          <cell r="B432">
            <v>3383</v>
          </cell>
          <cell r="C432" t="str">
            <v>PLINIO ANTONIO L P FILHO</v>
          </cell>
          <cell r="D432">
            <v>1000</v>
          </cell>
          <cell r="E432" t="str">
            <v>PRES- PRESIDENCIA</v>
          </cell>
          <cell r="F432">
            <v>1</v>
          </cell>
          <cell r="G432">
            <v>44260</v>
          </cell>
          <cell r="H432" t="str">
            <v xml:space="preserve">  /  /    </v>
          </cell>
        </row>
        <row r="433">
          <cell r="B433">
            <v>3384</v>
          </cell>
          <cell r="C433" t="str">
            <v>ADRIANA LOPES NOBREGA F BARROS</v>
          </cell>
          <cell r="D433">
            <v>1050</v>
          </cell>
          <cell r="E433" t="str">
            <v>COGEP - COORD. DE GESTAO E PLANEJAMENTO</v>
          </cell>
          <cell r="F433">
            <v>1</v>
          </cell>
          <cell r="G433">
            <v>44298</v>
          </cell>
          <cell r="H433" t="str">
            <v xml:space="preserve">  /  /    </v>
          </cell>
        </row>
        <row r="434">
          <cell r="B434">
            <v>3386</v>
          </cell>
          <cell r="C434" t="str">
            <v>EWERTON RODRIGO PAZ DE SANTANA</v>
          </cell>
          <cell r="D434">
            <v>1000</v>
          </cell>
          <cell r="E434" t="str">
            <v>PRES- PRESIDENCIA</v>
          </cell>
          <cell r="F434">
            <v>1</v>
          </cell>
          <cell r="G434">
            <v>44354</v>
          </cell>
          <cell r="H434" t="str">
            <v xml:space="preserve">  /  /    </v>
          </cell>
        </row>
        <row r="435">
          <cell r="B435">
            <v>3387</v>
          </cell>
          <cell r="C435" t="str">
            <v>ELHO WENIO DA SILVA</v>
          </cell>
          <cell r="D435">
            <v>1110</v>
          </cell>
          <cell r="E435" t="str">
            <v>COADM-COORDENADORIA DE ADMINISTRACAO</v>
          </cell>
          <cell r="F435">
            <v>1</v>
          </cell>
          <cell r="G435">
            <v>44354</v>
          </cell>
          <cell r="H435" t="str">
            <v xml:space="preserve">  /  /    </v>
          </cell>
        </row>
        <row r="436">
          <cell r="B436">
            <v>3388</v>
          </cell>
          <cell r="C436" t="str">
            <v>SERGIO GOUVEIA LOYO</v>
          </cell>
          <cell r="D436">
            <v>1000</v>
          </cell>
          <cell r="E436" t="str">
            <v>PRES- PRESIDENCIA</v>
          </cell>
          <cell r="F436">
            <v>1</v>
          </cell>
          <cell r="G436">
            <v>44460</v>
          </cell>
          <cell r="H436" t="str">
            <v xml:space="preserve">  /  /    </v>
          </cell>
        </row>
        <row r="437">
          <cell r="B437">
            <v>3389</v>
          </cell>
          <cell r="C437" t="str">
            <v>ALBERTO AFFONSO F M  TRINDADE</v>
          </cell>
          <cell r="D437">
            <v>1031</v>
          </cell>
          <cell r="E437" t="str">
            <v>SUJUR - SUPERINTENDENTE JURIDICO</v>
          </cell>
          <cell r="F437">
            <v>1</v>
          </cell>
          <cell r="G437">
            <v>44491</v>
          </cell>
          <cell r="H437" t="str">
            <v xml:space="preserve">  /  /    </v>
          </cell>
        </row>
        <row r="438">
          <cell r="B438">
            <v>3390</v>
          </cell>
          <cell r="C438" t="str">
            <v>ELISABETH DE ARAUJO LOPES</v>
          </cell>
          <cell r="D438">
            <v>3170</v>
          </cell>
          <cell r="E438" t="str">
            <v>DICEM - DIVISAO CENTRAL DE EMBALAGEM</v>
          </cell>
          <cell r="F438">
            <v>1</v>
          </cell>
          <cell r="G438">
            <v>44491</v>
          </cell>
          <cell r="H438" t="str">
            <v xml:space="preserve">  /  /    </v>
          </cell>
        </row>
        <row r="439">
          <cell r="B439">
            <v>3392</v>
          </cell>
          <cell r="C439" t="str">
            <v>MARCILIO BATISTA M MOURA</v>
          </cell>
          <cell r="D439">
            <v>1150</v>
          </cell>
          <cell r="E439" t="str">
            <v>COLOG - COORDENADORIA DE LOGISTICA</v>
          </cell>
          <cell r="F439">
            <v>1</v>
          </cell>
          <cell r="G439">
            <v>44508</v>
          </cell>
          <cell r="H439" t="str">
            <v xml:space="preserve">  /  /    </v>
          </cell>
        </row>
        <row r="440">
          <cell r="B440">
            <v>3393</v>
          </cell>
          <cell r="C440" t="str">
            <v>STEFANI FARIAS DA SILVA</v>
          </cell>
          <cell r="D440">
            <v>1160</v>
          </cell>
          <cell r="E440" t="str">
            <v>CORHU - COORD. DE RECURSOS HUMANOS</v>
          </cell>
          <cell r="F440">
            <v>1</v>
          </cell>
          <cell r="G440">
            <v>44508</v>
          </cell>
          <cell r="H440" t="str">
            <v xml:space="preserve">  /  /    </v>
          </cell>
        </row>
        <row r="441">
          <cell r="B441">
            <v>3394</v>
          </cell>
          <cell r="C441" t="str">
            <v>EMANOEL ESTANISLAU GOUVEIA</v>
          </cell>
          <cell r="D441">
            <v>1121</v>
          </cell>
          <cell r="E441" t="str">
            <v>DIINF - DIVISAO DE INFORMATICA</v>
          </cell>
          <cell r="F441">
            <v>1</v>
          </cell>
          <cell r="G441">
            <v>44511</v>
          </cell>
          <cell r="H441" t="str">
            <v xml:space="preserve">  /  /    </v>
          </cell>
        </row>
        <row r="442">
          <cell r="B442">
            <v>3395</v>
          </cell>
          <cell r="C442" t="str">
            <v>ALBERTO ANACLETO BARBOSA</v>
          </cell>
          <cell r="D442">
            <v>1180</v>
          </cell>
          <cell r="E442" t="str">
            <v>COSET - COORD. DE SEG. DO TRAB E DO MEIO</v>
          </cell>
          <cell r="F442">
            <v>1</v>
          </cell>
          <cell r="G442">
            <v>44511</v>
          </cell>
          <cell r="H442" t="str">
            <v xml:space="preserve">  /  /    </v>
          </cell>
        </row>
        <row r="443">
          <cell r="B443">
            <v>3396</v>
          </cell>
          <cell r="C443" t="str">
            <v>SUYANE KELLY DE SOUZA</v>
          </cell>
          <cell r="D443">
            <v>1114</v>
          </cell>
          <cell r="E443" t="str">
            <v>DISEG - DIVISAO DE SERVICOS GERAIS</v>
          </cell>
          <cell r="F443">
            <v>1</v>
          </cell>
          <cell r="G443">
            <v>44511</v>
          </cell>
          <cell r="H443" t="str">
            <v xml:space="preserve">  /  /    </v>
          </cell>
        </row>
        <row r="444">
          <cell r="B444">
            <v>3397</v>
          </cell>
          <cell r="C444" t="str">
            <v>GENIMAR TAVARES GANDOLFO</v>
          </cell>
          <cell r="D444">
            <v>1114</v>
          </cell>
          <cell r="E444" t="str">
            <v>DISEG - DIVISAO DE SERVICOS GERAIS</v>
          </cell>
          <cell r="F444">
            <v>1</v>
          </cell>
          <cell r="G444">
            <v>44532</v>
          </cell>
          <cell r="H444" t="str">
            <v xml:space="preserve">  /  /    </v>
          </cell>
        </row>
        <row r="445">
          <cell r="B445">
            <v>3398</v>
          </cell>
          <cell r="C445" t="str">
            <v>RINALDO SOARES DE BARROS</v>
          </cell>
          <cell r="D445">
            <v>3111</v>
          </cell>
          <cell r="E445" t="str">
            <v>DISOL I - DIVISAO DE SOLIDOS I</v>
          </cell>
          <cell r="F445">
            <v>1</v>
          </cell>
          <cell r="G445">
            <v>44602</v>
          </cell>
          <cell r="H445" t="str">
            <v xml:space="preserve">  /  /    </v>
          </cell>
        </row>
        <row r="446">
          <cell r="B446">
            <v>3400</v>
          </cell>
          <cell r="C446" t="str">
            <v>LUCIANO ALVES DE S JUNIOR</v>
          </cell>
          <cell r="D446">
            <v>1162</v>
          </cell>
          <cell r="E446" t="str">
            <v>DIDEP - DIVISAO DE DESENVOLV PESSOAL</v>
          </cell>
          <cell r="F446">
            <v>1</v>
          </cell>
          <cell r="G446">
            <v>44635</v>
          </cell>
          <cell r="H446" t="str">
            <v xml:space="preserve">  /  /    </v>
          </cell>
        </row>
        <row r="447">
          <cell r="B447">
            <v>3401</v>
          </cell>
          <cell r="C447" t="str">
            <v>TATIANE RAPHAELLA S DA SILVA N</v>
          </cell>
          <cell r="D447">
            <v>3111</v>
          </cell>
          <cell r="E447" t="str">
            <v>DISOL I - DIVISAO DE SOLIDOS I</v>
          </cell>
          <cell r="F447">
            <v>1</v>
          </cell>
          <cell r="G447">
            <v>44641</v>
          </cell>
          <cell r="H447" t="str">
            <v xml:space="preserve">  /  /    </v>
          </cell>
        </row>
        <row r="448">
          <cell r="B448">
            <v>3403</v>
          </cell>
          <cell r="C448" t="str">
            <v>ITAMAR MARIA SILVA DE MELO</v>
          </cell>
          <cell r="D448">
            <v>1114</v>
          </cell>
          <cell r="E448" t="str">
            <v>DISEG - DIVISAO DE SERVICOS GERAIS</v>
          </cell>
          <cell r="F448">
            <v>1</v>
          </cell>
          <cell r="G448">
            <v>44664</v>
          </cell>
          <cell r="H448" t="str">
            <v xml:space="preserve">  /  /    </v>
          </cell>
        </row>
        <row r="449">
          <cell r="B449">
            <v>3409</v>
          </cell>
          <cell r="C449" t="str">
            <v>SIMONE CARLA ALVES PEREIRA</v>
          </cell>
          <cell r="D449">
            <v>1120</v>
          </cell>
          <cell r="E449" t="str">
            <v>COINF-COORDENADORIA DE INFORMATICA</v>
          </cell>
          <cell r="F449">
            <v>1</v>
          </cell>
          <cell r="G449">
            <v>44805</v>
          </cell>
          <cell r="H449" t="str">
            <v xml:space="preserve">  /  /    </v>
          </cell>
        </row>
        <row r="450">
          <cell r="B450">
            <v>3410</v>
          </cell>
          <cell r="C450" t="str">
            <v>SARA MEDEIROS C CABRAL</v>
          </cell>
          <cell r="D450">
            <v>1162</v>
          </cell>
          <cell r="E450" t="str">
            <v>DIDEP - DIVISAO DE DESENVOLV PESSOAL</v>
          </cell>
          <cell r="F450">
            <v>1</v>
          </cell>
          <cell r="G450">
            <v>44897</v>
          </cell>
          <cell r="H450" t="str">
            <v xml:space="preserve">  /  /    </v>
          </cell>
        </row>
        <row r="451">
          <cell r="B451">
            <v>3411</v>
          </cell>
          <cell r="C451" t="str">
            <v>THALES ETELVAN CABRAL OLIVEIRA</v>
          </cell>
          <cell r="D451">
            <v>1301</v>
          </cell>
          <cell r="E451" t="str">
            <v>SUEPO - SUPERINTEND DE ENG, PROJ E OBRAS</v>
          </cell>
          <cell r="F451">
            <v>1</v>
          </cell>
          <cell r="G451">
            <v>45091</v>
          </cell>
          <cell r="H451" t="str">
            <v xml:space="preserve">  /  /    </v>
          </cell>
        </row>
        <row r="452">
          <cell r="B452">
            <v>3412</v>
          </cell>
          <cell r="C452" t="str">
            <v>CARLOS EDUARDO MIRANDA D SOUSA</v>
          </cell>
          <cell r="D452">
            <v>4114</v>
          </cell>
          <cell r="E452" t="str">
            <v>SUTEC - SUPERINTENDENCIA TECNICA</v>
          </cell>
          <cell r="F452">
            <v>1</v>
          </cell>
          <cell r="G452">
            <v>45091</v>
          </cell>
          <cell r="H452" t="str">
            <v xml:space="preserve">  /  /    </v>
          </cell>
        </row>
        <row r="453">
          <cell r="B453">
            <v>3413</v>
          </cell>
          <cell r="C453" t="str">
            <v>RONALDO FRANCISCO DOS SANTOS</v>
          </cell>
          <cell r="D453">
            <v>1180</v>
          </cell>
          <cell r="E453" t="str">
            <v>COSET - COORD. DE SEG. DO TRAB E DO MEIO</v>
          </cell>
          <cell r="F453">
            <v>1</v>
          </cell>
          <cell r="G453">
            <v>45124</v>
          </cell>
          <cell r="H453" t="str">
            <v xml:space="preserve">  /  /    </v>
          </cell>
        </row>
        <row r="454">
          <cell r="B454">
            <v>3414</v>
          </cell>
          <cell r="C454" t="str">
            <v>FERNANDA DE LOURDES M G ALONZO</v>
          </cell>
          <cell r="D454">
            <v>2200</v>
          </cell>
          <cell r="E454" t="str">
            <v>COFAR- COORDENADORIA DE FARMACIAS</v>
          </cell>
          <cell r="F454">
            <v>1</v>
          </cell>
          <cell r="G454">
            <v>45124</v>
          </cell>
          <cell r="H454" t="str">
            <v xml:space="preserve">  /  /    </v>
          </cell>
        </row>
        <row r="455">
          <cell r="B455">
            <v>3415</v>
          </cell>
          <cell r="C455" t="str">
            <v>MARIA DO SOCORRO SILVA VIEIRA</v>
          </cell>
          <cell r="D455">
            <v>1140</v>
          </cell>
          <cell r="E455" t="str">
            <v>COCON- COORD. DE CONTABIL. GERAL</v>
          </cell>
          <cell r="F455">
            <v>1</v>
          </cell>
          <cell r="G455">
            <v>45159</v>
          </cell>
          <cell r="H455" t="str">
            <v xml:space="preserve">  /  /    </v>
          </cell>
        </row>
        <row r="456">
          <cell r="B456">
            <v>3416</v>
          </cell>
          <cell r="C456" t="str">
            <v>DAYVSON ALVES VANDERLEI</v>
          </cell>
          <cell r="D456">
            <v>1310</v>
          </cell>
          <cell r="E456" t="str">
            <v>COEPO - COORDENADORIA DE ENG, PROJ E OBR</v>
          </cell>
          <cell r="F456">
            <v>1</v>
          </cell>
          <cell r="G456">
            <v>45170</v>
          </cell>
          <cell r="H456" t="str">
            <v xml:space="preserve">  /  /    </v>
          </cell>
        </row>
        <row r="457">
          <cell r="B457">
            <v>3417</v>
          </cell>
          <cell r="C457" t="str">
            <v>BRUNO RAFAELL SILVA DOS SANTOS</v>
          </cell>
          <cell r="D457">
            <v>1004</v>
          </cell>
          <cell r="E457" t="str">
            <v>COGOV - COORDENADORIA DE GOVERNANCA CORP</v>
          </cell>
          <cell r="F457">
            <v>1</v>
          </cell>
          <cell r="G457">
            <v>45175</v>
          </cell>
          <cell r="H457" t="str">
            <v xml:space="preserve">  /  /    </v>
          </cell>
        </row>
        <row r="458">
          <cell r="B458">
            <v>3418</v>
          </cell>
          <cell r="C458" t="str">
            <v>DOMINGOS SAVIO F C DA S JUNIOR</v>
          </cell>
          <cell r="D458">
            <v>1004</v>
          </cell>
          <cell r="E458" t="str">
            <v>COGOV - COORDENADORIA DE GOVERNANCA CORP</v>
          </cell>
          <cell r="F458">
            <v>1</v>
          </cell>
          <cell r="G458">
            <v>45201</v>
          </cell>
          <cell r="H458" t="str">
            <v xml:space="preserve">  /  /    </v>
          </cell>
        </row>
        <row r="459">
          <cell r="B459">
            <v>3419</v>
          </cell>
          <cell r="C459" t="str">
            <v>AGILDO BATISTA DOS S JUNIOR</v>
          </cell>
          <cell r="D459">
            <v>1101</v>
          </cell>
          <cell r="E459" t="str">
            <v>SUADM-SUPERINTENDENCIA ADMINISTRATIVA</v>
          </cell>
          <cell r="F459">
            <v>1</v>
          </cell>
          <cell r="G459">
            <v>45201</v>
          </cell>
          <cell r="H459" t="str">
            <v xml:space="preserve">  /  /    </v>
          </cell>
        </row>
        <row r="460">
          <cell r="B460">
            <v>3420</v>
          </cell>
          <cell r="C460" t="str">
            <v>BRUNA MARIA PIMENTEL DE MORAIS</v>
          </cell>
          <cell r="D460">
            <v>1031</v>
          </cell>
          <cell r="E460" t="str">
            <v>SUJUR - SUPERINTENDENTE JURIDICO</v>
          </cell>
          <cell r="F460">
            <v>1</v>
          </cell>
          <cell r="G460">
            <v>45201</v>
          </cell>
          <cell r="H460" t="str">
            <v xml:space="preserve">  /  /    </v>
          </cell>
        </row>
        <row r="461">
          <cell r="B461">
            <v>3421</v>
          </cell>
          <cell r="C461" t="str">
            <v>ROSEANE LOPES DA SILVA</v>
          </cell>
          <cell r="D461">
            <v>1180</v>
          </cell>
          <cell r="E461" t="str">
            <v>COSET - COORD. DE SEG. DO TRAB E DO MEIO</v>
          </cell>
          <cell r="F461">
            <v>1</v>
          </cell>
          <cell r="G461">
            <v>45204</v>
          </cell>
          <cell r="H461" t="str">
            <v xml:space="preserve">  /  /    </v>
          </cell>
        </row>
        <row r="462">
          <cell r="B462">
            <v>3422</v>
          </cell>
          <cell r="C462" t="str">
            <v>LUCIANA C ANUNCIACAO CUNHA</v>
          </cell>
          <cell r="D462">
            <v>1031</v>
          </cell>
          <cell r="E462" t="str">
            <v>SUJUR - SUPERINTENDENTE JURIDICO</v>
          </cell>
          <cell r="F462">
            <v>1</v>
          </cell>
          <cell r="G462">
            <v>45201</v>
          </cell>
          <cell r="H462" t="str">
            <v xml:space="preserve">  /  /    </v>
          </cell>
        </row>
        <row r="463">
          <cell r="B463">
            <v>7001</v>
          </cell>
          <cell r="C463" t="str">
            <v>VICTOR ALEXANDER A VIEIRA</v>
          </cell>
          <cell r="D463">
            <v>1000</v>
          </cell>
          <cell r="E463" t="str">
            <v>PRES- PRESIDENCIA</v>
          </cell>
          <cell r="F463">
            <v>1</v>
          </cell>
          <cell r="G463">
            <v>45051</v>
          </cell>
          <cell r="H463" t="str">
            <v xml:space="preserve">  /  /    </v>
          </cell>
        </row>
        <row r="464">
          <cell r="B464">
            <v>7002</v>
          </cell>
          <cell r="C464" t="str">
            <v>ANTONIO LUIZ DOLIVEIRA AZEVEDO</v>
          </cell>
          <cell r="D464">
            <v>1310</v>
          </cell>
          <cell r="E464" t="str">
            <v>COEPO - COORDENADORIA DE ENG, PROJ E OBR</v>
          </cell>
          <cell r="F464">
            <v>1</v>
          </cell>
          <cell r="G464">
            <v>45050</v>
          </cell>
          <cell r="H464" t="str">
            <v xml:space="preserve">  /  /    </v>
          </cell>
        </row>
        <row r="465">
          <cell r="B465">
            <v>8249</v>
          </cell>
          <cell r="C465" t="str">
            <v>SELMA BEZERRA DE CARVALHO</v>
          </cell>
          <cell r="D465">
            <v>1000</v>
          </cell>
          <cell r="E465" t="str">
            <v>PRES- PRESIDENCIA</v>
          </cell>
          <cell r="F465">
            <v>1</v>
          </cell>
          <cell r="G465">
            <v>38285</v>
          </cell>
          <cell r="H465" t="str">
            <v xml:space="preserve">  /  /    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6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3" customWidth="1"/>
    <col min="5" max="5" width="11.140625" customWidth="1"/>
    <col min="6" max="6" width="11.85546875" customWidth="1"/>
    <col min="7" max="7" width="22.42578125" style="1" customWidth="1"/>
    <col min="8" max="8" width="19.5703125" style="23" customWidth="1"/>
    <col min="9" max="9" width="16.85546875" style="23" customWidth="1"/>
    <col min="10" max="12" width="17.28515625" style="2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64" t="s">
        <v>588</v>
      </c>
      <c r="F2" s="64"/>
      <c r="G2" s="64"/>
      <c r="H2" s="65"/>
      <c r="I2" s="65"/>
      <c r="K2" s="26"/>
      <c r="P2" s="35"/>
    </row>
    <row r="3" spans="2:16" ht="12" customHeight="1">
      <c r="E3" s="64"/>
      <c r="F3" s="64"/>
      <c r="G3" s="64"/>
      <c r="H3" s="65"/>
      <c r="I3" s="65"/>
      <c r="P3" s="35"/>
    </row>
    <row r="4" spans="2:16" ht="12" customHeight="1">
      <c r="E4" s="64"/>
      <c r="F4" s="64"/>
      <c r="G4" s="64"/>
      <c r="H4" s="65"/>
      <c r="I4" s="65"/>
      <c r="P4" s="35"/>
    </row>
    <row r="5" spans="2:16" ht="12" customHeight="1">
      <c r="P5" s="35"/>
    </row>
    <row r="6" spans="2:16" ht="12" customHeight="1"/>
    <row r="7" spans="2:16">
      <c r="B7" s="11" t="s">
        <v>464</v>
      </c>
      <c r="L7" s="17" t="s">
        <v>589</v>
      </c>
    </row>
    <row r="8" spans="2:16" s="3" customFormat="1" ht="27">
      <c r="B8" s="4" t="s">
        <v>438</v>
      </c>
      <c r="C8" s="4" t="s">
        <v>411</v>
      </c>
      <c r="D8" s="4" t="s">
        <v>412</v>
      </c>
      <c r="E8" s="4" t="s">
        <v>413</v>
      </c>
      <c r="F8" s="4" t="s">
        <v>444</v>
      </c>
      <c r="G8" s="4" t="s">
        <v>414</v>
      </c>
      <c r="H8" s="5" t="s">
        <v>439</v>
      </c>
      <c r="I8" s="5" t="s">
        <v>440</v>
      </c>
      <c r="J8" s="5" t="s">
        <v>441</v>
      </c>
      <c r="K8" s="5" t="s">
        <v>442</v>
      </c>
      <c r="L8" s="5" t="s">
        <v>443</v>
      </c>
    </row>
    <row r="9" spans="2:16" s="15" customFormat="1">
      <c r="B9" s="12">
        <v>1</v>
      </c>
      <c r="C9" s="19">
        <v>2274</v>
      </c>
      <c r="D9" s="20" t="str">
        <f>IFERROR(VLOOKUP(C9,SRA!B:C,2,0),"")</f>
        <v>DJALMA LIMA DE OLIVEIRA DANTAS</v>
      </c>
      <c r="E9" s="12" t="str">
        <f>IFERROR(VLOOKUP(C9,SRA!B:T,8,0),"")</f>
        <v>COM</v>
      </c>
      <c r="F9" s="14" t="s">
        <v>445</v>
      </c>
      <c r="G9" s="12" t="str">
        <f>IFERROR(VLOOKUP(C9,SRA!B:T,5,0),"")</f>
        <v>DIRETOR COMERCIAL</v>
      </c>
      <c r="H9" s="10">
        <f>IFERROR(VLOOKUP(C9,SRA!B:T,18,0),"")</f>
        <v>0</v>
      </c>
      <c r="I9" s="10">
        <f>IFERROR(VLOOKUP(C9,SRA!B:T,19,0),"")</f>
        <v>16784.88</v>
      </c>
      <c r="J9" s="22">
        <f>IFERROR(VLOOKUP(C9,MAIO!B:F,3,0),"0,00")</f>
        <v>16784.88</v>
      </c>
      <c r="K9" s="10">
        <f t="shared" ref="K9:K72" si="0">J9-L9</f>
        <v>5780.59</v>
      </c>
      <c r="L9" s="22">
        <f>IFERROR(VLOOKUP(C9,MAIO!B:H,7,0),"0,00")</f>
        <v>11004.29</v>
      </c>
      <c r="M9" s="18" t="str">
        <f>IFERROR(VLOOKUP(C9,FÉRIAS!C:D,2,0),"")</f>
        <v/>
      </c>
      <c r="N9" s="15" t="str">
        <f>IFERROR(VLOOKUP(C9,AFASTADOS!B:C,2,0),"")</f>
        <v/>
      </c>
    </row>
    <row r="10" spans="2:16" s="15" customFormat="1">
      <c r="B10" s="12">
        <f t="shared" ref="B10:B73" si="1">B9+1</f>
        <v>2</v>
      </c>
      <c r="C10" s="19">
        <v>2280</v>
      </c>
      <c r="D10" s="20" t="str">
        <f>IFERROR(VLOOKUP(C10,SRA!B:C,2,0),"")</f>
        <v>JACQUELINE CESAR DE GUSMAO</v>
      </c>
      <c r="E10" s="12" t="str">
        <f>IFERROR(VLOOKUP(C10,SRA!B:T,8,0),"")</f>
        <v>COM</v>
      </c>
      <c r="F10" s="14" t="s">
        <v>445</v>
      </c>
      <c r="G10" s="12" t="str">
        <f>IFERROR(VLOOKUP(C10,SRA!B:T,5,0),"")</f>
        <v>GERENTE ADM.</v>
      </c>
      <c r="H10" s="10">
        <f>IFERROR(VLOOKUP(C10,SRA!B:T,18,0),"")</f>
        <v>636.36</v>
      </c>
      <c r="I10" s="10">
        <f>IFERROR(VLOOKUP(C10,SRA!B:T,19,0),"")</f>
        <v>2545.4699999999998</v>
      </c>
      <c r="J10" s="22">
        <f>IFERROR(VLOOKUP(C10,MAIO!B:F,3,0),"0,00")</f>
        <v>3181.83</v>
      </c>
      <c r="K10" s="10">
        <f t="shared" si="0"/>
        <v>335.03999999999996</v>
      </c>
      <c r="L10" s="22">
        <f>IFERROR(VLOOKUP(C10,MAIO!B:H,7,0),"0,00")</f>
        <v>2846.79</v>
      </c>
      <c r="M10" s="18" t="str">
        <f>IFERROR(VLOOKUP(C10,FÉRIAS!C:D,2,0),"")</f>
        <v/>
      </c>
      <c r="N10" s="15" t="str">
        <f>IFERROR(VLOOKUP(C10,AFASTADOS!B:C,2,0),"")</f>
        <v/>
      </c>
    </row>
    <row r="11" spans="2:16" s="15" customFormat="1">
      <c r="B11" s="12">
        <f t="shared" si="1"/>
        <v>3</v>
      </c>
      <c r="C11" s="19">
        <v>2295</v>
      </c>
      <c r="D11" s="20" t="str">
        <f>IFERROR(VLOOKUP(C11,SRA!B:C,2,0),"")</f>
        <v>VINCENZO PAPARIELLO</v>
      </c>
      <c r="E11" s="12" t="str">
        <f>IFERROR(VLOOKUP(C11,SRA!B:T,8,0),"")</f>
        <v>COM</v>
      </c>
      <c r="F11" s="14" t="s">
        <v>445</v>
      </c>
      <c r="G11" s="12" t="str">
        <f>IFERROR(VLOOKUP(C11,SRA!B:T,5,0),"")</f>
        <v>GESTOR DE DESENV.</v>
      </c>
      <c r="H11" s="10">
        <f>IFERROR(VLOOKUP(C11,SRA!B:T,18,0),"")</f>
        <v>881.12</v>
      </c>
      <c r="I11" s="10">
        <f>IFERROR(VLOOKUP(C11,SRA!B:T,19,0),"")</f>
        <v>3524.49</v>
      </c>
      <c r="J11" s="22">
        <f>IFERROR(VLOOKUP(C11,MAIO!B:F,3,0),"0,00")</f>
        <v>4405.6099999999997</v>
      </c>
      <c r="K11" s="10">
        <f t="shared" si="0"/>
        <v>1137.8399999999997</v>
      </c>
      <c r="L11" s="22">
        <f>IFERROR(VLOOKUP(C11,MAIO!B:H,7,0),"0,00")</f>
        <v>3267.77</v>
      </c>
      <c r="M11" s="18" t="str">
        <f>IFERROR(VLOOKUP(C11,FÉRIAS!C:D,2,0),"")</f>
        <v/>
      </c>
      <c r="N11" s="15" t="str">
        <f>IFERROR(VLOOKUP(C11,AFASTADOS!B:C,2,0),"")</f>
        <v/>
      </c>
    </row>
    <row r="12" spans="2:16" s="15" customFormat="1">
      <c r="B12" s="12">
        <f t="shared" si="1"/>
        <v>4</v>
      </c>
      <c r="C12" s="19">
        <v>2308</v>
      </c>
      <c r="D12" s="20" t="str">
        <f>IFERROR(VLOOKUP(C12,SRA!B:C,2,0),"")</f>
        <v>ADEILDO CARLOS DIAS BEZERRA</v>
      </c>
      <c r="E12" s="12" t="str">
        <f>IFERROR(VLOOKUP(C12,SRA!B:T,8,0),"")</f>
        <v>COM</v>
      </c>
      <c r="F12" s="14" t="s">
        <v>445</v>
      </c>
      <c r="G12" s="12" t="str">
        <f>IFERROR(VLOOKUP(C12,SRA!B:T,5,0),"")</f>
        <v>GERENTE ADM.</v>
      </c>
      <c r="H12" s="10">
        <f>IFERROR(VLOOKUP(C12,SRA!B:T,18,0),"")</f>
        <v>636.36</v>
      </c>
      <c r="I12" s="10">
        <f>IFERROR(VLOOKUP(C12,SRA!B:T,19,0),"")</f>
        <v>2545.4699999999998</v>
      </c>
      <c r="J12" s="22">
        <f>IFERROR(VLOOKUP(C12,MAIO!B:F,3,0),"0,00")</f>
        <v>3181.83</v>
      </c>
      <c r="K12" s="10">
        <f t="shared" si="0"/>
        <v>1493.55</v>
      </c>
      <c r="L12" s="22">
        <f>IFERROR(VLOOKUP(C12,MAIO!B:H,7,0),"0,00")</f>
        <v>1688.28</v>
      </c>
      <c r="M12" s="18" t="str">
        <f>IFERROR(VLOOKUP(C12,FÉRIAS!C:D,2,0),"")</f>
        <v/>
      </c>
      <c r="N12" s="15" t="str">
        <f>IFERROR(VLOOKUP(C12,AFASTADOS!B:C,2,0),"")</f>
        <v/>
      </c>
    </row>
    <row r="13" spans="2:16" s="15" customFormat="1">
      <c r="B13" s="12">
        <f t="shared" si="1"/>
        <v>5</v>
      </c>
      <c r="C13" s="19">
        <v>2504</v>
      </c>
      <c r="D13" s="20" t="str">
        <f>IFERROR(VLOOKUP(C13,SRA!B:C,2,0),"")</f>
        <v>RIVALDO GOMES DA SILVA</v>
      </c>
      <c r="E13" s="12" t="str">
        <f>IFERROR(VLOOKUP(C13,SRA!B:T,8,0),"")</f>
        <v>COM</v>
      </c>
      <c r="F13" s="14" t="s">
        <v>445</v>
      </c>
      <c r="G13" s="12" t="str">
        <f>IFERROR(VLOOKUP(C13,SRA!B:T,5,0),"")</f>
        <v>GESTOR DE APOIO TEC.</v>
      </c>
      <c r="H13" s="10">
        <f>IFERROR(VLOOKUP(C13,SRA!B:T,18,0),"")</f>
        <v>293.70999999999998</v>
      </c>
      <c r="I13" s="10">
        <f>IFERROR(VLOOKUP(C13,SRA!B:T,19,0),"")</f>
        <v>1174.82</v>
      </c>
      <c r="J13" s="22">
        <f>IFERROR(VLOOKUP(C13,MAIO!B:F,3,0),"0,00")</f>
        <v>1468.53</v>
      </c>
      <c r="K13" s="10">
        <f t="shared" si="0"/>
        <v>709.81</v>
      </c>
      <c r="L13" s="22">
        <f>IFERROR(VLOOKUP(C13,MAIO!B:H,7,0),"0,00")</f>
        <v>758.72</v>
      </c>
      <c r="M13" s="18" t="str">
        <f>IFERROR(VLOOKUP(C13,FÉRIAS!C:D,2,0),"")</f>
        <v/>
      </c>
      <c r="N13" s="15" t="str">
        <f>IFERROR(VLOOKUP(C13,AFASTADOS!B:C,2,0),"")</f>
        <v/>
      </c>
    </row>
    <row r="14" spans="2:16" s="15" customFormat="1">
      <c r="B14" s="12">
        <f t="shared" si="1"/>
        <v>6</v>
      </c>
      <c r="C14" s="19">
        <v>2506</v>
      </c>
      <c r="D14" s="20" t="str">
        <f>IFERROR(VLOOKUP(C14,SRA!B:C,2,0),"")</f>
        <v>IVETE ANTONIETA B  DE CARVALHO</v>
      </c>
      <c r="E14" s="12" t="str">
        <f>IFERROR(VLOOKUP(C14,SRA!B:T,8,0),"")</f>
        <v>COM</v>
      </c>
      <c r="F14" s="14" t="s">
        <v>445</v>
      </c>
      <c r="G14" s="12" t="str">
        <f>IFERROR(VLOOKUP(C14,SRA!B:T,5,0),"")</f>
        <v>GESTOR DE APOIO TEC.</v>
      </c>
      <c r="H14" s="10">
        <f>IFERROR(VLOOKUP(C14,SRA!B:T,18,0),"")</f>
        <v>293.70999999999998</v>
      </c>
      <c r="I14" s="10">
        <f>IFERROR(VLOOKUP(C14,SRA!B:T,19,0),"")</f>
        <v>1174.82</v>
      </c>
      <c r="J14" s="22">
        <f>IFERROR(VLOOKUP(C14,MAIO!B:F,3,0),"0,00")</f>
        <v>2008.02</v>
      </c>
      <c r="K14" s="10">
        <f t="shared" si="0"/>
        <v>1166.17</v>
      </c>
      <c r="L14" s="22">
        <f>IFERROR(VLOOKUP(C14,MAIO!B:H,7,0),"0,00")</f>
        <v>841.85</v>
      </c>
      <c r="M14" s="18" t="str">
        <f>IFERROR(VLOOKUP(C14,FÉRIAS!C:D,2,0),"")</f>
        <v/>
      </c>
      <c r="N14" s="15" t="str">
        <f>IFERROR(VLOOKUP(C14,AFASTADOS!B:C,2,0),"")</f>
        <v/>
      </c>
    </row>
    <row r="15" spans="2:16" s="15" customFormat="1">
      <c r="B15" s="12">
        <f t="shared" si="1"/>
        <v>7</v>
      </c>
      <c r="C15" s="19">
        <v>2507</v>
      </c>
      <c r="D15" s="20" t="str">
        <f>IFERROR(VLOOKUP(C15,SRA!B:C,2,0),"")</f>
        <v>ANANIAS TEIXEIRA DE LIMA</v>
      </c>
      <c r="E15" s="12" t="str">
        <f>IFERROR(VLOOKUP(C15,SRA!B:T,8,0),"")</f>
        <v>COM</v>
      </c>
      <c r="F15" s="14" t="s">
        <v>445</v>
      </c>
      <c r="G15" s="12" t="str">
        <f>IFERROR(VLOOKUP(C15,SRA!B:T,5,0),"")</f>
        <v>GESTOR DE APOIO TEC.</v>
      </c>
      <c r="H15" s="10">
        <f>IFERROR(VLOOKUP(C15,SRA!B:T,18,0),"")</f>
        <v>293.70999999999998</v>
      </c>
      <c r="I15" s="10">
        <f>IFERROR(VLOOKUP(C15,SRA!B:T,19,0),"")</f>
        <v>1174.82</v>
      </c>
      <c r="J15" s="22">
        <f>IFERROR(VLOOKUP(C15,MAIO!B:F,3,0),"0,00")</f>
        <v>1468.53</v>
      </c>
      <c r="K15" s="10">
        <f t="shared" si="0"/>
        <v>192.72000000000003</v>
      </c>
      <c r="L15" s="22">
        <f>IFERROR(VLOOKUP(C15,MAIO!B:H,7,0),"0,00")</f>
        <v>1275.81</v>
      </c>
      <c r="M15" s="18" t="str">
        <f>IFERROR(VLOOKUP(C15,FÉRIAS!C:D,2,0),"")</f>
        <v/>
      </c>
      <c r="N15" s="15" t="str">
        <f>IFERROR(VLOOKUP(C15,AFASTADOS!B:C,2,0),"")</f>
        <v/>
      </c>
    </row>
    <row r="16" spans="2:16" s="15" customFormat="1">
      <c r="B16" s="12">
        <f t="shared" si="1"/>
        <v>8</v>
      </c>
      <c r="C16" s="19">
        <v>2508</v>
      </c>
      <c r="D16" s="20" t="str">
        <f>IFERROR(VLOOKUP(C16,SRA!B:C,2,0),"")</f>
        <v>JOSE ALEXANDRE DE BARROS ALVES</v>
      </c>
      <c r="E16" s="12" t="str">
        <f>IFERROR(VLOOKUP(C16,SRA!B:T,8,0),"")</f>
        <v>COM</v>
      </c>
      <c r="F16" s="14" t="s">
        <v>445</v>
      </c>
      <c r="G16" s="12" t="str">
        <f>IFERROR(VLOOKUP(C16,SRA!B:T,5,0),"")</f>
        <v>GERENTE ADM.</v>
      </c>
      <c r="H16" s="10">
        <f>IFERROR(VLOOKUP(C16,SRA!B:T,18,0),"")</f>
        <v>636.36</v>
      </c>
      <c r="I16" s="10">
        <f>IFERROR(VLOOKUP(C16,SRA!B:T,19,0),"")</f>
        <v>2545.4699999999998</v>
      </c>
      <c r="J16" s="22">
        <f>IFERROR(VLOOKUP(C16,MAIO!B:F,3,0),"0,00")</f>
        <v>3181.83</v>
      </c>
      <c r="K16" s="10">
        <f t="shared" si="0"/>
        <v>807.73</v>
      </c>
      <c r="L16" s="22">
        <f>IFERROR(VLOOKUP(C16,MAIO!B:H,7,0),"0,00")</f>
        <v>2374.1</v>
      </c>
      <c r="M16" s="18" t="str">
        <f>IFERROR(VLOOKUP(C16,FÉRIAS!C:D,2,0),"")</f>
        <v/>
      </c>
      <c r="N16" s="15" t="str">
        <f>IFERROR(VLOOKUP(C16,AFASTADOS!B:C,2,0),"")</f>
        <v/>
      </c>
    </row>
    <row r="17" spans="2:16" s="15" customFormat="1">
      <c r="B17" s="12">
        <f t="shared" si="1"/>
        <v>9</v>
      </c>
      <c r="C17" s="19">
        <v>2509</v>
      </c>
      <c r="D17" s="20" t="str">
        <f>IFERROR(VLOOKUP(C17,SRA!B:C,2,0),"")</f>
        <v>ALDEMIR NASCIMENTO DA SILVA</v>
      </c>
      <c r="E17" s="12" t="str">
        <f>IFERROR(VLOOKUP(C17,SRA!B:T,8,0),"")</f>
        <v>COM</v>
      </c>
      <c r="F17" s="14" t="s">
        <v>445</v>
      </c>
      <c r="G17" s="12" t="str">
        <f>IFERROR(VLOOKUP(C17,SRA!B:T,5,0),"")</f>
        <v>GESTOR DE APOIO TEC.</v>
      </c>
      <c r="H17" s="10">
        <f>IFERROR(VLOOKUP(C17,SRA!B:T,18,0),"")</f>
        <v>293.70999999999998</v>
      </c>
      <c r="I17" s="10">
        <f>IFERROR(VLOOKUP(C17,SRA!B:T,19,0),"")</f>
        <v>1174.82</v>
      </c>
      <c r="J17" s="22">
        <f>IFERROR(VLOOKUP(C17,MAIO!B:F,3,0),"0,00")</f>
        <v>1468.53</v>
      </c>
      <c r="K17" s="10">
        <f t="shared" si="0"/>
        <v>1069.9499999999998</v>
      </c>
      <c r="L17" s="22">
        <f>IFERROR(VLOOKUP(C17,MAIO!B:H,7,0),"0,00")</f>
        <v>398.58000000000004</v>
      </c>
      <c r="M17" s="18" t="str">
        <f>IFERROR(VLOOKUP(C17,FÉRIAS!C:D,2,0),"")</f>
        <v/>
      </c>
      <c r="N17" s="15" t="str">
        <f>IFERROR(VLOOKUP(C17,AFASTADOS!B:C,2,0),"")</f>
        <v/>
      </c>
    </row>
    <row r="18" spans="2:16" s="28" customFormat="1">
      <c r="B18" s="12">
        <f t="shared" si="1"/>
        <v>10</v>
      </c>
      <c r="C18" s="19">
        <v>3081</v>
      </c>
      <c r="D18" s="20" t="str">
        <f>IFERROR(VLOOKUP(C18,SRA!B:C,2,0),"")</f>
        <v>MAILTON NOBRE DE MEDEIROS</v>
      </c>
      <c r="E18" s="12" t="str">
        <f>IFERROR(VLOOKUP(C18,SRA!B:T,8,0),"")</f>
        <v>COM</v>
      </c>
      <c r="F18" s="14" t="s">
        <v>445</v>
      </c>
      <c r="G18" s="12" t="str">
        <f>IFERROR(VLOOKUP(C18,SRA!B:T,5,0),"")</f>
        <v>GESTOR DE APOIO ADM.</v>
      </c>
      <c r="H18" s="10">
        <f>IFERROR(VLOOKUP(C18,SRA!B:T,18,0),"")</f>
        <v>293.70999999999998</v>
      </c>
      <c r="I18" s="10">
        <f>IFERROR(VLOOKUP(C18,SRA!B:T,19,0),"")</f>
        <v>1174.82</v>
      </c>
      <c r="J18" s="22">
        <f>IFERROR(VLOOKUP(C18,MAIO!B:F,3,0),"0,00")</f>
        <v>1468.53</v>
      </c>
      <c r="K18" s="10">
        <f t="shared" si="0"/>
        <v>389.45000000000005</v>
      </c>
      <c r="L18" s="22">
        <f>IFERROR(VLOOKUP(C18,MAIO!B:H,7,0),"0,00")</f>
        <v>1079.08</v>
      </c>
      <c r="M18" s="18" t="str">
        <f>IFERROR(VLOOKUP(C18,FÉRIAS!C:D,2,0),"")</f>
        <v/>
      </c>
      <c r="N18" s="15" t="str">
        <f>IFERROR(VLOOKUP(C18,AFASTADOS!B:C,2,0),"")</f>
        <v/>
      </c>
      <c r="O18" s="15"/>
    </row>
    <row r="19" spans="2:16" s="28" customFormat="1">
      <c r="B19" s="12">
        <f t="shared" si="1"/>
        <v>11</v>
      </c>
      <c r="C19" s="19">
        <v>3092</v>
      </c>
      <c r="D19" s="20" t="str">
        <f>IFERROR(VLOOKUP(C19,SRA!B:C,2,0),"")</f>
        <v>BETY ANNE DE A SENNA</v>
      </c>
      <c r="E19" s="12" t="str">
        <f>IFERROR(VLOOKUP(C19,SRA!B:T,8,0),"")</f>
        <v>COM</v>
      </c>
      <c r="F19" s="14" t="s">
        <v>445</v>
      </c>
      <c r="G19" s="12" t="str">
        <f>IFERROR(VLOOKUP(C19,SRA!B:T,5,0),"")</f>
        <v>DIR TEC INDUSTRIAL</v>
      </c>
      <c r="H19" s="10">
        <f>IFERROR(VLOOKUP(C19,SRA!B:T,18,0),"")</f>
        <v>4196.22</v>
      </c>
      <c r="I19" s="10">
        <f>IFERROR(VLOOKUP(C19,SRA!B:T,19,0),"")</f>
        <v>16784.88</v>
      </c>
      <c r="J19" s="22">
        <f>IFERROR(VLOOKUP(C19,MAIO!B:F,3,0),"0,00")</f>
        <v>20981.1</v>
      </c>
      <c r="K19" s="10">
        <f t="shared" si="0"/>
        <v>7494.07</v>
      </c>
      <c r="L19" s="22">
        <f>IFERROR(VLOOKUP(C19,MAIO!B:H,7,0),"0,00")</f>
        <v>13487.029999999999</v>
      </c>
      <c r="M19" s="18" t="str">
        <f>IFERROR(VLOOKUP(C19,FÉRIAS!C:D,2,0),"")</f>
        <v/>
      </c>
      <c r="N19" s="15" t="str">
        <f>IFERROR(VLOOKUP(C19,AFASTADOS!B:C,2,0),"")</f>
        <v/>
      </c>
      <c r="O19" s="15"/>
    </row>
    <row r="20" spans="2:16" s="15" customFormat="1">
      <c r="B20" s="12">
        <f t="shared" si="1"/>
        <v>12</v>
      </c>
      <c r="C20" s="19">
        <v>3208</v>
      </c>
      <c r="D20" s="20" t="str">
        <f>IFERROR(VLOOKUP(C20,SRA!B:C,2,0),"")</f>
        <v>FABIOLA LAPORTE DE A TRINDADE</v>
      </c>
      <c r="E20" s="12" t="str">
        <f>IFERROR(VLOOKUP(C20,SRA!B:T,8,0),"")</f>
        <v>COM</v>
      </c>
      <c r="F20" s="14" t="s">
        <v>445</v>
      </c>
      <c r="G20" s="12" t="str">
        <f>IFERROR(VLOOKUP(C20,SRA!B:T,5,0),"")</f>
        <v>GESTOR DE DESENV.</v>
      </c>
      <c r="H20" s="10">
        <f>IFERROR(VLOOKUP(C20,SRA!B:T,18,0),"")</f>
        <v>881.12</v>
      </c>
      <c r="I20" s="10">
        <f>IFERROR(VLOOKUP(C20,SRA!B:T,19,0),"")</f>
        <v>3524.49</v>
      </c>
      <c r="J20" s="22">
        <f>IFERROR(VLOOKUP(C20,MAIO!B:F,3,0),"0,00")</f>
        <v>4405.6099999999997</v>
      </c>
      <c r="K20" s="10">
        <f t="shared" si="0"/>
        <v>640.10999999999967</v>
      </c>
      <c r="L20" s="22">
        <f>IFERROR(VLOOKUP(C20,MAIO!B:H,7,0),"0,00")</f>
        <v>3765.5</v>
      </c>
      <c r="M20" s="18" t="str">
        <f>IFERROR(VLOOKUP(C20,FÉRIAS!C:D,2,0),"")</f>
        <v/>
      </c>
      <c r="N20" s="15" t="str">
        <f>IFERROR(VLOOKUP(C20,AFASTADOS!B:C,2,0),"")</f>
        <v/>
      </c>
    </row>
    <row r="21" spans="2:16" s="15" customFormat="1">
      <c r="B21" s="12">
        <f t="shared" si="1"/>
        <v>13</v>
      </c>
      <c r="C21" s="19">
        <v>3247</v>
      </c>
      <c r="D21" s="20" t="str">
        <f>IFERROR(VLOOKUP(C21,SRA!B:C,2,0),"")</f>
        <v>LEONARDO ARAUJO PAES BARRETO</v>
      </c>
      <c r="E21" s="12" t="str">
        <f>IFERROR(VLOOKUP(C21,SRA!B:T,8,0),"")</f>
        <v>COM</v>
      </c>
      <c r="F21" s="14" t="s">
        <v>445</v>
      </c>
      <c r="G21" s="12" t="str">
        <f>IFERROR(VLOOKUP(C21,SRA!B:T,5,0),"")</f>
        <v>CHEFE DE GABINETE</v>
      </c>
      <c r="H21" s="10">
        <f>IFERROR(VLOOKUP(C21,SRA!B:T,18,0),"")</f>
        <v>1811.32</v>
      </c>
      <c r="I21" s="10">
        <f>IFERROR(VLOOKUP(C21,SRA!B:T,19,0),"")</f>
        <v>9045.23</v>
      </c>
      <c r="J21" s="22">
        <f>IFERROR(VLOOKUP(C21,MAIO!B:F,3,0),"0,00")</f>
        <v>10856.55</v>
      </c>
      <c r="K21" s="10">
        <f t="shared" si="0"/>
        <v>3599.4499999999989</v>
      </c>
      <c r="L21" s="22">
        <f>IFERROR(VLOOKUP(C21,MAIO!B:H,7,0),"0,00")</f>
        <v>7257.1</v>
      </c>
      <c r="M21" s="18" t="str">
        <f>IFERROR(VLOOKUP(C21,FÉRIAS!C:D,2,0),"")</f>
        <v/>
      </c>
      <c r="N21" s="15" t="str">
        <f>IFERROR(VLOOKUP(C21,AFASTADOS!B:C,2,0),"")</f>
        <v/>
      </c>
    </row>
    <row r="22" spans="2:16" s="15" customFormat="1">
      <c r="B22" s="12">
        <f t="shared" si="1"/>
        <v>14</v>
      </c>
      <c r="C22" s="19">
        <v>3256</v>
      </c>
      <c r="D22" s="20" t="str">
        <f>IFERROR(VLOOKUP(C22,SRA!B:C,2,0),"")</f>
        <v>JOAO ALFREDO SOARES DE AVELLAR</v>
      </c>
      <c r="E22" s="12" t="str">
        <f>IFERROR(VLOOKUP(C22,SRA!B:T,8,0),"")</f>
        <v>COM</v>
      </c>
      <c r="F22" s="14" t="s">
        <v>445</v>
      </c>
      <c r="G22" s="12" t="str">
        <f>IFERROR(VLOOKUP(C22,SRA!B:T,5,0),"")</f>
        <v>ASSESSOR DIRETORIA</v>
      </c>
      <c r="H22" s="10">
        <f>IFERROR(VLOOKUP(C22,SRA!B:T,18,0),"")</f>
        <v>979.03</v>
      </c>
      <c r="I22" s="10">
        <f>IFERROR(VLOOKUP(C22,SRA!B:T,19,0),"")</f>
        <v>3916.1</v>
      </c>
      <c r="J22" s="22">
        <f>IFERROR(VLOOKUP(C22,MAIO!B:F,3,0),"0,00")</f>
        <v>5240.1000000000004</v>
      </c>
      <c r="K22" s="10">
        <f t="shared" si="0"/>
        <v>1812.6700000000005</v>
      </c>
      <c r="L22" s="22">
        <f>IFERROR(VLOOKUP(C22,MAIO!B:H,7,0),"0,00")</f>
        <v>3427.43</v>
      </c>
      <c r="M22" s="18" t="str">
        <f>IFERROR(VLOOKUP(C22,FÉRIAS!C:D,2,0),"")</f>
        <v/>
      </c>
      <c r="N22" s="15" t="str">
        <f>IFERROR(VLOOKUP(C22,AFASTADOS!B:C,2,0),"")</f>
        <v/>
      </c>
    </row>
    <row r="23" spans="2:16" s="15" customFormat="1">
      <c r="B23" s="12">
        <f t="shared" si="1"/>
        <v>15</v>
      </c>
      <c r="C23" s="19">
        <v>3263</v>
      </c>
      <c r="D23" s="20" t="str">
        <f>IFERROR(VLOOKUP(C23,SRA!B:C,2,0),"")</f>
        <v>ANA CECILIA DE SENA T SOUZA</v>
      </c>
      <c r="E23" s="12" t="str">
        <f>IFERROR(VLOOKUP(C23,SRA!B:T,8,0),"")</f>
        <v>COM</v>
      </c>
      <c r="F23" s="14" t="s">
        <v>445</v>
      </c>
      <c r="G23" s="12" t="str">
        <f>IFERROR(VLOOKUP(C23,SRA!B:T,5,0),"")</f>
        <v>COORD LICITA CONTRAT</v>
      </c>
      <c r="H23" s="10">
        <f>IFERROR(VLOOKUP(C23,SRA!B:T,18,0),"")</f>
        <v>1664.45</v>
      </c>
      <c r="I23" s="10">
        <f>IFERROR(VLOOKUP(C23,SRA!B:T,19,0),"")</f>
        <v>6657.79</v>
      </c>
      <c r="J23" s="22">
        <f>IFERROR(VLOOKUP(C23,MAIO!B:F,3,0),"0,00")</f>
        <v>8322.24</v>
      </c>
      <c r="K23" s="10">
        <f t="shared" si="0"/>
        <v>2146.2399999999998</v>
      </c>
      <c r="L23" s="22">
        <f>IFERROR(VLOOKUP(C23,MAIO!B:H,7,0),"0,00")</f>
        <v>6176</v>
      </c>
      <c r="M23" s="18" t="str">
        <f>IFERROR(VLOOKUP(C23,FÉRIAS!C:D,2,0),"")</f>
        <v/>
      </c>
      <c r="N23" s="15" t="str">
        <f>IFERROR(VLOOKUP(C23,AFASTADOS!B:C,2,0),"")</f>
        <v/>
      </c>
    </row>
    <row r="24" spans="2:16" s="15" customFormat="1">
      <c r="B24" s="12">
        <f t="shared" si="1"/>
        <v>16</v>
      </c>
      <c r="C24" s="19">
        <v>3283</v>
      </c>
      <c r="D24" s="20" t="str">
        <f>IFERROR(VLOOKUP(C24,SRA!B:C,2,0),"")</f>
        <v>MANUELA A DE SENA L VENTURA</v>
      </c>
      <c r="E24" s="12" t="str">
        <f>IFERROR(VLOOKUP(C24,SRA!B:T,8,0),"")</f>
        <v>COM</v>
      </c>
      <c r="F24" s="14" t="s">
        <v>445</v>
      </c>
      <c r="G24" s="12" t="str">
        <f>IFERROR(VLOOKUP(C24,SRA!B:T,5,0),"")</f>
        <v>COORD. AP. TEC. INST</v>
      </c>
      <c r="H24" s="10">
        <f>IFERROR(VLOOKUP(C24,SRA!B:T,18,0),"")</f>
        <v>1664.45</v>
      </c>
      <c r="I24" s="10">
        <f>IFERROR(VLOOKUP(C24,SRA!B:T,19,0),"")</f>
        <v>6657.79</v>
      </c>
      <c r="J24" s="22">
        <f>IFERROR(VLOOKUP(C24,MAIO!B:F,3,0),"0,00")</f>
        <v>8784.59</v>
      </c>
      <c r="K24" s="10">
        <f t="shared" si="0"/>
        <v>3429.9400000000005</v>
      </c>
      <c r="L24" s="22">
        <f>IFERROR(VLOOKUP(C24,MAIO!B:H,7,0),"0,00")</f>
        <v>5354.65</v>
      </c>
      <c r="M24" s="18" t="str">
        <f>IFERROR(VLOOKUP(C24,FÉRIAS!C:D,2,0),"")</f>
        <v>MANUELA A DE SENA L VENTURA</v>
      </c>
      <c r="N24" s="15" t="str">
        <f>IFERROR(VLOOKUP(C24,AFASTADOS!B:C,2,0),"")</f>
        <v/>
      </c>
    </row>
    <row r="25" spans="2:16" s="15" customFormat="1">
      <c r="B25" s="12">
        <f t="shared" si="1"/>
        <v>17</v>
      </c>
      <c r="C25" s="19">
        <v>3316</v>
      </c>
      <c r="D25" s="20" t="str">
        <f>IFERROR(VLOOKUP(C25,SRA!B:C,2,0),"")</f>
        <v>MAYARA CRISTINA NUNES DE LIRA</v>
      </c>
      <c r="E25" s="12" t="str">
        <f>IFERROR(VLOOKUP(C25,SRA!B:T,8,0),"")</f>
        <v>COM</v>
      </c>
      <c r="F25" s="14" t="s">
        <v>445</v>
      </c>
      <c r="G25" s="12" t="str">
        <f>IFERROR(VLOOKUP(C25,SRA!B:T,5,0),"")</f>
        <v>GESTOR DE APOIO TEC.</v>
      </c>
      <c r="H25" s="10">
        <f>IFERROR(VLOOKUP(C25,SRA!B:T,18,0),"")</f>
        <v>293.70999999999998</v>
      </c>
      <c r="I25" s="10">
        <f>IFERROR(VLOOKUP(C25,SRA!B:T,19,0),"")</f>
        <v>1174.82</v>
      </c>
      <c r="J25" s="22">
        <f>IFERROR(VLOOKUP(C25,MAIO!B:F,3,0),"0,00")</f>
        <v>1468.53</v>
      </c>
      <c r="K25" s="10">
        <f t="shared" si="0"/>
        <v>221.89999999999986</v>
      </c>
      <c r="L25" s="22">
        <f>IFERROR(VLOOKUP(C25,MAIO!B:H,7,0),"0,00")</f>
        <v>1246.6300000000001</v>
      </c>
      <c r="M25" s="18" t="str">
        <f>IFERROR(VLOOKUP(C25,FÉRIAS!C:D,2,0),"")</f>
        <v/>
      </c>
      <c r="N25" s="15" t="str">
        <f>IFERROR(VLOOKUP(C25,AFASTADOS!B:C,2,0),"")</f>
        <v/>
      </c>
    </row>
    <row r="26" spans="2:16" s="15" customFormat="1">
      <c r="B26" s="12">
        <f t="shared" si="1"/>
        <v>18</v>
      </c>
      <c r="C26" s="19">
        <v>3325</v>
      </c>
      <c r="D26" s="20" t="str">
        <f>IFERROR(VLOOKUP(C26,SRA!B:C,2,0),"")</f>
        <v>MANOEL DE LIMA BARBOSA</v>
      </c>
      <c r="E26" s="12" t="str">
        <f>IFERROR(VLOOKUP(C26,SRA!B:T,8,0),"")</f>
        <v>COM</v>
      </c>
      <c r="F26" s="14" t="s">
        <v>445</v>
      </c>
      <c r="G26" s="12" t="str">
        <f>IFERROR(VLOOKUP(C26,SRA!B:T,5,0),"")</f>
        <v>COORD.DE CONTABILIDA</v>
      </c>
      <c r="H26" s="10">
        <f>IFERROR(VLOOKUP(C26,SRA!B:T,18,0),"")</f>
        <v>1664.45</v>
      </c>
      <c r="I26" s="10">
        <f>IFERROR(VLOOKUP(C26,SRA!B:T,19,0),"")</f>
        <v>6657.79</v>
      </c>
      <c r="J26" s="22">
        <f>IFERROR(VLOOKUP(C26,MAIO!B:F,3,0),"0,00")</f>
        <v>8322.24</v>
      </c>
      <c r="K26" s="10">
        <f t="shared" si="0"/>
        <v>4517.16</v>
      </c>
      <c r="L26" s="22">
        <f>IFERROR(VLOOKUP(C26,MAIO!B:H,7,0),"0,00")</f>
        <v>3805.08</v>
      </c>
      <c r="M26" s="18" t="str">
        <f>IFERROR(VLOOKUP(C26,FÉRIAS!C:D,2,0),"")</f>
        <v/>
      </c>
      <c r="N26" s="15" t="str">
        <f>IFERROR(VLOOKUP(C26,AFASTADOS!B:C,2,0),"")</f>
        <v/>
      </c>
    </row>
    <row r="27" spans="2:16" s="15" customFormat="1">
      <c r="B27" s="12">
        <f t="shared" si="1"/>
        <v>19</v>
      </c>
      <c r="C27" s="19">
        <v>3327</v>
      </c>
      <c r="D27" s="20" t="str">
        <f>IFERROR(VLOOKUP(C27,SRA!B:C,2,0),"")</f>
        <v>NATALIA DOURADO DA FONTE</v>
      </c>
      <c r="E27" s="12" t="str">
        <f>IFERROR(VLOOKUP(C27,SRA!B:T,8,0),"")</f>
        <v>COM</v>
      </c>
      <c r="F27" s="14" t="s">
        <v>445</v>
      </c>
      <c r="G27" s="12" t="str">
        <f>IFERROR(VLOOKUP(C27,SRA!B:T,5,0),"")</f>
        <v>COORD. SUPRIMENTOS</v>
      </c>
      <c r="H27" s="10">
        <f>IFERROR(VLOOKUP(C27,SRA!B:T,18,0),"")</f>
        <v>1664.45</v>
      </c>
      <c r="I27" s="10">
        <f>IFERROR(VLOOKUP(C27,SRA!B:T,19,0),"")</f>
        <v>6657.79</v>
      </c>
      <c r="J27" s="22">
        <f>IFERROR(VLOOKUP(C27,MAIO!B:F,3,0),"0,00")</f>
        <v>8322.24</v>
      </c>
      <c r="K27" s="10">
        <f t="shared" si="0"/>
        <v>2002.4899999999998</v>
      </c>
      <c r="L27" s="22">
        <f>IFERROR(VLOOKUP(C27,MAIO!B:H,7,0),"0,00")</f>
        <v>6319.75</v>
      </c>
      <c r="M27" s="18" t="str">
        <f>IFERROR(VLOOKUP(C27,FÉRIAS!C:D,2,0),"")</f>
        <v/>
      </c>
      <c r="N27" s="15" t="str">
        <f>IFERROR(VLOOKUP(C27,AFASTADOS!B:C,2,0),"")</f>
        <v/>
      </c>
    </row>
    <row r="28" spans="2:16" s="15" customFormat="1">
      <c r="B28" s="12">
        <f t="shared" si="1"/>
        <v>20</v>
      </c>
      <c r="C28" s="19">
        <v>3328</v>
      </c>
      <c r="D28" s="20" t="str">
        <f>IFERROR(VLOOKUP(C28,SRA!B:C,2,0),"")</f>
        <v>VINICIUS JOSE OLIVEIRA D SOUSA</v>
      </c>
      <c r="E28" s="12" t="str">
        <f>IFERROR(VLOOKUP(C28,SRA!B:T,8,0),"")</f>
        <v>COM</v>
      </c>
      <c r="F28" s="14" t="s">
        <v>445</v>
      </c>
      <c r="G28" s="12" t="str">
        <f>IFERROR(VLOOKUP(C28,SRA!B:T,5,0),"")</f>
        <v>ASSESSOR DIRETORIA</v>
      </c>
      <c r="H28" s="10">
        <f>IFERROR(VLOOKUP(C28,SRA!B:T,18,0),"")</f>
        <v>979.03</v>
      </c>
      <c r="I28" s="10">
        <f>IFERROR(VLOOKUP(C28,SRA!B:T,19,0),"")</f>
        <v>3916.1</v>
      </c>
      <c r="J28" s="22">
        <f>IFERROR(VLOOKUP(C28,MAIO!B:F,3,0),"0,00")</f>
        <v>4895.13</v>
      </c>
      <c r="K28" s="10">
        <f t="shared" si="0"/>
        <v>1951.7000000000003</v>
      </c>
      <c r="L28" s="22">
        <f>IFERROR(VLOOKUP(C28,MAIO!B:H,7,0),"0,00")</f>
        <v>2943.43</v>
      </c>
      <c r="M28" s="18" t="str">
        <f>IFERROR(VLOOKUP(C28,FÉRIAS!C:D,2,0),"")</f>
        <v/>
      </c>
      <c r="N28" s="15" t="str">
        <f>IFERROR(VLOOKUP(C28,AFASTADOS!B:C,2,0),"")</f>
        <v/>
      </c>
    </row>
    <row r="29" spans="2:16" s="15" customFormat="1">
      <c r="B29" s="12">
        <f t="shared" si="1"/>
        <v>21</v>
      </c>
      <c r="C29" s="19">
        <v>3338</v>
      </c>
      <c r="D29" s="20" t="str">
        <f>IFERROR(VLOOKUP(C29,SRA!B:C,2,0),"")</f>
        <v>IAN THIAGO DE LIMA BARBOSA</v>
      </c>
      <c r="E29" s="12" t="str">
        <f>IFERROR(VLOOKUP(C29,SRA!B:T,8,0),"")</f>
        <v>COM</v>
      </c>
      <c r="F29" s="14" t="s">
        <v>445</v>
      </c>
      <c r="G29" s="12" t="str">
        <f>IFERROR(VLOOKUP(C29,SRA!B:T,5,0),"")</f>
        <v>ASSESSOR DIRETORIA</v>
      </c>
      <c r="H29" s="10">
        <f>IFERROR(VLOOKUP(C29,SRA!B:T,18,0),"")</f>
        <v>979.03</v>
      </c>
      <c r="I29" s="10">
        <f>IFERROR(VLOOKUP(C29,SRA!B:T,19,0),"")</f>
        <v>3916.1</v>
      </c>
      <c r="J29" s="22">
        <f>IFERROR(VLOOKUP(C29,MAIO!B:F,3,0),"0,00")</f>
        <v>10893.61</v>
      </c>
      <c r="K29" s="10">
        <f t="shared" si="0"/>
        <v>6833.7400000000007</v>
      </c>
      <c r="L29" s="22">
        <f>IFERROR(VLOOKUP(C29,MAIO!B:H,7,0),"0,00")</f>
        <v>4059.87</v>
      </c>
      <c r="M29" s="18" t="str">
        <f>IFERROR(VLOOKUP(C29,FÉRIAS!C:D,2,0),"")</f>
        <v>IAN THIAGO DE LIMA BARBOSA</v>
      </c>
      <c r="N29" s="15" t="str">
        <f>IFERROR(VLOOKUP(C29,AFASTADOS!B:C,2,0),"")</f>
        <v/>
      </c>
    </row>
    <row r="30" spans="2:16" s="15" customFormat="1">
      <c r="B30" s="12">
        <f t="shared" si="1"/>
        <v>22</v>
      </c>
      <c r="C30" s="19">
        <v>3340</v>
      </c>
      <c r="D30" s="20" t="str">
        <f>IFERROR(VLOOKUP(C30,SRA!B:C,2,0),"")</f>
        <v>SANDRO MARQUES TEIXEIRA</v>
      </c>
      <c r="E30" s="12" t="str">
        <f>IFERROR(VLOOKUP(C30,SRA!B:T,8,0),"")</f>
        <v>COM</v>
      </c>
      <c r="F30" s="14" t="s">
        <v>445</v>
      </c>
      <c r="G30" s="12" t="str">
        <f>IFERROR(VLOOKUP(C30,SRA!B:T,5,0),"")</f>
        <v>COORD. DE ART. INST.</v>
      </c>
      <c r="H30" s="10">
        <f>IFERROR(VLOOKUP(C30,SRA!B:T,18,0),"")</f>
        <v>1664.45</v>
      </c>
      <c r="I30" s="10">
        <f>IFERROR(VLOOKUP(C30,SRA!B:T,19,0),"")</f>
        <v>6657.79</v>
      </c>
      <c r="J30" s="22">
        <f>IFERROR(VLOOKUP(C30,MAIO!B:F,3,0),"0,00")</f>
        <v>8667.2099999999991</v>
      </c>
      <c r="K30" s="10">
        <f t="shared" si="0"/>
        <v>2847.5099999999993</v>
      </c>
      <c r="L30" s="22">
        <f>IFERROR(VLOOKUP(C30,MAIO!B:H,7,0),"0,00")</f>
        <v>5819.7</v>
      </c>
      <c r="M30" s="18" t="str">
        <f>IFERROR(VLOOKUP(C30,FÉRIAS!C:D,2,0),"")</f>
        <v/>
      </c>
      <c r="N30" s="15" t="str">
        <f>IFERROR(VLOOKUP(C30,AFASTADOS!B:C,2,0),"")</f>
        <v/>
      </c>
      <c r="P30" s="16"/>
    </row>
    <row r="31" spans="2:16" s="15" customFormat="1">
      <c r="B31" s="12">
        <f t="shared" si="1"/>
        <v>23</v>
      </c>
      <c r="C31" s="19">
        <v>3341</v>
      </c>
      <c r="D31" s="20" t="str">
        <f>IFERROR(VLOOKUP(C31,SRA!B:C,2,0),"")</f>
        <v>JOSE VICTOR M A BARBOSA</v>
      </c>
      <c r="E31" s="12" t="str">
        <f>IFERROR(VLOOKUP(C31,SRA!B:T,8,0),"")</f>
        <v>COM</v>
      </c>
      <c r="F31" s="14" t="s">
        <v>445</v>
      </c>
      <c r="G31" s="12" t="str">
        <f>IFERROR(VLOOKUP(C31,SRA!B:T,5,0),"")</f>
        <v>GESTOR DE DESENV.</v>
      </c>
      <c r="H31" s="10">
        <f>IFERROR(VLOOKUP(C31,SRA!B:T,18,0),"")</f>
        <v>881.12</v>
      </c>
      <c r="I31" s="10">
        <f>IFERROR(VLOOKUP(C31,SRA!B:T,19,0),"")</f>
        <v>3524.49</v>
      </c>
      <c r="J31" s="22">
        <f>IFERROR(VLOOKUP(C31,MAIO!B:F,3,0),"0,00")</f>
        <v>4405.6099999999997</v>
      </c>
      <c r="K31" s="10">
        <f t="shared" si="0"/>
        <v>1502.5199999999995</v>
      </c>
      <c r="L31" s="22">
        <f>IFERROR(VLOOKUP(C31,MAIO!B:H,7,0),"0,00")</f>
        <v>2903.09</v>
      </c>
      <c r="M31" s="18" t="str">
        <f>IFERROR(VLOOKUP(C31,FÉRIAS!C:D,2,0),"")</f>
        <v/>
      </c>
      <c r="N31" s="15" t="str">
        <f>IFERROR(VLOOKUP(C31,AFASTADOS!B:C,2,0),"")</f>
        <v/>
      </c>
      <c r="P31" s="16"/>
    </row>
    <row r="32" spans="2:16" s="15" customFormat="1">
      <c r="B32" s="12">
        <f t="shared" si="1"/>
        <v>24</v>
      </c>
      <c r="C32" s="19">
        <v>3343</v>
      </c>
      <c r="D32" s="20" t="str">
        <f>IFERROR(VLOOKUP(C32,SRA!B:C,2,0),"")</f>
        <v>MARCELO MONTEIRO DE C. FILHO</v>
      </c>
      <c r="E32" s="12" t="str">
        <f>IFERROR(VLOOKUP(C32,SRA!B:T,8,0),"")</f>
        <v>COM</v>
      </c>
      <c r="F32" s="14" t="s">
        <v>445</v>
      </c>
      <c r="G32" s="12" t="str">
        <f>IFERROR(VLOOKUP(C32,SRA!B:T,5,0),"")</f>
        <v>GESTOR DE APOIO ADM.</v>
      </c>
      <c r="H32" s="10">
        <f>IFERROR(VLOOKUP(C32,SRA!B:T,18,0),"")</f>
        <v>293.70999999999998</v>
      </c>
      <c r="I32" s="10">
        <f>IFERROR(VLOOKUP(C32,SRA!B:T,19,0),"")</f>
        <v>1174.82</v>
      </c>
      <c r="J32" s="22">
        <f>IFERROR(VLOOKUP(C32,MAIO!B:F,3,0),"0,00")</f>
        <v>1468.53</v>
      </c>
      <c r="K32" s="10">
        <f t="shared" si="0"/>
        <v>114.07999999999993</v>
      </c>
      <c r="L32" s="22">
        <f>IFERROR(VLOOKUP(C32,MAIO!B:H,7,0),"0,00")</f>
        <v>1354.45</v>
      </c>
      <c r="M32" s="18" t="str">
        <f>IFERROR(VLOOKUP(C32,FÉRIAS!C:D,2,0),"")</f>
        <v/>
      </c>
      <c r="N32" s="15" t="str">
        <f>IFERROR(VLOOKUP(C32,AFASTADOS!B:C,2,0),"")</f>
        <v/>
      </c>
      <c r="P32" s="16"/>
    </row>
    <row r="33" spans="2:16" s="16" customFormat="1">
      <c r="B33" s="12">
        <f t="shared" si="1"/>
        <v>25</v>
      </c>
      <c r="C33" s="19">
        <v>3358</v>
      </c>
      <c r="D33" s="20" t="str">
        <f>IFERROR(VLOOKUP(C33,SRA!B:C,2,0),"")</f>
        <v>SERGIO LUIZ DE NORONHA</v>
      </c>
      <c r="E33" s="12" t="str">
        <f>IFERROR(VLOOKUP(C33,SRA!B:T,8,0),"")</f>
        <v>COM</v>
      </c>
      <c r="F33" s="14" t="s">
        <v>445</v>
      </c>
      <c r="G33" s="12" t="str">
        <f>IFERROR(VLOOKUP(C33,SRA!B:T,5,0),"")</f>
        <v>DIRETOR D ENGENHARIA</v>
      </c>
      <c r="H33" s="10">
        <f>IFERROR(VLOOKUP(C33,SRA!B:T,18,0),"")</f>
        <v>4196.22</v>
      </c>
      <c r="I33" s="10">
        <f>IFERROR(VLOOKUP(C33,SRA!B:T,19,0),"")</f>
        <v>16784.88</v>
      </c>
      <c r="J33" s="22">
        <f>IFERROR(VLOOKUP(C33,MAIO!B:F,3,0),"0,00")</f>
        <v>20981.1</v>
      </c>
      <c r="K33" s="10">
        <f t="shared" si="0"/>
        <v>5971.6799999999985</v>
      </c>
      <c r="L33" s="22">
        <f>IFERROR(VLOOKUP(C33,MAIO!B:H,7,0),"0,00")</f>
        <v>15009.42</v>
      </c>
      <c r="M33" s="18" t="str">
        <f>IFERROR(VLOOKUP(C33,FÉRIAS!C:D,2,0),"")</f>
        <v/>
      </c>
      <c r="N33" s="15" t="str">
        <f>IFERROR(VLOOKUP(C33,AFASTADOS!B:C,2,0),"")</f>
        <v/>
      </c>
      <c r="O33" s="15"/>
      <c r="P33" s="15"/>
    </row>
    <row r="34" spans="2:16" s="16" customFormat="1">
      <c r="B34" s="12">
        <f t="shared" si="1"/>
        <v>26</v>
      </c>
      <c r="C34" s="19">
        <v>3359</v>
      </c>
      <c r="D34" s="20" t="str">
        <f>IFERROR(VLOOKUP(C34,SRA!B:C,2,0),"")</f>
        <v>ALICE ANA BARBOSA ROSENDO</v>
      </c>
      <c r="E34" s="12" t="str">
        <f>IFERROR(VLOOKUP(C34,SRA!B:T,8,0),"")</f>
        <v>COM</v>
      </c>
      <c r="F34" s="14" t="s">
        <v>445</v>
      </c>
      <c r="G34" s="12" t="str">
        <f>IFERROR(VLOOKUP(C34,SRA!B:T,5,0),"")</f>
        <v>COORD. COMUNIC. SOCI</v>
      </c>
      <c r="H34" s="10">
        <f>IFERROR(VLOOKUP(C34,SRA!B:T,18,0),"")</f>
        <v>1664.45</v>
      </c>
      <c r="I34" s="10">
        <f>IFERROR(VLOOKUP(C34,SRA!B:T,19,0),"")</f>
        <v>6657.79</v>
      </c>
      <c r="J34" s="22">
        <f>IFERROR(VLOOKUP(C34,MAIO!B:F,3,0),"0,00")</f>
        <v>8322.24</v>
      </c>
      <c r="K34" s="10">
        <f t="shared" si="0"/>
        <v>3719.08</v>
      </c>
      <c r="L34" s="22">
        <f>IFERROR(VLOOKUP(C34,MAIO!B:H,7,0),"0,00")</f>
        <v>4603.16</v>
      </c>
      <c r="M34" s="18" t="str">
        <f>IFERROR(VLOOKUP(C34,FÉRIAS!C:D,2,0),"")</f>
        <v/>
      </c>
      <c r="N34" s="15" t="str">
        <f>IFERROR(VLOOKUP(C34,AFASTADOS!B:C,2,0),"")</f>
        <v/>
      </c>
      <c r="O34" s="15"/>
      <c r="P34" s="15"/>
    </row>
    <row r="35" spans="2:16" s="16" customFormat="1">
      <c r="B35" s="12">
        <f t="shared" si="1"/>
        <v>27</v>
      </c>
      <c r="C35" s="14">
        <v>3361</v>
      </c>
      <c r="D35" s="20" t="str">
        <f>IFERROR(VLOOKUP(C35,SRA!B:C,2,0),"")</f>
        <v>DANIELLY C. DO NASCIMENTO</v>
      </c>
      <c r="E35" s="12" t="str">
        <f>IFERROR(VLOOKUP(C35,SRA!B:T,8,0),"")</f>
        <v>COM</v>
      </c>
      <c r="F35" s="14" t="s">
        <v>445</v>
      </c>
      <c r="G35" s="12" t="str">
        <f>IFERROR(VLOOKUP(C35,SRA!B:T,5,0),"")</f>
        <v>SECRETARIA DIR.</v>
      </c>
      <c r="H35" s="10">
        <f>IFERROR(VLOOKUP(C35,SRA!B:T,18,0),"")</f>
        <v>391.6</v>
      </c>
      <c r="I35" s="10">
        <f>IFERROR(VLOOKUP(C35,SRA!B:T,19,0),"")</f>
        <v>1566.44</v>
      </c>
      <c r="J35" s="22">
        <f>IFERROR(VLOOKUP(C35,MAIO!B:F,3,0),"0,00")</f>
        <v>2647.99</v>
      </c>
      <c r="K35" s="10">
        <f t="shared" si="0"/>
        <v>640.45999999999981</v>
      </c>
      <c r="L35" s="22">
        <f>IFERROR(VLOOKUP(C35,MAIO!B:H,7,0),"0,00")</f>
        <v>2007.53</v>
      </c>
      <c r="M35" s="18" t="str">
        <f>IFERROR(VLOOKUP(C35,FÉRIAS!C:D,2,0),"")</f>
        <v/>
      </c>
      <c r="N35" s="15" t="str">
        <f>IFERROR(VLOOKUP(C35,AFASTADOS!B:C,2,0),"")</f>
        <v/>
      </c>
      <c r="O35" s="15"/>
      <c r="P35" s="15"/>
    </row>
    <row r="36" spans="2:16" s="15" customFormat="1">
      <c r="B36" s="12">
        <f t="shared" si="1"/>
        <v>28</v>
      </c>
      <c r="C36" s="19">
        <v>3362</v>
      </c>
      <c r="D36" s="20" t="str">
        <f>IFERROR(VLOOKUP(C36,SRA!B:C,2,0),"")</f>
        <v>LEANDRA NASCIMENTO ESTEFANIO</v>
      </c>
      <c r="E36" s="12" t="str">
        <f>IFERROR(VLOOKUP(C36,SRA!B:T,8,0),"")</f>
        <v>COM</v>
      </c>
      <c r="F36" s="14" t="s">
        <v>445</v>
      </c>
      <c r="G36" s="12" t="str">
        <f>IFERROR(VLOOKUP(C36,SRA!B:T,5,0),"")</f>
        <v>GESTOR DE DESENV.</v>
      </c>
      <c r="H36" s="10">
        <f>IFERROR(VLOOKUP(C36,SRA!B:T,18,0),"")</f>
        <v>881.12</v>
      </c>
      <c r="I36" s="10">
        <f>IFERROR(VLOOKUP(C36,SRA!B:T,19,0),"")</f>
        <v>3524.49</v>
      </c>
      <c r="J36" s="22">
        <f>IFERROR(VLOOKUP(C36,MAIO!B:F,3,0),"0,00")</f>
        <v>9478.67</v>
      </c>
      <c r="K36" s="10">
        <f t="shared" si="0"/>
        <v>6252.76</v>
      </c>
      <c r="L36" s="22">
        <f>IFERROR(VLOOKUP(C36,MAIO!B:H,7,0),"0,00")</f>
        <v>3225.91</v>
      </c>
      <c r="M36" s="18" t="str">
        <f>IFERROR(VLOOKUP(C36,FÉRIAS!C:D,2,0),"")</f>
        <v>LEANDRA NASCIMENTO ESTEFANIO</v>
      </c>
      <c r="N36" s="15" t="str">
        <f>IFERROR(VLOOKUP(C36,AFASTADOS!B:C,2,0),"")</f>
        <v/>
      </c>
    </row>
    <row r="37" spans="2:16" s="15" customFormat="1">
      <c r="B37" s="12">
        <f t="shared" si="1"/>
        <v>29</v>
      </c>
      <c r="C37" s="19">
        <v>3366</v>
      </c>
      <c r="D37" s="20" t="str">
        <f>IFERROR(VLOOKUP(C37,SRA!B:C,2,0),"")</f>
        <v>JOSE RICARDO OLIVEIRA CHAGAS</v>
      </c>
      <c r="E37" s="12" t="str">
        <f>IFERROR(VLOOKUP(C37,SRA!B:T,8,0),"")</f>
        <v>COM</v>
      </c>
      <c r="F37" s="14" t="s">
        <v>445</v>
      </c>
      <c r="G37" s="12" t="str">
        <f>IFERROR(VLOOKUP(C37,SRA!B:T,5,0),"")</f>
        <v>COORD AUDITORIA INT</v>
      </c>
      <c r="H37" s="10">
        <f>IFERROR(VLOOKUP(C37,SRA!B:T,18,0),"")</f>
        <v>1664.45</v>
      </c>
      <c r="I37" s="10">
        <f>IFERROR(VLOOKUP(C37,SRA!B:T,19,0),"")</f>
        <v>6657.79</v>
      </c>
      <c r="J37" s="22">
        <f>IFERROR(VLOOKUP(C37,MAIO!B:F,3,0),"0,00")</f>
        <v>8322.24</v>
      </c>
      <c r="K37" s="10">
        <f t="shared" si="0"/>
        <v>2748.1499999999996</v>
      </c>
      <c r="L37" s="22">
        <f>IFERROR(VLOOKUP(C37,MAIO!B:H,7,0),"0,00")</f>
        <v>5574.09</v>
      </c>
      <c r="M37" s="18" t="str">
        <f>IFERROR(VLOOKUP(C37,FÉRIAS!C:D,2,0),"")</f>
        <v/>
      </c>
      <c r="N37" s="15" t="str">
        <f>IFERROR(VLOOKUP(C37,AFASTADOS!B:C,2,0),"")</f>
        <v/>
      </c>
    </row>
    <row r="38" spans="2:16" s="15" customFormat="1">
      <c r="B38" s="12">
        <f t="shared" si="1"/>
        <v>30</v>
      </c>
      <c r="C38" s="19">
        <v>3373</v>
      </c>
      <c r="D38" s="20" t="str">
        <f>IFERROR(VLOOKUP(C38,SRA!B:C,2,0),"")</f>
        <v>LEANDRO RAMOS M DE ANDRADE</v>
      </c>
      <c r="E38" s="12" t="str">
        <f>IFERROR(VLOOKUP(C38,SRA!B:T,8,0),"")</f>
        <v>COM</v>
      </c>
      <c r="F38" s="14" t="s">
        <v>445</v>
      </c>
      <c r="G38" s="12" t="str">
        <f>IFERROR(VLOOKUP(C38,SRA!B:T,5,0),"")</f>
        <v>ASSESSOR DIRETORIA</v>
      </c>
      <c r="H38" s="10">
        <f>IFERROR(VLOOKUP(C38,SRA!B:T,18,0),"")</f>
        <v>979.03</v>
      </c>
      <c r="I38" s="10">
        <f>IFERROR(VLOOKUP(C38,SRA!B:T,19,0),"")</f>
        <v>3916.1</v>
      </c>
      <c r="J38" s="22">
        <f>IFERROR(VLOOKUP(C38,MAIO!B:F,3,0),"0,00")</f>
        <v>6794.45</v>
      </c>
      <c r="K38" s="10">
        <f t="shared" si="0"/>
        <v>2474.83</v>
      </c>
      <c r="L38" s="22">
        <f>IFERROR(VLOOKUP(C38,MAIO!B:H,7,0),"0,00")</f>
        <v>4319.62</v>
      </c>
      <c r="M38" s="18" t="str">
        <f>IFERROR(VLOOKUP(C38,FÉRIAS!C:D,2,0),"")</f>
        <v/>
      </c>
      <c r="N38" s="15" t="str">
        <f>IFERROR(VLOOKUP(C38,AFASTADOS!B:C,2,0),"")</f>
        <v/>
      </c>
    </row>
    <row r="39" spans="2:16" s="15" customFormat="1">
      <c r="B39" s="12">
        <f t="shared" si="1"/>
        <v>31</v>
      </c>
      <c r="C39" s="19">
        <v>3383</v>
      </c>
      <c r="D39" s="20" t="str">
        <f>IFERROR(VLOOKUP(C39,SRA!B:C,2,0),"")</f>
        <v>PLINIO ANTONIO L P FILHO</v>
      </c>
      <c r="E39" s="12" t="str">
        <f>IFERROR(VLOOKUP(C39,SRA!B:T,8,0),"")</f>
        <v>COM</v>
      </c>
      <c r="F39" s="14" t="s">
        <v>445</v>
      </c>
      <c r="G39" s="12" t="str">
        <f>IFERROR(VLOOKUP(C39,SRA!B:T,5,0),"")</f>
        <v>DIRETOR PRESIDENTE</v>
      </c>
      <c r="H39" s="10">
        <f>IFERROR(VLOOKUP(C39,SRA!B:T,18,0),"")</f>
        <v>4511.08</v>
      </c>
      <c r="I39" s="10">
        <f>IFERROR(VLOOKUP(C39,SRA!B:T,19,0),"")</f>
        <v>18044.29</v>
      </c>
      <c r="J39" s="22">
        <f>IFERROR(VLOOKUP(C39,MAIO!B:F,3,0),"0,00")</f>
        <v>22555.37</v>
      </c>
      <c r="K39" s="10">
        <f t="shared" si="0"/>
        <v>7914.9499999999989</v>
      </c>
      <c r="L39" s="22">
        <f>IFERROR(VLOOKUP(C39,MAIO!B:H,7,0),"0,00")</f>
        <v>14640.42</v>
      </c>
      <c r="M39" s="18" t="str">
        <f>IFERROR(VLOOKUP(C39,FÉRIAS!C:D,2,0),"")</f>
        <v/>
      </c>
      <c r="N39" s="15" t="str">
        <f>IFERROR(VLOOKUP(C39,AFASTADOS!B:C,2,0),"")</f>
        <v/>
      </c>
    </row>
    <row r="40" spans="2:16" s="15" customFormat="1">
      <c r="B40" s="12">
        <f t="shared" si="1"/>
        <v>32</v>
      </c>
      <c r="C40" s="19">
        <v>3386</v>
      </c>
      <c r="D40" s="20" t="str">
        <f>IFERROR(VLOOKUP(C40,SRA!B:C,2,0),"")</f>
        <v>EWERTON RODRIGO PAZ DE SANTANA</v>
      </c>
      <c r="E40" s="12" t="str">
        <f>IFERROR(VLOOKUP(C40,SRA!B:T,8,0),"")</f>
        <v>COM</v>
      </c>
      <c r="F40" s="14" t="s">
        <v>445</v>
      </c>
      <c r="G40" s="12" t="str">
        <f>IFERROR(VLOOKUP(C40,SRA!B:T,5,0),"")</f>
        <v>GESTOR DE APOIO ADM.</v>
      </c>
      <c r="H40" s="10">
        <f>IFERROR(VLOOKUP(C40,SRA!B:T,18,0),"")</f>
        <v>293.70999999999998</v>
      </c>
      <c r="I40" s="10">
        <f>IFERROR(VLOOKUP(C40,SRA!B:T,19,0),"")</f>
        <v>1174.82</v>
      </c>
      <c r="J40" s="22">
        <f>IFERROR(VLOOKUP(C40,MAIO!B:F,3,0),"0,00")</f>
        <v>4770.03</v>
      </c>
      <c r="K40" s="10">
        <f t="shared" si="0"/>
        <v>4160.34</v>
      </c>
      <c r="L40" s="22">
        <f>IFERROR(VLOOKUP(C40,MAIO!B:H,7,0),"0,00")</f>
        <v>609.69000000000005</v>
      </c>
      <c r="M40" s="18" t="str">
        <f>IFERROR(VLOOKUP(C40,FÉRIAS!C:D,2,0),"")</f>
        <v>EWERTON RODRIGO PAZ DE SANTANA</v>
      </c>
      <c r="N40" s="15" t="str">
        <f>IFERROR(VLOOKUP(C40,AFASTADOS!B:C,2,0),"")</f>
        <v/>
      </c>
    </row>
    <row r="41" spans="2:16" s="15" customFormat="1">
      <c r="B41" s="12">
        <f t="shared" si="1"/>
        <v>33</v>
      </c>
      <c r="C41" s="19">
        <v>3387</v>
      </c>
      <c r="D41" s="20" t="str">
        <f>IFERROR(VLOOKUP(C41,SRA!B:C,2,0),"")</f>
        <v>ELHO WENIO DA SILVA</v>
      </c>
      <c r="E41" s="12" t="str">
        <f>IFERROR(VLOOKUP(C41,SRA!B:T,8,0),"")</f>
        <v>COM</v>
      </c>
      <c r="F41" s="14" t="s">
        <v>445</v>
      </c>
      <c r="G41" s="12" t="str">
        <f>IFERROR(VLOOKUP(C41,SRA!B:T,5,0),"")</f>
        <v>COORD. DE ADM.</v>
      </c>
      <c r="H41" s="10">
        <f>IFERROR(VLOOKUP(C41,SRA!B:T,18,0),"")</f>
        <v>1664.45</v>
      </c>
      <c r="I41" s="10">
        <f>IFERROR(VLOOKUP(C41,SRA!B:T,19,0),"")</f>
        <v>6657.79</v>
      </c>
      <c r="J41" s="22">
        <f>IFERROR(VLOOKUP(C41,MAIO!B:F,3,0),"0,00")</f>
        <v>8322.24</v>
      </c>
      <c r="K41" s="10">
        <f t="shared" si="0"/>
        <v>4141.45</v>
      </c>
      <c r="L41" s="22">
        <f>IFERROR(VLOOKUP(C41,MAIO!B:H,7,0),"0,00")</f>
        <v>4180.79</v>
      </c>
      <c r="M41" s="18" t="str">
        <f>IFERROR(VLOOKUP(C41,FÉRIAS!C:D,2,0),"")</f>
        <v/>
      </c>
      <c r="N41" s="15" t="str">
        <f>IFERROR(VLOOKUP(C41,AFASTADOS!B:C,2,0),"")</f>
        <v/>
      </c>
    </row>
    <row r="42" spans="2:16" s="15" customFormat="1">
      <c r="B42" s="12">
        <f t="shared" si="1"/>
        <v>34</v>
      </c>
      <c r="C42" s="19">
        <v>3388</v>
      </c>
      <c r="D42" s="20" t="str">
        <f>IFERROR(VLOOKUP(C42,SRA!B:C,2,0),"")</f>
        <v>SERGIO GOUVEIA LOYO</v>
      </c>
      <c r="E42" s="12" t="str">
        <f>IFERROR(VLOOKUP(C42,SRA!B:T,8,0),"")</f>
        <v>COM</v>
      </c>
      <c r="F42" s="14" t="s">
        <v>445</v>
      </c>
      <c r="G42" s="12" t="str">
        <f>IFERROR(VLOOKUP(C42,SRA!B:T,5,0),"")</f>
        <v>ASSESSOR DIRETORIA</v>
      </c>
      <c r="H42" s="10">
        <f>IFERROR(VLOOKUP(C42,SRA!B:T,18,0),"")</f>
        <v>979.03</v>
      </c>
      <c r="I42" s="10">
        <f>IFERROR(VLOOKUP(C42,SRA!B:T,19,0),"")</f>
        <v>3916.1</v>
      </c>
      <c r="J42" s="22">
        <f>IFERROR(VLOOKUP(C42,MAIO!B:F,3,0),"0,00")</f>
        <v>5841.65</v>
      </c>
      <c r="K42" s="10">
        <f t="shared" si="0"/>
        <v>1664.6799999999994</v>
      </c>
      <c r="L42" s="22">
        <f>IFERROR(VLOOKUP(C42,MAIO!B:H,7,0),"0,00")</f>
        <v>4176.97</v>
      </c>
      <c r="M42" s="18" t="str">
        <f>IFERROR(VLOOKUP(C42,FÉRIAS!C:D,2,0),"")</f>
        <v/>
      </c>
      <c r="N42" s="15" t="str">
        <f>IFERROR(VLOOKUP(C42,AFASTADOS!B:C,2,0),"")</f>
        <v/>
      </c>
    </row>
    <row r="43" spans="2:16" s="15" customFormat="1">
      <c r="B43" s="12">
        <f t="shared" si="1"/>
        <v>35</v>
      </c>
      <c r="C43" s="19">
        <v>3392</v>
      </c>
      <c r="D43" s="20" t="str">
        <f>IFERROR(VLOOKUP(C43,SRA!B:C,2,0),"")</f>
        <v>MARCILIO BATISTA M MOURA</v>
      </c>
      <c r="E43" s="12" t="str">
        <f>IFERROR(VLOOKUP(C43,SRA!B:T,8,0),"")</f>
        <v>COM</v>
      </c>
      <c r="F43" s="14" t="s">
        <v>445</v>
      </c>
      <c r="G43" s="12" t="str">
        <f>IFERROR(VLOOKUP(C43,SRA!B:T,5,0),"")</f>
        <v>COORD. LOGISTICA</v>
      </c>
      <c r="H43" s="10">
        <f>IFERROR(VLOOKUP(C43,SRA!B:T,18,0),"")</f>
        <v>1664.45</v>
      </c>
      <c r="I43" s="10">
        <f>IFERROR(VLOOKUP(C43,SRA!B:T,19,0),"")</f>
        <v>6657.79</v>
      </c>
      <c r="J43" s="22">
        <f>IFERROR(VLOOKUP(C43,MAIO!B:F,3,0),"0,00")</f>
        <v>8322.24</v>
      </c>
      <c r="K43" s="10">
        <f t="shared" si="0"/>
        <v>2174.3099999999995</v>
      </c>
      <c r="L43" s="22">
        <f>IFERROR(VLOOKUP(C43,MAIO!B:H,7,0),"0,00")</f>
        <v>6147.93</v>
      </c>
      <c r="M43" s="18" t="str">
        <f>IFERROR(VLOOKUP(C43,FÉRIAS!C:D,2,0),"")</f>
        <v/>
      </c>
      <c r="N43" s="15" t="str">
        <f>IFERROR(VLOOKUP(C43,AFASTADOS!B:C,2,0),"")</f>
        <v/>
      </c>
    </row>
    <row r="44" spans="2:16" s="15" customFormat="1">
      <c r="B44" s="12">
        <f t="shared" si="1"/>
        <v>36</v>
      </c>
      <c r="C44" s="19">
        <v>3394</v>
      </c>
      <c r="D44" s="20" t="str">
        <f>IFERROR(VLOOKUP(C44,SRA!B:C,2,0),"")</f>
        <v>EMANOEL ESTANISLAU GOUVEIA</v>
      </c>
      <c r="E44" s="12" t="str">
        <f>IFERROR(VLOOKUP(C44,SRA!B:T,8,0),"")</f>
        <v>COM</v>
      </c>
      <c r="F44" s="14" t="s">
        <v>445</v>
      </c>
      <c r="G44" s="12" t="str">
        <f>IFERROR(VLOOKUP(C44,SRA!B:T,5,0),"")</f>
        <v>ASSESSOR DIRETORIA</v>
      </c>
      <c r="H44" s="10">
        <f>IFERROR(VLOOKUP(C44,SRA!B:T,18,0),"")</f>
        <v>979.03</v>
      </c>
      <c r="I44" s="10">
        <f>IFERROR(VLOOKUP(C44,SRA!B:T,19,0),"")</f>
        <v>3916.1</v>
      </c>
      <c r="J44" s="22">
        <f>IFERROR(VLOOKUP(C44,MAIO!B:F,3,0),"0,00")</f>
        <v>4895.13</v>
      </c>
      <c r="K44" s="10">
        <f t="shared" si="0"/>
        <v>2914.2300000000005</v>
      </c>
      <c r="L44" s="22">
        <f>IFERROR(VLOOKUP(C44,MAIO!B:H,7,0),"0,00")</f>
        <v>1980.8999999999999</v>
      </c>
      <c r="M44" s="18" t="str">
        <f>IFERROR(VLOOKUP(C44,FÉRIAS!C:D,2,0),"")</f>
        <v/>
      </c>
      <c r="N44" s="15" t="str">
        <f>IFERROR(VLOOKUP(C44,AFASTADOS!B:C,2,0),"")</f>
        <v/>
      </c>
    </row>
    <row r="45" spans="2:16" s="15" customFormat="1">
      <c r="B45" s="12">
        <f t="shared" si="1"/>
        <v>37</v>
      </c>
      <c r="C45" s="19">
        <v>3395</v>
      </c>
      <c r="D45" s="20" t="str">
        <f>IFERROR(VLOOKUP(C45,SRA!B:C,2,0),"")</f>
        <v>ALBERTO ANACLETO BARBOSA</v>
      </c>
      <c r="E45" s="12" t="str">
        <f>IFERROR(VLOOKUP(C45,SRA!B:T,8,0),"")</f>
        <v>COM</v>
      </c>
      <c r="F45" s="14" t="s">
        <v>445</v>
      </c>
      <c r="G45" s="12" t="str">
        <f>IFERROR(VLOOKUP(C45,SRA!B:T,5,0),"")</f>
        <v>GERENTE ADM.</v>
      </c>
      <c r="H45" s="10">
        <f>IFERROR(VLOOKUP(C45,SRA!B:T,18,0),"")</f>
        <v>636.36</v>
      </c>
      <c r="I45" s="10">
        <f>IFERROR(VLOOKUP(C45,SRA!B:T,19,0),"")</f>
        <v>2545.4699999999998</v>
      </c>
      <c r="J45" s="22">
        <f>IFERROR(VLOOKUP(C45,MAIO!B:F,3,0),"0,00")</f>
        <v>3526.8</v>
      </c>
      <c r="K45" s="10">
        <f t="shared" si="0"/>
        <v>1642.1700000000003</v>
      </c>
      <c r="L45" s="22">
        <f>IFERROR(VLOOKUP(C45,MAIO!B:H,7,0),"0,00")</f>
        <v>1884.6299999999999</v>
      </c>
      <c r="M45" s="18" t="str">
        <f>IFERROR(VLOOKUP(C45,FÉRIAS!C:D,2,0),"")</f>
        <v/>
      </c>
      <c r="N45" s="15" t="str">
        <f>IFERROR(VLOOKUP(C45,AFASTADOS!B:C,2,0),"")</f>
        <v/>
      </c>
    </row>
    <row r="46" spans="2:16" s="15" customFormat="1">
      <c r="B46" s="12">
        <f t="shared" si="1"/>
        <v>38</v>
      </c>
      <c r="C46" s="19">
        <v>3396</v>
      </c>
      <c r="D46" s="20" t="str">
        <f>IFERROR(VLOOKUP(C46,SRA!B:C,2,0),"")</f>
        <v>SUYANE KELLY DE SOUZA</v>
      </c>
      <c r="E46" s="12" t="str">
        <f>IFERROR(VLOOKUP(C46,SRA!B:T,8,0),"")</f>
        <v>COM</v>
      </c>
      <c r="F46" s="14" t="s">
        <v>445</v>
      </c>
      <c r="G46" s="12" t="str">
        <f>IFERROR(VLOOKUP(C46,SRA!B:T,5,0),"")</f>
        <v>GERENTE ADM.</v>
      </c>
      <c r="H46" s="10">
        <f>IFERROR(VLOOKUP(C46,SRA!B:T,18,0),"")</f>
        <v>636.36</v>
      </c>
      <c r="I46" s="10">
        <f>IFERROR(VLOOKUP(C46,SRA!B:T,19,0),"")</f>
        <v>2545.4699999999998</v>
      </c>
      <c r="J46" s="22">
        <f>IFERROR(VLOOKUP(C46,MAIO!B:F,3,0),"0,00")</f>
        <v>3181.83</v>
      </c>
      <c r="K46" s="10">
        <f t="shared" si="0"/>
        <v>610.39000000000033</v>
      </c>
      <c r="L46" s="22">
        <f>IFERROR(VLOOKUP(C46,MAIO!B:H,7,0),"0,00")</f>
        <v>2571.4399999999996</v>
      </c>
      <c r="M46" s="18" t="str">
        <f>IFERROR(VLOOKUP(C46,FÉRIAS!C:D,2,0),"")</f>
        <v/>
      </c>
      <c r="N46" s="15" t="str">
        <f>IFERROR(VLOOKUP(C46,AFASTADOS!B:C,2,0),"")</f>
        <v/>
      </c>
    </row>
    <row r="47" spans="2:16" s="15" customFormat="1">
      <c r="B47" s="12">
        <f t="shared" si="1"/>
        <v>39</v>
      </c>
      <c r="C47" s="19">
        <v>3397</v>
      </c>
      <c r="D47" s="20" t="str">
        <f>IFERROR(VLOOKUP(C47,SRA!B:C,2,0),"")</f>
        <v>GENIMAR TAVARES GANDOLFO</v>
      </c>
      <c r="E47" s="12" t="str">
        <f>IFERROR(VLOOKUP(C47,SRA!B:T,8,0),"")</f>
        <v>COM</v>
      </c>
      <c r="F47" s="14" t="s">
        <v>445</v>
      </c>
      <c r="G47" s="12" t="str">
        <f>IFERROR(VLOOKUP(C47,SRA!B:T,5,0),"")</f>
        <v>GESTOR DE APOIO TEC.</v>
      </c>
      <c r="H47" s="10">
        <f>IFERROR(VLOOKUP(C47,SRA!B:T,18,0),"")</f>
        <v>293.70999999999998</v>
      </c>
      <c r="I47" s="10">
        <f>IFERROR(VLOOKUP(C47,SRA!B:T,19,0),"")</f>
        <v>1174.82</v>
      </c>
      <c r="J47" s="22">
        <f>IFERROR(VLOOKUP(C47,MAIO!B:F,3,0),"0,00")</f>
        <v>1468.53</v>
      </c>
      <c r="K47" s="10">
        <f t="shared" si="0"/>
        <v>128.56999999999994</v>
      </c>
      <c r="L47" s="22">
        <f>IFERROR(VLOOKUP(C47,MAIO!B:H,7,0),"0,00")</f>
        <v>1339.96</v>
      </c>
      <c r="M47" s="18" t="str">
        <f>IFERROR(VLOOKUP(C47,FÉRIAS!C:D,2,0),"")</f>
        <v/>
      </c>
      <c r="N47" s="15" t="str">
        <f>IFERROR(VLOOKUP(C47,AFASTADOS!B:C,2,0),"")</f>
        <v/>
      </c>
    </row>
    <row r="48" spans="2:16" s="15" customFormat="1">
      <c r="B48" s="12">
        <f t="shared" si="1"/>
        <v>40</v>
      </c>
      <c r="C48" s="27">
        <v>3398</v>
      </c>
      <c r="D48" s="20" t="str">
        <f>IFERROR(VLOOKUP(C48,SRA!B:C,2,0),"")</f>
        <v>RINALDO SOARES DE BARROS</v>
      </c>
      <c r="E48" s="12" t="str">
        <f>IFERROR(VLOOKUP(C48,SRA!B:T,8,0),"")</f>
        <v>COM</v>
      </c>
      <c r="F48" s="14" t="s">
        <v>445</v>
      </c>
      <c r="G48" s="12" t="str">
        <f>IFERROR(VLOOKUP(C48,SRA!B:T,5,0),"")</f>
        <v>GESTOR DE APOIO TEC.</v>
      </c>
      <c r="H48" s="10">
        <f>IFERROR(VLOOKUP(C48,SRA!B:T,18,0),"")</f>
        <v>293.70999999999998</v>
      </c>
      <c r="I48" s="10">
        <f>IFERROR(VLOOKUP(C48,SRA!B:T,19,0),"")</f>
        <v>1174.82</v>
      </c>
      <c r="J48" s="22">
        <f>IFERROR(VLOOKUP(C48,MAIO!B:F,3,0),"0,00")</f>
        <v>1468.53</v>
      </c>
      <c r="K48" s="10">
        <f t="shared" si="0"/>
        <v>227.26999999999998</v>
      </c>
      <c r="L48" s="22">
        <f>IFERROR(VLOOKUP(C48,MAIO!B:H,7,0),"0,00")</f>
        <v>1241.26</v>
      </c>
      <c r="M48" s="18" t="str">
        <f>IFERROR(VLOOKUP(C48,FÉRIAS!C:D,2,0),"")</f>
        <v/>
      </c>
      <c r="N48" s="15" t="str">
        <f>IFERROR(VLOOKUP(C48,AFASTADOS!B:C,2,0),"")</f>
        <v/>
      </c>
    </row>
    <row r="49" spans="2:16" s="15" customFormat="1">
      <c r="B49" s="12">
        <f t="shared" si="1"/>
        <v>41</v>
      </c>
      <c r="C49" s="27">
        <v>3400</v>
      </c>
      <c r="D49" s="20" t="str">
        <f>IFERROR(VLOOKUP(C49,SRA!B:C,2,0),"")</f>
        <v>LUCIANO ALVES DE S JUNIOR</v>
      </c>
      <c r="E49" s="12" t="str">
        <f>IFERROR(VLOOKUP(C49,SRA!B:T,8,0),"")</f>
        <v>COM</v>
      </c>
      <c r="F49" s="14" t="s">
        <v>445</v>
      </c>
      <c r="G49" s="12" t="str">
        <f>IFERROR(VLOOKUP(C49,SRA!B:T,5,0),"")</f>
        <v>GESTOR DE DESENV.</v>
      </c>
      <c r="H49" s="10">
        <f>IFERROR(VLOOKUP(C49,SRA!B:T,18,0),"")</f>
        <v>881.12</v>
      </c>
      <c r="I49" s="10">
        <f>IFERROR(VLOOKUP(C49,SRA!B:T,19,0),"")</f>
        <v>3524.49</v>
      </c>
      <c r="J49" s="22">
        <f>IFERROR(VLOOKUP(C49,MAIO!B:F,3,0),"0,00")</f>
        <v>4405.6099999999997</v>
      </c>
      <c r="K49" s="10">
        <f t="shared" si="0"/>
        <v>799.75</v>
      </c>
      <c r="L49" s="22">
        <f>IFERROR(VLOOKUP(C49,MAIO!B:H,7,0),"0,00")</f>
        <v>3605.8599999999997</v>
      </c>
      <c r="M49" s="18" t="str">
        <f>IFERROR(VLOOKUP(C49,FÉRIAS!C:D,2,0),"")</f>
        <v/>
      </c>
      <c r="N49" s="15" t="str">
        <f>IFERROR(VLOOKUP(C49,AFASTADOS!B:C,2,0),"")</f>
        <v/>
      </c>
    </row>
    <row r="50" spans="2:16" s="15" customFormat="1">
      <c r="B50" s="12">
        <f t="shared" si="1"/>
        <v>42</v>
      </c>
      <c r="C50" s="27">
        <v>3403</v>
      </c>
      <c r="D50" s="20" t="str">
        <f>IFERROR(VLOOKUP(C50,SRA!B:C,2,0),"")</f>
        <v>ITAMAR MARIA SILVA DE MELO</v>
      </c>
      <c r="E50" s="12" t="str">
        <f>IFERROR(VLOOKUP(C50,SRA!B:T,8,0),"")</f>
        <v>COM</v>
      </c>
      <c r="F50" s="14" t="s">
        <v>445</v>
      </c>
      <c r="G50" s="12" t="str">
        <f>IFERROR(VLOOKUP(C50,SRA!B:T,5,0),"")</f>
        <v>GESTOR DE DESENV.</v>
      </c>
      <c r="H50" s="10">
        <f>IFERROR(VLOOKUP(C50,SRA!B:T,18,0),"")</f>
        <v>881.12</v>
      </c>
      <c r="I50" s="10">
        <f>IFERROR(VLOOKUP(C50,SRA!B:T,19,0),"")</f>
        <v>3524.49</v>
      </c>
      <c r="J50" s="22">
        <f>IFERROR(VLOOKUP(C50,MAIO!B:F,3,0),"0,00")</f>
        <v>4405.6099999999997</v>
      </c>
      <c r="K50" s="10">
        <f t="shared" si="0"/>
        <v>1462.83</v>
      </c>
      <c r="L50" s="22">
        <f>IFERROR(VLOOKUP(C50,MAIO!B:H,7,0),"0,00")</f>
        <v>2942.7799999999997</v>
      </c>
      <c r="M50" s="18" t="str">
        <f>IFERROR(VLOOKUP(C50,FÉRIAS!C:D,2,0),"")</f>
        <v/>
      </c>
      <c r="N50" s="15" t="str">
        <f>IFERROR(VLOOKUP(C50,AFASTADOS!B:C,2,0),"")</f>
        <v>ITAMAR MARIA SILVA DE MELO</v>
      </c>
    </row>
    <row r="51" spans="2:16" s="15" customFormat="1">
      <c r="B51" s="12">
        <f t="shared" si="1"/>
        <v>43</v>
      </c>
      <c r="C51" s="19">
        <v>3410</v>
      </c>
      <c r="D51" s="20" t="str">
        <f>IFERROR(VLOOKUP(C51,SRA!B:C,2,0),"")</f>
        <v>SARA MEDEIROS C CABRAL</v>
      </c>
      <c r="E51" s="12" t="str">
        <f>IFERROR(VLOOKUP(C51,SRA!B:T,8,0),"")</f>
        <v>COM</v>
      </c>
      <c r="F51" s="14" t="s">
        <v>445</v>
      </c>
      <c r="G51" s="12" t="str">
        <f>IFERROR(VLOOKUP(C51,SRA!B:T,5,0),"")</f>
        <v>GESTOR DE APOIO ADM.</v>
      </c>
      <c r="H51" s="10">
        <f>IFERROR(VLOOKUP(C51,SRA!B:T,18,0),"")</f>
        <v>293.70999999999998</v>
      </c>
      <c r="I51" s="10">
        <f>IFERROR(VLOOKUP(C51,SRA!B:T,19,0),"")</f>
        <v>1174.82</v>
      </c>
      <c r="J51" s="22">
        <f>IFERROR(VLOOKUP(C51,MAIO!B:F,3,0),"0,00")</f>
        <v>1468.53</v>
      </c>
      <c r="K51" s="10">
        <f t="shared" si="0"/>
        <v>409.27</v>
      </c>
      <c r="L51" s="22">
        <f>IFERROR(VLOOKUP(C51,MAIO!B:H,7,0),"0,00")</f>
        <v>1059.26</v>
      </c>
      <c r="M51" s="18"/>
    </row>
    <row r="52" spans="2:16" s="15" customFormat="1">
      <c r="B52" s="12">
        <f t="shared" si="1"/>
        <v>44</v>
      </c>
      <c r="C52" s="19">
        <v>8249</v>
      </c>
      <c r="D52" s="20" t="str">
        <f>IFERROR(VLOOKUP(C52,SRA!B:C,2,0),"")</f>
        <v>SELMA BEZERRA DE CARVALHO</v>
      </c>
      <c r="E52" s="12" t="str">
        <f>IFERROR(VLOOKUP(C52,SRA!B:T,8,0),"")</f>
        <v>COM</v>
      </c>
      <c r="F52" s="14" t="s">
        <v>445</v>
      </c>
      <c r="G52" s="12" t="str">
        <f>IFERROR(VLOOKUP(C52,SRA!B:T,5,0),"")</f>
        <v>SECRETARIA</v>
      </c>
      <c r="H52" s="10">
        <f>IFERROR(VLOOKUP(C52,SRA!B:T,18,0),"")</f>
        <v>636.36</v>
      </c>
      <c r="I52" s="10">
        <f>IFERROR(VLOOKUP(C52,SRA!B:T,19,0),"")</f>
        <v>2545.4699999999998</v>
      </c>
      <c r="J52" s="22">
        <f>IFERROR(VLOOKUP(C52,MAIO!B:F,3,0),"0,00")</f>
        <v>3181.83</v>
      </c>
      <c r="K52" s="10">
        <f t="shared" si="0"/>
        <v>3181.83</v>
      </c>
      <c r="L52" s="22">
        <f>IFERROR(VLOOKUP(C52,MAIO!B:H,7,0),"0,00")</f>
        <v>0</v>
      </c>
      <c r="M52" s="18" t="str">
        <f>IFERROR(VLOOKUP(C52,FÉRIAS!C:D,2,0),"")</f>
        <v/>
      </c>
      <c r="N52" s="15" t="str">
        <f>IFERROR(VLOOKUP(C52,AFASTADOS!B:C,2,0),"")</f>
        <v/>
      </c>
    </row>
    <row r="53" spans="2:16" s="15" customFormat="1">
      <c r="B53" s="12">
        <f t="shared" si="1"/>
        <v>45</v>
      </c>
      <c r="C53" s="29">
        <v>3409</v>
      </c>
      <c r="D53" s="20" t="str">
        <f>IFERROR(VLOOKUP(C53,SRA!B:C,2,0),"")</f>
        <v>SIMONE CARLA ALVES PEREIRA</v>
      </c>
      <c r="E53" s="12" t="str">
        <f>IFERROR(VLOOKUP(C53,SRA!B:T,8,0),"")</f>
        <v>COM</v>
      </c>
      <c r="F53" s="14" t="s">
        <v>445</v>
      </c>
      <c r="G53" s="12" t="str">
        <f>IFERROR(VLOOKUP(C53,SRA!B:T,5,0),"")</f>
        <v>COORD.DE INFORM.</v>
      </c>
      <c r="H53" s="10">
        <f>IFERROR(VLOOKUP(C53,SRA!B:T,18,0),"")</f>
        <v>1664.45</v>
      </c>
      <c r="I53" s="10">
        <f>IFERROR(VLOOKUP(C53,SRA!B:T,19,0),"")</f>
        <v>6657.79</v>
      </c>
      <c r="J53" s="22">
        <f>IFERROR(VLOOKUP(C53,MAIO!B:F,3,0),"0,00")</f>
        <v>8322.24</v>
      </c>
      <c r="K53" s="10">
        <f t="shared" si="0"/>
        <v>2264.2399999999998</v>
      </c>
      <c r="L53" s="22">
        <f>IFERROR(VLOOKUP(C53,MAIO!B:H,7,0),"0,00")</f>
        <v>6058</v>
      </c>
      <c r="M53" s="18" t="str">
        <f>IFERROR(VLOOKUP(C53,FÉRIAS!C:D,2,0),"")</f>
        <v/>
      </c>
      <c r="N53" s="15" t="str">
        <f>IFERROR(VLOOKUP(C53,AFASTADOS!B:C,2,0),"")</f>
        <v/>
      </c>
      <c r="P53" s="28"/>
    </row>
    <row r="54" spans="2:16" s="15" customFormat="1">
      <c r="B54" s="12">
        <f t="shared" si="1"/>
        <v>46</v>
      </c>
      <c r="C54" s="29">
        <v>3411</v>
      </c>
      <c r="D54" s="20" t="str">
        <f>IFERROR(VLOOKUP(C54,SRA!B:C,2,0),"")</f>
        <v>THALES ETELVAN CABRAL OLIVEIRA</v>
      </c>
      <c r="E54" s="12" t="str">
        <f>IFERROR(VLOOKUP(C54,SRA!B:T,8,0),"")</f>
        <v>COM</v>
      </c>
      <c r="F54" s="14" t="s">
        <v>445</v>
      </c>
      <c r="G54" s="12" t="str">
        <f>IFERROR(VLOOKUP(C54,SRA!B:T,5,0),"")</f>
        <v>SUPERINT ENG PROJ OB</v>
      </c>
      <c r="H54" s="10">
        <f>IFERROR(VLOOKUP(C54,SRA!B:T,18,0),"")</f>
        <v>1811.32</v>
      </c>
      <c r="I54" s="10">
        <f>IFERROR(VLOOKUP(C54,SRA!B:T,19,0),"")</f>
        <v>7245.23</v>
      </c>
      <c r="J54" s="22">
        <f>IFERROR(VLOOKUP(C54,MAIO!B:F,3,0),"0,00")</f>
        <v>9056.5499999999993</v>
      </c>
      <c r="K54" s="10">
        <f t="shared" si="0"/>
        <v>2256.5599999999995</v>
      </c>
      <c r="L54" s="22">
        <f>IFERROR(VLOOKUP(C54,MAIO!B:H,7,0),"0,00")</f>
        <v>6799.99</v>
      </c>
      <c r="M54" s="18"/>
      <c r="P54" s="28"/>
    </row>
    <row r="55" spans="2:16" s="15" customFormat="1">
      <c r="B55" s="12">
        <f t="shared" si="1"/>
        <v>47</v>
      </c>
      <c r="C55" s="29">
        <v>3413</v>
      </c>
      <c r="D55" s="20" t="str">
        <f>IFERROR(VLOOKUP(C55,SRA!B:C,2,0),"")</f>
        <v>RONALDO FRANCISCO DOS SANTOS</v>
      </c>
      <c r="E55" s="12" t="str">
        <f>IFERROR(VLOOKUP(C55,SRA!B:T,8,0),"")</f>
        <v>COM</v>
      </c>
      <c r="F55" s="14" t="s">
        <v>445</v>
      </c>
      <c r="G55" s="12" t="str">
        <f>IFERROR(VLOOKUP(C55,SRA!B:T,5,0),"")</f>
        <v>COORD GESTAO E PLANE</v>
      </c>
      <c r="H55" s="10">
        <f>IFERROR(VLOOKUP(C55,SRA!B:T,18,0),"")</f>
        <v>1664.45</v>
      </c>
      <c r="I55" s="10">
        <f>IFERROR(VLOOKUP(C55,SRA!B:T,19,0),"")</f>
        <v>6657.79</v>
      </c>
      <c r="J55" s="22">
        <f>IFERROR(VLOOKUP(C55,MAIO!B:F,3,0),"0,00")</f>
        <v>8322.25</v>
      </c>
      <c r="K55" s="10">
        <f t="shared" si="0"/>
        <v>2368.5699999999997</v>
      </c>
      <c r="L55" s="22">
        <f>IFERROR(VLOOKUP(C55,MAIO!B:H,7,0),"0,00")</f>
        <v>5953.68</v>
      </c>
      <c r="M55" s="18"/>
      <c r="P55" s="28"/>
    </row>
    <row r="56" spans="2:16" s="15" customFormat="1">
      <c r="B56" s="12">
        <f t="shared" si="1"/>
        <v>48</v>
      </c>
      <c r="C56" s="29">
        <v>3414</v>
      </c>
      <c r="D56" s="20" t="str">
        <f>IFERROR(VLOOKUP(C56,SRA!B:C,2,0),"")</f>
        <v>FERNANDA DE LOURDES M G ALONZO</v>
      </c>
      <c r="E56" s="12" t="str">
        <f>IFERROR(VLOOKUP(C56,SRA!B:T,8,0),"")</f>
        <v>COM</v>
      </c>
      <c r="F56" s="14" t="s">
        <v>445</v>
      </c>
      <c r="G56" s="12" t="str">
        <f>IFERROR(VLOOKUP(C56,SRA!B:T,5,0),"")</f>
        <v>COORD. SEG. TRABALHO</v>
      </c>
      <c r="H56" s="10">
        <f>IFERROR(VLOOKUP(C56,SRA!B:T,18,0),"")</f>
        <v>1664.45</v>
      </c>
      <c r="I56" s="10">
        <f>IFERROR(VLOOKUP(C56,SRA!B:T,19,0),"")</f>
        <v>6657.79</v>
      </c>
      <c r="J56" s="22">
        <f>IFERROR(VLOOKUP(C56,MAIO!B:F,3,0),"0,00")</f>
        <v>8322.24</v>
      </c>
      <c r="K56" s="10">
        <f t="shared" si="0"/>
        <v>2096.2399999999998</v>
      </c>
      <c r="L56" s="22">
        <f>IFERROR(VLOOKUP(C56,MAIO!B:H,7,0),"0,00")</f>
        <v>6226</v>
      </c>
      <c r="M56" s="18"/>
      <c r="P56" s="28"/>
    </row>
    <row r="57" spans="2:16" s="15" customFormat="1">
      <c r="B57" s="12">
        <f t="shared" si="1"/>
        <v>49</v>
      </c>
      <c r="C57" s="29">
        <v>3412</v>
      </c>
      <c r="D57" s="20" t="str">
        <f>IFERROR(VLOOKUP(C57,SRA!B:C,2,0),"")</f>
        <v>CARLOS EDUARDO MIRANDA D SOUSA</v>
      </c>
      <c r="E57" s="12" t="str">
        <f>IFERROR(VLOOKUP(C57,SRA!B:T,8,0),"")</f>
        <v>COM</v>
      </c>
      <c r="F57" s="14" t="s">
        <v>445</v>
      </c>
      <c r="G57" s="12" t="str">
        <f>IFERROR(VLOOKUP(C57,SRA!B:T,5,0),"")</f>
        <v>SUPERINTENDENTE TECN</v>
      </c>
      <c r="H57" s="10">
        <f>IFERROR(VLOOKUP(C57,SRA!B:T,18,0),"")</f>
        <v>1811.32</v>
      </c>
      <c r="I57" s="10">
        <f>IFERROR(VLOOKUP(C57,SRA!B:T,19,0),"")</f>
        <v>7245.23</v>
      </c>
      <c r="J57" s="22">
        <f>IFERROR(VLOOKUP(C57,MAIO!B:F,3,0),"0,00")</f>
        <v>9401.52</v>
      </c>
      <c r="K57" s="10">
        <f t="shared" si="0"/>
        <v>2351.4300000000003</v>
      </c>
      <c r="L57" s="22">
        <f>IFERROR(VLOOKUP(C57,MAIO!B:H,7,0),"0,00")</f>
        <v>7050.09</v>
      </c>
      <c r="M57" s="18"/>
      <c r="P57" s="28"/>
    </row>
    <row r="58" spans="2:16" s="28" customFormat="1">
      <c r="B58" s="12">
        <f t="shared" si="1"/>
        <v>50</v>
      </c>
      <c r="C58" s="29">
        <v>3416</v>
      </c>
      <c r="D58" s="20" t="str">
        <f>IFERROR(VLOOKUP(C58,SRA!B:C,2,0),"")</f>
        <v>DAYVSON ALVES VANDERLEI</v>
      </c>
      <c r="E58" s="12" t="str">
        <f>IFERROR(VLOOKUP(C58,SRA!B:T,8,0),"")</f>
        <v>COM</v>
      </c>
      <c r="F58" s="14" t="s">
        <v>445</v>
      </c>
      <c r="G58" s="12" t="str">
        <f>IFERROR(VLOOKUP(C58,SRA!B:T,5,0),"")</f>
        <v>GESTOR DE APOIO ADM.</v>
      </c>
      <c r="H58" s="10">
        <f>IFERROR(VLOOKUP(C58,SRA!B:T,18,0),"")</f>
        <v>293.70999999999998</v>
      </c>
      <c r="I58" s="10">
        <f>IFERROR(VLOOKUP(C58,SRA!B:T,19,0),"")</f>
        <v>2974.8199999999997</v>
      </c>
      <c r="J58" s="22">
        <f>IFERROR(VLOOKUP(C58,MAIO!B:F,3,0),"0,00")</f>
        <v>3268.53</v>
      </c>
      <c r="K58" s="10">
        <f t="shared" si="0"/>
        <v>574.94000000000005</v>
      </c>
      <c r="L58" s="22">
        <f>IFERROR(VLOOKUP(C58,MAIO!B:H,7,0),"0,00")</f>
        <v>2693.59</v>
      </c>
      <c r="M58" s="18"/>
      <c r="N58" s="15"/>
      <c r="O58" s="15"/>
    </row>
    <row r="59" spans="2:16" s="28" customFormat="1">
      <c r="B59" s="12">
        <f t="shared" si="1"/>
        <v>51</v>
      </c>
      <c r="C59" s="29">
        <v>3417</v>
      </c>
      <c r="D59" s="20" t="str">
        <f>IFERROR(VLOOKUP(C59,SRA!B:C,2,0),"")</f>
        <v>BRUNO RAFAELL SILVA DOS SANTOS</v>
      </c>
      <c r="E59" s="12" t="str">
        <f>IFERROR(VLOOKUP(C59,SRA!B:T,8,0),"")</f>
        <v>COM</v>
      </c>
      <c r="F59" s="14" t="s">
        <v>445</v>
      </c>
      <c r="G59" s="12" t="str">
        <f>IFERROR(VLOOKUP(C59,SRA!B:T,5,0),"")</f>
        <v>SUCOM-SUPERINT.COMER</v>
      </c>
      <c r="H59" s="10">
        <f>IFERROR(VLOOKUP(C59,SRA!B:T,18,0),"")</f>
        <v>1811.32</v>
      </c>
      <c r="I59" s="10">
        <f>IFERROR(VLOOKUP(C59,SRA!B:T,19,0),"")</f>
        <v>7245.23</v>
      </c>
      <c r="J59" s="22" t="str">
        <f>IFERROR(VLOOKUP(C59,MAIO!B:F,3,0),"0,00")</f>
        <v>0,00</v>
      </c>
      <c r="K59" s="10">
        <f t="shared" si="0"/>
        <v>0</v>
      </c>
      <c r="L59" s="22" t="str">
        <f>IFERROR(VLOOKUP(C59,MAIO!B:H,7,0),"0,00")</f>
        <v>0,00</v>
      </c>
      <c r="M59" s="18"/>
      <c r="N59" s="15"/>
      <c r="O59" s="15"/>
    </row>
    <row r="60" spans="2:16" s="28" customFormat="1">
      <c r="B60" s="12">
        <f t="shared" si="1"/>
        <v>52</v>
      </c>
      <c r="C60" s="38">
        <v>3418</v>
      </c>
      <c r="D60" s="20" t="str">
        <f>IFERROR(VLOOKUP(C60,SRA!B:C,2,0),"")</f>
        <v>DOMINGOS SAVIO F C DA S JUNIOR</v>
      </c>
      <c r="E60" s="12" t="str">
        <f>IFERROR(VLOOKUP(C60,SRA!B:T,8,0),"")</f>
        <v>COM</v>
      </c>
      <c r="F60" s="14" t="s">
        <v>445</v>
      </c>
      <c r="G60" s="12" t="str">
        <f>IFERROR(VLOOKUP(C60,SRA!B:T,5,0),"")</f>
        <v>COORD. COMPLIANCE/GR</v>
      </c>
      <c r="H60" s="10">
        <f>IFERROR(VLOOKUP(C60,SRA!B:T,18,0),"")</f>
        <v>1664.45</v>
      </c>
      <c r="I60" s="10">
        <f>IFERROR(VLOOKUP(C60,SRA!B:T,19,0),"")</f>
        <v>6657.79</v>
      </c>
      <c r="J60" s="22">
        <f>IFERROR(VLOOKUP(C60,MAIO!B:F,3,0),"0,00")</f>
        <v>8322.24</v>
      </c>
      <c r="K60" s="10">
        <f t="shared" si="0"/>
        <v>1950.3500000000004</v>
      </c>
      <c r="L60" s="22">
        <f>IFERROR(VLOOKUP(C60,MAIO!B:H,7,0),"0,00")</f>
        <v>6371.8899999999994</v>
      </c>
      <c r="M60" s="18" t="str">
        <f>IFERROR(VLOOKUP(C60,FÉRIAS!C:D,2,0),"")</f>
        <v/>
      </c>
      <c r="N60" s="15" t="str">
        <f>IFERROR(VLOOKUP(C60,AFASTADOS!B:C,2,0),"")</f>
        <v/>
      </c>
      <c r="O60" s="15"/>
      <c r="P60" s="15"/>
    </row>
    <row r="61" spans="2:16" s="28" customFormat="1">
      <c r="B61" s="12">
        <f t="shared" si="1"/>
        <v>53</v>
      </c>
      <c r="C61" s="38">
        <v>3419</v>
      </c>
      <c r="D61" s="20" t="str">
        <f>IFERROR(VLOOKUP(C61,SRA!B:C,2,0),"")</f>
        <v>AGILDO BATISTA DOS S JUNIOR</v>
      </c>
      <c r="E61" s="12" t="str">
        <f>IFERROR(VLOOKUP(C61,SRA!B:T,8,0),"")</f>
        <v>COM</v>
      </c>
      <c r="F61" s="14" t="s">
        <v>445</v>
      </c>
      <c r="G61" s="12" t="str">
        <f>IFERROR(VLOOKUP(C61,SRA!B:T,5,0),"")</f>
        <v>SUPERINTENDENTE ADM.</v>
      </c>
      <c r="H61" s="10">
        <f>IFERROR(VLOOKUP(C61,SRA!B:T,18,0),"")</f>
        <v>1811.32</v>
      </c>
      <c r="I61" s="10">
        <f>IFERROR(VLOOKUP(C61,SRA!B:T,19,0),"")</f>
        <v>7245.23</v>
      </c>
      <c r="J61" s="22">
        <f>IFERROR(VLOOKUP(C61,MAIO!B:F,3,0),"0,00")</f>
        <v>9401.52</v>
      </c>
      <c r="K61" s="10">
        <f t="shared" si="0"/>
        <v>2532.17</v>
      </c>
      <c r="L61" s="22">
        <f>IFERROR(VLOOKUP(C61,MAIO!B:H,7,0),"0,00")</f>
        <v>6869.35</v>
      </c>
      <c r="M61" s="18" t="str">
        <f>IFERROR(VLOOKUP(C61,FÉRIAS!C:D,2,0),"")</f>
        <v/>
      </c>
      <c r="N61" s="15" t="str">
        <f>IFERROR(VLOOKUP(C61,AFASTADOS!B:C,2,0),"")</f>
        <v/>
      </c>
      <c r="O61" s="15"/>
      <c r="P61" s="15"/>
    </row>
    <row r="62" spans="2:16" s="28" customFormat="1">
      <c r="B62" s="12">
        <f t="shared" si="1"/>
        <v>54</v>
      </c>
      <c r="C62" s="38">
        <v>3420</v>
      </c>
      <c r="D62" s="20" t="str">
        <f>IFERROR(VLOOKUP(C62,SRA!B:C,2,0),"")</f>
        <v>BRUNA MARIA PIMENTEL DE MORAIS</v>
      </c>
      <c r="E62" s="12" t="str">
        <f>IFERROR(VLOOKUP(C62,SRA!B:T,8,0),"")</f>
        <v>COM</v>
      </c>
      <c r="F62" s="14" t="s">
        <v>445</v>
      </c>
      <c r="G62" s="12" t="str">
        <f>IFERROR(VLOOKUP(C62,SRA!B:T,5,0),"")</f>
        <v>ASSESSOR DIRETORIA</v>
      </c>
      <c r="H62" s="10">
        <f>IFERROR(VLOOKUP(C62,SRA!B:T,18,0),"")</f>
        <v>979.03</v>
      </c>
      <c r="I62" s="10">
        <f>IFERROR(VLOOKUP(C62,SRA!B:T,19,0),"")</f>
        <v>3916.1</v>
      </c>
      <c r="J62" s="22">
        <f>IFERROR(VLOOKUP(C62,MAIO!B:F,3,0),"0,00")</f>
        <v>4895.13</v>
      </c>
      <c r="K62" s="10">
        <f t="shared" si="0"/>
        <v>1977.0700000000002</v>
      </c>
      <c r="L62" s="22">
        <f>IFERROR(VLOOKUP(C62,MAIO!B:H,7,0),"0,00")</f>
        <v>2918.06</v>
      </c>
      <c r="M62" s="18" t="str">
        <f>IFERROR(VLOOKUP(C62,FÉRIAS!C:D,2,0),"")</f>
        <v/>
      </c>
      <c r="N62" s="15" t="str">
        <f>IFERROR(VLOOKUP(C62,AFASTADOS!B:C,2,0),"")</f>
        <v/>
      </c>
      <c r="O62" s="15"/>
      <c r="P62" s="15"/>
    </row>
    <row r="63" spans="2:16" s="28" customFormat="1">
      <c r="B63" s="12">
        <f t="shared" si="1"/>
        <v>55</v>
      </c>
      <c r="C63" s="38">
        <v>3421</v>
      </c>
      <c r="D63" s="20" t="str">
        <f>IFERROR(VLOOKUP(C63,SRA!B:C,2,0),"")</f>
        <v>ROSEANE LOPES DA SILVA</v>
      </c>
      <c r="E63" s="12" t="str">
        <f>IFERROR(VLOOKUP(C63,SRA!B:T,8,0),"")</f>
        <v>COM</v>
      </c>
      <c r="F63" s="14" t="s">
        <v>445</v>
      </c>
      <c r="G63" s="12" t="str">
        <f>IFERROR(VLOOKUP(C63,SRA!B:T,5,0),"")</f>
        <v>SECRETARIA DIR.</v>
      </c>
      <c r="H63" s="10">
        <f>IFERROR(VLOOKUP(C63,SRA!B:T,18,0),"")</f>
        <v>391.6</v>
      </c>
      <c r="I63" s="10">
        <f>IFERROR(VLOOKUP(C63,SRA!B:T,19,0),"")</f>
        <v>1566.44</v>
      </c>
      <c r="J63" s="22">
        <f>IFERROR(VLOOKUP(C63,MAIO!B:F,3,0),"0,00")</f>
        <v>2303.0100000000002</v>
      </c>
      <c r="K63" s="10">
        <f t="shared" si="0"/>
        <v>1057.4100000000003</v>
      </c>
      <c r="L63" s="22">
        <f>IFERROR(VLOOKUP(C63,MAIO!B:H,7,0),"0,00")</f>
        <v>1245.5999999999999</v>
      </c>
      <c r="M63" s="18" t="str">
        <f>IFERROR(VLOOKUP(C63,FÉRIAS!C:D,2,0),"")</f>
        <v/>
      </c>
      <c r="N63" s="15" t="str">
        <f>IFERROR(VLOOKUP(C63,AFASTADOS!B:C,2,0),"")</f>
        <v/>
      </c>
      <c r="O63" s="15"/>
      <c r="P63" s="15"/>
    </row>
    <row r="64" spans="2:16" s="28" customFormat="1">
      <c r="B64" s="12">
        <f t="shared" si="1"/>
        <v>56</v>
      </c>
      <c r="C64" s="38">
        <v>3422</v>
      </c>
      <c r="D64" s="20" t="str">
        <f>IFERROR(VLOOKUP(C64,SRA!B:C,2,0),"")</f>
        <v>LUCIANA C ANUNCIACAO CUNHA</v>
      </c>
      <c r="E64" s="12" t="str">
        <f>IFERROR(VLOOKUP(C64,SRA!B:T,8,0),"")</f>
        <v>COM</v>
      </c>
      <c r="F64" s="14" t="s">
        <v>445</v>
      </c>
      <c r="G64" s="12" t="str">
        <f>IFERROR(VLOOKUP(C64,SRA!B:T,5,0),"")</f>
        <v>SUP. JURIDICO</v>
      </c>
      <c r="H64" s="10">
        <f>IFERROR(VLOOKUP(C64,SRA!B:T,18,0),"")</f>
        <v>1811.32</v>
      </c>
      <c r="I64" s="10">
        <f>IFERROR(VLOOKUP(C64,SRA!B:T,19,0),"")</f>
        <v>7245.23</v>
      </c>
      <c r="J64" s="22">
        <f>IFERROR(VLOOKUP(C64,MAIO!B:F,3,0),"0,00")</f>
        <v>9056.5499999999993</v>
      </c>
      <c r="K64" s="10">
        <f t="shared" si="0"/>
        <v>2256.5599999999995</v>
      </c>
      <c r="L64" s="22">
        <f>IFERROR(VLOOKUP(C64,MAIO!B:H,7,0),"0,00")</f>
        <v>6799.99</v>
      </c>
      <c r="M64" s="18" t="str">
        <f>IFERROR(VLOOKUP(C64,FÉRIAS!C:D,2,0),"")</f>
        <v/>
      </c>
      <c r="N64" s="15" t="str">
        <f>IFERROR(VLOOKUP(C64,AFASTADOS!B:C,2,0),"")</f>
        <v/>
      </c>
      <c r="O64" s="15"/>
      <c r="P64" s="15"/>
    </row>
    <row r="65" spans="2:16" s="28" customFormat="1">
      <c r="B65" s="12">
        <f t="shared" si="1"/>
        <v>57</v>
      </c>
      <c r="C65" s="38">
        <v>3423</v>
      </c>
      <c r="D65" s="20" t="str">
        <f>IFERROR(VLOOKUP(C65,SRA!B:C,2,0),"")</f>
        <v>AMANDA M DE QUEIROZ RODRIGUES</v>
      </c>
      <c r="E65" s="12" t="str">
        <f>IFERROR(VLOOKUP(C65,SRA!B:T,8,0),"")</f>
        <v>COM</v>
      </c>
      <c r="F65" s="14" t="s">
        <v>445</v>
      </c>
      <c r="G65" s="12" t="str">
        <f>IFERROR(VLOOKUP(C65,SRA!B:T,5,0),"")</f>
        <v>ASSESSOR DIRETORIA</v>
      </c>
      <c r="H65" s="10">
        <f>IFERROR(VLOOKUP(C65,SRA!B:T,18,0),"")</f>
        <v>979.03</v>
      </c>
      <c r="I65" s="10">
        <f>IFERROR(VLOOKUP(C65,SRA!B:T,19,0),"")</f>
        <v>3916.1</v>
      </c>
      <c r="J65" s="22">
        <f>IFERROR(VLOOKUP(C65,MAIO!B:F,3,0),"0,00")</f>
        <v>5240.1000000000004</v>
      </c>
      <c r="K65" s="10">
        <f t="shared" si="0"/>
        <v>911.42000000000007</v>
      </c>
      <c r="L65" s="22">
        <f>IFERROR(VLOOKUP(C65,MAIO!B:H,7,0),"0,00")</f>
        <v>4328.68</v>
      </c>
      <c r="M65" s="18"/>
      <c r="N65" s="15"/>
      <c r="O65" s="15"/>
      <c r="P65" s="15"/>
    </row>
    <row r="66" spans="2:16" s="28" customFormat="1">
      <c r="B66" s="12">
        <f t="shared" si="1"/>
        <v>58</v>
      </c>
      <c r="C66" s="38">
        <v>3424</v>
      </c>
      <c r="D66" s="20" t="str">
        <f>IFERROR(VLOOKUP(C66,SRA!B:C,2,0),"")</f>
        <v>WEVERTON RODRIGO C DA SILVA</v>
      </c>
      <c r="E66" s="12" t="str">
        <f>IFERROR(VLOOKUP(C66,SRA!B:T,8,0),"")</f>
        <v>COM</v>
      </c>
      <c r="F66" s="14" t="s">
        <v>445</v>
      </c>
      <c r="G66" s="12" t="str">
        <f>IFERROR(VLOOKUP(C66,SRA!B:T,5,0),"")</f>
        <v>SUP DE REL INSTITUCI</v>
      </c>
      <c r="H66" s="10">
        <f>IFERROR(VLOOKUP(C66,SRA!B:T,18,0),"")</f>
        <v>1811.32</v>
      </c>
      <c r="I66" s="10">
        <f>IFERROR(VLOOKUP(C66,SRA!B:T,19,0),"")</f>
        <v>7245.23</v>
      </c>
      <c r="J66" s="22">
        <f>IFERROR(VLOOKUP(C66,MAIO!B:F,3,0),"0,00")</f>
        <v>9056.5499999999993</v>
      </c>
      <c r="K66" s="10">
        <f t="shared" si="0"/>
        <v>2674.1499999999996</v>
      </c>
      <c r="L66" s="22">
        <f>IFERROR(VLOOKUP(C66,MAIO!B:H,7,0),"0,00")</f>
        <v>6382.4</v>
      </c>
      <c r="M66" s="18"/>
      <c r="N66" s="15"/>
      <c r="O66" s="15"/>
      <c r="P66" s="15"/>
    </row>
    <row r="67" spans="2:16" s="28" customFormat="1">
      <c r="B67" s="12">
        <f t="shared" si="1"/>
        <v>59</v>
      </c>
      <c r="C67" s="38">
        <v>3425</v>
      </c>
      <c r="D67" s="20" t="str">
        <f>IFERROR(VLOOKUP(C67,SRA!B:C,2,0),"")</f>
        <v>ISMAR HENRIQUE RAMOS BARBOSA</v>
      </c>
      <c r="E67" s="12" t="str">
        <f>IFERROR(VLOOKUP(C67,SRA!B:T,8,0),"")</f>
        <v>COM</v>
      </c>
      <c r="F67" s="14" t="s">
        <v>445</v>
      </c>
      <c r="G67" s="12" t="str">
        <f>IFERROR(VLOOKUP(C67,SRA!B:T,5,0),"")</f>
        <v>COORD ENG PROJ OBR</v>
      </c>
      <c r="H67" s="10">
        <f>IFERROR(VLOOKUP(C67,SRA!B:T,18,0),"")</f>
        <v>1664.45</v>
      </c>
      <c r="I67" s="10">
        <f>IFERROR(VLOOKUP(C67,SRA!B:T,19,0),"")</f>
        <v>6657.79</v>
      </c>
      <c r="J67" s="22">
        <f>IFERROR(VLOOKUP(C67,MAIO!B:F,3,0),"0,00")</f>
        <v>8322.25</v>
      </c>
      <c r="K67" s="10">
        <f t="shared" si="0"/>
        <v>2054.63</v>
      </c>
      <c r="L67" s="22">
        <f>IFERROR(VLOOKUP(C67,MAIO!B:H,7,0),"0,00")</f>
        <v>6267.62</v>
      </c>
      <c r="M67" s="18"/>
      <c r="N67" s="15"/>
      <c r="O67" s="15"/>
      <c r="P67" s="15"/>
    </row>
    <row r="68" spans="2:16" s="28" customFormat="1">
      <c r="B68" s="12">
        <f t="shared" si="1"/>
        <v>60</v>
      </c>
      <c r="C68" s="40">
        <v>3426</v>
      </c>
      <c r="D68" s="20" t="str">
        <f>IFERROR(VLOOKUP(C68,SRA!B:C,2,0),"")</f>
        <v>UDO DE MELO AMAZONAS</v>
      </c>
      <c r="E68" s="12" t="str">
        <f>IFERROR(VLOOKUP(C68,SRA!B:T,8,0),"")</f>
        <v>COM</v>
      </c>
      <c r="F68" s="14" t="s">
        <v>445</v>
      </c>
      <c r="G68" s="12" t="str">
        <f>IFERROR(VLOOKUP(C68,SRA!B:T,5,0),"")</f>
        <v>COORD.DE REC.HUM.</v>
      </c>
      <c r="H68" s="10">
        <f>IFERROR(VLOOKUP(C68,SRA!B:T,18,0),"")</f>
        <v>1664.45</v>
      </c>
      <c r="I68" s="10">
        <f>IFERROR(VLOOKUP(C68,SRA!B:T,19,0),"")</f>
        <v>6657.79</v>
      </c>
      <c r="J68" s="22">
        <f>IFERROR(VLOOKUP(C68,MAIO!B:F,3,0),"0,00")</f>
        <v>8322.24</v>
      </c>
      <c r="K68" s="10">
        <f t="shared" si="0"/>
        <v>2169.8099999999995</v>
      </c>
      <c r="L68" s="22">
        <f>IFERROR(VLOOKUP(C68,MAIO!B:H,7,0),"0,00")</f>
        <v>6152.43</v>
      </c>
      <c r="M68" s="36"/>
      <c r="O68" s="15"/>
    </row>
    <row r="69" spans="2:16" s="28" customFormat="1">
      <c r="B69" s="12">
        <f t="shared" si="1"/>
        <v>61</v>
      </c>
      <c r="C69" s="40">
        <v>3427</v>
      </c>
      <c r="D69" s="20" t="str">
        <f>IFERROR(VLOOKUP(C69,SRA!B:C,2,0),"")</f>
        <v>BIANCA DE CASTRO ALMEIDA</v>
      </c>
      <c r="E69" s="12" t="str">
        <f>IFERROR(VLOOKUP(C69,SRA!B:T,8,0),"")</f>
        <v>COM</v>
      </c>
      <c r="F69" s="14" t="s">
        <v>445</v>
      </c>
      <c r="G69" s="12" t="str">
        <f>IFERROR(VLOOKUP(C69,SRA!B:T,5,0),"")</f>
        <v>COORD. FINANCEIRA</v>
      </c>
      <c r="H69" s="10">
        <f>IFERROR(VLOOKUP(C69,SRA!B:T,18,0),"")</f>
        <v>1664.45</v>
      </c>
      <c r="I69" s="10">
        <f>IFERROR(VLOOKUP(C69,SRA!B:T,19,0),"")</f>
        <v>6657.79</v>
      </c>
      <c r="J69" s="22">
        <f>IFERROR(VLOOKUP(C69,MAIO!B:F,3,0),"0,00")</f>
        <v>8322.24</v>
      </c>
      <c r="K69" s="10">
        <f t="shared" si="0"/>
        <v>2602.5499999999993</v>
      </c>
      <c r="L69" s="22">
        <f>IFERROR(VLOOKUP(C69,MAIO!B:H,7,0),"0,00")</f>
        <v>5719.6900000000005</v>
      </c>
      <c r="M69" s="36"/>
      <c r="O69" s="15"/>
    </row>
    <row r="70" spans="2:16" s="28" customFormat="1">
      <c r="B70" s="12">
        <f t="shared" si="1"/>
        <v>62</v>
      </c>
      <c r="C70" s="40">
        <v>3428</v>
      </c>
      <c r="D70" s="20" t="str">
        <f>IFERROR(VLOOKUP(C70,SRA!B:C,2,0),"")</f>
        <v>ISIS RUANA PARENTE GONCALVES</v>
      </c>
      <c r="E70" s="12" t="str">
        <f>IFERROR(VLOOKUP(C70,SRA!B:T,8,0),"")</f>
        <v>COM</v>
      </c>
      <c r="F70" s="14" t="s">
        <v>445</v>
      </c>
      <c r="G70" s="12" t="str">
        <f>IFERROR(VLOOKUP(C70,SRA!B:T,5,0),"")</f>
        <v>ASSESSOR DIRETORIA</v>
      </c>
      <c r="H70" s="10">
        <f>IFERROR(VLOOKUP(C70,SRA!B:T,18,0),"")</f>
        <v>979.03</v>
      </c>
      <c r="I70" s="10">
        <f>IFERROR(VLOOKUP(C70,SRA!B:T,19,0),"")</f>
        <v>3916.1</v>
      </c>
      <c r="J70" s="22">
        <f>IFERROR(VLOOKUP(C70,MAIO!B:F,3,0),"0,00")</f>
        <v>4895.13</v>
      </c>
      <c r="K70" s="10">
        <f t="shared" si="0"/>
        <v>1076.3500000000004</v>
      </c>
      <c r="L70" s="22">
        <f>IFERROR(VLOOKUP(C70,MAIO!B:H,7,0),"0,00")</f>
        <v>3818.7799999999997</v>
      </c>
      <c r="M70" s="36"/>
      <c r="O70" s="15"/>
    </row>
    <row r="71" spans="2:16" s="28" customFormat="1">
      <c r="B71" s="12">
        <f t="shared" si="1"/>
        <v>63</v>
      </c>
      <c r="C71" s="44">
        <v>3429</v>
      </c>
      <c r="D71" s="20" t="str">
        <f>IFERROR(VLOOKUP(C71,SRA!B:C,2,0),"")</f>
        <v>WASHINGTON LUIZ S DE L JUNIOR</v>
      </c>
      <c r="E71" s="12" t="str">
        <f>IFERROR(VLOOKUP(C71,SRA!B:T,8,0),"")</f>
        <v>COM</v>
      </c>
      <c r="F71" s="14" t="s">
        <v>445</v>
      </c>
      <c r="G71" s="12" t="str">
        <f>IFERROR(VLOOKUP(C71,SRA!B:T,5,0),"")</f>
        <v>COORD DE MANUTENCAO</v>
      </c>
      <c r="H71" s="10">
        <f>IFERROR(VLOOKUP(C71,SRA!B:T,18,0),"")</f>
        <v>1664.45</v>
      </c>
      <c r="I71" s="10">
        <f>IFERROR(VLOOKUP(C71,SRA!B:T,19,0),"")</f>
        <v>6657.79</v>
      </c>
      <c r="J71" s="22">
        <f>IFERROR(VLOOKUP(C71,MAIO!B:F,3,0),"0,00")</f>
        <v>8667.2099999999991</v>
      </c>
      <c r="K71" s="10">
        <f t="shared" si="0"/>
        <v>2398.3599999999988</v>
      </c>
      <c r="L71" s="22">
        <f>IFERROR(VLOOKUP(C71,MAIO!B:H,7,0),"0,00")</f>
        <v>6268.85</v>
      </c>
      <c r="M71" s="36"/>
      <c r="O71" s="15"/>
    </row>
    <row r="72" spans="2:16" s="28" customFormat="1">
      <c r="B72" s="12">
        <f t="shared" si="1"/>
        <v>64</v>
      </c>
      <c r="C72" s="44">
        <v>3430</v>
      </c>
      <c r="D72" s="20" t="str">
        <f>IFERROR(VLOOKUP(C72,SRA!B:C,2,0),"")</f>
        <v>TATIANA NOGUEIRA SANTOS</v>
      </c>
      <c r="E72" s="12" t="str">
        <f>IFERROR(VLOOKUP(C72,SRA!B:T,8,0),"")</f>
        <v>COM</v>
      </c>
      <c r="F72" s="14" t="s">
        <v>445</v>
      </c>
      <c r="G72" s="12" t="str">
        <f>IFERROR(VLOOKUP(C72,SRA!B:T,5,0),"")</f>
        <v>GESTOR DE DESENV.</v>
      </c>
      <c r="H72" s="10">
        <f>IFERROR(VLOOKUP(C72,SRA!B:T,18,0),"")</f>
        <v>881.12</v>
      </c>
      <c r="I72" s="10">
        <f>IFERROR(VLOOKUP(C72,SRA!B:T,19,0),"")</f>
        <v>3524.49</v>
      </c>
      <c r="J72" s="22">
        <f>IFERROR(VLOOKUP(C72,MAIO!B:F,3,0),"0,00")</f>
        <v>4405.6099999999997</v>
      </c>
      <c r="K72" s="10">
        <f t="shared" si="0"/>
        <v>640.10999999999967</v>
      </c>
      <c r="L72" s="22">
        <f>IFERROR(VLOOKUP(C72,MAIO!B:H,7,0),"0,00")</f>
        <v>3765.5</v>
      </c>
      <c r="M72" s="36"/>
      <c r="O72" s="15"/>
    </row>
    <row r="73" spans="2:16" s="28" customFormat="1">
      <c r="B73" s="12">
        <f t="shared" si="1"/>
        <v>65</v>
      </c>
      <c r="C73" s="44">
        <v>3431</v>
      </c>
      <c r="D73" s="20" t="str">
        <f>IFERROR(VLOOKUP(C73,SRA!B:C,2,0),"")</f>
        <v>SAMIA RAFAELA B CAVALCANTE</v>
      </c>
      <c r="E73" s="12" t="str">
        <f>IFERROR(VLOOKUP(C73,SRA!B:T,8,0),"")</f>
        <v>COM</v>
      </c>
      <c r="F73" s="14" t="s">
        <v>445</v>
      </c>
      <c r="G73" s="12" t="str">
        <f>IFERROR(VLOOKUP(C73,SRA!B:T,5,0),"")</f>
        <v>GESTOR DE APOIO TEC.</v>
      </c>
      <c r="H73" s="10">
        <f>IFERROR(VLOOKUP(C73,SRA!B:T,18,0),"")</f>
        <v>293.70999999999998</v>
      </c>
      <c r="I73" s="10">
        <f>IFERROR(VLOOKUP(C73,SRA!B:T,19,0),"")</f>
        <v>2974.8199999999997</v>
      </c>
      <c r="J73" s="22">
        <f>IFERROR(VLOOKUP(C73,MAIO!B:F,3,0),"0,00")</f>
        <v>3268.53</v>
      </c>
      <c r="K73" s="10">
        <f t="shared" ref="K73:K136" si="2">J73-L73</f>
        <v>327.47000000000025</v>
      </c>
      <c r="L73" s="22">
        <f>IFERROR(VLOOKUP(C73,MAIO!B:H,7,0),"0,00")</f>
        <v>2941.06</v>
      </c>
      <c r="M73" s="36"/>
      <c r="O73" s="15"/>
    </row>
    <row r="74" spans="2:16" s="28" customFormat="1">
      <c r="B74" s="12">
        <f t="shared" ref="B74:B87" si="3">B73+1</f>
        <v>66</v>
      </c>
      <c r="C74" s="44">
        <v>3432</v>
      </c>
      <c r="D74" s="20" t="str">
        <f>IFERROR(VLOOKUP(C74,SRA!B:C,2,0),"")</f>
        <v>EVELYN TAYRINE S DE OLIVEIRA</v>
      </c>
      <c r="E74" s="12" t="str">
        <f>IFERROR(VLOOKUP(C74,SRA!B:T,8,0),"")</f>
        <v>COM</v>
      </c>
      <c r="F74" s="14" t="s">
        <v>445</v>
      </c>
      <c r="G74" s="12" t="str">
        <f>IFERROR(VLOOKUP(C74,SRA!B:T,5,0),"")</f>
        <v>SECRETARIA</v>
      </c>
      <c r="H74" s="10">
        <f>IFERROR(VLOOKUP(C74,SRA!B:T,18,0),"")</f>
        <v>391.6</v>
      </c>
      <c r="I74" s="10">
        <f>IFERROR(VLOOKUP(C74,SRA!B:T,19,0),"")</f>
        <v>1566.44</v>
      </c>
      <c r="J74" s="22">
        <f>IFERROR(VLOOKUP(C74,MAIO!B:F,3,0),"0,00")</f>
        <v>1958.04</v>
      </c>
      <c r="K74" s="10">
        <f t="shared" si="2"/>
        <v>419.13999999999987</v>
      </c>
      <c r="L74" s="22">
        <f>IFERROR(VLOOKUP(C74,MAIO!B:H,7,0),"0,00")</f>
        <v>1538.9</v>
      </c>
      <c r="M74" s="36"/>
      <c r="O74" s="15"/>
    </row>
    <row r="75" spans="2:16" s="28" customFormat="1">
      <c r="B75" s="12">
        <f t="shared" si="3"/>
        <v>67</v>
      </c>
      <c r="C75" s="44">
        <v>3433</v>
      </c>
      <c r="D75" s="20" t="str">
        <f>IFERROR(VLOOKUP(C75,SRA!B:C,2,0),"")</f>
        <v>BRENDAH NICHOLLY A MACIEL FRAZ</v>
      </c>
      <c r="E75" s="12" t="str">
        <f>IFERROR(VLOOKUP(C75,SRA!B:T,8,0),"")</f>
        <v>COM</v>
      </c>
      <c r="F75" s="14" t="s">
        <v>445</v>
      </c>
      <c r="G75" s="12" t="str">
        <f>IFERROR(VLOOKUP(C75,SRA!B:T,5,0),"")</f>
        <v>GESTOR DE DESENV.</v>
      </c>
      <c r="H75" s="10">
        <f>IFERROR(VLOOKUP(C75,SRA!B:T,18,0),"")</f>
        <v>881.12</v>
      </c>
      <c r="I75" s="10">
        <f>IFERROR(VLOOKUP(C75,SRA!B:T,19,0),"")</f>
        <v>3524.49</v>
      </c>
      <c r="J75" s="22">
        <f>IFERROR(VLOOKUP(C75,MAIO!B:F,3,0),"0,00")</f>
        <v>4405.6099999999997</v>
      </c>
      <c r="K75" s="10">
        <f t="shared" si="2"/>
        <v>644.60999999999967</v>
      </c>
      <c r="L75" s="22">
        <f>IFERROR(VLOOKUP(C75,MAIO!B:H,7,0),"0,00")</f>
        <v>3761</v>
      </c>
      <c r="M75" s="36"/>
      <c r="O75" s="15"/>
    </row>
    <row r="76" spans="2:16" s="28" customFormat="1">
      <c r="B76" s="12">
        <f t="shared" si="3"/>
        <v>68</v>
      </c>
      <c r="C76" s="44">
        <v>3434</v>
      </c>
      <c r="D76" s="20" t="str">
        <f>IFERROR(VLOOKUP(C76,SRA!B:C,2,0),"")</f>
        <v>DANIEL PEREIRA DA SILVA</v>
      </c>
      <c r="E76" s="12" t="str">
        <f>IFERROR(VLOOKUP(C76,SRA!B:T,8,0),"")</f>
        <v>COM</v>
      </c>
      <c r="F76" s="14" t="s">
        <v>445</v>
      </c>
      <c r="G76" s="12" t="str">
        <f>IFERROR(VLOOKUP(C76,SRA!B:T,5,0),"")</f>
        <v>COORD. DE VENDAS</v>
      </c>
      <c r="H76" s="10">
        <f>IFERROR(VLOOKUP(C76,SRA!B:T,18,0),"")</f>
        <v>1664.45</v>
      </c>
      <c r="I76" s="10">
        <f>IFERROR(VLOOKUP(C76,SRA!B:T,19,0),"")</f>
        <v>6657.79</v>
      </c>
      <c r="J76" s="22">
        <f>IFERROR(VLOOKUP(C76,MAIO!B:F,3,0),"0,00")</f>
        <v>8322.24</v>
      </c>
      <c r="K76" s="10">
        <f t="shared" si="2"/>
        <v>2068.0200000000004</v>
      </c>
      <c r="L76" s="22">
        <f>IFERROR(VLOOKUP(C76,MAIO!B:H,7,0),"0,00")</f>
        <v>6254.2199999999993</v>
      </c>
      <c r="M76" s="36"/>
      <c r="O76" s="15"/>
    </row>
    <row r="77" spans="2:16" s="28" customFormat="1">
      <c r="B77" s="12">
        <f t="shared" si="3"/>
        <v>69</v>
      </c>
      <c r="C77" s="44">
        <v>3435</v>
      </c>
      <c r="D77" s="20" t="str">
        <f>IFERROR(VLOOKUP(C77,SRA!B:C,2,0),"")</f>
        <v>KELLYANNE LOPES DA SILVA</v>
      </c>
      <c r="E77" s="12" t="str">
        <f>IFERROR(VLOOKUP(C77,SRA!B:T,8,0),"")</f>
        <v>COM</v>
      </c>
      <c r="F77" s="14" t="s">
        <v>445</v>
      </c>
      <c r="G77" s="12" t="str">
        <f>IFERROR(VLOOKUP(C77,SRA!B:T,5,0),"")</f>
        <v>GESTOR DE DESENV.</v>
      </c>
      <c r="H77" s="10">
        <f>IFERROR(VLOOKUP(C77,SRA!B:T,18,0),"")</f>
        <v>881.12</v>
      </c>
      <c r="I77" s="10">
        <f>IFERROR(VLOOKUP(C77,SRA!B:T,19,0),"")</f>
        <v>3524.49</v>
      </c>
      <c r="J77" s="22">
        <f>IFERROR(VLOOKUP(C77,MAIO!B:F,3,0),"0,00")</f>
        <v>4405.6099999999997</v>
      </c>
      <c r="K77" s="10">
        <f t="shared" si="2"/>
        <v>814.32999999999993</v>
      </c>
      <c r="L77" s="22">
        <f>IFERROR(VLOOKUP(C77,MAIO!B:H,7,0),"0,00")</f>
        <v>3591.2799999999997</v>
      </c>
      <c r="M77" s="36"/>
      <c r="O77" s="15"/>
    </row>
    <row r="78" spans="2:16" s="28" customFormat="1">
      <c r="B78" s="12">
        <f t="shared" si="3"/>
        <v>70</v>
      </c>
      <c r="C78" s="44">
        <v>3436</v>
      </c>
      <c r="D78" s="20" t="str">
        <f>IFERROR(VLOOKUP(C78,SRA!B:C,2,0),"")</f>
        <v>FABIO RICARDO SILVA</v>
      </c>
      <c r="E78" s="12" t="str">
        <f>IFERROR(VLOOKUP(C78,SRA!B:T,8,0),"")</f>
        <v>COM</v>
      </c>
      <c r="F78" s="14" t="s">
        <v>445</v>
      </c>
      <c r="G78" s="12" t="str">
        <f>IFERROR(VLOOKUP(C78,SRA!B:T,5,0),"")</f>
        <v>COORD. GOVER. CORP.</v>
      </c>
      <c r="H78" s="10">
        <f>IFERROR(VLOOKUP(C78,SRA!B:T,18,0),"")</f>
        <v>1664.45</v>
      </c>
      <c r="I78" s="10">
        <f>IFERROR(VLOOKUP(C78,SRA!B:T,19,0),"")</f>
        <v>6657.79</v>
      </c>
      <c r="J78" s="22">
        <f>IFERROR(VLOOKUP(C78,MAIO!B:F,3,0),"0,00")</f>
        <v>8322.24</v>
      </c>
      <c r="K78" s="10">
        <f t="shared" si="2"/>
        <v>2052.6299999999992</v>
      </c>
      <c r="L78" s="22">
        <f>IFERROR(VLOOKUP(C78,MAIO!B:H,7,0),"0,00")</f>
        <v>6269.6100000000006</v>
      </c>
      <c r="M78" s="36"/>
      <c r="O78" s="15"/>
    </row>
    <row r="79" spans="2:16" s="28" customFormat="1">
      <c r="B79" s="12">
        <f t="shared" si="3"/>
        <v>71</v>
      </c>
      <c r="C79" s="44">
        <v>3437</v>
      </c>
      <c r="D79" s="20" t="str">
        <f>IFERROR(VLOOKUP(C79,SRA!B:C,2,0),"")</f>
        <v>MARIA SONIA C DE VASCONCELOS</v>
      </c>
      <c r="E79" s="12" t="str">
        <f>IFERROR(VLOOKUP(C79,SRA!B:T,8,0),"")</f>
        <v>COM</v>
      </c>
      <c r="F79" s="14" t="s">
        <v>445</v>
      </c>
      <c r="G79" s="12" t="str">
        <f>IFERROR(VLOOKUP(C79,SRA!B:T,5,0),"")</f>
        <v>COORD. RESP. SOCIAL</v>
      </c>
      <c r="H79" s="10">
        <f>IFERROR(VLOOKUP(C79,SRA!B:T,18,0),"")</f>
        <v>1664.45</v>
      </c>
      <c r="I79" s="10">
        <f>IFERROR(VLOOKUP(C79,SRA!B:T,19,0),"")</f>
        <v>6657.79</v>
      </c>
      <c r="J79" s="22">
        <f>IFERROR(VLOOKUP(C79,MAIO!B:F,3,0),"0,00")</f>
        <v>8322.24</v>
      </c>
      <c r="K79" s="10">
        <f t="shared" si="2"/>
        <v>2052.6299999999992</v>
      </c>
      <c r="L79" s="22">
        <f>IFERROR(VLOOKUP(C79,MAIO!B:H,7,0),"0,00")</f>
        <v>6269.6100000000006</v>
      </c>
      <c r="M79" s="36"/>
      <c r="O79" s="15"/>
    </row>
    <row r="80" spans="2:16" s="28" customFormat="1">
      <c r="B80" s="12">
        <f t="shared" si="3"/>
        <v>72</v>
      </c>
      <c r="C80" s="44">
        <v>3438</v>
      </c>
      <c r="D80" s="20" t="str">
        <f>IFERROR(VLOOKUP(C80,SRA!B:C,2,0),"")</f>
        <v>DANRLEY DE F BRAYNER METODIO</v>
      </c>
      <c r="E80" s="12" t="str">
        <f>IFERROR(VLOOKUP(C80,SRA!B:T,8,0),"")</f>
        <v>COM</v>
      </c>
      <c r="F80" s="14" t="s">
        <v>445</v>
      </c>
      <c r="G80" s="12" t="str">
        <f>IFERROR(VLOOKUP(C80,SRA!B:T,5,0),"")</f>
        <v>GESTOR DE APOIO ADM.</v>
      </c>
      <c r="H80" s="10">
        <f>IFERROR(VLOOKUP(C80,SRA!B:T,18,0),"")</f>
        <v>293.70999999999998</v>
      </c>
      <c r="I80" s="10">
        <f>IFERROR(VLOOKUP(C80,SRA!B:T,19,0),"")</f>
        <v>1174.82</v>
      </c>
      <c r="J80" s="22">
        <f>IFERROR(VLOOKUP(C80,MAIO!B:F,3,0),"0,00")</f>
        <v>1468.53</v>
      </c>
      <c r="K80" s="10">
        <f t="shared" si="2"/>
        <v>170.81999999999994</v>
      </c>
      <c r="L80" s="22">
        <f>IFERROR(VLOOKUP(C80,MAIO!B:H,7,0),"0,00")</f>
        <v>1297.71</v>
      </c>
      <c r="M80" s="36"/>
      <c r="O80" s="15"/>
    </row>
    <row r="81" spans="2:15" s="28" customFormat="1">
      <c r="B81" s="12">
        <f t="shared" si="3"/>
        <v>73</v>
      </c>
      <c r="C81" s="44">
        <v>3439</v>
      </c>
      <c r="D81" s="20" t="str">
        <f>IFERROR(VLOOKUP(C81,SRA!B:C,2,0),"")</f>
        <v>EVELINE ALMEIDA O DOS SANTOS</v>
      </c>
      <c r="E81" s="12" t="str">
        <f>IFERROR(VLOOKUP(C81,SRA!B:T,8,0),"")</f>
        <v>COM</v>
      </c>
      <c r="F81" s="14" t="s">
        <v>445</v>
      </c>
      <c r="G81" s="12" t="str">
        <f>IFERROR(VLOOKUP(C81,SRA!B:T,5,0),"")</f>
        <v>SUCOM-SUPERINT.COMER</v>
      </c>
      <c r="H81" s="10">
        <f>IFERROR(VLOOKUP(C81,SRA!B:T,18,0),"")</f>
        <v>1811.32</v>
      </c>
      <c r="I81" s="10">
        <f>IFERROR(VLOOKUP(C81,SRA!B:T,19,0),"")</f>
        <v>7245.23</v>
      </c>
      <c r="J81" s="22">
        <f>IFERROR(VLOOKUP(C81,MAIO!B:F,3,0),"0,00")</f>
        <v>3018.85</v>
      </c>
      <c r="K81" s="10">
        <f t="shared" si="2"/>
        <v>276.78999999999996</v>
      </c>
      <c r="L81" s="22">
        <f>IFERROR(VLOOKUP(C81,MAIO!B:H,7,0),"0,00")</f>
        <v>2742.06</v>
      </c>
      <c r="M81" s="36"/>
      <c r="O81" s="15"/>
    </row>
    <row r="82" spans="2:15" s="28" customFormat="1">
      <c r="B82" s="12">
        <f t="shared" si="3"/>
        <v>74</v>
      </c>
      <c r="C82" s="29">
        <v>7001</v>
      </c>
      <c r="D82" s="20" t="str">
        <f>IFERROR(VLOOKUP(C82,SRA!B:C,2,0),"")</f>
        <v>VICTOR ALEXANDER A VIEIRA</v>
      </c>
      <c r="E82" s="12" t="str">
        <f>IFERROR(VLOOKUP(C82,SRA!B:T,8,0),"")</f>
        <v>EXQ</v>
      </c>
      <c r="F82" s="14" t="s">
        <v>445</v>
      </c>
      <c r="G82" s="12" t="str">
        <f>IFERROR(VLOOKUP(C82,SRA!B:T,5,0),"")</f>
        <v>ENG CIVIL</v>
      </c>
      <c r="H82" s="10">
        <f>IFERROR(VLOOKUP(C82,SRA!B:T,18,0),"")</f>
        <v>0</v>
      </c>
      <c r="I82" s="10">
        <f>IFERROR(VLOOKUP(C82,SRA!B:T,19,0),"")</f>
        <v>0</v>
      </c>
      <c r="J82" s="22" t="str">
        <f>IFERROR(VLOOKUP(C82,MAIO!B:F,3,0),"0,00")</f>
        <v>0,00</v>
      </c>
      <c r="K82" s="10">
        <f t="shared" si="2"/>
        <v>0</v>
      </c>
      <c r="L82" s="22" t="str">
        <f>IFERROR(VLOOKUP(C82,MAIO!B:H,7,0),"0,00")</f>
        <v>0,00</v>
      </c>
      <c r="M82" s="18"/>
      <c r="N82" s="15"/>
      <c r="O82" s="15"/>
    </row>
    <row r="83" spans="2:15" s="28" customFormat="1">
      <c r="B83" s="12">
        <f t="shared" si="3"/>
        <v>75</v>
      </c>
      <c r="C83" s="29">
        <v>7002</v>
      </c>
      <c r="D83" s="20" t="str">
        <f>IFERROR(VLOOKUP(C83,SRA!B:C,2,0),"")</f>
        <v>ANTONIO LUIZ DOLIVEIRA AZEVEDO</v>
      </c>
      <c r="E83" s="12" t="str">
        <f>IFERROR(VLOOKUP(C83,SRA!B:T,8,0),"")</f>
        <v>EXQ</v>
      </c>
      <c r="F83" s="14" t="s">
        <v>445</v>
      </c>
      <c r="G83" s="12" t="str">
        <f>IFERROR(VLOOKUP(C83,SRA!B:T,5,0),"")</f>
        <v>DIRETOR D ENGENHARIA</v>
      </c>
      <c r="H83" s="10">
        <f>IFERROR(VLOOKUP(C83,SRA!B:T,18,0),"")</f>
        <v>0</v>
      </c>
      <c r="I83" s="10">
        <f>IFERROR(VLOOKUP(C83,SRA!B:T,19,0),"")</f>
        <v>16784.88</v>
      </c>
      <c r="J83" s="22">
        <f>IFERROR(VLOOKUP(C83,MAIO!B:F,3,0),"0,00")</f>
        <v>16784.88</v>
      </c>
      <c r="K83" s="10">
        <f t="shared" si="2"/>
        <v>3566.5200000000004</v>
      </c>
      <c r="L83" s="22">
        <f>IFERROR(VLOOKUP(C83,MAIO!B:H,7,0),"0,00")</f>
        <v>13218.36</v>
      </c>
      <c r="M83" s="18"/>
      <c r="N83" s="15"/>
      <c r="O83" s="15"/>
    </row>
    <row r="84" spans="2:15" s="15" customFormat="1">
      <c r="B84" s="12">
        <f t="shared" si="3"/>
        <v>76</v>
      </c>
      <c r="C84" s="19">
        <v>200</v>
      </c>
      <c r="D84" s="20" t="str">
        <f>IFERROR(VLOOKUP(C84,SRA!B:C,2,0),"")</f>
        <v>MARIA DO CARMO DE SOUSA</v>
      </c>
      <c r="E84" s="12" t="str">
        <f>IFERROR(VLOOKUP(C84,SRA!B:T,8,0),"")</f>
        <v>CLT</v>
      </c>
      <c r="F84" s="14" t="s">
        <v>445</v>
      </c>
      <c r="G84" s="12" t="str">
        <f>IFERROR(VLOOKUP(C84,SRA!B:T,5,0),"")</f>
        <v>OP. DE PROD. IND.</v>
      </c>
      <c r="H84" s="10">
        <f>IFERROR(VLOOKUP(C84,SRA!B:T,18,0),"")</f>
        <v>4995.79</v>
      </c>
      <c r="I84" s="10">
        <f>IFERROR(VLOOKUP(C84,SRA!B:T,19,0),"")</f>
        <v>0</v>
      </c>
      <c r="J84" s="22">
        <f>IFERROR(VLOOKUP(C84,MAIO!B:F,3,0),"0,00")</f>
        <v>4995.79</v>
      </c>
      <c r="K84" s="10">
        <f t="shared" si="2"/>
        <v>1650.15</v>
      </c>
      <c r="L84" s="22">
        <f>IFERROR(VLOOKUP(C84,MAIO!B:H,7,0),"0,00")</f>
        <v>3345.64</v>
      </c>
      <c r="M84" s="18" t="str">
        <f>IFERROR(VLOOKUP(C84,FÉRIAS!C:D,2,0),"")</f>
        <v/>
      </c>
      <c r="N84" s="15" t="str">
        <f>IFERROR(VLOOKUP(C84,AFASTADOS!B:C,2,0),"")</f>
        <v/>
      </c>
    </row>
    <row r="85" spans="2:15" s="15" customFormat="1">
      <c r="B85" s="12">
        <f t="shared" si="3"/>
        <v>77</v>
      </c>
      <c r="C85" s="19">
        <v>397</v>
      </c>
      <c r="D85" s="20" t="str">
        <f>IFERROR(VLOOKUP(C85,SRA!B:C,2,0),"")</f>
        <v>MARIA AMARA MEDEIROS</v>
      </c>
      <c r="E85" s="12" t="str">
        <f>IFERROR(VLOOKUP(C85,SRA!B:T,8,0),"")</f>
        <v>CLT</v>
      </c>
      <c r="F85" s="14" t="s">
        <v>445</v>
      </c>
      <c r="G85" s="12" t="str">
        <f>IFERROR(VLOOKUP(C85,SRA!B:T,5,0),"")</f>
        <v>TEC. EM ADM. E FIN.</v>
      </c>
      <c r="H85" s="10">
        <f>IFERROR(VLOOKUP(C85,SRA!B:T,18,0),"")</f>
        <v>5200.33</v>
      </c>
      <c r="I85" s="10">
        <f>IFERROR(VLOOKUP(C85,SRA!B:T,19,0),"")</f>
        <v>0</v>
      </c>
      <c r="J85" s="22">
        <f>IFERROR(VLOOKUP(C85,MAIO!B:F,3,0),"0,00")</f>
        <v>5200.33</v>
      </c>
      <c r="K85" s="10">
        <f t="shared" si="2"/>
        <v>1939.8000000000002</v>
      </c>
      <c r="L85" s="22">
        <f>IFERROR(VLOOKUP(C85,MAIO!B:H,7,0),"0,00")</f>
        <v>3260.5299999999997</v>
      </c>
      <c r="M85" s="18" t="str">
        <f>IFERROR(VLOOKUP(C85,FÉRIAS!C:D,2,0),"")</f>
        <v/>
      </c>
      <c r="N85" s="15" t="str">
        <f>IFERROR(VLOOKUP(C85,AFASTADOS!B:C,2,0),"")</f>
        <v/>
      </c>
    </row>
    <row r="86" spans="2:15" s="15" customFormat="1">
      <c r="B86" s="12">
        <f t="shared" si="3"/>
        <v>78</v>
      </c>
      <c r="C86" s="19">
        <v>508</v>
      </c>
      <c r="D86" s="20" t="str">
        <f>IFERROR(VLOOKUP(C86,SRA!B:C,2,0),"")</f>
        <v>SANDRA EMIDIO PEREIRA</v>
      </c>
      <c r="E86" s="12" t="str">
        <f>IFERROR(VLOOKUP(C86,SRA!B:T,8,0),"")</f>
        <v>CLT</v>
      </c>
      <c r="F86" s="14" t="s">
        <v>445</v>
      </c>
      <c r="G86" s="12" t="str">
        <f>IFERROR(VLOOKUP(C86,SRA!B:T,5,0),"")</f>
        <v>TEC. EM ADM. E FIN.</v>
      </c>
      <c r="H86" s="10">
        <f>IFERROR(VLOOKUP(C86,SRA!B:T,18,0),"")</f>
        <v>5285.35</v>
      </c>
      <c r="I86" s="10">
        <f>IFERROR(VLOOKUP(C86,SRA!B:T,19,0),"")</f>
        <v>0</v>
      </c>
      <c r="J86" s="22">
        <f>IFERROR(VLOOKUP(C86,MAIO!B:F,3,0),"0,00")</f>
        <v>5285.35</v>
      </c>
      <c r="K86" s="10">
        <f t="shared" si="2"/>
        <v>2118.6200000000003</v>
      </c>
      <c r="L86" s="22">
        <f>IFERROR(VLOOKUP(C86,MAIO!B:H,7,0),"0,00")</f>
        <v>3166.73</v>
      </c>
      <c r="M86" s="18" t="str">
        <f>IFERROR(VLOOKUP(C86,FÉRIAS!C:D,2,0),"")</f>
        <v/>
      </c>
      <c r="N86" s="15" t="str">
        <f>IFERROR(VLOOKUP(C86,AFASTADOS!B:C,2,0),"")</f>
        <v/>
      </c>
    </row>
    <row r="87" spans="2:15" s="15" customFormat="1">
      <c r="B87" s="12">
        <f t="shared" si="3"/>
        <v>79</v>
      </c>
      <c r="C87" s="19">
        <v>510</v>
      </c>
      <c r="D87" s="20" t="str">
        <f>IFERROR(VLOOKUP(C87,SRA!B:C,2,0),"")</f>
        <v>FRANCISCO FERREIRA DE SOUSA</v>
      </c>
      <c r="E87" s="12" t="str">
        <f>IFERROR(VLOOKUP(C87,SRA!B:T,8,0),"")</f>
        <v>CLT</v>
      </c>
      <c r="F87" s="14" t="s">
        <v>445</v>
      </c>
      <c r="G87" s="12" t="str">
        <f>IFERROR(VLOOKUP(C87,SRA!B:T,5,0),"")</f>
        <v>TEC. EM ADM. E FIN.</v>
      </c>
      <c r="H87" s="10">
        <f>IFERROR(VLOOKUP(C87,SRA!B:T,18,0),"")</f>
        <v>4283.17</v>
      </c>
      <c r="I87" s="10">
        <f>IFERROR(VLOOKUP(C87,SRA!B:T,19,0),"")</f>
        <v>0</v>
      </c>
      <c r="J87" s="22">
        <f>IFERROR(VLOOKUP(C87,MAIO!B:F,3,0),"0,00")</f>
        <v>4283.17</v>
      </c>
      <c r="K87" s="10">
        <f t="shared" si="2"/>
        <v>1502.5900000000001</v>
      </c>
      <c r="L87" s="22">
        <f>IFERROR(VLOOKUP(C87,MAIO!B:H,7,0),"0,00")</f>
        <v>2780.58</v>
      </c>
      <c r="M87" s="18" t="str">
        <f>IFERROR(VLOOKUP(C87,FÉRIAS!C:D,2,0),"")</f>
        <v/>
      </c>
      <c r="N87" s="15" t="str">
        <f>IFERROR(VLOOKUP(C87,AFASTADOS!B:C,2,0),"")</f>
        <v/>
      </c>
    </row>
    <row r="88" spans="2:15" s="15" customFormat="1">
      <c r="B88" s="12">
        <f t="shared" ref="B74:B141" si="4">B87+1</f>
        <v>80</v>
      </c>
      <c r="C88" s="19">
        <v>542</v>
      </c>
      <c r="D88" s="20" t="str">
        <f>IFERROR(VLOOKUP(C88,SRA!B:C,2,0),"")</f>
        <v>ANA MARTA MARCELINO DA SILVA</v>
      </c>
      <c r="E88" s="12" t="str">
        <f>IFERROR(VLOOKUP(C88,SRA!B:T,8,0),"")</f>
        <v>CLT</v>
      </c>
      <c r="F88" s="14" t="s">
        <v>445</v>
      </c>
      <c r="G88" s="12" t="str">
        <f>IFERROR(VLOOKUP(C88,SRA!B:T,5,0),"")</f>
        <v>TEC.EM QUALIDADE IND</v>
      </c>
      <c r="H88" s="10">
        <f>IFERROR(VLOOKUP(C88,SRA!B:T,18,0),"")</f>
        <v>2060.2399999999998</v>
      </c>
      <c r="I88" s="10">
        <f>IFERROR(VLOOKUP(C88,SRA!B:T,19,0),"")</f>
        <v>0</v>
      </c>
      <c r="J88" s="22">
        <f>IFERROR(VLOOKUP(C88,MAIO!B:F,3,0),"0,00")</f>
        <v>3151.34</v>
      </c>
      <c r="K88" s="10">
        <f t="shared" si="2"/>
        <v>630.5300000000002</v>
      </c>
      <c r="L88" s="22">
        <f>IFERROR(VLOOKUP(C88,MAIO!B:H,7,0),"0,00")</f>
        <v>2520.81</v>
      </c>
      <c r="M88" s="18" t="str">
        <f>IFERROR(VLOOKUP(C88,FÉRIAS!C:D,2,0),"")</f>
        <v/>
      </c>
      <c r="N88" s="15" t="str">
        <f>IFERROR(VLOOKUP(C88,AFASTADOS!B:C,2,0),"")</f>
        <v/>
      </c>
    </row>
    <row r="89" spans="2:15" s="15" customFormat="1">
      <c r="B89" s="12">
        <f t="shared" si="4"/>
        <v>81</v>
      </c>
      <c r="C89" s="19">
        <v>788</v>
      </c>
      <c r="D89" s="20" t="str">
        <f>IFERROR(VLOOKUP(C89,SRA!B:C,2,0),"")</f>
        <v>IVONEIDE FRANCISCA S ALMEIDA</v>
      </c>
      <c r="E89" s="12" t="str">
        <f>IFERROR(VLOOKUP(C89,SRA!B:T,8,0),"")</f>
        <v>CLT</v>
      </c>
      <c r="F89" s="14" t="s">
        <v>445</v>
      </c>
      <c r="G89" s="12" t="str">
        <f>IFERROR(VLOOKUP(C89,SRA!B:T,5,0),"")</f>
        <v>OP. DE PROD. IND.</v>
      </c>
      <c r="H89" s="10">
        <f>IFERROR(VLOOKUP(C89,SRA!B:T,18,0),"")</f>
        <v>3487.7400000000002</v>
      </c>
      <c r="I89" s="10">
        <f>IFERROR(VLOOKUP(C89,SRA!B:T,19,0),"")</f>
        <v>0</v>
      </c>
      <c r="J89" s="22">
        <f>IFERROR(VLOOKUP(C89,MAIO!B:F,3,0),"0,00")</f>
        <v>3487.74</v>
      </c>
      <c r="K89" s="10">
        <f t="shared" si="2"/>
        <v>1209.3000000000002</v>
      </c>
      <c r="L89" s="22">
        <f>IFERROR(VLOOKUP(C89,MAIO!B:H,7,0),"0,00")</f>
        <v>2278.4399999999996</v>
      </c>
      <c r="M89" s="18" t="str">
        <f>IFERROR(VLOOKUP(C89,FÉRIAS!C:D,2,0),"")</f>
        <v/>
      </c>
      <c r="N89" s="15" t="str">
        <f>IFERROR(VLOOKUP(C89,AFASTADOS!B:C,2,0),"")</f>
        <v/>
      </c>
    </row>
    <row r="90" spans="2:15" s="15" customFormat="1">
      <c r="B90" s="12">
        <f t="shared" si="4"/>
        <v>82</v>
      </c>
      <c r="C90" s="19">
        <v>830</v>
      </c>
      <c r="D90" s="20" t="str">
        <f>IFERROR(VLOOKUP(C90,SRA!B:C,2,0),"")</f>
        <v>CARLOS ANTONIO DA SILVA</v>
      </c>
      <c r="E90" s="12" t="str">
        <f>IFERROR(VLOOKUP(C90,SRA!B:T,8,0),"")</f>
        <v>CLT</v>
      </c>
      <c r="F90" s="14" t="s">
        <v>445</v>
      </c>
      <c r="G90" s="12" t="str">
        <f>IFERROR(VLOOKUP(C90,SRA!B:T,5,0),"")</f>
        <v>TEC. EM ADM. E FIN.</v>
      </c>
      <c r="H90" s="10">
        <f>IFERROR(VLOOKUP(C90,SRA!B:T,18,0),"")</f>
        <v>5206.2</v>
      </c>
      <c r="I90" s="10">
        <f>IFERROR(VLOOKUP(C90,SRA!B:T,19,0),"")</f>
        <v>0</v>
      </c>
      <c r="J90" s="22">
        <f>IFERROR(VLOOKUP(C90,MAIO!B:F,3,0),"0,00")</f>
        <v>5206.2</v>
      </c>
      <c r="K90" s="10">
        <f t="shared" si="2"/>
        <v>1735.6499999999996</v>
      </c>
      <c r="L90" s="22">
        <f>IFERROR(VLOOKUP(C90,MAIO!B:H,7,0),"0,00")</f>
        <v>3470.55</v>
      </c>
      <c r="M90" s="18" t="str">
        <f>IFERROR(VLOOKUP(C90,FÉRIAS!C:D,2,0),"")</f>
        <v/>
      </c>
      <c r="N90" s="15" t="str">
        <f>IFERROR(VLOOKUP(C90,AFASTADOS!B:C,2,0),"")</f>
        <v/>
      </c>
    </row>
    <row r="91" spans="2:15" s="15" customFormat="1">
      <c r="B91" s="12">
        <f t="shared" si="4"/>
        <v>83</v>
      </c>
      <c r="C91" s="19">
        <v>863</v>
      </c>
      <c r="D91" s="20" t="str">
        <f>IFERROR(VLOOKUP(C91,SRA!B:C,2,0),"")</f>
        <v>JOSE AMARO DOS SANTOS</v>
      </c>
      <c r="E91" s="12" t="str">
        <f>IFERROR(VLOOKUP(C91,SRA!B:T,8,0),"")</f>
        <v>CLT</v>
      </c>
      <c r="F91" s="14" t="s">
        <v>445</v>
      </c>
      <c r="G91" s="12" t="str">
        <f>IFERROR(VLOOKUP(C91,SRA!B:T,5,0),"")</f>
        <v>ASS. DE SERVICOS</v>
      </c>
      <c r="H91" s="10">
        <f>IFERROR(VLOOKUP(C91,SRA!B:T,18,0),"")</f>
        <v>2640.52</v>
      </c>
      <c r="I91" s="10">
        <f>IFERROR(VLOOKUP(C91,SRA!B:T,19,0),"")</f>
        <v>0</v>
      </c>
      <c r="J91" s="22">
        <f>IFERROR(VLOOKUP(C91,MAIO!B:F,3,0),"0,00")</f>
        <v>2640.52</v>
      </c>
      <c r="K91" s="10">
        <f t="shared" si="2"/>
        <v>1126.1100000000001</v>
      </c>
      <c r="L91" s="22">
        <f>IFERROR(VLOOKUP(C91,MAIO!B:H,7,0),"0,00")</f>
        <v>1514.4099999999999</v>
      </c>
      <c r="M91" s="18" t="str">
        <f>IFERROR(VLOOKUP(C91,FÉRIAS!C:D,2,0),"")</f>
        <v/>
      </c>
      <c r="N91" s="15" t="str">
        <f>IFERROR(VLOOKUP(C91,AFASTADOS!B:C,2,0),"")</f>
        <v/>
      </c>
    </row>
    <row r="92" spans="2:15" s="15" customFormat="1">
      <c r="B92" s="12">
        <f t="shared" si="4"/>
        <v>84</v>
      </c>
      <c r="C92" s="19">
        <v>871</v>
      </c>
      <c r="D92" s="20" t="str">
        <f>IFERROR(VLOOKUP(C92,SRA!B:C,2,0),"")</f>
        <v>MARIA LUISA P DE LEMOS</v>
      </c>
      <c r="E92" s="12" t="str">
        <f>IFERROR(VLOOKUP(C92,SRA!B:T,8,0),"")</f>
        <v>CLT</v>
      </c>
      <c r="F92" s="14" t="s">
        <v>445</v>
      </c>
      <c r="G92" s="12" t="str">
        <f>IFERROR(VLOOKUP(C92,SRA!B:T,5,0),"")</f>
        <v>TEC. EM ADM. E FIN.</v>
      </c>
      <c r="H92" s="10">
        <f>IFERROR(VLOOKUP(C92,SRA!B:T,18,0),"")</f>
        <v>5598.55</v>
      </c>
      <c r="I92" s="10">
        <f>IFERROR(VLOOKUP(C92,SRA!B:T,19,0),"")</f>
        <v>0</v>
      </c>
      <c r="J92" s="22">
        <f>IFERROR(VLOOKUP(C92,MAIO!B:F,3,0),"0,00")</f>
        <v>5598.55</v>
      </c>
      <c r="K92" s="10">
        <f t="shared" si="2"/>
        <v>3576.9800000000005</v>
      </c>
      <c r="L92" s="22">
        <f>IFERROR(VLOOKUP(C92,MAIO!B:H,7,0),"0,00")</f>
        <v>2021.57</v>
      </c>
      <c r="M92" s="18" t="str">
        <f>IFERROR(VLOOKUP(C92,FÉRIAS!C:D,2,0),"")</f>
        <v/>
      </c>
      <c r="N92" s="15" t="str">
        <f>IFERROR(VLOOKUP(C92,AFASTADOS!B:C,2,0),"")</f>
        <v/>
      </c>
    </row>
    <row r="93" spans="2:15" s="15" customFormat="1">
      <c r="B93" s="12">
        <f t="shared" si="4"/>
        <v>85</v>
      </c>
      <c r="C93" s="19">
        <v>897</v>
      </c>
      <c r="D93" s="20" t="str">
        <f>IFERROR(VLOOKUP(C93,SRA!B:C,2,0),"")</f>
        <v>EUNICE DE ASSIS CALIXTO</v>
      </c>
      <c r="E93" s="12" t="str">
        <f>IFERROR(VLOOKUP(C93,SRA!B:T,8,0),"")</f>
        <v>CLT</v>
      </c>
      <c r="F93" s="14" t="s">
        <v>445</v>
      </c>
      <c r="G93" s="12" t="str">
        <f>IFERROR(VLOOKUP(C93,SRA!B:T,5,0),"")</f>
        <v>ASS. DE SERVICOS</v>
      </c>
      <c r="H93" s="10">
        <f>IFERROR(VLOOKUP(C93,SRA!B:T,18,0),"")</f>
        <v>1970.4</v>
      </c>
      <c r="I93" s="10">
        <f>IFERROR(VLOOKUP(C93,SRA!B:T,19,0),"")</f>
        <v>0</v>
      </c>
      <c r="J93" s="22">
        <f>IFERROR(VLOOKUP(C93,MAIO!B:F,3,0),"0,00")</f>
        <v>1970.4</v>
      </c>
      <c r="K93" s="10">
        <f t="shared" si="2"/>
        <v>1618.7600000000002</v>
      </c>
      <c r="L93" s="22">
        <f>IFERROR(VLOOKUP(C93,MAIO!B:H,7,0),"0,00")</f>
        <v>351.64</v>
      </c>
      <c r="M93" s="18" t="str">
        <f>IFERROR(VLOOKUP(C93,FÉRIAS!C:D,2,0),"")</f>
        <v/>
      </c>
      <c r="N93" s="15" t="str">
        <f>IFERROR(VLOOKUP(C93,AFASTADOS!B:C,2,0),"")</f>
        <v/>
      </c>
    </row>
    <row r="94" spans="2:15" s="15" customFormat="1">
      <c r="B94" s="12">
        <f t="shared" si="4"/>
        <v>86</v>
      </c>
      <c r="C94" s="19">
        <v>996</v>
      </c>
      <c r="D94" s="20" t="str">
        <f>IFERROR(VLOOKUP(C94,SRA!B:C,2,0),"")</f>
        <v>FIRMINO SIQUEIRA DA SILVA</v>
      </c>
      <c r="E94" s="12" t="str">
        <f>IFERROR(VLOOKUP(C94,SRA!B:T,8,0),"")</f>
        <v>CLT</v>
      </c>
      <c r="F94" s="14" t="s">
        <v>445</v>
      </c>
      <c r="G94" s="12" t="str">
        <f>IFERROR(VLOOKUP(C94,SRA!B:T,5,0),"")</f>
        <v>OP. DE PROD. IND.</v>
      </c>
      <c r="H94" s="10">
        <f>IFERROR(VLOOKUP(C94,SRA!B:T,18,0),"")</f>
        <v>4096.34</v>
      </c>
      <c r="I94" s="10">
        <f>IFERROR(VLOOKUP(C94,SRA!B:T,19,0),"")</f>
        <v>0</v>
      </c>
      <c r="J94" s="22">
        <f>IFERROR(VLOOKUP(C94,MAIO!B:F,3,0),"0,00")</f>
        <v>4096.8999999999996</v>
      </c>
      <c r="K94" s="10">
        <f t="shared" si="2"/>
        <v>1473.2399999999998</v>
      </c>
      <c r="L94" s="22">
        <f>IFERROR(VLOOKUP(C94,MAIO!B:H,7,0),"0,00")</f>
        <v>2623.66</v>
      </c>
      <c r="M94" s="18" t="str">
        <f>IFERROR(VLOOKUP(C94,FÉRIAS!C:D,2,0),"")</f>
        <v/>
      </c>
      <c r="N94" s="15" t="str">
        <f>IFERROR(VLOOKUP(C94,AFASTADOS!B:C,2,0),"")</f>
        <v/>
      </c>
    </row>
    <row r="95" spans="2:15" s="15" customFormat="1">
      <c r="B95" s="12">
        <f t="shared" si="4"/>
        <v>87</v>
      </c>
      <c r="C95" s="19">
        <v>1008</v>
      </c>
      <c r="D95" s="20" t="str">
        <f>IFERROR(VLOOKUP(C95,SRA!B:C,2,0),"")</f>
        <v>MARIO JOSE DO NASCIMENTO</v>
      </c>
      <c r="E95" s="12" t="str">
        <f>IFERROR(VLOOKUP(C95,SRA!B:T,8,0),"")</f>
        <v>CLT</v>
      </c>
      <c r="F95" s="14" t="s">
        <v>445</v>
      </c>
      <c r="G95" s="12" t="str">
        <f>IFERROR(VLOOKUP(C95,SRA!B:T,5,0),"")</f>
        <v>ASS. DE SERVICOS</v>
      </c>
      <c r="H95" s="10">
        <f>IFERROR(VLOOKUP(C95,SRA!B:T,18,0),"")</f>
        <v>2280.9499999999998</v>
      </c>
      <c r="I95" s="10">
        <f>IFERROR(VLOOKUP(C95,SRA!B:T,19,0),"")</f>
        <v>0</v>
      </c>
      <c r="J95" s="22">
        <f>IFERROR(VLOOKUP(C95,MAIO!B:F,3,0),"0,00")</f>
        <v>2280.9499999999998</v>
      </c>
      <c r="K95" s="10">
        <f t="shared" si="2"/>
        <v>650.38999999999987</v>
      </c>
      <c r="L95" s="22">
        <f>IFERROR(VLOOKUP(C95,MAIO!B:H,7,0),"0,00")</f>
        <v>1630.56</v>
      </c>
      <c r="M95" s="18" t="str">
        <f>IFERROR(VLOOKUP(C95,FÉRIAS!C:D,2,0),"")</f>
        <v/>
      </c>
      <c r="N95" s="15" t="str">
        <f>IFERROR(VLOOKUP(C95,AFASTADOS!B:C,2,0),"")</f>
        <v/>
      </c>
    </row>
    <row r="96" spans="2:15" s="15" customFormat="1">
      <c r="B96" s="12">
        <f t="shared" si="4"/>
        <v>88</v>
      </c>
      <c r="C96" s="19">
        <v>1037</v>
      </c>
      <c r="D96" s="20" t="str">
        <f>IFERROR(VLOOKUP(C96,SRA!B:C,2,0),"")</f>
        <v>DAVI INACIO FILHO</v>
      </c>
      <c r="E96" s="12" t="str">
        <f>IFERROR(VLOOKUP(C96,SRA!B:T,8,0),"")</f>
        <v>CLT</v>
      </c>
      <c r="F96" s="14" t="s">
        <v>445</v>
      </c>
      <c r="G96" s="12" t="str">
        <f>IFERROR(VLOOKUP(C96,SRA!B:T,5,0),"")</f>
        <v>OP. DE PROD. IND.</v>
      </c>
      <c r="H96" s="10">
        <f>IFERROR(VLOOKUP(C96,SRA!B:T,18,0),"")</f>
        <v>3901.28</v>
      </c>
      <c r="I96" s="10">
        <f>IFERROR(VLOOKUP(C96,SRA!B:T,19,0),"")</f>
        <v>0</v>
      </c>
      <c r="J96" s="22">
        <f>IFERROR(VLOOKUP(C96,MAIO!B:F,3,0),"0,00")</f>
        <v>3901.28</v>
      </c>
      <c r="K96" s="10">
        <f t="shared" si="2"/>
        <v>1426.3000000000002</v>
      </c>
      <c r="L96" s="22">
        <f>IFERROR(VLOOKUP(C96,MAIO!B:H,7,0),"0,00")</f>
        <v>2474.98</v>
      </c>
      <c r="M96" s="18" t="str">
        <f>IFERROR(VLOOKUP(C96,FÉRIAS!C:D,2,0),"")</f>
        <v/>
      </c>
      <c r="N96" s="15" t="str">
        <f>IFERROR(VLOOKUP(C96,AFASTADOS!B:C,2,0),"")</f>
        <v/>
      </c>
    </row>
    <row r="97" spans="2:14" s="15" customFormat="1">
      <c r="B97" s="12">
        <f t="shared" si="4"/>
        <v>89</v>
      </c>
      <c r="C97" s="19">
        <v>1051</v>
      </c>
      <c r="D97" s="20" t="str">
        <f>IFERROR(VLOOKUP(C97,SRA!B:C,2,0),"")</f>
        <v>GEORGE HAROLD DE B  WALMSLEY</v>
      </c>
      <c r="E97" s="12" t="str">
        <f>IFERROR(VLOOKUP(C97,SRA!B:T,8,0),"")</f>
        <v>CLT</v>
      </c>
      <c r="F97" s="14" t="s">
        <v>445</v>
      </c>
      <c r="G97" s="12" t="str">
        <f>IFERROR(VLOOKUP(C97,SRA!B:T,5,0),"")</f>
        <v>ANALISTA EM PCP</v>
      </c>
      <c r="H97" s="10">
        <f>IFERROR(VLOOKUP(C97,SRA!B:T,18,0),"")</f>
        <v>20976.74</v>
      </c>
      <c r="I97" s="10">
        <f>IFERROR(VLOOKUP(C97,SRA!B:T,19,0),"")</f>
        <v>0</v>
      </c>
      <c r="J97" s="22">
        <f>IFERROR(VLOOKUP(C97,MAIO!B:F,3,0),"0,00")</f>
        <v>20976.74</v>
      </c>
      <c r="K97" s="10">
        <f t="shared" si="2"/>
        <v>7312.6900000000023</v>
      </c>
      <c r="L97" s="22">
        <f>IFERROR(VLOOKUP(C97,MAIO!B:H,7,0),"0,00")</f>
        <v>13664.05</v>
      </c>
      <c r="M97" s="18" t="str">
        <f>IFERROR(VLOOKUP(C97,FÉRIAS!C:D,2,0),"")</f>
        <v/>
      </c>
      <c r="N97" s="15" t="str">
        <f>IFERROR(VLOOKUP(C97,AFASTADOS!B:C,2,0),"")</f>
        <v/>
      </c>
    </row>
    <row r="98" spans="2:14" s="15" customFormat="1">
      <c r="B98" s="12">
        <f t="shared" si="4"/>
        <v>90</v>
      </c>
      <c r="C98" s="19">
        <v>1056</v>
      </c>
      <c r="D98" s="20" t="str">
        <f>IFERROR(VLOOKUP(C98,SRA!B:C,2,0),"")</f>
        <v>VALERIA MARIA DA SILVA</v>
      </c>
      <c r="E98" s="12" t="str">
        <f>IFERROR(VLOOKUP(C98,SRA!B:T,8,0),"")</f>
        <v>CLT</v>
      </c>
      <c r="F98" s="14" t="s">
        <v>445</v>
      </c>
      <c r="G98" s="12" t="str">
        <f>IFERROR(VLOOKUP(C98,SRA!B:T,5,0),"")</f>
        <v>TEC.EM QUALIDADE IND</v>
      </c>
      <c r="H98" s="10">
        <f>IFERROR(VLOOKUP(C98,SRA!B:T,18,0),"")</f>
        <v>4722.17</v>
      </c>
      <c r="I98" s="10">
        <f>IFERROR(VLOOKUP(C98,SRA!B:T,19,0),"")</f>
        <v>0</v>
      </c>
      <c r="J98" s="22">
        <f>IFERROR(VLOOKUP(C98,MAIO!B:F,3,0),"0,00")</f>
        <v>6518.29</v>
      </c>
      <c r="K98" s="10">
        <f t="shared" si="2"/>
        <v>2907.04</v>
      </c>
      <c r="L98" s="22">
        <f>IFERROR(VLOOKUP(C98,MAIO!B:H,7,0),"0,00")</f>
        <v>3611.25</v>
      </c>
      <c r="M98" s="18" t="str">
        <f>IFERROR(VLOOKUP(C98,FÉRIAS!C:D,2,0),"")</f>
        <v/>
      </c>
      <c r="N98" s="15" t="str">
        <f>IFERROR(VLOOKUP(C98,AFASTADOS!B:C,2,0),"")</f>
        <v/>
      </c>
    </row>
    <row r="99" spans="2:14" s="15" customFormat="1">
      <c r="B99" s="12">
        <f t="shared" si="4"/>
        <v>91</v>
      </c>
      <c r="C99" s="19">
        <v>1071</v>
      </c>
      <c r="D99" s="20" t="str">
        <f>IFERROR(VLOOKUP(C99,SRA!B:C,2,0),"")</f>
        <v>MARIA JOSE DA HORA</v>
      </c>
      <c r="E99" s="12" t="str">
        <f>IFERROR(VLOOKUP(C99,SRA!B:T,8,0),"")</f>
        <v>CLT</v>
      </c>
      <c r="F99" s="14" t="s">
        <v>445</v>
      </c>
      <c r="G99" s="12" t="str">
        <f>IFERROR(VLOOKUP(C99,SRA!B:T,5,0),"")</f>
        <v>OP. DE PROD. IND.</v>
      </c>
      <c r="H99" s="10">
        <f>IFERROR(VLOOKUP(C99,SRA!B:T,18,0),"")</f>
        <v>2172.36</v>
      </c>
      <c r="I99" s="10">
        <f>IFERROR(VLOOKUP(C99,SRA!B:T,19,0),"")</f>
        <v>0</v>
      </c>
      <c r="J99" s="22">
        <f>IFERROR(VLOOKUP(C99,MAIO!B:F,3,0),"0,00")</f>
        <v>2172.36</v>
      </c>
      <c r="K99" s="10">
        <f t="shared" si="2"/>
        <v>545.98</v>
      </c>
      <c r="L99" s="22">
        <f>IFERROR(VLOOKUP(C99,MAIO!B:H,7,0),"0,00")</f>
        <v>1626.38</v>
      </c>
      <c r="M99" s="18" t="str">
        <f>IFERROR(VLOOKUP(C99,FÉRIAS!C:D,2,0),"")</f>
        <v/>
      </c>
      <c r="N99" s="15" t="str">
        <f>IFERROR(VLOOKUP(C99,AFASTADOS!B:C,2,0),"")</f>
        <v/>
      </c>
    </row>
    <row r="100" spans="2:14" s="15" customFormat="1">
      <c r="B100" s="12">
        <f t="shared" si="4"/>
        <v>92</v>
      </c>
      <c r="C100" s="19">
        <v>1080</v>
      </c>
      <c r="D100" s="20" t="str">
        <f>IFERROR(VLOOKUP(C100,SRA!B:C,2,0),"")</f>
        <v>VALDIRENE ANDRE PEREIRA</v>
      </c>
      <c r="E100" s="12" t="str">
        <f>IFERROR(VLOOKUP(C100,SRA!B:T,8,0),"")</f>
        <v>CLT</v>
      </c>
      <c r="F100" s="14" t="s">
        <v>445</v>
      </c>
      <c r="G100" s="12" t="str">
        <f>IFERROR(VLOOKUP(C100,SRA!B:T,5,0),"")</f>
        <v>TEC. EM ADM. E FIN.</v>
      </c>
      <c r="H100" s="10">
        <f>IFERROR(VLOOKUP(C100,SRA!B:T,18,0),"")</f>
        <v>4283.17</v>
      </c>
      <c r="I100" s="10">
        <f>IFERROR(VLOOKUP(C100,SRA!B:T,19,0),"")</f>
        <v>0</v>
      </c>
      <c r="J100" s="22">
        <f>IFERROR(VLOOKUP(C100,MAIO!B:F,3,0),"0,00")</f>
        <v>5381.53</v>
      </c>
      <c r="K100" s="10">
        <f t="shared" si="2"/>
        <v>2561.3399999999997</v>
      </c>
      <c r="L100" s="22">
        <f>IFERROR(VLOOKUP(C100,MAIO!B:H,7,0),"0,00")</f>
        <v>2820.19</v>
      </c>
      <c r="M100" s="18" t="str">
        <f>IFERROR(VLOOKUP(C100,FÉRIAS!C:D,2,0),"")</f>
        <v/>
      </c>
      <c r="N100" s="15" t="str">
        <f>IFERROR(VLOOKUP(C100,AFASTADOS!B:C,2,0),"")</f>
        <v/>
      </c>
    </row>
    <row r="101" spans="2:14" s="15" customFormat="1">
      <c r="B101" s="12">
        <f t="shared" si="4"/>
        <v>93</v>
      </c>
      <c r="C101" s="19">
        <v>1099</v>
      </c>
      <c r="D101" s="20" t="str">
        <f>IFERROR(VLOOKUP(C101,SRA!B:C,2,0),"")</f>
        <v>VALERIA DA SILVA SOUZA</v>
      </c>
      <c r="E101" s="12" t="str">
        <f>IFERROR(VLOOKUP(C101,SRA!B:T,8,0),"")</f>
        <v>CLT</v>
      </c>
      <c r="F101" s="14" t="s">
        <v>445</v>
      </c>
      <c r="G101" s="12" t="str">
        <f>IFERROR(VLOOKUP(C101,SRA!B:T,5,0),"")</f>
        <v>OP. DE PROD. IND.</v>
      </c>
      <c r="H101" s="10">
        <f>IFERROR(VLOOKUP(C101,SRA!B:T,18,0),"")</f>
        <v>3901.28</v>
      </c>
      <c r="I101" s="10">
        <f>IFERROR(VLOOKUP(C101,SRA!B:T,19,0),"")</f>
        <v>0</v>
      </c>
      <c r="J101" s="22">
        <f>IFERROR(VLOOKUP(C101,MAIO!B:F,3,0),"0,00")</f>
        <v>3901.28</v>
      </c>
      <c r="K101" s="10">
        <f t="shared" si="2"/>
        <v>552.92999999999984</v>
      </c>
      <c r="L101" s="22">
        <f>IFERROR(VLOOKUP(C101,MAIO!B:H,7,0),"0,00")</f>
        <v>3348.3500000000004</v>
      </c>
      <c r="M101" s="18" t="str">
        <f>IFERROR(VLOOKUP(C101,FÉRIAS!C:D,2,0),"")</f>
        <v/>
      </c>
      <c r="N101" s="15" t="str">
        <f>IFERROR(VLOOKUP(C101,AFASTADOS!B:C,2,0),"")</f>
        <v/>
      </c>
    </row>
    <row r="102" spans="2:14" s="15" customFormat="1">
      <c r="B102" s="12">
        <f t="shared" si="4"/>
        <v>94</v>
      </c>
      <c r="C102" s="19">
        <v>1126</v>
      </c>
      <c r="D102" s="20" t="str">
        <f>IFERROR(VLOOKUP(C102,SRA!B:C,2,0),"")</f>
        <v>ALUISIO GOMES FERREIRA FILHO</v>
      </c>
      <c r="E102" s="12" t="str">
        <f>IFERROR(VLOOKUP(C102,SRA!B:T,8,0),"")</f>
        <v>CLT</v>
      </c>
      <c r="F102" s="14" t="s">
        <v>445</v>
      </c>
      <c r="G102" s="12" t="str">
        <f>IFERROR(VLOOKUP(C102,SRA!B:T,5,0),"")</f>
        <v>TEC. EM ADM. E FIN.</v>
      </c>
      <c r="H102" s="10">
        <f>IFERROR(VLOOKUP(C102,SRA!B:T,18,0),"")</f>
        <v>6696.4699999999993</v>
      </c>
      <c r="I102" s="10">
        <f>IFERROR(VLOOKUP(C102,SRA!B:T,19,0),"")</f>
        <v>0</v>
      </c>
      <c r="J102" s="22">
        <f>IFERROR(VLOOKUP(C102,MAIO!B:F,3,0),"0,00")</f>
        <v>6696.82</v>
      </c>
      <c r="K102" s="10">
        <f t="shared" si="2"/>
        <v>2800.0899999999992</v>
      </c>
      <c r="L102" s="22">
        <f>IFERROR(VLOOKUP(C102,MAIO!B:H,7,0),"0,00")</f>
        <v>3896.7300000000005</v>
      </c>
      <c r="M102" s="18" t="str">
        <f>IFERROR(VLOOKUP(C102,FÉRIAS!C:D,2,0),"")</f>
        <v/>
      </c>
      <c r="N102" s="15" t="str">
        <f>IFERROR(VLOOKUP(C102,AFASTADOS!B:C,2,0),"")</f>
        <v/>
      </c>
    </row>
    <row r="103" spans="2:14" s="15" customFormat="1">
      <c r="B103" s="12">
        <f t="shared" si="4"/>
        <v>95</v>
      </c>
      <c r="C103" s="19">
        <v>1135</v>
      </c>
      <c r="D103" s="20" t="str">
        <f>IFERROR(VLOOKUP(C103,SRA!B:C,2,0),"")</f>
        <v>ANTONIO LUIZ DOS SANTOS</v>
      </c>
      <c r="E103" s="12" t="str">
        <f>IFERROR(VLOOKUP(C103,SRA!B:T,8,0),"")</f>
        <v>CLT</v>
      </c>
      <c r="F103" s="14" t="s">
        <v>445</v>
      </c>
      <c r="G103" s="12" t="str">
        <f>IFERROR(VLOOKUP(C103,SRA!B:T,5,0),"")</f>
        <v>TEC. EM ADM. E FIN.</v>
      </c>
      <c r="H103" s="10">
        <f>IFERROR(VLOOKUP(C103,SRA!B:T,18,0),"")</f>
        <v>3523.75</v>
      </c>
      <c r="I103" s="10">
        <f>IFERROR(VLOOKUP(C103,SRA!B:T,19,0),"")</f>
        <v>0</v>
      </c>
      <c r="J103" s="22">
        <f>IFERROR(VLOOKUP(C103,MAIO!B:F,3,0),"0,00")</f>
        <v>3523.75</v>
      </c>
      <c r="K103" s="10">
        <f t="shared" si="2"/>
        <v>1538.68</v>
      </c>
      <c r="L103" s="22">
        <f>IFERROR(VLOOKUP(C103,MAIO!B:H,7,0),"0,00")</f>
        <v>1985.07</v>
      </c>
      <c r="M103" s="18" t="str">
        <f>IFERROR(VLOOKUP(C103,FÉRIAS!C:D,2,0),"")</f>
        <v/>
      </c>
      <c r="N103" s="15" t="str">
        <f>IFERROR(VLOOKUP(C103,AFASTADOS!B:C,2,0),"")</f>
        <v/>
      </c>
    </row>
    <row r="104" spans="2:14" s="15" customFormat="1">
      <c r="B104" s="12">
        <f t="shared" si="4"/>
        <v>96</v>
      </c>
      <c r="C104" s="19">
        <v>1159</v>
      </c>
      <c r="D104" s="20" t="str">
        <f>IFERROR(VLOOKUP(C104,SRA!B:C,2,0),"")</f>
        <v>VERA LUCIA MARIA C  DA SILVA</v>
      </c>
      <c r="E104" s="12" t="str">
        <f>IFERROR(VLOOKUP(C104,SRA!B:T,8,0),"")</f>
        <v>CLT</v>
      </c>
      <c r="F104" s="14" t="s">
        <v>445</v>
      </c>
      <c r="G104" s="12" t="str">
        <f>IFERROR(VLOOKUP(C104,SRA!B:T,5,0),"")</f>
        <v>OP. DE PROD. IND.</v>
      </c>
      <c r="H104" s="10">
        <f>IFERROR(VLOOKUP(C104,SRA!B:T,18,0),"")</f>
        <v>1970.4</v>
      </c>
      <c r="I104" s="10">
        <f>IFERROR(VLOOKUP(C104,SRA!B:T,19,0),"")</f>
        <v>0</v>
      </c>
      <c r="J104" s="22">
        <f>IFERROR(VLOOKUP(C104,MAIO!B:F,3,0),"0,00")</f>
        <v>1970.4</v>
      </c>
      <c r="K104" s="10">
        <f t="shared" si="2"/>
        <v>1595.89</v>
      </c>
      <c r="L104" s="22">
        <f>IFERROR(VLOOKUP(C104,MAIO!B:H,7,0),"0,00")</f>
        <v>374.51</v>
      </c>
      <c r="M104" s="18" t="str">
        <f>IFERROR(VLOOKUP(C104,FÉRIAS!C:D,2,0),"")</f>
        <v/>
      </c>
      <c r="N104" s="15" t="str">
        <f>IFERROR(VLOOKUP(C104,AFASTADOS!B:C,2,0),"")</f>
        <v/>
      </c>
    </row>
    <row r="105" spans="2:14" s="15" customFormat="1">
      <c r="B105" s="12">
        <f t="shared" si="4"/>
        <v>97</v>
      </c>
      <c r="C105" s="19">
        <v>1164</v>
      </c>
      <c r="D105" s="20" t="str">
        <f>IFERROR(VLOOKUP(C105,SRA!B:C,2,0),"")</f>
        <v>TERESINHA MARIA DE F  FELIX</v>
      </c>
      <c r="E105" s="12" t="str">
        <f>IFERROR(VLOOKUP(C105,SRA!B:T,8,0),"")</f>
        <v>CLT</v>
      </c>
      <c r="F105" s="14" t="s">
        <v>457</v>
      </c>
      <c r="G105" s="12" t="str">
        <f>IFERROR(VLOOKUP(C105,SRA!B:T,5,0),"")</f>
        <v>TEC. EM ADM. E FIN.</v>
      </c>
      <c r="H105" s="10">
        <f>IFERROR(VLOOKUP(C105,SRA!B:T,18,0),"")</f>
        <v>5466.49</v>
      </c>
      <c r="I105" s="10">
        <f>IFERROR(VLOOKUP(C105,SRA!B:T,19,0),"")</f>
        <v>0</v>
      </c>
      <c r="J105" s="22">
        <f>IFERROR(VLOOKUP(C105,MAIO!B:F,3,0),"0,00")</f>
        <v>7370.88</v>
      </c>
      <c r="K105" s="10">
        <f t="shared" si="2"/>
        <v>4150.4400000000005</v>
      </c>
      <c r="L105" s="22">
        <f>IFERROR(VLOOKUP(C105,MAIO!B:H,7,0),"0,00")</f>
        <v>3220.44</v>
      </c>
      <c r="M105" s="18" t="str">
        <f>IFERROR(VLOOKUP(C105,FÉRIAS!C:D,2,0),"")</f>
        <v>TERESINHA MARIA DE F  FELIX</v>
      </c>
      <c r="N105" s="15" t="str">
        <f>IFERROR(VLOOKUP(C105,AFASTADOS!B:C,2,0),"")</f>
        <v/>
      </c>
    </row>
    <row r="106" spans="2:14" s="15" customFormat="1">
      <c r="B106" s="12">
        <f t="shared" si="4"/>
        <v>98</v>
      </c>
      <c r="C106" s="19">
        <v>1169</v>
      </c>
      <c r="D106" s="20" t="str">
        <f>IFERROR(VLOOKUP(C106,SRA!B:C,2,0),"")</f>
        <v>MARIA DO CARMO SANTOS</v>
      </c>
      <c r="E106" s="12" t="str">
        <f>IFERROR(VLOOKUP(C106,SRA!B:T,8,0),"")</f>
        <v>CLT</v>
      </c>
      <c r="F106" s="14" t="s">
        <v>445</v>
      </c>
      <c r="G106" s="12" t="str">
        <f>IFERROR(VLOOKUP(C106,SRA!B:T,5,0),"")</f>
        <v>OP. DE PROD. IND.</v>
      </c>
      <c r="H106" s="10">
        <f>IFERROR(VLOOKUP(C106,SRA!B:T,18,0),"")</f>
        <v>3370.04</v>
      </c>
      <c r="I106" s="10">
        <f>IFERROR(VLOOKUP(C106,SRA!B:T,19,0),"")</f>
        <v>0</v>
      </c>
      <c r="J106" s="22">
        <f>IFERROR(VLOOKUP(C106,MAIO!B:F,3,0),"0,00")</f>
        <v>3370.04</v>
      </c>
      <c r="K106" s="10">
        <f t="shared" si="2"/>
        <v>1816.1</v>
      </c>
      <c r="L106" s="22">
        <f>IFERROR(VLOOKUP(C106,MAIO!B:H,7,0),"0,00")</f>
        <v>1553.94</v>
      </c>
      <c r="M106" s="18" t="str">
        <f>IFERROR(VLOOKUP(C106,FÉRIAS!C:D,2,0),"")</f>
        <v/>
      </c>
      <c r="N106" s="15" t="str">
        <f>IFERROR(VLOOKUP(C106,AFASTADOS!B:C,2,0),"")</f>
        <v/>
      </c>
    </row>
    <row r="107" spans="2:14" s="15" customFormat="1">
      <c r="B107" s="12">
        <f t="shared" si="4"/>
        <v>99</v>
      </c>
      <c r="C107" s="19">
        <v>1177</v>
      </c>
      <c r="D107" s="20" t="str">
        <f>IFERROR(VLOOKUP(C107,SRA!B:C,2,0),"")</f>
        <v>SELMA MARIA P DO NASCIMENTO</v>
      </c>
      <c r="E107" s="12" t="str">
        <f>IFERROR(VLOOKUP(C107,SRA!B:T,8,0),"")</f>
        <v>CLT</v>
      </c>
      <c r="F107" s="14" t="s">
        <v>445</v>
      </c>
      <c r="G107" s="12" t="str">
        <f>IFERROR(VLOOKUP(C107,SRA!B:T,5,0),"")</f>
        <v>TEC. EM ADM. E FIN.</v>
      </c>
      <c r="H107" s="10">
        <f>IFERROR(VLOOKUP(C107,SRA!B:T,18,0),"")</f>
        <v>3884.95</v>
      </c>
      <c r="I107" s="10">
        <f>IFERROR(VLOOKUP(C107,SRA!B:T,19,0),"")</f>
        <v>0</v>
      </c>
      <c r="J107" s="22">
        <f>IFERROR(VLOOKUP(C107,MAIO!B:F,3,0),"0,00")</f>
        <v>3884.95</v>
      </c>
      <c r="K107" s="10">
        <f t="shared" si="2"/>
        <v>2278.5599999999995</v>
      </c>
      <c r="L107" s="22">
        <f>IFERROR(VLOOKUP(C107,MAIO!B:H,7,0),"0,00")</f>
        <v>1606.39</v>
      </c>
      <c r="M107" s="18" t="str">
        <f>IFERROR(VLOOKUP(C107,FÉRIAS!C:D,2,0),"")</f>
        <v/>
      </c>
      <c r="N107" s="15" t="str">
        <f>IFERROR(VLOOKUP(C107,AFASTADOS!B:C,2,0),"")</f>
        <v/>
      </c>
    </row>
    <row r="108" spans="2:14" s="15" customFormat="1">
      <c r="B108" s="12">
        <f t="shared" si="4"/>
        <v>100</v>
      </c>
      <c r="C108" s="19">
        <v>1221</v>
      </c>
      <c r="D108" s="20" t="str">
        <f>IFERROR(VLOOKUP(C108,SRA!B:C,2,0),"")</f>
        <v>JOSE CARLOS TENORIO DE MELO</v>
      </c>
      <c r="E108" s="12" t="str">
        <f>IFERROR(VLOOKUP(C108,SRA!B:T,8,0),"")</f>
        <v>CLT</v>
      </c>
      <c r="F108" s="14" t="s">
        <v>445</v>
      </c>
      <c r="G108" s="12" t="str">
        <f>IFERROR(VLOOKUP(C108,SRA!B:T,5,0),"")</f>
        <v>ANALISTA EM PCP</v>
      </c>
      <c r="H108" s="10">
        <f>IFERROR(VLOOKUP(C108,SRA!B:T,18,0),"")</f>
        <v>9932.83</v>
      </c>
      <c r="I108" s="10">
        <f>IFERROR(VLOOKUP(C108,SRA!B:T,19,0),"")</f>
        <v>0</v>
      </c>
      <c r="J108" s="22">
        <f>IFERROR(VLOOKUP(C108,MAIO!B:F,3,0),"0,00")</f>
        <v>9932.83</v>
      </c>
      <c r="K108" s="10">
        <f t="shared" si="2"/>
        <v>3405.49</v>
      </c>
      <c r="L108" s="22">
        <f>IFERROR(VLOOKUP(C108,MAIO!B:H,7,0),"0,00")</f>
        <v>6527.34</v>
      </c>
      <c r="M108" s="18" t="str">
        <f>IFERROR(VLOOKUP(C108,FÉRIAS!C:D,2,0),"")</f>
        <v/>
      </c>
      <c r="N108" s="15" t="str">
        <f>IFERROR(VLOOKUP(C108,AFASTADOS!B:C,2,0),"")</f>
        <v/>
      </c>
    </row>
    <row r="109" spans="2:14" s="15" customFormat="1">
      <c r="B109" s="12">
        <f t="shared" si="4"/>
        <v>101</v>
      </c>
      <c r="C109" s="19">
        <v>1229</v>
      </c>
      <c r="D109" s="20" t="str">
        <f>IFERROR(VLOOKUP(C109,SRA!B:C,2,0),"")</f>
        <v>IVANETE RODRIGUES DOS SANTOS</v>
      </c>
      <c r="E109" s="12" t="str">
        <f>IFERROR(VLOOKUP(C109,SRA!B:T,8,0),"")</f>
        <v>CLT</v>
      </c>
      <c r="F109" s="14" t="s">
        <v>445</v>
      </c>
      <c r="G109" s="12" t="str">
        <f>IFERROR(VLOOKUP(C109,SRA!B:T,5,0),"")</f>
        <v>OP. DE PROD. IND.</v>
      </c>
      <c r="H109" s="10">
        <f>IFERROR(VLOOKUP(C109,SRA!B:T,18,0),"")</f>
        <v>4096.34</v>
      </c>
      <c r="I109" s="10">
        <f>IFERROR(VLOOKUP(C109,SRA!B:T,19,0),"")</f>
        <v>0</v>
      </c>
      <c r="J109" s="22">
        <f>IFERROR(VLOOKUP(C109,MAIO!B:F,3,0),"0,00")</f>
        <v>4096.34</v>
      </c>
      <c r="K109" s="10">
        <f t="shared" si="2"/>
        <v>1719.67</v>
      </c>
      <c r="L109" s="22">
        <f>IFERROR(VLOOKUP(C109,MAIO!B:H,7,0),"0,00")</f>
        <v>2376.67</v>
      </c>
      <c r="M109" s="18" t="str">
        <f>IFERROR(VLOOKUP(C109,FÉRIAS!C:D,2,0),"")</f>
        <v/>
      </c>
      <c r="N109" s="15" t="str">
        <f>IFERROR(VLOOKUP(C109,AFASTADOS!B:C,2,0),"")</f>
        <v/>
      </c>
    </row>
    <row r="110" spans="2:14" s="15" customFormat="1">
      <c r="B110" s="12">
        <f t="shared" si="4"/>
        <v>102</v>
      </c>
      <c r="C110" s="19">
        <v>1243</v>
      </c>
      <c r="D110" s="20" t="str">
        <f>IFERROR(VLOOKUP(C110,SRA!B:C,2,0),"")</f>
        <v>MARIA EUGENIA VILARIM LIMA</v>
      </c>
      <c r="E110" s="12" t="str">
        <f>IFERROR(VLOOKUP(C110,SRA!B:T,8,0),"")</f>
        <v>CLT</v>
      </c>
      <c r="F110" s="14" t="s">
        <v>445</v>
      </c>
      <c r="G110" s="12" t="str">
        <f>IFERROR(VLOOKUP(C110,SRA!B:T,5,0),"")</f>
        <v>OP. DE PROD. IND.</v>
      </c>
      <c r="H110" s="10">
        <f>IFERROR(VLOOKUP(C110,SRA!B:T,18,0),"")</f>
        <v>2640.52</v>
      </c>
      <c r="I110" s="10">
        <f>IFERROR(VLOOKUP(C110,SRA!B:T,19,0),"")</f>
        <v>0</v>
      </c>
      <c r="J110" s="22">
        <f>IFERROR(VLOOKUP(C110,MAIO!B:F,3,0),"0,00")</f>
        <v>2640.52</v>
      </c>
      <c r="K110" s="10">
        <f t="shared" si="2"/>
        <v>1094.06</v>
      </c>
      <c r="L110" s="22">
        <f>IFERROR(VLOOKUP(C110,MAIO!B:H,7,0),"0,00")</f>
        <v>1546.46</v>
      </c>
      <c r="M110" s="18" t="str">
        <f>IFERROR(VLOOKUP(C110,FÉRIAS!C:D,2,0),"")</f>
        <v/>
      </c>
      <c r="N110" s="15" t="str">
        <f>IFERROR(VLOOKUP(C110,AFASTADOS!B:C,2,0),"")</f>
        <v/>
      </c>
    </row>
    <row r="111" spans="2:14" s="15" customFormat="1">
      <c r="B111" s="12">
        <f t="shared" si="4"/>
        <v>103</v>
      </c>
      <c r="C111" s="19">
        <v>1258</v>
      </c>
      <c r="D111" s="20" t="str">
        <f>IFERROR(VLOOKUP(C111,SRA!B:C,2,0),"")</f>
        <v>ADIGALENE RODRIGUES DA SILVA</v>
      </c>
      <c r="E111" s="12" t="str">
        <f>IFERROR(VLOOKUP(C111,SRA!B:T,8,0),"")</f>
        <v>CLT</v>
      </c>
      <c r="F111" s="14" t="s">
        <v>445</v>
      </c>
      <c r="G111" s="12" t="str">
        <f>IFERROR(VLOOKUP(C111,SRA!B:T,5,0),"")</f>
        <v>TEC. EM ADM. E FIN.</v>
      </c>
      <c r="H111" s="10">
        <f>IFERROR(VLOOKUP(C111,SRA!B:T,18,0),"")</f>
        <v>6329.09</v>
      </c>
      <c r="I111" s="10">
        <f>IFERROR(VLOOKUP(C111,SRA!B:T,19,0),"")</f>
        <v>0</v>
      </c>
      <c r="J111" s="22">
        <f>IFERROR(VLOOKUP(C111,MAIO!B:F,3,0),"0,00")</f>
        <v>6329.09</v>
      </c>
      <c r="K111" s="10">
        <f t="shared" si="2"/>
        <v>4088.57</v>
      </c>
      <c r="L111" s="22">
        <f>IFERROR(VLOOKUP(C111,MAIO!B:H,7,0),"0,00")</f>
        <v>2240.52</v>
      </c>
      <c r="M111" s="18" t="str">
        <f>IFERROR(VLOOKUP(C111,FÉRIAS!C:D,2,0),"")</f>
        <v/>
      </c>
      <c r="N111" s="15" t="str">
        <f>IFERROR(VLOOKUP(C111,AFASTADOS!B:C,2,0),"")</f>
        <v/>
      </c>
    </row>
    <row r="112" spans="2:14" s="15" customFormat="1">
      <c r="B112" s="12">
        <f t="shared" si="4"/>
        <v>104</v>
      </c>
      <c r="C112" s="19">
        <v>1267</v>
      </c>
      <c r="D112" s="20" t="str">
        <f>IFERROR(VLOOKUP(C112,SRA!B:C,2,0),"")</f>
        <v>MARCO AURELIO O DE OLIVEIRA</v>
      </c>
      <c r="E112" s="12" t="str">
        <f>IFERROR(VLOOKUP(C112,SRA!B:T,8,0),"")</f>
        <v>CLT</v>
      </c>
      <c r="F112" s="14" t="s">
        <v>445</v>
      </c>
      <c r="G112" s="12" t="str">
        <f>IFERROR(VLOOKUP(C112,SRA!B:T,5,0),"")</f>
        <v>FARMACEUTICO IND</v>
      </c>
      <c r="H112" s="10">
        <f>IFERROR(VLOOKUP(C112,SRA!B:T,18,0),"")</f>
        <v>21422.86</v>
      </c>
      <c r="I112" s="10">
        <f>IFERROR(VLOOKUP(C112,SRA!B:T,19,0),"")</f>
        <v>0</v>
      </c>
      <c r="J112" s="22">
        <f>IFERROR(VLOOKUP(C112,MAIO!B:F,3,0),"0,00")</f>
        <v>21422.86</v>
      </c>
      <c r="K112" s="10">
        <f t="shared" si="2"/>
        <v>7481.34</v>
      </c>
      <c r="L112" s="22">
        <f>IFERROR(VLOOKUP(C112,MAIO!B:H,7,0),"0,00")</f>
        <v>13941.52</v>
      </c>
      <c r="M112" s="18" t="str">
        <f>IFERROR(VLOOKUP(C112,FÉRIAS!C:D,2,0),"")</f>
        <v/>
      </c>
      <c r="N112" s="15" t="str">
        <f>IFERROR(VLOOKUP(C112,AFASTADOS!B:C,2,0),"")</f>
        <v/>
      </c>
    </row>
    <row r="113" spans="2:14" s="15" customFormat="1">
      <c r="B113" s="12">
        <f t="shared" si="4"/>
        <v>105</v>
      </c>
      <c r="C113" s="19">
        <v>1269</v>
      </c>
      <c r="D113" s="20" t="str">
        <f>IFERROR(VLOOKUP(C113,SRA!B:C,2,0),"")</f>
        <v>VALDECY FERREIRA DA COSTA</v>
      </c>
      <c r="E113" s="12" t="str">
        <f>IFERROR(VLOOKUP(C113,SRA!B:T,8,0),"")</f>
        <v>CLT</v>
      </c>
      <c r="F113" s="14" t="s">
        <v>445</v>
      </c>
      <c r="G113" s="12" t="str">
        <f>IFERROR(VLOOKUP(C113,SRA!B:T,5,0),"")</f>
        <v>ASS. DE SERVICOS</v>
      </c>
      <c r="H113" s="10">
        <f>IFERROR(VLOOKUP(C113,SRA!B:T,18,0),"")</f>
        <v>1970.4</v>
      </c>
      <c r="I113" s="10">
        <f>IFERROR(VLOOKUP(C113,SRA!B:T,19,0),"")</f>
        <v>0</v>
      </c>
      <c r="J113" s="22">
        <f>IFERROR(VLOOKUP(C113,MAIO!B:F,3,0),"0,00")</f>
        <v>1970.4</v>
      </c>
      <c r="K113" s="10">
        <f t="shared" si="2"/>
        <v>601.13000000000011</v>
      </c>
      <c r="L113" s="22">
        <f>IFERROR(VLOOKUP(C113,MAIO!B:H,7,0),"0,00")</f>
        <v>1369.27</v>
      </c>
      <c r="M113" s="18" t="str">
        <f>IFERROR(VLOOKUP(C113,FÉRIAS!C:D,2,0),"")</f>
        <v/>
      </c>
      <c r="N113" s="15" t="str">
        <f>IFERROR(VLOOKUP(C113,AFASTADOS!B:C,2,0),"")</f>
        <v/>
      </c>
    </row>
    <row r="114" spans="2:14" s="15" customFormat="1">
      <c r="B114" s="12">
        <f t="shared" si="4"/>
        <v>106</v>
      </c>
      <c r="C114" s="19">
        <v>1328</v>
      </c>
      <c r="D114" s="20" t="str">
        <f>IFERROR(VLOOKUP(C114,SRA!B:C,2,0),"")</f>
        <v>LIZETE ALFREDINA DA SILVA</v>
      </c>
      <c r="E114" s="12" t="str">
        <f>IFERROR(VLOOKUP(C114,SRA!B:T,8,0),"")</f>
        <v>CLT</v>
      </c>
      <c r="F114" s="14" t="s">
        <v>445</v>
      </c>
      <c r="G114" s="12" t="str">
        <f>IFERROR(VLOOKUP(C114,SRA!B:T,5,0),"")</f>
        <v>TEC. EM ADM. E FIN.</v>
      </c>
      <c r="H114" s="10">
        <f>IFERROR(VLOOKUP(C114,SRA!B:T,18,0),"")</f>
        <v>3884.95</v>
      </c>
      <c r="I114" s="10">
        <f>IFERROR(VLOOKUP(C114,SRA!B:T,19,0),"")</f>
        <v>0</v>
      </c>
      <c r="J114" s="22">
        <f>IFERROR(VLOOKUP(C114,MAIO!B:F,3,0),"0,00")</f>
        <v>3884.95</v>
      </c>
      <c r="K114" s="10">
        <f t="shared" si="2"/>
        <v>1673.3099999999995</v>
      </c>
      <c r="L114" s="22">
        <f>IFERROR(VLOOKUP(C114,MAIO!B:H,7,0),"0,00")</f>
        <v>2211.6400000000003</v>
      </c>
      <c r="M114" s="18" t="str">
        <f>IFERROR(VLOOKUP(C114,FÉRIAS!C:D,2,0),"")</f>
        <v/>
      </c>
      <c r="N114" s="15" t="str">
        <f>IFERROR(VLOOKUP(C114,AFASTADOS!B:C,2,0),"")</f>
        <v/>
      </c>
    </row>
    <row r="115" spans="2:14" s="15" customFormat="1">
      <c r="B115" s="12">
        <f t="shared" si="4"/>
        <v>107</v>
      </c>
      <c r="C115" s="19">
        <v>1330</v>
      </c>
      <c r="D115" s="20" t="str">
        <f>IFERROR(VLOOKUP(C115,SRA!B:C,2,0),"")</f>
        <v>IVANISE MARIA DA LUZ SANTOS</v>
      </c>
      <c r="E115" s="12" t="str">
        <f>IFERROR(VLOOKUP(C115,SRA!B:T,8,0),"")</f>
        <v>CLT</v>
      </c>
      <c r="F115" s="14" t="s">
        <v>445</v>
      </c>
      <c r="G115" s="12" t="str">
        <f>IFERROR(VLOOKUP(C115,SRA!B:T,5,0),"")</f>
        <v>OP. DE PROD. IND.</v>
      </c>
      <c r="H115" s="10">
        <f>IFERROR(VLOOKUP(C115,SRA!B:T,18,0),"")</f>
        <v>3538.57</v>
      </c>
      <c r="I115" s="10">
        <f>IFERROR(VLOOKUP(C115,SRA!B:T,19,0),"")</f>
        <v>0</v>
      </c>
      <c r="J115" s="22">
        <f>IFERROR(VLOOKUP(C115,MAIO!B:F,3,0),"0,00")</f>
        <v>3538.57</v>
      </c>
      <c r="K115" s="10">
        <f t="shared" si="2"/>
        <v>1647.8400000000001</v>
      </c>
      <c r="L115" s="22">
        <f>IFERROR(VLOOKUP(C115,MAIO!B:H,7,0),"0,00")</f>
        <v>1890.73</v>
      </c>
      <c r="M115" s="18" t="str">
        <f>IFERROR(VLOOKUP(C115,FÉRIAS!C:D,2,0),"")</f>
        <v/>
      </c>
      <c r="N115" s="15" t="str">
        <f>IFERROR(VLOOKUP(C115,AFASTADOS!B:C,2,0),"")</f>
        <v/>
      </c>
    </row>
    <row r="116" spans="2:14" s="15" customFormat="1">
      <c r="B116" s="12">
        <f t="shared" si="4"/>
        <v>108</v>
      </c>
      <c r="C116" s="19">
        <v>1333</v>
      </c>
      <c r="D116" s="20" t="str">
        <f>IFERROR(VLOOKUP(C116,SRA!B:C,2,0),"")</f>
        <v>JORGE CUNHA OLIVEIRA</v>
      </c>
      <c r="E116" s="12" t="str">
        <f>IFERROR(VLOOKUP(C116,SRA!B:T,8,0),"")</f>
        <v>CLT</v>
      </c>
      <c r="F116" s="14" t="s">
        <v>445</v>
      </c>
      <c r="G116" s="12" t="str">
        <f>IFERROR(VLOOKUP(C116,SRA!B:T,5,0),"")</f>
        <v>OP. DE PROD. IND.</v>
      </c>
      <c r="H116" s="10">
        <f>IFERROR(VLOOKUP(C116,SRA!B:T,18,0),"")</f>
        <v>3901.28</v>
      </c>
      <c r="I116" s="10">
        <f>IFERROR(VLOOKUP(C116,SRA!B:T,19,0),"")</f>
        <v>0</v>
      </c>
      <c r="J116" s="22">
        <f>IFERROR(VLOOKUP(C116,MAIO!B:F,3,0),"0,00")</f>
        <v>3901.28</v>
      </c>
      <c r="K116" s="10">
        <f t="shared" si="2"/>
        <v>1440.3300000000004</v>
      </c>
      <c r="L116" s="22">
        <f>IFERROR(VLOOKUP(C116,MAIO!B:H,7,0),"0,00")</f>
        <v>2460.9499999999998</v>
      </c>
      <c r="M116" s="18" t="str">
        <f>IFERROR(VLOOKUP(C116,FÉRIAS!C:D,2,0),"")</f>
        <v/>
      </c>
      <c r="N116" s="15" t="str">
        <f>IFERROR(VLOOKUP(C116,AFASTADOS!B:C,2,0),"")</f>
        <v/>
      </c>
    </row>
    <row r="117" spans="2:14" s="15" customFormat="1">
      <c r="B117" s="12">
        <f t="shared" si="4"/>
        <v>109</v>
      </c>
      <c r="C117" s="19">
        <v>1337</v>
      </c>
      <c r="D117" s="20" t="str">
        <f>IFERROR(VLOOKUP(C117,SRA!B:C,2,0),"")</f>
        <v>ROSILDA BARBOSA DOS SANTOS</v>
      </c>
      <c r="E117" s="12" t="str">
        <f>IFERROR(VLOOKUP(C117,SRA!B:T,8,0),"")</f>
        <v>CLT</v>
      </c>
      <c r="F117" s="14" t="s">
        <v>445</v>
      </c>
      <c r="G117" s="12" t="str">
        <f>IFERROR(VLOOKUP(C117,SRA!B:T,5,0),"")</f>
        <v>TEC. EM ADM. E FIN.</v>
      </c>
      <c r="H117" s="10">
        <f>IFERROR(VLOOKUP(C117,SRA!B:T,18,0),"")</f>
        <v>4839.13</v>
      </c>
      <c r="I117" s="10">
        <f>IFERROR(VLOOKUP(C117,SRA!B:T,19,0),"")</f>
        <v>0</v>
      </c>
      <c r="J117" s="22">
        <f>IFERROR(VLOOKUP(C117,MAIO!B:F,3,0),"0,00")</f>
        <v>4839.13</v>
      </c>
      <c r="K117" s="10">
        <f t="shared" si="2"/>
        <v>1484.6599999999999</v>
      </c>
      <c r="L117" s="22">
        <f>IFERROR(VLOOKUP(C117,MAIO!B:H,7,0),"0,00")</f>
        <v>3354.4700000000003</v>
      </c>
      <c r="M117" s="18" t="str">
        <f>IFERROR(VLOOKUP(C117,FÉRIAS!C:D,2,0),"")</f>
        <v/>
      </c>
      <c r="N117" s="15" t="str">
        <f>IFERROR(VLOOKUP(C117,AFASTADOS!B:C,2,0),"")</f>
        <v/>
      </c>
    </row>
    <row r="118" spans="2:14" s="15" customFormat="1">
      <c r="B118" s="12">
        <f t="shared" si="4"/>
        <v>110</v>
      </c>
      <c r="C118" s="19">
        <v>1363</v>
      </c>
      <c r="D118" s="20" t="str">
        <f>IFERROR(VLOOKUP(C118,SRA!B:C,2,0),"")</f>
        <v>JOSE CARLOS FERREIRA DE ARRUDA</v>
      </c>
      <c r="E118" s="12" t="str">
        <f>IFERROR(VLOOKUP(C118,SRA!B:T,8,0),"")</f>
        <v>CLT</v>
      </c>
      <c r="F118" s="14" t="s">
        <v>445</v>
      </c>
      <c r="G118" s="12" t="str">
        <f>IFERROR(VLOOKUP(C118,SRA!B:T,5,0),"")</f>
        <v>TEC. EM ADM. E FIN.</v>
      </c>
      <c r="H118" s="10">
        <f>IFERROR(VLOOKUP(C118,SRA!B:T,18,0),"")</f>
        <v>4283.17</v>
      </c>
      <c r="I118" s="10">
        <f>IFERROR(VLOOKUP(C118,SRA!B:T,19,0),"")</f>
        <v>822.38</v>
      </c>
      <c r="J118" s="22">
        <f>IFERROR(VLOOKUP(C118,MAIO!B:F,3,0),"0,00")</f>
        <v>5105.55</v>
      </c>
      <c r="K118" s="10">
        <f t="shared" si="2"/>
        <v>1812.5700000000002</v>
      </c>
      <c r="L118" s="22">
        <f>IFERROR(VLOOKUP(C118,MAIO!B:H,7,0),"0,00")</f>
        <v>3292.98</v>
      </c>
      <c r="M118" s="18" t="str">
        <f>IFERROR(VLOOKUP(C118,FÉRIAS!C:D,2,0),"")</f>
        <v/>
      </c>
      <c r="N118" s="15" t="str">
        <f>IFERROR(VLOOKUP(C118,AFASTADOS!B:C,2,0),"")</f>
        <v/>
      </c>
    </row>
    <row r="119" spans="2:14" s="15" customFormat="1">
      <c r="B119" s="12">
        <f t="shared" si="4"/>
        <v>111</v>
      </c>
      <c r="C119" s="19">
        <v>1369</v>
      </c>
      <c r="D119" s="20" t="str">
        <f>IFERROR(VLOOKUP(C119,SRA!B:C,2,0),"")</f>
        <v>ELIANE BATISTA DE CASTILHO</v>
      </c>
      <c r="E119" s="12" t="str">
        <f>IFERROR(VLOOKUP(C119,SRA!B:T,8,0),"")</f>
        <v>CLT</v>
      </c>
      <c r="F119" s="14" t="s">
        <v>445</v>
      </c>
      <c r="G119" s="12" t="str">
        <f>IFERROR(VLOOKUP(C119,SRA!B:T,5,0),"")</f>
        <v>TEC.EM QUALIDADE IND</v>
      </c>
      <c r="H119" s="10">
        <f>IFERROR(VLOOKUP(C119,SRA!B:T,18,0),"")</f>
        <v>2629.47</v>
      </c>
      <c r="I119" s="10">
        <f>IFERROR(VLOOKUP(C119,SRA!B:T,19,0),"")</f>
        <v>0</v>
      </c>
      <c r="J119" s="22">
        <f>IFERROR(VLOOKUP(C119,MAIO!B:F,3,0),"0,00")</f>
        <v>3085.58</v>
      </c>
      <c r="K119" s="10">
        <f t="shared" si="2"/>
        <v>1663.4699999999998</v>
      </c>
      <c r="L119" s="22">
        <f>IFERROR(VLOOKUP(C119,MAIO!B:H,7,0),"0,00")</f>
        <v>1422.1100000000001</v>
      </c>
      <c r="M119" s="18" t="str">
        <f>IFERROR(VLOOKUP(C119,FÉRIAS!C:D,2,0),"")</f>
        <v/>
      </c>
      <c r="N119" s="15" t="str">
        <f>IFERROR(VLOOKUP(C119,AFASTADOS!B:C,2,0),"")</f>
        <v/>
      </c>
    </row>
    <row r="120" spans="2:14" s="15" customFormat="1">
      <c r="B120" s="12">
        <f t="shared" si="4"/>
        <v>112</v>
      </c>
      <c r="C120" s="19">
        <v>1393</v>
      </c>
      <c r="D120" s="20" t="str">
        <f>IFERROR(VLOOKUP(C120,SRA!B:C,2,0),"")</f>
        <v>MANOEL CORREIA DOS SANTOS</v>
      </c>
      <c r="E120" s="12" t="str">
        <f>IFERROR(VLOOKUP(C120,SRA!B:T,8,0),"")</f>
        <v>CLT</v>
      </c>
      <c r="F120" s="14" t="s">
        <v>445</v>
      </c>
      <c r="G120" s="12" t="str">
        <f>IFERROR(VLOOKUP(C120,SRA!B:T,5,0),"")</f>
        <v>TEC UTI TRA EFLUENTE</v>
      </c>
      <c r="H120" s="10">
        <f>IFERROR(VLOOKUP(C120,SRA!B:T,18,0),"")</f>
        <v>3884.95</v>
      </c>
      <c r="I120" s="10">
        <f>IFERROR(VLOOKUP(C120,SRA!B:T,19,0),"")</f>
        <v>0</v>
      </c>
      <c r="J120" s="22">
        <f>IFERROR(VLOOKUP(C120,MAIO!B:F,3,0),"0,00")</f>
        <v>3884.95</v>
      </c>
      <c r="K120" s="10">
        <f t="shared" si="2"/>
        <v>1114.2699999999995</v>
      </c>
      <c r="L120" s="22">
        <f>IFERROR(VLOOKUP(C120,MAIO!B:H,7,0),"0,00")</f>
        <v>2770.6800000000003</v>
      </c>
      <c r="M120" s="18" t="str">
        <f>IFERROR(VLOOKUP(C120,FÉRIAS!C:D,2,0),"")</f>
        <v/>
      </c>
      <c r="N120" s="15" t="str">
        <f>IFERROR(VLOOKUP(C120,AFASTADOS!B:C,2,0),"")</f>
        <v/>
      </c>
    </row>
    <row r="121" spans="2:14" s="15" customFormat="1">
      <c r="B121" s="12">
        <f t="shared" si="4"/>
        <v>113</v>
      </c>
      <c r="C121" s="19">
        <v>1413</v>
      </c>
      <c r="D121" s="20" t="str">
        <f>IFERROR(VLOOKUP(C121,SRA!B:C,2,0),"")</f>
        <v>LEDUAR GUEDES DE LIMA</v>
      </c>
      <c r="E121" s="12" t="str">
        <f>IFERROR(VLOOKUP(C121,SRA!B:T,8,0),"")</f>
        <v>CLT</v>
      </c>
      <c r="F121" s="14" t="s">
        <v>445</v>
      </c>
      <c r="G121" s="12" t="str">
        <f>IFERROR(VLOOKUP(C121,SRA!B:T,5,0),"")</f>
        <v>FARMACEUTICO IND</v>
      </c>
      <c r="H121" s="10">
        <f>IFERROR(VLOOKUP(C121,SRA!B:T,18,0),"")</f>
        <v>26123.59</v>
      </c>
      <c r="I121" s="10">
        <f>IFERROR(VLOOKUP(C121,SRA!B:T,19,0),"")</f>
        <v>0</v>
      </c>
      <c r="J121" s="22">
        <f>IFERROR(VLOOKUP(C121,MAIO!B:F,3,0),"0,00")</f>
        <v>26123.59</v>
      </c>
      <c r="K121" s="10">
        <f t="shared" si="2"/>
        <v>11775.8</v>
      </c>
      <c r="L121" s="22">
        <f>IFERROR(VLOOKUP(C121,MAIO!B:H,7,0),"0,00")</f>
        <v>14347.79</v>
      </c>
      <c r="M121" s="18" t="str">
        <f>IFERROR(VLOOKUP(C121,FÉRIAS!C:D,2,0),"")</f>
        <v/>
      </c>
      <c r="N121" s="15" t="str">
        <f>IFERROR(VLOOKUP(C121,AFASTADOS!B:C,2,0),"")</f>
        <v/>
      </c>
    </row>
    <row r="122" spans="2:14" s="15" customFormat="1">
      <c r="B122" s="12">
        <f t="shared" si="4"/>
        <v>114</v>
      </c>
      <c r="C122" s="19">
        <v>1418</v>
      </c>
      <c r="D122" s="20" t="str">
        <f>IFERROR(VLOOKUP(C122,SRA!B:C,2,0),"")</f>
        <v>ELVIS GOMES PEREIRA</v>
      </c>
      <c r="E122" s="12" t="str">
        <f>IFERROR(VLOOKUP(C122,SRA!B:T,8,0),"")</f>
        <v>CLT</v>
      </c>
      <c r="F122" s="14" t="s">
        <v>445</v>
      </c>
      <c r="G122" s="12" t="str">
        <f>IFERROR(VLOOKUP(C122,SRA!B:T,5,0),"")</f>
        <v>TEC. COMERCIAL</v>
      </c>
      <c r="H122" s="10">
        <f>IFERROR(VLOOKUP(C122,SRA!B:T,18,0),"")</f>
        <v>4722.17</v>
      </c>
      <c r="I122" s="10">
        <f>IFERROR(VLOOKUP(C122,SRA!B:T,19,0),"")</f>
        <v>0</v>
      </c>
      <c r="J122" s="22">
        <f>IFERROR(VLOOKUP(C122,MAIO!B:F,3,0),"0,00")</f>
        <v>6262.78</v>
      </c>
      <c r="K122" s="10">
        <f t="shared" si="2"/>
        <v>4164.24</v>
      </c>
      <c r="L122" s="22">
        <f>IFERROR(VLOOKUP(C122,MAIO!B:H,7,0),"0,00")</f>
        <v>2098.54</v>
      </c>
      <c r="M122" s="18" t="str">
        <f>IFERROR(VLOOKUP(C122,FÉRIAS!C:D,2,0),"")</f>
        <v/>
      </c>
      <c r="N122" s="15" t="str">
        <f>IFERROR(VLOOKUP(C122,AFASTADOS!B:C,2,0),"")</f>
        <v/>
      </c>
    </row>
    <row r="123" spans="2:14" s="15" customFormat="1">
      <c r="B123" s="12">
        <f t="shared" si="4"/>
        <v>115</v>
      </c>
      <c r="C123" s="19">
        <v>1427</v>
      </c>
      <c r="D123" s="20" t="str">
        <f>IFERROR(VLOOKUP(C123,SRA!B:C,2,0),"")</f>
        <v>ANA MARIA ELOI DA H  DA SILVA</v>
      </c>
      <c r="E123" s="12" t="str">
        <f>IFERROR(VLOOKUP(C123,SRA!B:T,8,0),"")</f>
        <v>CLT</v>
      </c>
      <c r="F123" s="14" t="s">
        <v>445</v>
      </c>
      <c r="G123" s="12" t="str">
        <f>IFERROR(VLOOKUP(C123,SRA!B:T,5,0),"")</f>
        <v>FARMACEUTICO IND</v>
      </c>
      <c r="H123" s="10">
        <f>IFERROR(VLOOKUP(C123,SRA!B:T,18,0),"")</f>
        <v>13929.62</v>
      </c>
      <c r="I123" s="10">
        <f>IFERROR(VLOOKUP(C123,SRA!B:T,19,0),"")</f>
        <v>0</v>
      </c>
      <c r="J123" s="22">
        <f>IFERROR(VLOOKUP(C123,MAIO!B:F,3,0),"0,00")</f>
        <v>13929.62</v>
      </c>
      <c r="K123" s="10">
        <f t="shared" si="2"/>
        <v>4751.5200000000023</v>
      </c>
      <c r="L123" s="22">
        <f>IFERROR(VLOOKUP(C123,MAIO!B:H,7,0),"0,00")</f>
        <v>9178.0999999999985</v>
      </c>
      <c r="M123" s="18" t="str">
        <f>IFERROR(VLOOKUP(C123,FÉRIAS!C:D,2,0),"")</f>
        <v/>
      </c>
      <c r="N123" s="15" t="str">
        <f>IFERROR(VLOOKUP(C123,AFASTADOS!B:C,2,0),"")</f>
        <v/>
      </c>
    </row>
    <row r="124" spans="2:14" s="15" customFormat="1">
      <c r="B124" s="12">
        <f t="shared" si="4"/>
        <v>116</v>
      </c>
      <c r="C124" s="19">
        <v>1429</v>
      </c>
      <c r="D124" s="20" t="str">
        <f>IFERROR(VLOOKUP(C124,SRA!B:C,2,0),"")</f>
        <v>JOSE HENRIQUE DA PAZ</v>
      </c>
      <c r="E124" s="12" t="str">
        <f>IFERROR(VLOOKUP(C124,SRA!B:T,8,0),"")</f>
        <v>CLT</v>
      </c>
      <c r="F124" s="14" t="s">
        <v>445</v>
      </c>
      <c r="G124" s="12" t="str">
        <f>IFERROR(VLOOKUP(C124,SRA!B:T,5,0),"")</f>
        <v>OP. PROD. IND. (D)</v>
      </c>
      <c r="H124" s="10">
        <f>IFERROR(VLOOKUP(C124,SRA!B:T,18,0),"")</f>
        <v>5081.0199999999995</v>
      </c>
      <c r="I124" s="10">
        <f>IFERROR(VLOOKUP(C124,SRA!B:T,19,0),"")</f>
        <v>0</v>
      </c>
      <c r="J124" s="22">
        <f>IFERROR(VLOOKUP(C124,MAIO!B:F,3,0),"0,00")</f>
        <v>5081.0200000000004</v>
      </c>
      <c r="K124" s="10">
        <f t="shared" si="2"/>
        <v>979.65000000000055</v>
      </c>
      <c r="L124" s="22">
        <f>IFERROR(VLOOKUP(C124,MAIO!B:H,7,0),"0,00")</f>
        <v>4101.37</v>
      </c>
      <c r="M124" s="18" t="str">
        <f>IFERROR(VLOOKUP(C124,FÉRIAS!C:D,2,0),"")</f>
        <v/>
      </c>
      <c r="N124" s="15" t="str">
        <f>IFERROR(VLOOKUP(C124,AFASTADOS!B:C,2,0),"")</f>
        <v/>
      </c>
    </row>
    <row r="125" spans="2:14" s="15" customFormat="1">
      <c r="B125" s="12">
        <f t="shared" si="4"/>
        <v>117</v>
      </c>
      <c r="C125" s="19">
        <v>1454</v>
      </c>
      <c r="D125" s="20" t="str">
        <f>IFERROR(VLOOKUP(C125,SRA!B:C,2,0),"")</f>
        <v>MAURICIO LOPES DA SILVA</v>
      </c>
      <c r="E125" s="12" t="str">
        <f>IFERROR(VLOOKUP(C125,SRA!B:T,8,0),"")</f>
        <v>CLT</v>
      </c>
      <c r="F125" s="14" t="s">
        <v>445</v>
      </c>
      <c r="G125" s="12" t="str">
        <f>IFERROR(VLOOKUP(C125,SRA!B:T,5,0),"")</f>
        <v>OP. PROD. IND. (D)</v>
      </c>
      <c r="H125" s="10">
        <f>IFERROR(VLOOKUP(C125,SRA!B:T,18,0),"")</f>
        <v>4652.1000000000004</v>
      </c>
      <c r="I125" s="10">
        <f>IFERROR(VLOOKUP(C125,SRA!B:T,19,0),"")</f>
        <v>0</v>
      </c>
      <c r="J125" s="22">
        <f>IFERROR(VLOOKUP(C125,MAIO!B:F,3,0),"0,00")</f>
        <v>4652.1000000000004</v>
      </c>
      <c r="K125" s="10">
        <f t="shared" si="2"/>
        <v>2349.4600000000005</v>
      </c>
      <c r="L125" s="22">
        <f>IFERROR(VLOOKUP(C125,MAIO!B:H,7,0),"0,00")</f>
        <v>2302.64</v>
      </c>
      <c r="M125" s="18" t="str">
        <f>IFERROR(VLOOKUP(C125,FÉRIAS!C:D,2,0),"")</f>
        <v/>
      </c>
      <c r="N125" s="15" t="str">
        <f>IFERROR(VLOOKUP(C125,AFASTADOS!B:C,2,0),"")</f>
        <v/>
      </c>
    </row>
    <row r="126" spans="2:14" s="15" customFormat="1">
      <c r="B126" s="12">
        <f t="shared" si="4"/>
        <v>118</v>
      </c>
      <c r="C126" s="19">
        <v>1475</v>
      </c>
      <c r="D126" s="20" t="str">
        <f>IFERROR(VLOOKUP(C126,SRA!B:C,2,0),"")</f>
        <v>MARTA ARAUJO DA F  SANTANA</v>
      </c>
      <c r="E126" s="12" t="str">
        <f>IFERROR(VLOOKUP(C126,SRA!B:T,8,0),"")</f>
        <v>CLT</v>
      </c>
      <c r="F126" s="14" t="s">
        <v>457</v>
      </c>
      <c r="G126" s="12" t="str">
        <f>IFERROR(VLOOKUP(C126,SRA!B:T,5,0),"")</f>
        <v>TEC. CONTABIL</v>
      </c>
      <c r="H126" s="10">
        <f>IFERROR(VLOOKUP(C126,SRA!B:T,18,0),"")</f>
        <v>3884.95</v>
      </c>
      <c r="I126" s="10">
        <f>IFERROR(VLOOKUP(C126,SRA!B:T,19,0),"")</f>
        <v>0</v>
      </c>
      <c r="J126" s="22">
        <f>IFERROR(VLOOKUP(C126,MAIO!B:F,3,0),"0,00")</f>
        <v>4532.4399999999996</v>
      </c>
      <c r="K126" s="10">
        <f t="shared" si="2"/>
        <v>2792.7699999999995</v>
      </c>
      <c r="L126" s="22">
        <f>IFERROR(VLOOKUP(C126,MAIO!B:H,7,0),"0,00")</f>
        <v>1739.67</v>
      </c>
      <c r="M126" s="18" t="str">
        <f>IFERROR(VLOOKUP(C126,FÉRIAS!C:D,2,0),"")</f>
        <v>MARTA ARAUJO DA F  SANTANA</v>
      </c>
      <c r="N126" s="15" t="str">
        <f>IFERROR(VLOOKUP(C126,AFASTADOS!B:C,2,0),"")</f>
        <v/>
      </c>
    </row>
    <row r="127" spans="2:14" s="15" customFormat="1">
      <c r="B127" s="12">
        <f t="shared" si="4"/>
        <v>119</v>
      </c>
      <c r="C127" s="19">
        <v>1483</v>
      </c>
      <c r="D127" s="20" t="str">
        <f>IFERROR(VLOOKUP(C127,SRA!B:C,2,0),"")</f>
        <v>REGINA LEANDRO SANTOS DE LIMA</v>
      </c>
      <c r="E127" s="12" t="str">
        <f>IFERROR(VLOOKUP(C127,SRA!B:T,8,0),"")</f>
        <v>CLT</v>
      </c>
      <c r="F127" s="14" t="s">
        <v>445</v>
      </c>
      <c r="G127" s="12" t="str">
        <f>IFERROR(VLOOKUP(C127,SRA!B:T,5,0),"")</f>
        <v>OP. DE PROD. IND.</v>
      </c>
      <c r="H127" s="10">
        <f>IFERROR(VLOOKUP(C127,SRA!B:T,18,0),"")</f>
        <v>2172.36</v>
      </c>
      <c r="I127" s="10">
        <f>IFERROR(VLOOKUP(C127,SRA!B:T,19,0),"")</f>
        <v>0</v>
      </c>
      <c r="J127" s="22">
        <f>IFERROR(VLOOKUP(C127,MAIO!B:F,3,0),"0,00")</f>
        <v>2172.36</v>
      </c>
      <c r="K127" s="10">
        <f t="shared" si="2"/>
        <v>1601.0600000000002</v>
      </c>
      <c r="L127" s="22">
        <f>IFERROR(VLOOKUP(C127,MAIO!B:H,7,0),"0,00")</f>
        <v>571.29999999999995</v>
      </c>
      <c r="M127" s="18" t="str">
        <f>IFERROR(VLOOKUP(C127,FÉRIAS!C:D,2,0),"")</f>
        <v/>
      </c>
      <c r="N127" s="15" t="str">
        <f>IFERROR(VLOOKUP(C127,AFASTADOS!B:C,2,0),"")</f>
        <v/>
      </c>
    </row>
    <row r="128" spans="2:14" s="15" customFormat="1">
      <c r="B128" s="12">
        <f t="shared" si="4"/>
        <v>120</v>
      </c>
      <c r="C128" s="19">
        <v>1522</v>
      </c>
      <c r="D128" s="20" t="str">
        <f>IFERROR(VLOOKUP(C128,SRA!B:C,2,0),"")</f>
        <v>TEREZINHA P  DA SILVA CORREIA</v>
      </c>
      <c r="E128" s="12" t="str">
        <f>IFERROR(VLOOKUP(C128,SRA!B:T,8,0),"")</f>
        <v>CLT</v>
      </c>
      <c r="F128" s="14" t="s">
        <v>445</v>
      </c>
      <c r="G128" s="12" t="str">
        <f>IFERROR(VLOOKUP(C128,SRA!B:T,5,0),"")</f>
        <v>OP. DE PROD. IND.</v>
      </c>
      <c r="H128" s="10">
        <f>IFERROR(VLOOKUP(C128,SRA!B:T,18,0),"")</f>
        <v>1876.58</v>
      </c>
      <c r="I128" s="10">
        <f>IFERROR(VLOOKUP(C128,SRA!B:T,19,0),"")</f>
        <v>0</v>
      </c>
      <c r="J128" s="22">
        <f>IFERROR(VLOOKUP(C128,MAIO!B:F,3,0),"0,00")</f>
        <v>1876.58</v>
      </c>
      <c r="K128" s="10">
        <f t="shared" si="2"/>
        <v>377.26</v>
      </c>
      <c r="L128" s="22">
        <f>IFERROR(VLOOKUP(C128,MAIO!B:H,7,0),"0,00")</f>
        <v>1499.32</v>
      </c>
      <c r="M128" s="18" t="str">
        <f>IFERROR(VLOOKUP(C128,FÉRIAS!C:D,2,0),"")</f>
        <v/>
      </c>
      <c r="N128" s="15" t="str">
        <f>IFERROR(VLOOKUP(C128,AFASTADOS!B:C,2,0),"")</f>
        <v/>
      </c>
    </row>
    <row r="129" spans="2:14" s="15" customFormat="1">
      <c r="B129" s="12">
        <f t="shared" si="4"/>
        <v>121</v>
      </c>
      <c r="C129" s="19">
        <v>1536</v>
      </c>
      <c r="D129" s="20" t="str">
        <f>IFERROR(VLOOKUP(C129,SRA!B:C,2,0),"")</f>
        <v>MARIA ADRIAO DA SILVA</v>
      </c>
      <c r="E129" s="12" t="str">
        <f>IFERROR(VLOOKUP(C129,SRA!B:T,8,0),"")</f>
        <v>CLT</v>
      </c>
      <c r="F129" s="14" t="s">
        <v>445</v>
      </c>
      <c r="G129" s="12" t="str">
        <f>IFERROR(VLOOKUP(C129,SRA!B:T,5,0),"")</f>
        <v>TEC. EM ADM. E FIN.</v>
      </c>
      <c r="H129" s="10">
        <f>IFERROR(VLOOKUP(C129,SRA!B:T,18,0),"")</f>
        <v>3523.75</v>
      </c>
      <c r="I129" s="10">
        <f>IFERROR(VLOOKUP(C129,SRA!B:T,19,0),"")</f>
        <v>0</v>
      </c>
      <c r="J129" s="22">
        <f>IFERROR(VLOOKUP(C129,MAIO!B:F,3,0),"0,00")</f>
        <v>3523.75</v>
      </c>
      <c r="K129" s="10">
        <f t="shared" si="2"/>
        <v>1899.04</v>
      </c>
      <c r="L129" s="22">
        <f>IFERROR(VLOOKUP(C129,MAIO!B:H,7,0),"0,00")</f>
        <v>1624.71</v>
      </c>
      <c r="M129" s="18" t="str">
        <f>IFERROR(VLOOKUP(C129,FÉRIAS!C:D,2,0),"")</f>
        <v/>
      </c>
      <c r="N129" s="15" t="str">
        <f>IFERROR(VLOOKUP(C129,AFASTADOS!B:C,2,0),"")</f>
        <v/>
      </c>
    </row>
    <row r="130" spans="2:14" s="15" customFormat="1">
      <c r="B130" s="12">
        <f t="shared" si="4"/>
        <v>122</v>
      </c>
      <c r="C130" s="19">
        <v>1545</v>
      </c>
      <c r="D130" s="20" t="str">
        <f>IFERROR(VLOOKUP(C130,SRA!B:C,2,0),"")</f>
        <v>HERON VILAR DE ANDRADE</v>
      </c>
      <c r="E130" s="12" t="str">
        <f>IFERROR(VLOOKUP(C130,SRA!B:T,8,0),"")</f>
        <v>CLT</v>
      </c>
      <c r="F130" s="14" t="s">
        <v>445</v>
      </c>
      <c r="G130" s="12" t="str">
        <f>IFERROR(VLOOKUP(C130,SRA!B:T,5,0),"")</f>
        <v>ASS. DE SERVICOS</v>
      </c>
      <c r="H130" s="10">
        <f>IFERROR(VLOOKUP(C130,SRA!B:T,18,0),"")</f>
        <v>4211.7700000000004</v>
      </c>
      <c r="I130" s="10">
        <f>IFERROR(VLOOKUP(C130,SRA!B:T,19,0),"")</f>
        <v>0</v>
      </c>
      <c r="J130" s="22">
        <f>IFERROR(VLOOKUP(C130,MAIO!B:F,3,0),"0,00")</f>
        <v>4211.7700000000004</v>
      </c>
      <c r="K130" s="10">
        <f t="shared" si="2"/>
        <v>2680.2300000000005</v>
      </c>
      <c r="L130" s="22">
        <f>IFERROR(VLOOKUP(C130,MAIO!B:H,7,0),"0,00")</f>
        <v>1531.54</v>
      </c>
      <c r="M130" s="18" t="str">
        <f>IFERROR(VLOOKUP(C130,FÉRIAS!C:D,2,0),"")</f>
        <v/>
      </c>
      <c r="N130" s="15" t="str">
        <f>IFERROR(VLOOKUP(C130,AFASTADOS!B:C,2,0),"")</f>
        <v/>
      </c>
    </row>
    <row r="131" spans="2:14" s="15" customFormat="1">
      <c r="B131" s="12">
        <f t="shared" si="4"/>
        <v>123</v>
      </c>
      <c r="C131" s="19">
        <v>1549</v>
      </c>
      <c r="D131" s="20" t="str">
        <f>IFERROR(VLOOKUP(C131,SRA!B:C,2,0),"")</f>
        <v>JOSE JOAQUIM DA SILVA FILHO</v>
      </c>
      <c r="E131" s="12" t="str">
        <f>IFERROR(VLOOKUP(C131,SRA!B:T,8,0),"")</f>
        <v>CLT</v>
      </c>
      <c r="F131" s="14" t="s">
        <v>445</v>
      </c>
      <c r="G131" s="12" t="str">
        <f>IFERROR(VLOOKUP(C131,SRA!B:T,5,0),"")</f>
        <v>TEC. EM ADM. E FIN.</v>
      </c>
      <c r="H131" s="10">
        <f>IFERROR(VLOOKUP(C131,SRA!B:T,18,0),"")</f>
        <v>4079.2</v>
      </c>
      <c r="I131" s="10">
        <f>IFERROR(VLOOKUP(C131,SRA!B:T,19,0),"")</f>
        <v>0</v>
      </c>
      <c r="J131" s="22">
        <f>IFERROR(VLOOKUP(C131,MAIO!B:F,3,0),"0,00")</f>
        <v>5908.28</v>
      </c>
      <c r="K131" s="10">
        <f t="shared" si="2"/>
        <v>2456.66</v>
      </c>
      <c r="L131" s="22">
        <f>IFERROR(VLOOKUP(C131,MAIO!B:H,7,0),"0,00")</f>
        <v>3451.62</v>
      </c>
      <c r="M131" s="18" t="str">
        <f>IFERROR(VLOOKUP(C131,FÉRIAS!C:D,2,0),"")</f>
        <v/>
      </c>
      <c r="N131" s="15" t="str">
        <f>IFERROR(VLOOKUP(C131,AFASTADOS!B:C,2,0),"")</f>
        <v/>
      </c>
    </row>
    <row r="132" spans="2:14" s="15" customFormat="1">
      <c r="B132" s="12">
        <f t="shared" si="4"/>
        <v>124</v>
      </c>
      <c r="C132" s="19">
        <v>1553</v>
      </c>
      <c r="D132" s="20" t="str">
        <f>IFERROR(VLOOKUP(C132,SRA!B:C,2,0),"")</f>
        <v>MARIA DO CARMO A DOS SANTOS</v>
      </c>
      <c r="E132" s="12" t="str">
        <f>IFERROR(VLOOKUP(C132,SRA!B:T,8,0),"")</f>
        <v>CLT</v>
      </c>
      <c r="F132" s="14" t="s">
        <v>445</v>
      </c>
      <c r="G132" s="12" t="str">
        <f>IFERROR(VLOOKUP(C132,SRA!B:T,5,0),"")</f>
        <v>OP. DE PROD. IND.</v>
      </c>
      <c r="H132" s="10">
        <f>IFERROR(VLOOKUP(C132,SRA!B:T,18,0),"")</f>
        <v>3901.28</v>
      </c>
      <c r="I132" s="10">
        <f>IFERROR(VLOOKUP(C132,SRA!B:T,19,0),"")</f>
        <v>0</v>
      </c>
      <c r="J132" s="22">
        <f>IFERROR(VLOOKUP(C132,MAIO!B:F,3,0),"0,00")</f>
        <v>3901.28</v>
      </c>
      <c r="K132" s="10">
        <f t="shared" si="2"/>
        <v>561.41000000000031</v>
      </c>
      <c r="L132" s="22">
        <f>IFERROR(VLOOKUP(C132,MAIO!B:H,7,0),"0,00")</f>
        <v>3339.87</v>
      </c>
      <c r="M132" s="18" t="str">
        <f>IFERROR(VLOOKUP(C132,FÉRIAS!C:D,2,0),"")</f>
        <v/>
      </c>
      <c r="N132" s="15" t="str">
        <f>IFERROR(VLOOKUP(C132,AFASTADOS!B:C,2,0),"")</f>
        <v/>
      </c>
    </row>
    <row r="133" spans="2:14" s="15" customFormat="1">
      <c r="B133" s="12">
        <f t="shared" si="4"/>
        <v>125</v>
      </c>
      <c r="C133" s="19">
        <v>1554</v>
      </c>
      <c r="D133" s="20" t="str">
        <f>IFERROR(VLOOKUP(C133,SRA!B:C,2,0),"")</f>
        <v>SONEIDE P DO NASCIMENTO CORREA</v>
      </c>
      <c r="E133" s="12" t="str">
        <f>IFERROR(VLOOKUP(C133,SRA!B:T,8,0),"")</f>
        <v>CLT</v>
      </c>
      <c r="F133" s="14" t="s">
        <v>445</v>
      </c>
      <c r="G133" s="12" t="str">
        <f>IFERROR(VLOOKUP(C133,SRA!B:T,5,0),"")</f>
        <v>TEC. EM ADM. E FIN.</v>
      </c>
      <c r="H133" s="10">
        <f>IFERROR(VLOOKUP(C133,SRA!B:T,18,0),"")</f>
        <v>6026.83</v>
      </c>
      <c r="I133" s="10">
        <f>IFERROR(VLOOKUP(C133,SRA!B:T,19,0),"")</f>
        <v>0</v>
      </c>
      <c r="J133" s="22">
        <f>IFERROR(VLOOKUP(C133,MAIO!B:F,3,0),"0,00")</f>
        <v>6026.84</v>
      </c>
      <c r="K133" s="10">
        <f t="shared" si="2"/>
        <v>3576.25</v>
      </c>
      <c r="L133" s="22">
        <f>IFERROR(VLOOKUP(C133,MAIO!B:H,7,0),"0,00")</f>
        <v>2450.59</v>
      </c>
      <c r="M133" s="18" t="str">
        <f>IFERROR(VLOOKUP(C133,FÉRIAS!C:D,2,0),"")</f>
        <v/>
      </c>
      <c r="N133" s="15" t="str">
        <f>IFERROR(VLOOKUP(C133,AFASTADOS!B:C,2,0),"")</f>
        <v/>
      </c>
    </row>
    <row r="134" spans="2:14" s="15" customFormat="1">
      <c r="B134" s="12">
        <f t="shared" si="4"/>
        <v>126</v>
      </c>
      <c r="C134" s="19">
        <v>1561</v>
      </c>
      <c r="D134" s="20" t="str">
        <f>IFERROR(VLOOKUP(C134,SRA!B:C,2,0),"")</f>
        <v>ANDRE LUIZ MACIEL FERREIRA</v>
      </c>
      <c r="E134" s="12" t="str">
        <f>IFERROR(VLOOKUP(C134,SRA!B:T,8,0),"")</f>
        <v>CLT</v>
      </c>
      <c r="F134" s="14" t="s">
        <v>445</v>
      </c>
      <c r="G134" s="12" t="str">
        <f>IFERROR(VLOOKUP(C134,SRA!B:T,5,0),"")</f>
        <v>OP. DE PROD. IND.</v>
      </c>
      <c r="H134" s="10">
        <f>IFERROR(VLOOKUP(C134,SRA!B:T,18,0),"")</f>
        <v>1876.58</v>
      </c>
      <c r="I134" s="10">
        <f>IFERROR(VLOOKUP(C134,SRA!B:T,19,0),"")</f>
        <v>0</v>
      </c>
      <c r="J134" s="22">
        <f>IFERROR(VLOOKUP(C134,MAIO!B:F,3,0),"0,00")</f>
        <v>1876.58</v>
      </c>
      <c r="K134" s="10">
        <f t="shared" si="2"/>
        <v>689.06</v>
      </c>
      <c r="L134" s="22">
        <f>IFERROR(VLOOKUP(C134,MAIO!B:H,7,0),"0,00")</f>
        <v>1187.52</v>
      </c>
      <c r="M134" s="18" t="str">
        <f>IFERROR(VLOOKUP(C134,FÉRIAS!C:D,2,0),"")</f>
        <v/>
      </c>
      <c r="N134" s="15" t="str">
        <f>IFERROR(VLOOKUP(C134,AFASTADOS!B:C,2,0),"")</f>
        <v/>
      </c>
    </row>
    <row r="135" spans="2:14" s="15" customFormat="1">
      <c r="B135" s="12">
        <f t="shared" si="4"/>
        <v>127</v>
      </c>
      <c r="C135" s="19">
        <v>1588</v>
      </c>
      <c r="D135" s="20" t="str">
        <f>IFERROR(VLOOKUP(C135,SRA!B:C,2,0),"")</f>
        <v>MARIA ANDREA DOS SANTOS</v>
      </c>
      <c r="E135" s="12" t="str">
        <f>IFERROR(VLOOKUP(C135,SRA!B:T,8,0),"")</f>
        <v>CLT</v>
      </c>
      <c r="F135" s="14" t="s">
        <v>445</v>
      </c>
      <c r="G135" s="12" t="str">
        <f>IFERROR(VLOOKUP(C135,SRA!B:T,5,0),"")</f>
        <v>OP. DE PROD. IND.</v>
      </c>
      <c r="H135" s="10">
        <f>IFERROR(VLOOKUP(C135,SRA!B:T,18,0),"")</f>
        <v>1970.4</v>
      </c>
      <c r="I135" s="10">
        <f>IFERROR(VLOOKUP(C135,SRA!B:T,19,0),"")</f>
        <v>0</v>
      </c>
      <c r="J135" s="22">
        <f>IFERROR(VLOOKUP(C135,MAIO!B:F,3,0),"0,00")</f>
        <v>2753.61</v>
      </c>
      <c r="K135" s="10">
        <f t="shared" si="2"/>
        <v>1548.3500000000001</v>
      </c>
      <c r="L135" s="22">
        <f>IFERROR(VLOOKUP(C135,MAIO!B:H,7,0),"0,00")</f>
        <v>1205.26</v>
      </c>
      <c r="M135" s="18" t="str">
        <f>IFERROR(VLOOKUP(C135,FÉRIAS!C:D,2,0),"")</f>
        <v/>
      </c>
      <c r="N135" s="15" t="str">
        <f>IFERROR(VLOOKUP(C135,AFASTADOS!B:C,2,0),"")</f>
        <v/>
      </c>
    </row>
    <row r="136" spans="2:14" s="15" customFormat="1">
      <c r="B136" s="12">
        <f t="shared" si="4"/>
        <v>128</v>
      </c>
      <c r="C136" s="19">
        <v>1589</v>
      </c>
      <c r="D136" s="20" t="str">
        <f>IFERROR(VLOOKUP(C136,SRA!B:C,2,0),"")</f>
        <v>SEVERINA DE SANTANA NEVES</v>
      </c>
      <c r="E136" s="12" t="str">
        <f>IFERROR(VLOOKUP(C136,SRA!B:T,8,0),"")</f>
        <v>CLT</v>
      </c>
      <c r="F136" s="14" t="s">
        <v>445</v>
      </c>
      <c r="G136" s="12" t="str">
        <f>IFERROR(VLOOKUP(C136,SRA!B:T,5,0),"")</f>
        <v>OP. DE PROD. IND.</v>
      </c>
      <c r="H136" s="10">
        <f>IFERROR(VLOOKUP(C136,SRA!B:T,18,0),"")</f>
        <v>1876.58</v>
      </c>
      <c r="I136" s="10">
        <f>IFERROR(VLOOKUP(C136,SRA!B:T,19,0),"")</f>
        <v>0</v>
      </c>
      <c r="J136" s="22">
        <f>IFERROR(VLOOKUP(C136,MAIO!B:F,3,0),"0,00")</f>
        <v>1876.58</v>
      </c>
      <c r="K136" s="10">
        <f t="shared" si="2"/>
        <v>628.56999999999994</v>
      </c>
      <c r="L136" s="22">
        <f>IFERROR(VLOOKUP(C136,MAIO!B:H,7,0),"0,00")</f>
        <v>1248.01</v>
      </c>
      <c r="M136" s="18" t="str">
        <f>IFERROR(VLOOKUP(C136,FÉRIAS!C:D,2,0),"")</f>
        <v/>
      </c>
      <c r="N136" s="15" t="str">
        <f>IFERROR(VLOOKUP(C136,AFASTADOS!B:C,2,0),"")</f>
        <v/>
      </c>
    </row>
    <row r="137" spans="2:14" s="15" customFormat="1">
      <c r="B137" s="12">
        <f t="shared" si="4"/>
        <v>129</v>
      </c>
      <c r="C137" s="19">
        <v>1596</v>
      </c>
      <c r="D137" s="20" t="str">
        <f>IFERROR(VLOOKUP(C137,SRA!B:C,2,0),"")</f>
        <v>IVANE FRANCISCO DE AZEVEDO</v>
      </c>
      <c r="E137" s="12" t="str">
        <f>IFERROR(VLOOKUP(C137,SRA!B:T,8,0),"")</f>
        <v>CLT</v>
      </c>
      <c r="F137" s="14" t="s">
        <v>445</v>
      </c>
      <c r="G137" s="12" t="str">
        <f>IFERROR(VLOOKUP(C137,SRA!B:T,5,0),"")</f>
        <v>TELEFONISTA</v>
      </c>
      <c r="H137" s="10">
        <f>IFERROR(VLOOKUP(C137,SRA!B:T,18,0),"")</f>
        <v>2640.52</v>
      </c>
      <c r="I137" s="10">
        <f>IFERROR(VLOOKUP(C137,SRA!B:T,19,0),"")</f>
        <v>0</v>
      </c>
      <c r="J137" s="22">
        <f>IFERROR(VLOOKUP(C137,MAIO!B:F,3,0),"0,00")</f>
        <v>2640.52</v>
      </c>
      <c r="K137" s="10">
        <f t="shared" ref="K137:K200" si="5">J137-L137</f>
        <v>1749.6100000000001</v>
      </c>
      <c r="L137" s="22">
        <f>IFERROR(VLOOKUP(C137,MAIO!B:H,7,0),"0,00")</f>
        <v>890.91</v>
      </c>
      <c r="M137" s="18" t="str">
        <f>IFERROR(VLOOKUP(C137,FÉRIAS!C:D,2,0),"")</f>
        <v/>
      </c>
      <c r="N137" s="15" t="str">
        <f>IFERROR(VLOOKUP(C137,AFASTADOS!B:C,2,0),"")</f>
        <v/>
      </c>
    </row>
    <row r="138" spans="2:14" s="15" customFormat="1">
      <c r="B138" s="12">
        <f t="shared" si="4"/>
        <v>130</v>
      </c>
      <c r="C138" s="19">
        <v>1597</v>
      </c>
      <c r="D138" s="20" t="str">
        <f>IFERROR(VLOOKUP(C138,SRA!B:C,2,0),"")</f>
        <v>DILMA NEUZA DAS MERCES</v>
      </c>
      <c r="E138" s="12" t="str">
        <f>IFERROR(VLOOKUP(C138,SRA!B:T,8,0),"")</f>
        <v>CLT</v>
      </c>
      <c r="F138" s="14" t="s">
        <v>445</v>
      </c>
      <c r="G138" s="12" t="str">
        <f>IFERROR(VLOOKUP(C138,SRA!B:T,5,0),"")</f>
        <v>TEC. EM ADM. E FIN.</v>
      </c>
      <c r="H138" s="10">
        <f>IFERROR(VLOOKUP(C138,SRA!B:T,18,0),"")</f>
        <v>3884.95</v>
      </c>
      <c r="I138" s="10">
        <f>IFERROR(VLOOKUP(C138,SRA!B:T,19,0),"")</f>
        <v>0</v>
      </c>
      <c r="J138" s="22">
        <f>IFERROR(VLOOKUP(C138,MAIO!B:F,3,0),"0,00")</f>
        <v>3884.95</v>
      </c>
      <c r="K138" s="10">
        <f t="shared" si="5"/>
        <v>2151.6699999999996</v>
      </c>
      <c r="L138" s="22">
        <f>IFERROR(VLOOKUP(C138,MAIO!B:H,7,0),"0,00")</f>
        <v>1733.2800000000002</v>
      </c>
      <c r="M138" s="18" t="str">
        <f>IFERROR(VLOOKUP(C138,FÉRIAS!C:D,2,0),"")</f>
        <v/>
      </c>
      <c r="N138" s="15" t="str">
        <f>IFERROR(VLOOKUP(C138,AFASTADOS!B:C,2,0),"")</f>
        <v/>
      </c>
    </row>
    <row r="139" spans="2:14" s="15" customFormat="1">
      <c r="B139" s="12">
        <f t="shared" si="4"/>
        <v>131</v>
      </c>
      <c r="C139" s="19">
        <v>1631</v>
      </c>
      <c r="D139" s="20" t="str">
        <f>IFERROR(VLOOKUP(C139,SRA!B:C,2,0),"")</f>
        <v>GERSON MARTINS DA SILVA</v>
      </c>
      <c r="E139" s="12" t="str">
        <f>IFERROR(VLOOKUP(C139,SRA!B:T,8,0),"")</f>
        <v>CLT</v>
      </c>
      <c r="F139" s="14" t="s">
        <v>445</v>
      </c>
      <c r="G139" s="12" t="str">
        <f>IFERROR(VLOOKUP(C139,SRA!B:T,5,0),"")</f>
        <v>ASS. DE SERVICOS</v>
      </c>
      <c r="H139" s="10">
        <f>IFERROR(VLOOKUP(C139,SRA!B:T,18,0),"")</f>
        <v>2395.04</v>
      </c>
      <c r="I139" s="10">
        <f>IFERROR(VLOOKUP(C139,SRA!B:T,19,0),"")</f>
        <v>0</v>
      </c>
      <c r="J139" s="22">
        <f>IFERROR(VLOOKUP(C139,MAIO!B:F,3,0),"0,00")</f>
        <v>2395.04</v>
      </c>
      <c r="K139" s="10">
        <f t="shared" si="5"/>
        <v>1292.83</v>
      </c>
      <c r="L139" s="22">
        <f>IFERROR(VLOOKUP(C139,MAIO!B:H,7,0),"0,00")</f>
        <v>1102.21</v>
      </c>
      <c r="M139" s="18" t="str">
        <f>IFERROR(VLOOKUP(C139,FÉRIAS!C:D,2,0),"")</f>
        <v/>
      </c>
      <c r="N139" s="15" t="str">
        <f>IFERROR(VLOOKUP(C139,AFASTADOS!B:C,2,0),"")</f>
        <v/>
      </c>
    </row>
    <row r="140" spans="2:14" s="15" customFormat="1">
      <c r="B140" s="12">
        <f t="shared" si="4"/>
        <v>132</v>
      </c>
      <c r="C140" s="19">
        <v>1641</v>
      </c>
      <c r="D140" s="20" t="str">
        <f>IFERROR(VLOOKUP(C140,SRA!B:C,2,0),"")</f>
        <v>JOAO FELICIANO ALVES</v>
      </c>
      <c r="E140" s="12" t="str">
        <f>IFERROR(VLOOKUP(C140,SRA!B:T,8,0),"")</f>
        <v>CLT</v>
      </c>
      <c r="F140" s="14" t="s">
        <v>445</v>
      </c>
      <c r="G140" s="12" t="str">
        <f>IFERROR(VLOOKUP(C140,SRA!B:T,5,0),"")</f>
        <v>OP. DE PROD. IND.</v>
      </c>
      <c r="H140" s="10">
        <f>IFERROR(VLOOKUP(C140,SRA!B:T,18,0),"")</f>
        <v>2395.04</v>
      </c>
      <c r="I140" s="10">
        <f>IFERROR(VLOOKUP(C140,SRA!B:T,19,0),"")</f>
        <v>0</v>
      </c>
      <c r="J140" s="22">
        <f>IFERROR(VLOOKUP(C140,MAIO!B:F,3,0),"0,00")</f>
        <v>3042.25</v>
      </c>
      <c r="K140" s="10">
        <f t="shared" si="5"/>
        <v>965.14000000000033</v>
      </c>
      <c r="L140" s="22">
        <f>IFERROR(VLOOKUP(C140,MAIO!B:H,7,0),"0,00")</f>
        <v>2077.1099999999997</v>
      </c>
      <c r="M140" s="18" t="str">
        <f>IFERROR(VLOOKUP(C140,FÉRIAS!C:D,2,0),"")</f>
        <v/>
      </c>
      <c r="N140" s="15" t="str">
        <f>IFERROR(VLOOKUP(C140,AFASTADOS!B:C,2,0),"")</f>
        <v/>
      </c>
    </row>
    <row r="141" spans="2:14" s="15" customFormat="1">
      <c r="B141" s="12">
        <f t="shared" si="4"/>
        <v>133</v>
      </c>
      <c r="C141" s="19">
        <v>1650</v>
      </c>
      <c r="D141" s="20" t="str">
        <f>IFERROR(VLOOKUP(C141,SRA!B:C,2,0),"")</f>
        <v>JANETE MARIA DA SILVA</v>
      </c>
      <c r="E141" s="12" t="str">
        <f>IFERROR(VLOOKUP(C141,SRA!B:T,8,0),"")</f>
        <v>CLT</v>
      </c>
      <c r="F141" s="14" t="s">
        <v>445</v>
      </c>
      <c r="G141" s="12" t="str">
        <f>IFERROR(VLOOKUP(C141,SRA!B:T,5,0),"")</f>
        <v>OP. DE PROD. IND.</v>
      </c>
      <c r="H141" s="10">
        <f>IFERROR(VLOOKUP(C141,SRA!B:T,18,0),"")</f>
        <v>2172.36</v>
      </c>
      <c r="I141" s="10">
        <f>IFERROR(VLOOKUP(C141,SRA!B:T,19,0),"")</f>
        <v>0</v>
      </c>
      <c r="J141" s="22">
        <f>IFERROR(VLOOKUP(C141,MAIO!B:F,3,0),"0,00")</f>
        <v>2172.36</v>
      </c>
      <c r="K141" s="10">
        <f t="shared" si="5"/>
        <v>1574.2400000000002</v>
      </c>
      <c r="L141" s="22">
        <f>IFERROR(VLOOKUP(C141,MAIO!B:H,7,0),"0,00")</f>
        <v>598.12</v>
      </c>
      <c r="M141" s="18" t="str">
        <f>IFERROR(VLOOKUP(C141,FÉRIAS!C:D,2,0),"")</f>
        <v/>
      </c>
      <c r="N141" s="15" t="str">
        <f>IFERROR(VLOOKUP(C141,AFASTADOS!B:C,2,0),"")</f>
        <v/>
      </c>
    </row>
    <row r="142" spans="2:14" s="15" customFormat="1">
      <c r="B142" s="12">
        <f t="shared" ref="B142:B205" si="6">B141+1</f>
        <v>134</v>
      </c>
      <c r="C142" s="19">
        <v>1652</v>
      </c>
      <c r="D142" s="20" t="str">
        <f>IFERROR(VLOOKUP(C142,SRA!B:C,2,0),"")</f>
        <v>ROMILDO NUNES DIAS</v>
      </c>
      <c r="E142" s="12" t="str">
        <f>IFERROR(VLOOKUP(C142,SRA!B:T,8,0),"")</f>
        <v>CLT</v>
      </c>
      <c r="F142" s="14" t="s">
        <v>445</v>
      </c>
      <c r="G142" s="12" t="str">
        <f>IFERROR(VLOOKUP(C142,SRA!B:T,5,0),"")</f>
        <v>OP. DE PROD. IND.</v>
      </c>
      <c r="H142" s="10">
        <f>IFERROR(VLOOKUP(C142,SRA!B:T,18,0),"")</f>
        <v>2172.36</v>
      </c>
      <c r="I142" s="10">
        <f>IFERROR(VLOOKUP(C142,SRA!B:T,19,0),"")</f>
        <v>0</v>
      </c>
      <c r="J142" s="22">
        <f>IFERROR(VLOOKUP(C142,MAIO!B:F,3,0),"0,00")</f>
        <v>2172.36</v>
      </c>
      <c r="K142" s="10">
        <f t="shared" si="5"/>
        <v>296.14000000000033</v>
      </c>
      <c r="L142" s="22">
        <f>IFERROR(VLOOKUP(C142,MAIO!B:H,7,0),"0,00")</f>
        <v>1876.2199999999998</v>
      </c>
      <c r="M142" s="18" t="str">
        <f>IFERROR(VLOOKUP(C142,FÉRIAS!C:D,2,0),"")</f>
        <v/>
      </c>
      <c r="N142" s="15" t="str">
        <f>IFERROR(VLOOKUP(C142,AFASTADOS!B:C,2,0),"")</f>
        <v/>
      </c>
    </row>
    <row r="143" spans="2:14" s="15" customFormat="1">
      <c r="B143" s="12">
        <f t="shared" si="6"/>
        <v>135</v>
      </c>
      <c r="C143" s="19">
        <v>1665</v>
      </c>
      <c r="D143" s="20" t="str">
        <f>IFERROR(VLOOKUP(C143,SRA!B:C,2,0),"")</f>
        <v>LUZIA BERNARDO DE SOUSA</v>
      </c>
      <c r="E143" s="12" t="str">
        <f>IFERROR(VLOOKUP(C143,SRA!B:T,8,0),"")</f>
        <v>CLT</v>
      </c>
      <c r="F143" s="14" t="s">
        <v>445</v>
      </c>
      <c r="G143" s="12" t="str">
        <f>IFERROR(VLOOKUP(C143,SRA!B:T,5,0),"")</f>
        <v>TELEFONISTA</v>
      </c>
      <c r="H143" s="10">
        <f>IFERROR(VLOOKUP(C143,SRA!B:T,18,0),"")</f>
        <v>2395.04</v>
      </c>
      <c r="I143" s="10">
        <f>IFERROR(VLOOKUP(C143,SRA!B:T,19,0),"")</f>
        <v>0</v>
      </c>
      <c r="J143" s="22">
        <f>IFERROR(VLOOKUP(C143,MAIO!B:F,3,0),"0,00")</f>
        <v>2395.04</v>
      </c>
      <c r="K143" s="10">
        <f t="shared" si="5"/>
        <v>1289.0999999999999</v>
      </c>
      <c r="L143" s="22">
        <f>IFERROR(VLOOKUP(C143,MAIO!B:H,7,0),"0,00")</f>
        <v>1105.94</v>
      </c>
      <c r="M143" s="18" t="str">
        <f>IFERROR(VLOOKUP(C143,FÉRIAS!C:D,2,0),"")</f>
        <v/>
      </c>
      <c r="N143" s="15" t="str">
        <f>IFERROR(VLOOKUP(C143,AFASTADOS!B:C,2,0),"")</f>
        <v/>
      </c>
    </row>
    <row r="144" spans="2:14" s="15" customFormat="1">
      <c r="B144" s="12">
        <f t="shared" si="6"/>
        <v>136</v>
      </c>
      <c r="C144" s="19">
        <v>1674</v>
      </c>
      <c r="D144" s="20" t="str">
        <f>IFERROR(VLOOKUP(C144,SRA!B:C,2,0),"")</f>
        <v>MARIA HELENA FERREIRA DA SILVA</v>
      </c>
      <c r="E144" s="12" t="str">
        <f>IFERROR(VLOOKUP(C144,SRA!B:T,8,0),"")</f>
        <v>CLT</v>
      </c>
      <c r="F144" s="14" t="s">
        <v>445</v>
      </c>
      <c r="G144" s="12" t="str">
        <f>IFERROR(VLOOKUP(C144,SRA!B:T,5,0),"")</f>
        <v>OP. DE PROD. IND.</v>
      </c>
      <c r="H144" s="10">
        <f>IFERROR(VLOOKUP(C144,SRA!B:T,18,0),"")</f>
        <v>1970.4</v>
      </c>
      <c r="I144" s="10">
        <f>IFERROR(VLOOKUP(C144,SRA!B:T,19,0),"")</f>
        <v>0</v>
      </c>
      <c r="J144" s="22">
        <f>IFERROR(VLOOKUP(C144,MAIO!B:F,3,0),"0,00")</f>
        <v>1970.4</v>
      </c>
      <c r="K144" s="10">
        <f t="shared" si="5"/>
        <v>1102.72</v>
      </c>
      <c r="L144" s="22">
        <f>IFERROR(VLOOKUP(C144,MAIO!B:H,7,0),"0,00")</f>
        <v>867.68000000000006</v>
      </c>
      <c r="M144" s="18" t="str">
        <f>IFERROR(VLOOKUP(C144,FÉRIAS!C:D,2,0),"")</f>
        <v/>
      </c>
      <c r="N144" s="15" t="str">
        <f>IFERROR(VLOOKUP(C144,AFASTADOS!B:C,2,0),"")</f>
        <v/>
      </c>
    </row>
    <row r="145" spans="2:14" s="15" customFormat="1">
      <c r="B145" s="12">
        <f t="shared" si="6"/>
        <v>137</v>
      </c>
      <c r="C145" s="19">
        <v>1682</v>
      </c>
      <c r="D145" s="20" t="str">
        <f>IFERROR(VLOOKUP(C145,SRA!B:C,2,0),"")</f>
        <v>MOISES MARTINS DE MELO NETO</v>
      </c>
      <c r="E145" s="12" t="str">
        <f>IFERROR(VLOOKUP(C145,SRA!B:T,8,0),"")</f>
        <v>CLT</v>
      </c>
      <c r="F145" s="14" t="s">
        <v>445</v>
      </c>
      <c r="G145" s="12" t="str">
        <f>IFERROR(VLOOKUP(C145,SRA!B:T,5,0),"")</f>
        <v>VIGILANTE 2</v>
      </c>
      <c r="H145" s="10">
        <f>IFERROR(VLOOKUP(C145,SRA!B:T,18,0),"")</f>
        <v>3209.59</v>
      </c>
      <c r="I145" s="10">
        <f>IFERROR(VLOOKUP(C145,SRA!B:T,19,0),"")</f>
        <v>0</v>
      </c>
      <c r="J145" s="22">
        <f>IFERROR(VLOOKUP(C145,MAIO!B:F,3,0),"0,00")</f>
        <v>4172.47</v>
      </c>
      <c r="K145" s="10">
        <f t="shared" si="5"/>
        <v>1716.25</v>
      </c>
      <c r="L145" s="22">
        <f>IFERROR(VLOOKUP(C145,MAIO!B:H,7,0),"0,00")</f>
        <v>2456.2200000000003</v>
      </c>
      <c r="M145" s="18" t="str">
        <f>IFERROR(VLOOKUP(C145,FÉRIAS!C:D,2,0),"")</f>
        <v/>
      </c>
      <c r="N145" s="15" t="str">
        <f>IFERROR(VLOOKUP(C145,AFASTADOS!B:C,2,0),"")</f>
        <v/>
      </c>
    </row>
    <row r="146" spans="2:14" s="15" customFormat="1">
      <c r="B146" s="12">
        <f t="shared" si="6"/>
        <v>138</v>
      </c>
      <c r="C146" s="19">
        <v>1683</v>
      </c>
      <c r="D146" s="20" t="str">
        <f>IFERROR(VLOOKUP(C146,SRA!B:C,2,0),"")</f>
        <v>ADEMIR LOPES DA SILVA</v>
      </c>
      <c r="E146" s="12" t="str">
        <f>IFERROR(VLOOKUP(C146,SRA!B:T,8,0),"")</f>
        <v>CLT</v>
      </c>
      <c r="F146" s="14" t="s">
        <v>445</v>
      </c>
      <c r="G146" s="12" t="str">
        <f>IFERROR(VLOOKUP(C146,SRA!B:T,5,0),"")</f>
        <v>VIGILANTE 2</v>
      </c>
      <c r="H146" s="10">
        <f>IFERROR(VLOOKUP(C146,SRA!B:T,18,0),"")</f>
        <v>3209.59</v>
      </c>
      <c r="I146" s="10">
        <f>IFERROR(VLOOKUP(C146,SRA!B:T,19,0),"")</f>
        <v>0</v>
      </c>
      <c r="J146" s="22">
        <f>IFERROR(VLOOKUP(C146,MAIO!B:F,3,0),"0,00")</f>
        <v>4172.47</v>
      </c>
      <c r="K146" s="10">
        <f t="shared" si="5"/>
        <v>2198.3000000000002</v>
      </c>
      <c r="L146" s="22">
        <f>IFERROR(VLOOKUP(C146,MAIO!B:H,7,0),"0,00")</f>
        <v>1974.17</v>
      </c>
      <c r="M146" s="18" t="str">
        <f>IFERROR(VLOOKUP(C146,FÉRIAS!C:D,2,0),"")</f>
        <v/>
      </c>
      <c r="N146" s="15" t="str">
        <f>IFERROR(VLOOKUP(C146,AFASTADOS!B:C,2,0),"")</f>
        <v/>
      </c>
    </row>
    <row r="147" spans="2:14" s="15" customFormat="1">
      <c r="B147" s="12">
        <f t="shared" si="6"/>
        <v>139</v>
      </c>
      <c r="C147" s="19">
        <v>1726</v>
      </c>
      <c r="D147" s="20" t="str">
        <f>IFERROR(VLOOKUP(C147,SRA!B:C,2,0),"")</f>
        <v>JOSE CARLOS VIEIRA</v>
      </c>
      <c r="E147" s="12" t="str">
        <f>IFERROR(VLOOKUP(C147,SRA!B:T,8,0),"")</f>
        <v>CLT</v>
      </c>
      <c r="F147" s="14" t="s">
        <v>445</v>
      </c>
      <c r="G147" s="12" t="str">
        <f>IFERROR(VLOOKUP(C147,SRA!B:T,5,0),"")</f>
        <v>VIGILANTE 2</v>
      </c>
      <c r="H147" s="10">
        <f>IFERROR(VLOOKUP(C147,SRA!B:T,18,0),"")</f>
        <v>3209.59</v>
      </c>
      <c r="I147" s="10">
        <f>IFERROR(VLOOKUP(C147,SRA!B:T,19,0),"")</f>
        <v>0</v>
      </c>
      <c r="J147" s="22">
        <f>IFERROR(VLOOKUP(C147,MAIO!B:F,3,0),"0,00")</f>
        <v>4172.47</v>
      </c>
      <c r="K147" s="10">
        <f t="shared" si="5"/>
        <v>1276.8100000000004</v>
      </c>
      <c r="L147" s="22">
        <f>IFERROR(VLOOKUP(C147,MAIO!B:H,7,0),"0,00")</f>
        <v>2895.66</v>
      </c>
      <c r="M147" s="18" t="str">
        <f>IFERROR(VLOOKUP(C147,FÉRIAS!C:D,2,0),"")</f>
        <v/>
      </c>
      <c r="N147" s="15" t="str">
        <f>IFERROR(VLOOKUP(C147,AFASTADOS!B:C,2,0),"")</f>
        <v/>
      </c>
    </row>
    <row r="148" spans="2:14" s="15" customFormat="1">
      <c r="B148" s="12">
        <f t="shared" si="6"/>
        <v>140</v>
      </c>
      <c r="C148" s="19">
        <v>1741</v>
      </c>
      <c r="D148" s="20" t="str">
        <f>IFERROR(VLOOKUP(C148,SRA!B:C,2,0),"")</f>
        <v>MARCONDES C  DE OLIVEIRA</v>
      </c>
      <c r="E148" s="12" t="str">
        <f>IFERROR(VLOOKUP(C148,SRA!B:T,8,0),"")</f>
        <v>CLT</v>
      </c>
      <c r="F148" s="14" t="s">
        <v>445</v>
      </c>
      <c r="G148" s="12" t="str">
        <f>IFERROR(VLOOKUP(C148,SRA!B:T,5,0),"")</f>
        <v>OP. DE PROD. IND.</v>
      </c>
      <c r="H148" s="10">
        <f>IFERROR(VLOOKUP(C148,SRA!B:T,18,0),"")</f>
        <v>3370.04</v>
      </c>
      <c r="I148" s="10">
        <f>IFERROR(VLOOKUP(C148,SRA!B:T,19,0),"")</f>
        <v>0</v>
      </c>
      <c r="J148" s="22">
        <f>IFERROR(VLOOKUP(C148,MAIO!B:F,3,0),"0,00")</f>
        <v>3370.04</v>
      </c>
      <c r="K148" s="10">
        <f t="shared" si="5"/>
        <v>903.46</v>
      </c>
      <c r="L148" s="22">
        <f>IFERROR(VLOOKUP(C148,MAIO!B:H,7,0),"0,00")</f>
        <v>2466.58</v>
      </c>
      <c r="M148" s="18" t="str">
        <f>IFERROR(VLOOKUP(C148,FÉRIAS!C:D,2,0),"")</f>
        <v/>
      </c>
      <c r="N148" s="15" t="str">
        <f>IFERROR(VLOOKUP(C148,AFASTADOS!B:C,2,0),"")</f>
        <v/>
      </c>
    </row>
    <row r="149" spans="2:14" s="15" customFormat="1">
      <c r="B149" s="12">
        <f t="shared" si="6"/>
        <v>141</v>
      </c>
      <c r="C149" s="19">
        <v>1749</v>
      </c>
      <c r="D149" s="20" t="str">
        <f>IFERROR(VLOOKUP(C149,SRA!B:C,2,0),"")</f>
        <v>MANOEL MARTINS LEITE NETO</v>
      </c>
      <c r="E149" s="12" t="str">
        <f>IFERROR(VLOOKUP(C149,SRA!B:T,8,0),"")</f>
        <v>CLT</v>
      </c>
      <c r="F149" s="14" t="s">
        <v>445</v>
      </c>
      <c r="G149" s="12" t="str">
        <f>IFERROR(VLOOKUP(C149,SRA!B:T,5,0),"")</f>
        <v>TEC. EM ADM. E FIN.</v>
      </c>
      <c r="H149" s="10">
        <f>IFERROR(VLOOKUP(C149,SRA!B:T,18,0),"")</f>
        <v>2385</v>
      </c>
      <c r="I149" s="10">
        <f>IFERROR(VLOOKUP(C149,SRA!B:T,19,0),"")</f>
        <v>0</v>
      </c>
      <c r="J149" s="22">
        <f>IFERROR(VLOOKUP(C149,MAIO!B:F,3,0),"0,00")</f>
        <v>2385</v>
      </c>
      <c r="K149" s="10">
        <f t="shared" si="5"/>
        <v>988.06</v>
      </c>
      <c r="L149" s="22">
        <f>IFERROR(VLOOKUP(C149,MAIO!B:H,7,0),"0,00")</f>
        <v>1396.94</v>
      </c>
      <c r="M149" s="18" t="str">
        <f>IFERROR(VLOOKUP(C149,FÉRIAS!C:D,2,0),"")</f>
        <v/>
      </c>
      <c r="N149" s="15" t="str">
        <f>IFERROR(VLOOKUP(C149,AFASTADOS!B:C,2,0),"")</f>
        <v/>
      </c>
    </row>
    <row r="150" spans="2:14" s="15" customFormat="1">
      <c r="B150" s="12">
        <f t="shared" si="6"/>
        <v>142</v>
      </c>
      <c r="C150" s="19">
        <v>1774</v>
      </c>
      <c r="D150" s="20" t="str">
        <f>IFERROR(VLOOKUP(C150,SRA!B:C,2,0),"")</f>
        <v>FRANCISCO DE ASSIS BEZERRA</v>
      </c>
      <c r="E150" s="12" t="str">
        <f>IFERROR(VLOOKUP(C150,SRA!B:T,8,0),"")</f>
        <v>CLT</v>
      </c>
      <c r="F150" s="14" t="s">
        <v>445</v>
      </c>
      <c r="G150" s="12" t="str">
        <f>IFERROR(VLOOKUP(C150,SRA!B:T,5,0),"")</f>
        <v>OP. DE PROD. IND.</v>
      </c>
      <c r="H150" s="10">
        <f>IFERROR(VLOOKUP(C150,SRA!B:T,18,0),"")</f>
        <v>2514.8000000000002</v>
      </c>
      <c r="I150" s="10">
        <f>IFERROR(VLOOKUP(C150,SRA!B:T,19,0),"")</f>
        <v>0</v>
      </c>
      <c r="J150" s="22">
        <f>IFERROR(VLOOKUP(C150,MAIO!B:F,3,0),"0,00")</f>
        <v>2516.17</v>
      </c>
      <c r="K150" s="10">
        <f t="shared" si="5"/>
        <v>633.19000000000005</v>
      </c>
      <c r="L150" s="22">
        <f>IFERROR(VLOOKUP(C150,MAIO!B:H,7,0),"0,00")</f>
        <v>1882.98</v>
      </c>
      <c r="M150" s="18" t="str">
        <f>IFERROR(VLOOKUP(C150,FÉRIAS!C:D,2,0),"")</f>
        <v/>
      </c>
      <c r="N150" s="15" t="str">
        <f>IFERROR(VLOOKUP(C150,AFASTADOS!B:C,2,0),"")</f>
        <v/>
      </c>
    </row>
    <row r="151" spans="2:14" s="15" customFormat="1">
      <c r="B151" s="12">
        <f t="shared" si="6"/>
        <v>143</v>
      </c>
      <c r="C151" s="19">
        <v>1794</v>
      </c>
      <c r="D151" s="20" t="str">
        <f>IFERROR(VLOOKUP(C151,SRA!B:C,2,0),"")</f>
        <v>LUCIENE MARIA DE ANDRADE</v>
      </c>
      <c r="E151" s="12" t="str">
        <f>IFERROR(VLOOKUP(C151,SRA!B:T,8,0),"")</f>
        <v>CLT</v>
      </c>
      <c r="F151" s="14" t="s">
        <v>445</v>
      </c>
      <c r="G151" s="12" t="str">
        <f>IFERROR(VLOOKUP(C151,SRA!B:T,5,0),"")</f>
        <v>TEC.EM QUALIDADE IND</v>
      </c>
      <c r="H151" s="10">
        <f>IFERROR(VLOOKUP(C151,SRA!B:T,18,0),"")</f>
        <v>4497.33</v>
      </c>
      <c r="I151" s="10">
        <f>IFERROR(VLOOKUP(C151,SRA!B:T,19,0),"")</f>
        <v>0</v>
      </c>
      <c r="J151" s="22">
        <f>IFERROR(VLOOKUP(C151,MAIO!B:F,3,0),"0,00")</f>
        <v>4497.33</v>
      </c>
      <c r="K151" s="10">
        <f t="shared" si="5"/>
        <v>2526.2600000000002</v>
      </c>
      <c r="L151" s="22">
        <f>IFERROR(VLOOKUP(C151,MAIO!B:H,7,0),"0,00")</f>
        <v>1971.07</v>
      </c>
      <c r="M151" s="18" t="str">
        <f>IFERROR(VLOOKUP(C151,FÉRIAS!C:D,2,0),"")</f>
        <v/>
      </c>
      <c r="N151" s="15" t="str">
        <f>IFERROR(VLOOKUP(C151,AFASTADOS!B:C,2,0),"")</f>
        <v/>
      </c>
    </row>
    <row r="152" spans="2:14" s="15" customFormat="1">
      <c r="B152" s="12">
        <f t="shared" si="6"/>
        <v>144</v>
      </c>
      <c r="C152" s="19">
        <v>1796</v>
      </c>
      <c r="D152" s="20" t="str">
        <f>IFERROR(VLOOKUP(C152,SRA!B:C,2,0),"")</f>
        <v>NEUZA ANUNCIACAO COELHO</v>
      </c>
      <c r="E152" s="12" t="str">
        <f>IFERROR(VLOOKUP(C152,SRA!B:T,8,0),"")</f>
        <v>CLT</v>
      </c>
      <c r="F152" s="14" t="s">
        <v>445</v>
      </c>
      <c r="G152" s="12" t="str">
        <f>IFERROR(VLOOKUP(C152,SRA!B:T,5,0),"")</f>
        <v>OP. DE PROD. IND.</v>
      </c>
      <c r="H152" s="10">
        <f>IFERROR(VLOOKUP(C152,SRA!B:T,18,0),"")</f>
        <v>1970.4</v>
      </c>
      <c r="I152" s="10">
        <f>IFERROR(VLOOKUP(C152,SRA!B:T,19,0),"")</f>
        <v>0</v>
      </c>
      <c r="J152" s="22">
        <f>IFERROR(VLOOKUP(C152,MAIO!B:F,3,0),"0,00")</f>
        <v>1970.4</v>
      </c>
      <c r="K152" s="10">
        <f t="shared" si="5"/>
        <v>465.41000000000008</v>
      </c>
      <c r="L152" s="22">
        <f>IFERROR(VLOOKUP(C152,MAIO!B:H,7,0),"0,00")</f>
        <v>1504.99</v>
      </c>
      <c r="M152" s="18" t="str">
        <f>IFERROR(VLOOKUP(C152,FÉRIAS!C:D,2,0),"")</f>
        <v/>
      </c>
      <c r="N152" s="15" t="str">
        <f>IFERROR(VLOOKUP(C152,AFASTADOS!B:C,2,0),"")</f>
        <v/>
      </c>
    </row>
    <row r="153" spans="2:14" s="15" customFormat="1">
      <c r="B153" s="12">
        <f t="shared" si="6"/>
        <v>145</v>
      </c>
      <c r="C153" s="19">
        <v>1809</v>
      </c>
      <c r="D153" s="20" t="str">
        <f>IFERROR(VLOOKUP(C153,SRA!B:C,2,0),"")</f>
        <v>JOSE IRANILDO DE ANDRADE SILVA</v>
      </c>
      <c r="E153" s="12" t="str">
        <f>IFERROR(VLOOKUP(C153,SRA!B:T,8,0),"")</f>
        <v>CLT</v>
      </c>
      <c r="F153" s="14" t="s">
        <v>445</v>
      </c>
      <c r="G153" s="12" t="str">
        <f>IFERROR(VLOOKUP(C153,SRA!B:T,5,0),"")</f>
        <v>TEC.EM MAN. MEC. IND</v>
      </c>
      <c r="H153" s="10">
        <f>IFERROR(VLOOKUP(C153,SRA!B:T,18,0),"")</f>
        <v>3355.95</v>
      </c>
      <c r="I153" s="10">
        <f>IFERROR(VLOOKUP(C153,SRA!B:T,19,0),"")</f>
        <v>0</v>
      </c>
      <c r="J153" s="22">
        <f>IFERROR(VLOOKUP(C153,MAIO!B:F,3,0),"0,00")</f>
        <v>3662.79</v>
      </c>
      <c r="K153" s="10">
        <f t="shared" si="5"/>
        <v>1135.0500000000002</v>
      </c>
      <c r="L153" s="22">
        <f>IFERROR(VLOOKUP(C153,MAIO!B:H,7,0),"0,00")</f>
        <v>2527.7399999999998</v>
      </c>
      <c r="M153" s="18" t="str">
        <f>IFERROR(VLOOKUP(C153,FÉRIAS!C:D,2,0),"")</f>
        <v/>
      </c>
      <c r="N153" s="15" t="str">
        <f>IFERROR(VLOOKUP(C153,AFASTADOS!B:C,2,0),"")</f>
        <v/>
      </c>
    </row>
    <row r="154" spans="2:14" s="15" customFormat="1">
      <c r="B154" s="12">
        <f t="shared" si="6"/>
        <v>146</v>
      </c>
      <c r="C154" s="19">
        <v>1821</v>
      </c>
      <c r="D154" s="20" t="str">
        <f>IFERROR(VLOOKUP(C154,SRA!B:C,2,0),"")</f>
        <v>CARLOS STENIO DE DEUS</v>
      </c>
      <c r="E154" s="12" t="str">
        <f>IFERROR(VLOOKUP(C154,SRA!B:T,8,0),"")</f>
        <v>CLT</v>
      </c>
      <c r="F154" s="14" t="s">
        <v>445</v>
      </c>
      <c r="G154" s="12" t="str">
        <f>IFERROR(VLOOKUP(C154,SRA!B:T,5,0),"")</f>
        <v>MOTORISTA 2</v>
      </c>
      <c r="H154" s="10">
        <f>IFERROR(VLOOKUP(C154,SRA!B:T,18,0),"")</f>
        <v>4263.87</v>
      </c>
      <c r="I154" s="10">
        <f>IFERROR(VLOOKUP(C154,SRA!B:T,19,0),"")</f>
        <v>0</v>
      </c>
      <c r="J154" s="22">
        <f>IFERROR(VLOOKUP(C154,MAIO!B:F,3,0),"0,00")</f>
        <v>4263.87</v>
      </c>
      <c r="K154" s="10">
        <f t="shared" si="5"/>
        <v>2743.95</v>
      </c>
      <c r="L154" s="22">
        <f>IFERROR(VLOOKUP(C154,MAIO!B:H,7,0),"0,00")</f>
        <v>1519.92</v>
      </c>
      <c r="M154" s="18" t="str">
        <f>IFERROR(VLOOKUP(C154,FÉRIAS!C:D,2,0),"")</f>
        <v/>
      </c>
      <c r="N154" s="15" t="str">
        <f>IFERROR(VLOOKUP(C154,AFASTADOS!B:C,2,0),"")</f>
        <v/>
      </c>
    </row>
    <row r="155" spans="2:14" s="15" customFormat="1">
      <c r="B155" s="12">
        <f t="shared" si="6"/>
        <v>147</v>
      </c>
      <c r="C155" s="19">
        <v>1822</v>
      </c>
      <c r="D155" s="20" t="str">
        <f>IFERROR(VLOOKUP(C155,SRA!B:C,2,0),"")</f>
        <v>GILMAR BEZERRA DE OLIVEIRA</v>
      </c>
      <c r="E155" s="12" t="str">
        <f>IFERROR(VLOOKUP(C155,SRA!B:T,8,0),"")</f>
        <v>CLT</v>
      </c>
      <c r="F155" s="14" t="s">
        <v>445</v>
      </c>
      <c r="G155" s="12" t="str">
        <f>IFERROR(VLOOKUP(C155,SRA!B:T,5,0),"")</f>
        <v>ASS. DE SERVICOS</v>
      </c>
      <c r="H155" s="10">
        <f>IFERROR(VLOOKUP(C155,SRA!B:T,18,0),"")</f>
        <v>1787.2</v>
      </c>
      <c r="I155" s="10">
        <f>IFERROR(VLOOKUP(C155,SRA!B:T,19,0),"")</f>
        <v>0</v>
      </c>
      <c r="J155" s="22">
        <f>IFERROR(VLOOKUP(C155,MAIO!B:F,3,0),"0,00")</f>
        <v>1787.2</v>
      </c>
      <c r="K155" s="10">
        <f t="shared" si="5"/>
        <v>383.88000000000011</v>
      </c>
      <c r="L155" s="22">
        <f>IFERROR(VLOOKUP(C155,MAIO!B:H,7,0),"0,00")</f>
        <v>1403.32</v>
      </c>
      <c r="M155" s="18" t="str">
        <f>IFERROR(VLOOKUP(C155,FÉRIAS!C:D,2,0),"")</f>
        <v/>
      </c>
      <c r="N155" s="15" t="str">
        <f>IFERROR(VLOOKUP(C155,AFASTADOS!B:C,2,0),"")</f>
        <v/>
      </c>
    </row>
    <row r="156" spans="2:14" s="15" customFormat="1">
      <c r="B156" s="12">
        <f t="shared" si="6"/>
        <v>148</v>
      </c>
      <c r="C156" s="19">
        <v>1906</v>
      </c>
      <c r="D156" s="20" t="str">
        <f>IFERROR(VLOOKUP(C156,SRA!B:C,2,0),"")</f>
        <v>IZABEL CRISTINA F DE ARRUDA</v>
      </c>
      <c r="E156" s="12" t="str">
        <f>IFERROR(VLOOKUP(C156,SRA!B:T,8,0),"")</f>
        <v>CLT</v>
      </c>
      <c r="F156" s="14" t="s">
        <v>445</v>
      </c>
      <c r="G156" s="12" t="str">
        <f>IFERROR(VLOOKUP(C156,SRA!B:T,5,0),"")</f>
        <v>TEC. EM ADM. E FIN.</v>
      </c>
      <c r="H156" s="10">
        <f>IFERROR(VLOOKUP(C156,SRA!B:T,18,0),"")</f>
        <v>3699.96</v>
      </c>
      <c r="I156" s="10">
        <f>IFERROR(VLOOKUP(C156,SRA!B:T,19,0),"")</f>
        <v>0</v>
      </c>
      <c r="J156" s="22">
        <f>IFERROR(VLOOKUP(C156,MAIO!B:F,3,0),"0,00")</f>
        <v>3699.96</v>
      </c>
      <c r="K156" s="10">
        <f t="shared" si="5"/>
        <v>1587.15</v>
      </c>
      <c r="L156" s="22">
        <f>IFERROR(VLOOKUP(C156,MAIO!B:H,7,0),"0,00")</f>
        <v>2112.81</v>
      </c>
      <c r="M156" s="18" t="str">
        <f>IFERROR(VLOOKUP(C156,FÉRIAS!C:D,2,0),"")</f>
        <v/>
      </c>
      <c r="N156" s="15" t="str">
        <f>IFERROR(VLOOKUP(C156,AFASTADOS!B:C,2,0),"")</f>
        <v/>
      </c>
    </row>
    <row r="157" spans="2:14" s="15" customFormat="1">
      <c r="B157" s="12">
        <f t="shared" si="6"/>
        <v>149</v>
      </c>
      <c r="C157" s="19">
        <v>1908</v>
      </c>
      <c r="D157" s="20" t="str">
        <f>IFERROR(VLOOKUP(C157,SRA!B:C,2,0),"")</f>
        <v>LUCIA MARIA ARAUJO LAVOR</v>
      </c>
      <c r="E157" s="12" t="str">
        <f>IFERROR(VLOOKUP(C157,SRA!B:T,8,0),"")</f>
        <v>CLT</v>
      </c>
      <c r="F157" s="14" t="s">
        <v>445</v>
      </c>
      <c r="G157" s="12" t="str">
        <f>IFERROR(VLOOKUP(C157,SRA!B:T,5,0),"")</f>
        <v>TEC. EM ADM. E FIN.</v>
      </c>
      <c r="H157" s="10">
        <f>IFERROR(VLOOKUP(C157,SRA!B:T,18,0),"")</f>
        <v>4079.2</v>
      </c>
      <c r="I157" s="10">
        <f>IFERROR(VLOOKUP(C157,SRA!B:T,19,0),"")</f>
        <v>3900</v>
      </c>
      <c r="J157" s="22">
        <f>IFERROR(VLOOKUP(C157,MAIO!B:F,3,0),"0,00")</f>
        <v>7979.2</v>
      </c>
      <c r="K157" s="10">
        <f t="shared" si="5"/>
        <v>2811.21</v>
      </c>
      <c r="L157" s="22">
        <f>IFERROR(VLOOKUP(C157,MAIO!B:H,7,0),"0,00")</f>
        <v>5167.99</v>
      </c>
      <c r="M157" s="18" t="str">
        <f>IFERROR(VLOOKUP(C157,FÉRIAS!C:D,2,0),"")</f>
        <v/>
      </c>
      <c r="N157" s="15" t="str">
        <f>IFERROR(VLOOKUP(C157,AFASTADOS!B:C,2,0),"")</f>
        <v/>
      </c>
    </row>
    <row r="158" spans="2:14" s="15" customFormat="1">
      <c r="B158" s="12">
        <f t="shared" si="6"/>
        <v>150</v>
      </c>
      <c r="C158" s="19">
        <v>1909</v>
      </c>
      <c r="D158" s="20" t="str">
        <f>IFERROR(VLOOKUP(C158,SRA!B:C,2,0),"")</f>
        <v>IVANILDO BATISTA DA SILVA</v>
      </c>
      <c r="E158" s="12" t="str">
        <f>IFERROR(VLOOKUP(C158,SRA!B:T,8,0),"")</f>
        <v>CLT</v>
      </c>
      <c r="F158" s="14" t="s">
        <v>445</v>
      </c>
      <c r="G158" s="12" t="str">
        <f>IFERROR(VLOOKUP(C158,SRA!B:T,5,0),"")</f>
        <v>OP. DE PROD. IND.</v>
      </c>
      <c r="H158" s="10">
        <f>IFERROR(VLOOKUP(C158,SRA!B:T,18,0),"")</f>
        <v>3209.59</v>
      </c>
      <c r="I158" s="10">
        <f>IFERROR(VLOOKUP(C158,SRA!B:T,19,0),"")</f>
        <v>0</v>
      </c>
      <c r="J158" s="22">
        <f>IFERROR(VLOOKUP(C158,MAIO!B:F,3,0),"0,00")</f>
        <v>3209.59</v>
      </c>
      <c r="K158" s="10">
        <f t="shared" si="5"/>
        <v>775.65999999999985</v>
      </c>
      <c r="L158" s="22">
        <f>IFERROR(VLOOKUP(C158,MAIO!B:H,7,0),"0,00")</f>
        <v>2433.9300000000003</v>
      </c>
      <c r="M158" s="18" t="str">
        <f>IFERROR(VLOOKUP(C158,FÉRIAS!C:D,2,0),"")</f>
        <v/>
      </c>
      <c r="N158" s="15" t="str">
        <f>IFERROR(VLOOKUP(C158,AFASTADOS!B:C,2,0),"")</f>
        <v/>
      </c>
    </row>
    <row r="159" spans="2:14" s="15" customFormat="1">
      <c r="B159" s="12">
        <f t="shared" si="6"/>
        <v>151</v>
      </c>
      <c r="C159" s="19">
        <v>1916</v>
      </c>
      <c r="D159" s="20" t="str">
        <f>IFERROR(VLOOKUP(C159,SRA!B:C,2,0),"")</f>
        <v>FABIOLA ALBUQUERQUE PINHEIRO</v>
      </c>
      <c r="E159" s="12" t="str">
        <f>IFERROR(VLOOKUP(C159,SRA!B:T,8,0),"")</f>
        <v>CLT</v>
      </c>
      <c r="F159" s="14" t="s">
        <v>445</v>
      </c>
      <c r="G159" s="12" t="str">
        <f>IFERROR(VLOOKUP(C159,SRA!B:T,5,0),"")</f>
        <v>TEC.ADM.FINANCAS II</v>
      </c>
      <c r="H159" s="10">
        <f>IFERROR(VLOOKUP(C159,SRA!B:T,18,0),"")</f>
        <v>2948.55</v>
      </c>
      <c r="I159" s="10">
        <f>IFERROR(VLOOKUP(C159,SRA!B:T,19,0),"")</f>
        <v>0</v>
      </c>
      <c r="J159" s="22">
        <f>IFERROR(VLOOKUP(C159,MAIO!B:F,3,0),"0,00")</f>
        <v>2948.55</v>
      </c>
      <c r="K159" s="10">
        <f t="shared" si="5"/>
        <v>924.39000000000033</v>
      </c>
      <c r="L159" s="22">
        <f>IFERROR(VLOOKUP(C159,MAIO!B:H,7,0),"0,00")</f>
        <v>2024.1599999999999</v>
      </c>
      <c r="M159" s="18" t="str">
        <f>IFERROR(VLOOKUP(C159,FÉRIAS!C:D,2,0),"")</f>
        <v/>
      </c>
      <c r="N159" s="15" t="str">
        <f>IFERROR(VLOOKUP(C159,AFASTADOS!B:C,2,0),"")</f>
        <v/>
      </c>
    </row>
    <row r="160" spans="2:14" s="15" customFormat="1">
      <c r="B160" s="12">
        <f t="shared" si="6"/>
        <v>152</v>
      </c>
      <c r="C160" s="19">
        <v>1924</v>
      </c>
      <c r="D160" s="20" t="str">
        <f>IFERROR(VLOOKUP(C160,SRA!B:C,2,0),"")</f>
        <v>CARLOS HENRIQUE LIMA DE MELO</v>
      </c>
      <c r="E160" s="12" t="str">
        <f>IFERROR(VLOOKUP(C160,SRA!B:T,8,0),"")</f>
        <v>CLT</v>
      </c>
      <c r="F160" s="14" t="s">
        <v>445</v>
      </c>
      <c r="G160" s="12" t="str">
        <f>IFERROR(VLOOKUP(C160,SRA!B:T,5,0),"")</f>
        <v>TEC. EM ADM. E FIN.</v>
      </c>
      <c r="H160" s="10">
        <f>IFERROR(VLOOKUP(C160,SRA!B:T,18,0),"")</f>
        <v>7536.57</v>
      </c>
      <c r="I160" s="10">
        <f>IFERROR(VLOOKUP(C160,SRA!B:T,19,0),"")</f>
        <v>0</v>
      </c>
      <c r="J160" s="22">
        <f>IFERROR(VLOOKUP(C160,MAIO!B:F,3,0),"0,00")</f>
        <v>7881.54</v>
      </c>
      <c r="K160" s="10">
        <f t="shared" si="5"/>
        <v>3787.53</v>
      </c>
      <c r="L160" s="22">
        <f>IFERROR(VLOOKUP(C160,MAIO!B:H,7,0),"0,00")</f>
        <v>4094.0099999999998</v>
      </c>
      <c r="M160" s="18" t="str">
        <f>IFERROR(VLOOKUP(C160,FÉRIAS!C:D,2,0),"")</f>
        <v/>
      </c>
      <c r="N160" s="15" t="str">
        <f>IFERROR(VLOOKUP(C160,AFASTADOS!B:C,2,0),"")</f>
        <v/>
      </c>
    </row>
    <row r="161" spans="2:14" s="15" customFormat="1">
      <c r="B161" s="12">
        <f t="shared" si="6"/>
        <v>153</v>
      </c>
      <c r="C161" s="19">
        <v>1927</v>
      </c>
      <c r="D161" s="20" t="str">
        <f>IFERROR(VLOOKUP(C161,SRA!B:C,2,0),"")</f>
        <v>RITA DE CASSIA CHAGAS</v>
      </c>
      <c r="E161" s="12" t="str">
        <f>IFERROR(VLOOKUP(C161,SRA!B:T,8,0),"")</f>
        <v>CLT</v>
      </c>
      <c r="F161" s="14" t="s">
        <v>457</v>
      </c>
      <c r="G161" s="12" t="str">
        <f>IFERROR(VLOOKUP(C161,SRA!B:T,5,0),"")</f>
        <v>OP. DE PROD. IND.</v>
      </c>
      <c r="H161" s="10">
        <f>IFERROR(VLOOKUP(C161,SRA!B:T,18,0),"")</f>
        <v>5603.93</v>
      </c>
      <c r="I161" s="10">
        <f>IFERROR(VLOOKUP(C161,SRA!B:T,19,0),"")</f>
        <v>0</v>
      </c>
      <c r="J161" s="22">
        <f>IFERROR(VLOOKUP(C161,MAIO!B:F,3,0),"0,00")</f>
        <v>11689.56</v>
      </c>
      <c r="K161" s="10">
        <f t="shared" si="5"/>
        <v>8425.49</v>
      </c>
      <c r="L161" s="22">
        <f>IFERROR(VLOOKUP(C161,MAIO!B:H,7,0),"0,00")</f>
        <v>3264.07</v>
      </c>
      <c r="M161" s="18" t="str">
        <f>IFERROR(VLOOKUP(C161,FÉRIAS!C:D,2,0),"")</f>
        <v>RITA DE CASSIA CHAGAS</v>
      </c>
      <c r="N161" s="15" t="str">
        <f>IFERROR(VLOOKUP(C161,AFASTADOS!B:C,2,0),"")</f>
        <v/>
      </c>
    </row>
    <row r="162" spans="2:14" s="15" customFormat="1">
      <c r="B162" s="12">
        <f t="shared" si="6"/>
        <v>154</v>
      </c>
      <c r="C162" s="19">
        <v>1932</v>
      </c>
      <c r="D162" s="20" t="str">
        <f>IFERROR(VLOOKUP(C162,SRA!B:C,2,0),"")</f>
        <v>ROSILENE MARIA ANACLETO</v>
      </c>
      <c r="E162" s="12" t="str">
        <f>IFERROR(VLOOKUP(C162,SRA!B:T,8,0),"")</f>
        <v>CLT</v>
      </c>
      <c r="F162" s="14" t="s">
        <v>457</v>
      </c>
      <c r="G162" s="12" t="str">
        <f>IFERROR(VLOOKUP(C162,SRA!B:T,5,0),"")</f>
        <v>TEC. EM ADM. E FIN.</v>
      </c>
      <c r="H162" s="10">
        <f>IFERROR(VLOOKUP(C162,SRA!B:T,18,0),"")</f>
        <v>7135.32</v>
      </c>
      <c r="I162" s="10">
        <f>IFERROR(VLOOKUP(C162,SRA!B:T,19,0),"")</f>
        <v>0</v>
      </c>
      <c r="J162" s="22">
        <f>IFERROR(VLOOKUP(C162,MAIO!B:F,3,0),"0,00")</f>
        <v>7135.32</v>
      </c>
      <c r="K162" s="10">
        <f t="shared" si="5"/>
        <v>1727.6499999999996</v>
      </c>
      <c r="L162" s="22">
        <f>IFERROR(VLOOKUP(C162,MAIO!B:H,7,0),"0,00")</f>
        <v>5407.67</v>
      </c>
      <c r="M162" s="18" t="str">
        <f>IFERROR(VLOOKUP(C162,FÉRIAS!C:D,2,0),"")</f>
        <v>ROSILENE MARIA ANACLETO</v>
      </c>
      <c r="N162" s="15" t="str">
        <f>IFERROR(VLOOKUP(C162,AFASTADOS!B:C,2,0),"")</f>
        <v/>
      </c>
    </row>
    <row r="163" spans="2:14" s="15" customFormat="1">
      <c r="B163" s="12">
        <f t="shared" si="6"/>
        <v>155</v>
      </c>
      <c r="C163" s="19">
        <v>1937</v>
      </c>
      <c r="D163" s="20" t="str">
        <f>IFERROR(VLOOKUP(C163,SRA!B:C,2,0),"")</f>
        <v>RILDA MARIA DA SILVA</v>
      </c>
      <c r="E163" s="12" t="str">
        <f>IFERROR(VLOOKUP(C163,SRA!B:T,8,0),"")</f>
        <v>CLT</v>
      </c>
      <c r="F163" s="14" t="s">
        <v>445</v>
      </c>
      <c r="G163" s="12" t="str">
        <f>IFERROR(VLOOKUP(C163,SRA!B:T,5,0),"")</f>
        <v>OP. PROD. IND. (D)</v>
      </c>
      <c r="H163" s="10">
        <f>IFERROR(VLOOKUP(C163,SRA!B:T,18,0),"")</f>
        <v>3467.49</v>
      </c>
      <c r="I163" s="10">
        <f>IFERROR(VLOOKUP(C163,SRA!B:T,19,0),"")</f>
        <v>0</v>
      </c>
      <c r="J163" s="22">
        <f>IFERROR(VLOOKUP(C163,MAIO!B:F,3,0),"0,00")</f>
        <v>3467.49</v>
      </c>
      <c r="K163" s="10">
        <f t="shared" si="5"/>
        <v>1653.7399999999998</v>
      </c>
      <c r="L163" s="22">
        <f>IFERROR(VLOOKUP(C163,MAIO!B:H,7,0),"0,00")</f>
        <v>1813.75</v>
      </c>
      <c r="M163" s="18" t="str">
        <f>IFERROR(VLOOKUP(C163,FÉRIAS!C:D,2,0),"")</f>
        <v/>
      </c>
      <c r="N163" s="15" t="str">
        <f>IFERROR(VLOOKUP(C163,AFASTADOS!B:C,2,0),"")</f>
        <v/>
      </c>
    </row>
    <row r="164" spans="2:14" s="15" customFormat="1">
      <c r="B164" s="12">
        <f t="shared" si="6"/>
        <v>156</v>
      </c>
      <c r="C164" s="19">
        <v>1980</v>
      </c>
      <c r="D164" s="20" t="str">
        <f>IFERROR(VLOOKUP(C164,SRA!B:C,2,0),"")</f>
        <v>MANOEL NETO DINIZ</v>
      </c>
      <c r="E164" s="12" t="str">
        <f>IFERROR(VLOOKUP(C164,SRA!B:T,8,0),"")</f>
        <v>CLT</v>
      </c>
      <c r="F164" s="14" t="s">
        <v>467</v>
      </c>
      <c r="G164" s="12" t="str">
        <f>IFERROR(VLOOKUP(C164,SRA!B:T,5,0),"")</f>
        <v>TEC.EM MAN. MEC. IND</v>
      </c>
      <c r="H164" s="10">
        <f>IFERROR(VLOOKUP(C164,SRA!B:T,18,0),"")</f>
        <v>13125.41</v>
      </c>
      <c r="I164" s="10">
        <f>IFERROR(VLOOKUP(C164,SRA!B:T,19,0),"")</f>
        <v>0</v>
      </c>
      <c r="J164" s="22">
        <f>IFERROR(VLOOKUP(C164,MAIO!B:F,3,0),"0,00")</f>
        <v>28057.72</v>
      </c>
      <c r="K164" s="10">
        <f t="shared" si="5"/>
        <v>28057.72</v>
      </c>
      <c r="L164" s="22">
        <f>IFERROR(VLOOKUP(C164,MAIO!B:H,7,0),"0,00")</f>
        <v>0</v>
      </c>
      <c r="M164" s="18" t="str">
        <f>IFERROR(VLOOKUP(C164,FÉRIAS!C:D,2,0),"")</f>
        <v/>
      </c>
      <c r="N164" s="15" t="str">
        <f>IFERROR(VLOOKUP(C164,AFASTADOS!B:C,2,0),"")</f>
        <v>MANOEL NETO DINIZ</v>
      </c>
    </row>
    <row r="165" spans="2:14" s="15" customFormat="1">
      <c r="B165" s="12">
        <f t="shared" si="6"/>
        <v>157</v>
      </c>
      <c r="C165" s="19">
        <v>1999</v>
      </c>
      <c r="D165" s="20" t="str">
        <f>IFERROR(VLOOKUP(C165,SRA!B:C,2,0),"")</f>
        <v>ELIAS RIBEIRO DA SILVA FILHO</v>
      </c>
      <c r="E165" s="12" t="str">
        <f>IFERROR(VLOOKUP(C165,SRA!B:T,8,0),"")</f>
        <v>CLT</v>
      </c>
      <c r="F165" s="14" t="s">
        <v>445</v>
      </c>
      <c r="G165" s="12" t="str">
        <f>IFERROR(VLOOKUP(C165,SRA!B:T,5,0),"")</f>
        <v>TEC. EM OPTICA</v>
      </c>
      <c r="H165" s="10">
        <f>IFERROR(VLOOKUP(C165,SRA!B:T,18,0),"")</f>
        <v>2760.93</v>
      </c>
      <c r="I165" s="10">
        <f>IFERROR(VLOOKUP(C165,SRA!B:T,19,0),"")</f>
        <v>0</v>
      </c>
      <c r="J165" s="22">
        <f>IFERROR(VLOOKUP(C165,MAIO!B:F,3,0),"0,00")</f>
        <v>2760.93</v>
      </c>
      <c r="K165" s="10">
        <f t="shared" si="5"/>
        <v>1420.4399999999998</v>
      </c>
      <c r="L165" s="22">
        <f>IFERROR(VLOOKUP(C165,MAIO!B:H,7,0),"0,00")</f>
        <v>1340.49</v>
      </c>
      <c r="M165" s="18" t="str">
        <f>IFERROR(VLOOKUP(C165,FÉRIAS!C:D,2,0),"")</f>
        <v/>
      </c>
      <c r="N165" s="15" t="str">
        <f>IFERROR(VLOOKUP(C165,AFASTADOS!B:C,2,0),"")</f>
        <v/>
      </c>
    </row>
    <row r="166" spans="2:14" s="15" customFormat="1">
      <c r="B166" s="12">
        <f t="shared" si="6"/>
        <v>158</v>
      </c>
      <c r="C166" s="19">
        <v>2008</v>
      </c>
      <c r="D166" s="20" t="str">
        <f>IFERROR(VLOOKUP(C166,SRA!B:C,2,0),"")</f>
        <v>AMAURI GONCALO DA SILVA</v>
      </c>
      <c r="E166" s="12" t="str">
        <f>IFERROR(VLOOKUP(C166,SRA!B:T,8,0),"")</f>
        <v>CLT</v>
      </c>
      <c r="F166" s="14" t="s">
        <v>445</v>
      </c>
      <c r="G166" s="12" t="str">
        <f>IFERROR(VLOOKUP(C166,SRA!B:T,5,0),"")</f>
        <v>OP. DE PROD. IND.</v>
      </c>
      <c r="H166" s="10">
        <f>IFERROR(VLOOKUP(C166,SRA!B:T,18,0),"")</f>
        <v>3715.5</v>
      </c>
      <c r="I166" s="10">
        <f>IFERROR(VLOOKUP(C166,SRA!B:T,19,0),"")</f>
        <v>0</v>
      </c>
      <c r="J166" s="22">
        <f>IFERROR(VLOOKUP(C166,MAIO!B:F,3,0),"0,00")</f>
        <v>3715.5</v>
      </c>
      <c r="K166" s="10">
        <f t="shared" si="5"/>
        <v>439.93000000000029</v>
      </c>
      <c r="L166" s="22">
        <f>IFERROR(VLOOKUP(C166,MAIO!B:H,7,0),"0,00")</f>
        <v>3275.5699999999997</v>
      </c>
      <c r="M166" s="18" t="str">
        <f>IFERROR(VLOOKUP(C166,FÉRIAS!C:D,2,0),"")</f>
        <v/>
      </c>
      <c r="N166" s="15" t="str">
        <f>IFERROR(VLOOKUP(C166,AFASTADOS!B:C,2,0),"")</f>
        <v/>
      </c>
    </row>
    <row r="167" spans="2:14" s="15" customFormat="1">
      <c r="B167" s="12">
        <f t="shared" si="6"/>
        <v>159</v>
      </c>
      <c r="C167" s="19">
        <v>2015</v>
      </c>
      <c r="D167" s="20" t="str">
        <f>IFERROR(VLOOKUP(C167,SRA!B:C,2,0),"")</f>
        <v>MARIA SANDRA PONTES MENDONCA</v>
      </c>
      <c r="E167" s="12" t="str">
        <f>IFERROR(VLOOKUP(C167,SRA!B:T,8,0),"")</f>
        <v>CLT</v>
      </c>
      <c r="F167" s="14" t="s">
        <v>467</v>
      </c>
      <c r="G167" s="12" t="str">
        <f>IFERROR(VLOOKUP(C167,SRA!B:T,5,0),"")</f>
        <v>OP. DE PROD. IND.</v>
      </c>
      <c r="H167" s="10">
        <f>IFERROR(VLOOKUP(C167,SRA!B:T,18,0),"")</f>
        <v>10968.880000000001</v>
      </c>
      <c r="I167" s="10">
        <f>IFERROR(VLOOKUP(C167,SRA!B:T,19,0),"")</f>
        <v>0</v>
      </c>
      <c r="J167" s="22">
        <f>IFERROR(VLOOKUP(C167,MAIO!B:F,3,0),"0,00")</f>
        <v>1123.45</v>
      </c>
      <c r="K167" s="10">
        <f t="shared" si="5"/>
        <v>1123.45</v>
      </c>
      <c r="L167" s="22">
        <f>IFERROR(VLOOKUP(C167,MAIO!B:H,7,0),"0,00")</f>
        <v>0</v>
      </c>
      <c r="M167" s="18" t="str">
        <f>IFERROR(VLOOKUP(C167,FÉRIAS!C:D,2,0),"")</f>
        <v/>
      </c>
      <c r="N167" s="15" t="str">
        <f>IFERROR(VLOOKUP(C167,AFASTADOS!B:C,2,0),"")</f>
        <v>MARIA SANDRA PONTES MENDONCA</v>
      </c>
    </row>
    <row r="168" spans="2:14" s="15" customFormat="1">
      <c r="B168" s="12">
        <f t="shared" si="6"/>
        <v>160</v>
      </c>
      <c r="C168" s="19">
        <v>2019</v>
      </c>
      <c r="D168" s="20" t="str">
        <f>IFERROR(VLOOKUP(C168,SRA!B:C,2,0),"")</f>
        <v>MARCOS DO NASCIMENTO</v>
      </c>
      <c r="E168" s="12" t="str">
        <f>IFERROR(VLOOKUP(C168,SRA!B:T,8,0),"")</f>
        <v>CLT</v>
      </c>
      <c r="F168" s="14" t="s">
        <v>445</v>
      </c>
      <c r="G168" s="12" t="str">
        <f>IFERROR(VLOOKUP(C168,SRA!B:T,5,0),"")</f>
        <v>TEC. EM OPTICA</v>
      </c>
      <c r="H168" s="10">
        <f>IFERROR(VLOOKUP(C168,SRA!B:T,18,0),"")</f>
        <v>2271.42</v>
      </c>
      <c r="I168" s="10">
        <f>IFERROR(VLOOKUP(C168,SRA!B:T,19,0),"")</f>
        <v>0</v>
      </c>
      <c r="J168" s="22">
        <f>IFERROR(VLOOKUP(C168,MAIO!B:F,3,0),"0,00")</f>
        <v>2271.42</v>
      </c>
      <c r="K168" s="10">
        <f t="shared" si="5"/>
        <v>474.37000000000012</v>
      </c>
      <c r="L168" s="22">
        <f>IFERROR(VLOOKUP(C168,MAIO!B:H,7,0),"0,00")</f>
        <v>1797.05</v>
      </c>
      <c r="M168" s="18" t="str">
        <f>IFERROR(VLOOKUP(C168,FÉRIAS!C:D,2,0),"")</f>
        <v/>
      </c>
      <c r="N168" s="15" t="str">
        <f>IFERROR(VLOOKUP(C168,AFASTADOS!B:C,2,0),"")</f>
        <v/>
      </c>
    </row>
    <row r="169" spans="2:14" s="15" customFormat="1">
      <c r="B169" s="12">
        <f t="shared" si="6"/>
        <v>161</v>
      </c>
      <c r="C169" s="19">
        <v>2038</v>
      </c>
      <c r="D169" s="20" t="str">
        <f>IFERROR(VLOOKUP(C169,SRA!B:C,2,0),"")</f>
        <v>IRONILDA FERREIRA DA SILVA</v>
      </c>
      <c r="E169" s="12" t="str">
        <f>IFERROR(VLOOKUP(C169,SRA!B:T,8,0),"")</f>
        <v>CLT</v>
      </c>
      <c r="F169" s="14" t="s">
        <v>445</v>
      </c>
      <c r="G169" s="12" t="str">
        <f>IFERROR(VLOOKUP(C169,SRA!B:T,5,0),"")</f>
        <v>OP. DE PROD. IND.</v>
      </c>
      <c r="H169" s="10">
        <f>IFERROR(VLOOKUP(C169,SRA!B:T,18,0),"")</f>
        <v>3830.1800000000003</v>
      </c>
      <c r="I169" s="10">
        <f>IFERROR(VLOOKUP(C169,SRA!B:T,19,0),"")</f>
        <v>0</v>
      </c>
      <c r="J169" s="22">
        <f>IFERROR(VLOOKUP(C169,MAIO!B:F,3,0),"0,00")</f>
        <v>3830.18</v>
      </c>
      <c r="K169" s="10">
        <f t="shared" si="5"/>
        <v>2112.41</v>
      </c>
      <c r="L169" s="22">
        <f>IFERROR(VLOOKUP(C169,MAIO!B:H,7,0),"0,00")</f>
        <v>1717.77</v>
      </c>
      <c r="M169" s="18" t="str">
        <f>IFERROR(VLOOKUP(C169,FÉRIAS!C:D,2,0),"")</f>
        <v/>
      </c>
      <c r="N169" s="15" t="str">
        <f>IFERROR(VLOOKUP(C169,AFASTADOS!B:C,2,0),"")</f>
        <v/>
      </c>
    </row>
    <row r="170" spans="2:14" s="15" customFormat="1">
      <c r="B170" s="12">
        <f t="shared" si="6"/>
        <v>162</v>
      </c>
      <c r="C170" s="19">
        <v>2043</v>
      </c>
      <c r="D170" s="20" t="str">
        <f>IFERROR(VLOOKUP(C170,SRA!B:C,2,0),"")</f>
        <v>JOAO LUIZ BRAGA DE PONTES</v>
      </c>
      <c r="E170" s="12" t="str">
        <f>IFERROR(VLOOKUP(C170,SRA!B:T,8,0),"")</f>
        <v>CLT</v>
      </c>
      <c r="F170" s="14" t="s">
        <v>445</v>
      </c>
      <c r="G170" s="12" t="str">
        <f>IFERROR(VLOOKUP(C170,SRA!B:T,5,0),"")</f>
        <v>OP. DE PROD. IND.</v>
      </c>
      <c r="H170" s="10">
        <f>IFERROR(VLOOKUP(C170,SRA!B:T,18,0),"")</f>
        <v>3538.61</v>
      </c>
      <c r="I170" s="10">
        <f>IFERROR(VLOOKUP(C170,SRA!B:T,19,0),"")</f>
        <v>0</v>
      </c>
      <c r="J170" s="22">
        <f>IFERROR(VLOOKUP(C170,MAIO!B:F,3,0),"0,00")</f>
        <v>3885.99</v>
      </c>
      <c r="K170" s="10">
        <f t="shared" si="5"/>
        <v>1265.4399999999996</v>
      </c>
      <c r="L170" s="22">
        <f>IFERROR(VLOOKUP(C170,MAIO!B:H,7,0),"0,00")</f>
        <v>2620.5500000000002</v>
      </c>
      <c r="M170" s="18" t="str">
        <f>IFERROR(VLOOKUP(C170,FÉRIAS!C:D,2,0),"")</f>
        <v/>
      </c>
      <c r="N170" s="15" t="str">
        <f>IFERROR(VLOOKUP(C170,AFASTADOS!B:C,2,0),"")</f>
        <v/>
      </c>
    </row>
    <row r="171" spans="2:14" s="15" customFormat="1">
      <c r="B171" s="12">
        <f t="shared" si="6"/>
        <v>163</v>
      </c>
      <c r="C171" s="19">
        <v>2052</v>
      </c>
      <c r="D171" s="20" t="str">
        <f>IFERROR(VLOOKUP(C171,SRA!B:C,2,0),"")</f>
        <v>JOSE FERNANDO PEREIRA DA COSTA</v>
      </c>
      <c r="E171" s="12" t="str">
        <f>IFERROR(VLOOKUP(C171,SRA!B:T,8,0),"")</f>
        <v>CLT</v>
      </c>
      <c r="F171" s="14" t="s">
        <v>445</v>
      </c>
      <c r="G171" s="12" t="str">
        <f>IFERROR(VLOOKUP(C171,SRA!B:T,5,0),"")</f>
        <v>OP. DE PROD. IND.</v>
      </c>
      <c r="H171" s="10">
        <f>IFERROR(VLOOKUP(C171,SRA!B:T,18,0),"")</f>
        <v>3715.5</v>
      </c>
      <c r="I171" s="10">
        <f>IFERROR(VLOOKUP(C171,SRA!B:T,19,0),"")</f>
        <v>0</v>
      </c>
      <c r="J171" s="22">
        <f>IFERROR(VLOOKUP(C171,MAIO!B:F,3,0),"0,00")</f>
        <v>3938.73</v>
      </c>
      <c r="K171" s="10">
        <f t="shared" si="5"/>
        <v>2675.46</v>
      </c>
      <c r="L171" s="22">
        <f>IFERROR(VLOOKUP(C171,MAIO!B:H,7,0),"0,00")</f>
        <v>1263.27</v>
      </c>
      <c r="M171" s="18" t="str">
        <f>IFERROR(VLOOKUP(C171,FÉRIAS!C:D,2,0),"")</f>
        <v/>
      </c>
      <c r="N171" s="15" t="str">
        <f>IFERROR(VLOOKUP(C171,AFASTADOS!B:C,2,0),"")</f>
        <v/>
      </c>
    </row>
    <row r="172" spans="2:14" s="15" customFormat="1">
      <c r="B172" s="12">
        <f t="shared" si="6"/>
        <v>164</v>
      </c>
      <c r="C172" s="19">
        <v>2063</v>
      </c>
      <c r="D172" s="20" t="str">
        <f>IFERROR(VLOOKUP(C172,SRA!B:C,2,0),"")</f>
        <v>JOAQUIM PEDRO CARNEIRO C NETO</v>
      </c>
      <c r="E172" s="12" t="str">
        <f>IFERROR(VLOOKUP(C172,SRA!B:T,8,0),"")</f>
        <v>CLT</v>
      </c>
      <c r="F172" s="14" t="s">
        <v>445</v>
      </c>
      <c r="G172" s="12" t="str">
        <f>IFERROR(VLOOKUP(C172,SRA!B:T,5,0),"")</f>
        <v>ANA MANUT ELET IND</v>
      </c>
      <c r="H172" s="10">
        <f>IFERROR(VLOOKUP(C172,SRA!B:T,18,0),"")</f>
        <v>15531.43</v>
      </c>
      <c r="I172" s="10">
        <f>IFERROR(VLOOKUP(C172,SRA!B:T,19,0),"")</f>
        <v>0</v>
      </c>
      <c r="J172" s="22">
        <f>IFERROR(VLOOKUP(C172,MAIO!B:F,3,0),"0,00")</f>
        <v>15531.43</v>
      </c>
      <c r="K172" s="10">
        <f t="shared" si="5"/>
        <v>5321.4200000000019</v>
      </c>
      <c r="L172" s="22">
        <f>IFERROR(VLOOKUP(C172,MAIO!B:H,7,0),"0,00")</f>
        <v>10210.009999999998</v>
      </c>
      <c r="M172" s="18" t="str">
        <f>IFERROR(VLOOKUP(C172,FÉRIAS!C:D,2,0),"")</f>
        <v/>
      </c>
      <c r="N172" s="15" t="str">
        <f>IFERROR(VLOOKUP(C172,AFASTADOS!B:C,2,0),"")</f>
        <v/>
      </c>
    </row>
    <row r="173" spans="2:14" s="15" customFormat="1">
      <c r="B173" s="12">
        <f t="shared" si="6"/>
        <v>165</v>
      </c>
      <c r="C173" s="14">
        <v>2065</v>
      </c>
      <c r="D173" s="20" t="str">
        <f>IFERROR(VLOOKUP(C173,SRA!B:C,2,0),"")</f>
        <v>MARIA CLAUDIA DE A  LIMA LEMOS</v>
      </c>
      <c r="E173" s="12" t="str">
        <f>IFERROR(VLOOKUP(C173,SRA!B:T,8,0),"")</f>
        <v>CLT</v>
      </c>
      <c r="F173" s="14" t="s">
        <v>467</v>
      </c>
      <c r="G173" s="12" t="str">
        <f>IFERROR(VLOOKUP(C173,SRA!B:T,5,0),"")</f>
        <v>ANALISTA EM RH III</v>
      </c>
      <c r="H173" s="10">
        <f>IFERROR(VLOOKUP(C173,SRA!B:T,18,0),"")</f>
        <v>6267.48</v>
      </c>
      <c r="I173" s="10">
        <f>IFERROR(VLOOKUP(C173,SRA!B:T,19,0),"")</f>
        <v>0</v>
      </c>
      <c r="J173" s="22" t="str">
        <f>IFERROR(VLOOKUP(C173,MAIO!B:F,3,0),"0,00")</f>
        <v>0,00</v>
      </c>
      <c r="K173" s="10">
        <f t="shared" si="5"/>
        <v>0</v>
      </c>
      <c r="L173" s="22" t="str">
        <f>IFERROR(VLOOKUP(C173,MAIO!B:H,7,0),"0,00")</f>
        <v>0,00</v>
      </c>
      <c r="M173" s="18" t="str">
        <f>IFERROR(VLOOKUP(C173,FÉRIAS!C:D,2,0),"")</f>
        <v/>
      </c>
      <c r="N173" s="15" t="str">
        <f>IFERROR(VLOOKUP(C173,AFASTADOS!B:C,2,0),"")</f>
        <v>MARIA CLAUDIA DE A  LIMA LEMOS</v>
      </c>
    </row>
    <row r="174" spans="2:14" s="15" customFormat="1">
      <c r="B174" s="12">
        <f t="shared" si="6"/>
        <v>166</v>
      </c>
      <c r="C174" s="19">
        <v>2069</v>
      </c>
      <c r="D174" s="20" t="str">
        <f>IFERROR(VLOOKUP(C174,SRA!B:C,2,0),"")</f>
        <v>SELMA VERONICA VIEIRA RAMOS</v>
      </c>
      <c r="E174" s="12" t="str">
        <f>IFERROR(VLOOKUP(C174,SRA!B:T,8,0),"")</f>
        <v>CLT</v>
      </c>
      <c r="F174" s="14" t="s">
        <v>445</v>
      </c>
      <c r="G174" s="12" t="str">
        <f>IFERROR(VLOOKUP(C174,SRA!B:T,5,0),"")</f>
        <v>FARMACEUTICO IND</v>
      </c>
      <c r="H174" s="10">
        <f>IFERROR(VLOOKUP(C174,SRA!B:T,18,0),"")</f>
        <v>19807.190000000002</v>
      </c>
      <c r="I174" s="10">
        <f>IFERROR(VLOOKUP(C174,SRA!B:T,19,0),"")</f>
        <v>0</v>
      </c>
      <c r="J174" s="22">
        <f>IFERROR(VLOOKUP(C174,MAIO!B:F,3,0),"0,00")</f>
        <v>19807.189999999999</v>
      </c>
      <c r="K174" s="10">
        <f t="shared" si="5"/>
        <v>6832.73</v>
      </c>
      <c r="L174" s="22">
        <f>IFERROR(VLOOKUP(C174,MAIO!B:H,7,0),"0,00")</f>
        <v>12974.46</v>
      </c>
      <c r="M174" s="18" t="str">
        <f>IFERROR(VLOOKUP(C174,FÉRIAS!C:D,2,0),"")</f>
        <v/>
      </c>
      <c r="N174" s="15" t="str">
        <f>IFERROR(VLOOKUP(C174,AFASTADOS!B:C,2,0),"")</f>
        <v/>
      </c>
    </row>
    <row r="175" spans="2:14" s="15" customFormat="1">
      <c r="B175" s="12">
        <f t="shared" si="6"/>
        <v>167</v>
      </c>
      <c r="C175" s="19">
        <v>2086</v>
      </c>
      <c r="D175" s="20" t="str">
        <f>IFERROR(VLOOKUP(C175,SRA!B:C,2,0),"")</f>
        <v>ALBANITA LUCIANA DA SILVA</v>
      </c>
      <c r="E175" s="12" t="str">
        <f>IFERROR(VLOOKUP(C175,SRA!B:T,8,0),"")</f>
        <v>CLT</v>
      </c>
      <c r="F175" s="14" t="s">
        <v>445</v>
      </c>
      <c r="G175" s="12" t="str">
        <f>IFERROR(VLOOKUP(C175,SRA!B:T,5,0),"")</f>
        <v>ASS. DE SERVICOS</v>
      </c>
      <c r="H175" s="10">
        <f>IFERROR(VLOOKUP(C175,SRA!B:T,18,0),"")</f>
        <v>1876.58</v>
      </c>
      <c r="I175" s="10">
        <f>IFERROR(VLOOKUP(C175,SRA!B:T,19,0),"")</f>
        <v>822.38</v>
      </c>
      <c r="J175" s="22">
        <f>IFERROR(VLOOKUP(C175,MAIO!B:F,3,0),"0,00")</f>
        <v>2698.96</v>
      </c>
      <c r="K175" s="10">
        <f t="shared" si="5"/>
        <v>1552.98</v>
      </c>
      <c r="L175" s="22">
        <f>IFERROR(VLOOKUP(C175,MAIO!B:H,7,0),"0,00")</f>
        <v>1145.98</v>
      </c>
      <c r="M175" s="18" t="str">
        <f>IFERROR(VLOOKUP(C175,FÉRIAS!C:D,2,0),"")</f>
        <v/>
      </c>
      <c r="N175" s="15" t="str">
        <f>IFERROR(VLOOKUP(C175,AFASTADOS!B:C,2,0),"")</f>
        <v/>
      </c>
    </row>
    <row r="176" spans="2:14" s="15" customFormat="1">
      <c r="B176" s="12">
        <f t="shared" si="6"/>
        <v>168</v>
      </c>
      <c r="C176" s="19">
        <v>2093</v>
      </c>
      <c r="D176" s="20" t="str">
        <f>IFERROR(VLOOKUP(C176,SRA!B:C,2,0),"")</f>
        <v>GILBERTO RIBEIRO DA SILVA</v>
      </c>
      <c r="E176" s="12" t="str">
        <f>IFERROR(VLOOKUP(C176,SRA!B:T,8,0),"")</f>
        <v>CLT</v>
      </c>
      <c r="F176" s="14" t="s">
        <v>445</v>
      </c>
      <c r="G176" s="12" t="str">
        <f>IFERROR(VLOOKUP(C176,SRA!B:T,5,0),"")</f>
        <v>TEC. EM OPTICA</v>
      </c>
      <c r="H176" s="10">
        <f>IFERROR(VLOOKUP(C176,SRA!B:T,18,0),"")</f>
        <v>2271.42</v>
      </c>
      <c r="I176" s="10">
        <f>IFERROR(VLOOKUP(C176,SRA!B:T,19,0),"")</f>
        <v>0</v>
      </c>
      <c r="J176" s="22">
        <f>IFERROR(VLOOKUP(C176,MAIO!B:F,3,0),"0,00")</f>
        <v>2863.63</v>
      </c>
      <c r="K176" s="10">
        <f t="shared" si="5"/>
        <v>2091.3500000000004</v>
      </c>
      <c r="L176" s="22">
        <f>IFERROR(VLOOKUP(C176,MAIO!B:H,7,0),"0,00")</f>
        <v>772.28</v>
      </c>
      <c r="M176" s="18" t="str">
        <f>IFERROR(VLOOKUP(C176,FÉRIAS!C:D,2,0),"")</f>
        <v/>
      </c>
      <c r="N176" s="15" t="str">
        <f>IFERROR(VLOOKUP(C176,AFASTADOS!B:C,2,0),"")</f>
        <v/>
      </c>
    </row>
    <row r="177" spans="2:14" s="15" customFormat="1">
      <c r="B177" s="12">
        <f t="shared" si="6"/>
        <v>169</v>
      </c>
      <c r="C177" s="19">
        <v>2096</v>
      </c>
      <c r="D177" s="20" t="str">
        <f>IFERROR(VLOOKUP(C177,SRA!B:C,2,0),"")</f>
        <v>MARCELO MORAIS DE OLIVEIRA</v>
      </c>
      <c r="E177" s="12" t="str">
        <f>IFERROR(VLOOKUP(C177,SRA!B:T,8,0),"")</f>
        <v>CLT</v>
      </c>
      <c r="F177" s="14" t="s">
        <v>457</v>
      </c>
      <c r="G177" s="12" t="str">
        <f>IFERROR(VLOOKUP(C177,SRA!B:T,5,0),"")</f>
        <v>VIGILANTE 2</v>
      </c>
      <c r="H177" s="10">
        <f>IFERROR(VLOOKUP(C177,SRA!B:T,18,0),"")</f>
        <v>3209.59</v>
      </c>
      <c r="I177" s="10">
        <f>IFERROR(VLOOKUP(C177,SRA!B:T,19,0),"")</f>
        <v>0</v>
      </c>
      <c r="J177" s="22">
        <f>IFERROR(VLOOKUP(C177,MAIO!B:F,3,0),"0,00")</f>
        <v>6954.12</v>
      </c>
      <c r="K177" s="10">
        <f t="shared" si="5"/>
        <v>5686.09</v>
      </c>
      <c r="L177" s="22">
        <f>IFERROR(VLOOKUP(C177,MAIO!B:H,7,0),"0,00")</f>
        <v>1268.03</v>
      </c>
      <c r="M177" s="18" t="str">
        <f>IFERROR(VLOOKUP(C177,FÉRIAS!C:D,2,0),"")</f>
        <v>MARCELO MORAIS DE OLIVEIRA</v>
      </c>
      <c r="N177" s="15" t="str">
        <f>IFERROR(VLOOKUP(C177,AFASTADOS!B:C,2,0),"")</f>
        <v/>
      </c>
    </row>
    <row r="178" spans="2:14" s="15" customFormat="1">
      <c r="B178" s="12">
        <f t="shared" si="6"/>
        <v>170</v>
      </c>
      <c r="C178" s="19">
        <v>2101</v>
      </c>
      <c r="D178" s="20" t="str">
        <f>IFERROR(VLOOKUP(C178,SRA!B:C,2,0),"")</f>
        <v>JOSE LUCIANO CANDIDO DA SILVA</v>
      </c>
      <c r="E178" s="12" t="str">
        <f>IFERROR(VLOOKUP(C178,SRA!B:T,8,0),"")</f>
        <v>CLT</v>
      </c>
      <c r="F178" s="14" t="s">
        <v>445</v>
      </c>
      <c r="G178" s="12" t="str">
        <f>IFERROR(VLOOKUP(C178,SRA!B:T,5,0),"")</f>
        <v>OP. DE PROD. IND.</v>
      </c>
      <c r="H178" s="10">
        <f>IFERROR(VLOOKUP(C178,SRA!B:T,18,0),"")</f>
        <v>3209.59</v>
      </c>
      <c r="I178" s="10">
        <f>IFERROR(VLOOKUP(C178,SRA!B:T,19,0),"")</f>
        <v>0</v>
      </c>
      <c r="J178" s="22">
        <f>IFERROR(VLOOKUP(C178,MAIO!B:F,3,0),"0,00")</f>
        <v>9153.15</v>
      </c>
      <c r="K178" s="10">
        <f t="shared" si="5"/>
        <v>8061.8899999999994</v>
      </c>
      <c r="L178" s="22">
        <f>IFERROR(VLOOKUP(C178,MAIO!B:H,7,0),"0,00")</f>
        <v>1091.26</v>
      </c>
      <c r="M178" s="18" t="str">
        <f>IFERROR(VLOOKUP(C178,FÉRIAS!C:D,2,0),"")</f>
        <v/>
      </c>
      <c r="N178" s="15" t="str">
        <f>IFERROR(VLOOKUP(C178,AFASTADOS!B:C,2,0),"")</f>
        <v/>
      </c>
    </row>
    <row r="179" spans="2:14" s="15" customFormat="1">
      <c r="B179" s="12">
        <f t="shared" si="6"/>
        <v>171</v>
      </c>
      <c r="C179" s="19">
        <v>2115</v>
      </c>
      <c r="D179" s="20" t="str">
        <f>IFERROR(VLOOKUP(C179,SRA!B:C,2,0),"")</f>
        <v>SEVERINO JOSE RAMOS DE SOUZA</v>
      </c>
      <c r="E179" s="12" t="str">
        <f>IFERROR(VLOOKUP(C179,SRA!B:T,8,0),"")</f>
        <v>CLT</v>
      </c>
      <c r="F179" s="14" t="s">
        <v>445</v>
      </c>
      <c r="G179" s="12" t="str">
        <f>IFERROR(VLOOKUP(C179,SRA!B:T,5,0),"")</f>
        <v>VIGILANTE 2</v>
      </c>
      <c r="H179" s="10">
        <f>IFERROR(VLOOKUP(C179,SRA!B:T,18,0),"")</f>
        <v>3209.59</v>
      </c>
      <c r="I179" s="10">
        <f>IFERROR(VLOOKUP(C179,SRA!B:T,19,0),"")</f>
        <v>0</v>
      </c>
      <c r="J179" s="22">
        <f>IFERROR(VLOOKUP(C179,MAIO!B:F,3,0),"0,00")</f>
        <v>4172.47</v>
      </c>
      <c r="K179" s="10">
        <f t="shared" si="5"/>
        <v>1131.1999999999998</v>
      </c>
      <c r="L179" s="22">
        <f>IFERROR(VLOOKUP(C179,MAIO!B:H,7,0),"0,00")</f>
        <v>3041.2700000000004</v>
      </c>
      <c r="M179" s="18" t="str">
        <f>IFERROR(VLOOKUP(C179,FÉRIAS!C:D,2,0),"")</f>
        <v/>
      </c>
      <c r="N179" s="15" t="str">
        <f>IFERROR(VLOOKUP(C179,AFASTADOS!B:C,2,0),"")</f>
        <v/>
      </c>
    </row>
    <row r="180" spans="2:14" s="15" customFormat="1">
      <c r="B180" s="12">
        <f t="shared" si="6"/>
        <v>172</v>
      </c>
      <c r="C180" s="19">
        <v>2117</v>
      </c>
      <c r="D180" s="20" t="str">
        <f>IFERROR(VLOOKUP(C180,SRA!B:C,2,0),"")</f>
        <v>WILSON JOSE QUEIROZ DE LIMA</v>
      </c>
      <c r="E180" s="12" t="str">
        <f>IFERROR(VLOOKUP(C180,SRA!B:T,8,0),"")</f>
        <v>CLT</v>
      </c>
      <c r="F180" s="14" t="s">
        <v>445</v>
      </c>
      <c r="G180" s="12" t="str">
        <f>IFERROR(VLOOKUP(C180,SRA!B:T,5,0),"")</f>
        <v>ASS. DE SERVICOS</v>
      </c>
      <c r="H180" s="10">
        <f>IFERROR(VLOOKUP(C180,SRA!B:T,18,0),"")</f>
        <v>2395.04</v>
      </c>
      <c r="I180" s="10">
        <f>IFERROR(VLOOKUP(C180,SRA!B:T,19,0),"")</f>
        <v>0</v>
      </c>
      <c r="J180" s="22">
        <f>IFERROR(VLOOKUP(C180,MAIO!B:F,3,0),"0,00")</f>
        <v>2395.04</v>
      </c>
      <c r="K180" s="10">
        <f t="shared" si="5"/>
        <v>446.54999999999995</v>
      </c>
      <c r="L180" s="22">
        <f>IFERROR(VLOOKUP(C180,MAIO!B:H,7,0),"0,00")</f>
        <v>1948.49</v>
      </c>
      <c r="M180" s="18" t="str">
        <f>IFERROR(VLOOKUP(C180,FÉRIAS!C:D,2,0),"")</f>
        <v/>
      </c>
      <c r="N180" s="15" t="str">
        <f>IFERROR(VLOOKUP(C180,AFASTADOS!B:C,2,0),"")</f>
        <v/>
      </c>
    </row>
    <row r="181" spans="2:14" s="15" customFormat="1">
      <c r="B181" s="12">
        <f t="shared" si="6"/>
        <v>173</v>
      </c>
      <c r="C181" s="19">
        <v>2120</v>
      </c>
      <c r="D181" s="20" t="str">
        <f>IFERROR(VLOOKUP(C181,SRA!B:C,2,0),"")</f>
        <v>ANTONIO SOARES DE MELO</v>
      </c>
      <c r="E181" s="12" t="str">
        <f>IFERROR(VLOOKUP(C181,SRA!B:T,8,0),"")</f>
        <v>CLT</v>
      </c>
      <c r="F181" s="14" t="s">
        <v>445</v>
      </c>
      <c r="G181" s="12" t="str">
        <f>IFERROR(VLOOKUP(C181,SRA!B:T,5,0),"")</f>
        <v>ASS. DE SERVICOS</v>
      </c>
      <c r="H181" s="10">
        <f>IFERROR(VLOOKUP(C181,SRA!B:T,18,0),"")</f>
        <v>2546.0099999999998</v>
      </c>
      <c r="I181" s="10">
        <f>IFERROR(VLOOKUP(C181,SRA!B:T,19,0),"")</f>
        <v>0</v>
      </c>
      <c r="J181" s="22">
        <f>IFERROR(VLOOKUP(C181,MAIO!B:F,3,0),"0,00")</f>
        <v>2546.0100000000002</v>
      </c>
      <c r="K181" s="10">
        <f t="shared" si="5"/>
        <v>764.24000000000024</v>
      </c>
      <c r="L181" s="22">
        <f>IFERROR(VLOOKUP(C181,MAIO!B:H,7,0),"0,00")</f>
        <v>1781.77</v>
      </c>
      <c r="M181" s="18" t="str">
        <f>IFERROR(VLOOKUP(C181,FÉRIAS!C:D,2,0),"")</f>
        <v/>
      </c>
      <c r="N181" s="15" t="str">
        <f>IFERROR(VLOOKUP(C181,AFASTADOS!B:C,2,0),"")</f>
        <v/>
      </c>
    </row>
    <row r="182" spans="2:14" s="15" customFormat="1">
      <c r="B182" s="12">
        <f t="shared" si="6"/>
        <v>174</v>
      </c>
      <c r="C182" s="19">
        <v>2121</v>
      </c>
      <c r="D182" s="20" t="str">
        <f>IFERROR(VLOOKUP(C182,SRA!B:C,2,0),"")</f>
        <v>SAMUEL MAURICIO</v>
      </c>
      <c r="E182" s="12" t="str">
        <f>IFERROR(VLOOKUP(C182,SRA!B:T,8,0),"")</f>
        <v>CLT</v>
      </c>
      <c r="F182" s="14" t="s">
        <v>445</v>
      </c>
      <c r="G182" s="12" t="str">
        <f>IFERROR(VLOOKUP(C182,SRA!B:T,5,0),"")</f>
        <v>TEC. EM OPTICA</v>
      </c>
      <c r="H182" s="10">
        <f>IFERROR(VLOOKUP(C182,SRA!B:T,18,0),"")</f>
        <v>2271.42</v>
      </c>
      <c r="I182" s="10">
        <f>IFERROR(VLOOKUP(C182,SRA!B:T,19,0),"")</f>
        <v>0</v>
      </c>
      <c r="J182" s="22">
        <f>IFERROR(VLOOKUP(C182,MAIO!B:F,3,0),"0,00")</f>
        <v>2271.42</v>
      </c>
      <c r="K182" s="10">
        <f t="shared" si="5"/>
        <v>843.42000000000007</v>
      </c>
      <c r="L182" s="22">
        <f>IFERROR(VLOOKUP(C182,MAIO!B:H,7,0),"0,00")</f>
        <v>1428</v>
      </c>
      <c r="M182" s="18" t="str">
        <f>IFERROR(VLOOKUP(C182,FÉRIAS!C:D,2,0),"")</f>
        <v/>
      </c>
      <c r="N182" s="15" t="str">
        <f>IFERROR(VLOOKUP(C182,AFASTADOS!B:C,2,0),"")</f>
        <v/>
      </c>
    </row>
    <row r="183" spans="2:14" s="15" customFormat="1">
      <c r="B183" s="12">
        <f t="shared" si="6"/>
        <v>175</v>
      </c>
      <c r="C183" s="19">
        <v>2124</v>
      </c>
      <c r="D183" s="20" t="str">
        <f>IFERROR(VLOOKUP(C183,SRA!B:C,2,0),"")</f>
        <v>JOSE ALVES FIGUEIREDO FILHO</v>
      </c>
      <c r="E183" s="12" t="str">
        <f>IFERROR(VLOOKUP(C183,SRA!B:T,8,0),"")</f>
        <v>CLT</v>
      </c>
      <c r="F183" s="14" t="s">
        <v>445</v>
      </c>
      <c r="G183" s="12" t="str">
        <f>IFERROR(VLOOKUP(C183,SRA!B:T,5,0),"")</f>
        <v>VIGILANTE 2</v>
      </c>
      <c r="H183" s="10">
        <f>IFERROR(VLOOKUP(C183,SRA!B:T,18,0),"")</f>
        <v>3209.59</v>
      </c>
      <c r="I183" s="10">
        <f>IFERROR(VLOOKUP(C183,SRA!B:T,19,0),"")</f>
        <v>0</v>
      </c>
      <c r="J183" s="22">
        <f>IFERROR(VLOOKUP(C183,MAIO!B:F,3,0),"0,00")</f>
        <v>4172.47</v>
      </c>
      <c r="K183" s="10">
        <f t="shared" si="5"/>
        <v>1262.5300000000002</v>
      </c>
      <c r="L183" s="22">
        <f>IFERROR(VLOOKUP(C183,MAIO!B:H,7,0),"0,00")</f>
        <v>2909.94</v>
      </c>
      <c r="M183" s="18" t="str">
        <f>IFERROR(VLOOKUP(C183,FÉRIAS!C:D,2,0),"")</f>
        <v/>
      </c>
      <c r="N183" s="15" t="str">
        <f>IFERROR(VLOOKUP(C183,AFASTADOS!B:C,2,0),"")</f>
        <v/>
      </c>
    </row>
    <row r="184" spans="2:14" s="15" customFormat="1">
      <c r="B184" s="12">
        <f t="shared" si="6"/>
        <v>176</v>
      </c>
      <c r="C184" s="19">
        <v>2125</v>
      </c>
      <c r="D184" s="20" t="str">
        <f>IFERROR(VLOOKUP(C184,SRA!B:C,2,0),"")</f>
        <v>GILMAR GALVAO SANTANA</v>
      </c>
      <c r="E184" s="12" t="str">
        <f>IFERROR(VLOOKUP(C184,SRA!B:T,8,0),"")</f>
        <v>CLT</v>
      </c>
      <c r="F184" s="14" t="s">
        <v>445</v>
      </c>
      <c r="G184" s="12" t="str">
        <f>IFERROR(VLOOKUP(C184,SRA!B:T,5,0),"")</f>
        <v>OP. DE PROD. IND.</v>
      </c>
      <c r="H184" s="10">
        <f>IFERROR(VLOOKUP(C184,SRA!B:T,18,0),"")</f>
        <v>3538.57</v>
      </c>
      <c r="I184" s="10">
        <f>IFERROR(VLOOKUP(C184,SRA!B:T,19,0),"")</f>
        <v>822.38</v>
      </c>
      <c r="J184" s="22">
        <f>IFERROR(VLOOKUP(C184,MAIO!B:F,3,0),"0,00")</f>
        <v>4360.95</v>
      </c>
      <c r="K184" s="10">
        <f t="shared" si="5"/>
        <v>1773.9099999999999</v>
      </c>
      <c r="L184" s="22">
        <f>IFERROR(VLOOKUP(C184,MAIO!B:H,7,0),"0,00")</f>
        <v>2587.04</v>
      </c>
      <c r="M184" s="18" t="str">
        <f>IFERROR(VLOOKUP(C184,FÉRIAS!C:D,2,0),"")</f>
        <v/>
      </c>
      <c r="N184" s="15" t="str">
        <f>IFERROR(VLOOKUP(C184,AFASTADOS!B:C,2,0),"")</f>
        <v/>
      </c>
    </row>
    <row r="185" spans="2:14" s="15" customFormat="1">
      <c r="B185" s="12">
        <f t="shared" si="6"/>
        <v>177</v>
      </c>
      <c r="C185" s="19">
        <v>2126</v>
      </c>
      <c r="D185" s="20" t="str">
        <f>IFERROR(VLOOKUP(C185,SRA!B:C,2,0),"")</f>
        <v>JAFFE JOSE LIMA XAVIER</v>
      </c>
      <c r="E185" s="12" t="str">
        <f>IFERROR(VLOOKUP(C185,SRA!B:T,8,0),"")</f>
        <v>CLT</v>
      </c>
      <c r="F185" s="14" t="s">
        <v>445</v>
      </c>
      <c r="G185" s="12" t="str">
        <f>IFERROR(VLOOKUP(C185,SRA!B:T,5,0),"")</f>
        <v>OP. DE PROD. IND.</v>
      </c>
      <c r="H185" s="10">
        <f>IFERROR(VLOOKUP(C185,SRA!B:T,18,0),"")</f>
        <v>3538.57</v>
      </c>
      <c r="I185" s="10">
        <f>IFERROR(VLOOKUP(C185,SRA!B:T,19,0),"")</f>
        <v>0</v>
      </c>
      <c r="J185" s="22">
        <f>IFERROR(VLOOKUP(C185,MAIO!B:F,3,0),"0,00")</f>
        <v>3538.57</v>
      </c>
      <c r="K185" s="10">
        <f t="shared" si="5"/>
        <v>2086.23</v>
      </c>
      <c r="L185" s="22">
        <f>IFERROR(VLOOKUP(C185,MAIO!B:H,7,0),"0,00")</f>
        <v>1452.3400000000001</v>
      </c>
      <c r="M185" s="18" t="str">
        <f>IFERROR(VLOOKUP(C185,FÉRIAS!C:D,2,0),"")</f>
        <v/>
      </c>
      <c r="N185" s="15" t="str">
        <f>IFERROR(VLOOKUP(C185,AFASTADOS!B:C,2,0),"")</f>
        <v/>
      </c>
    </row>
    <row r="186" spans="2:14" s="15" customFormat="1">
      <c r="B186" s="12">
        <f t="shared" si="6"/>
        <v>178</v>
      </c>
      <c r="C186" s="19">
        <v>2128</v>
      </c>
      <c r="D186" s="20" t="str">
        <f>IFERROR(VLOOKUP(C186,SRA!B:C,2,0),"")</f>
        <v>JORGE DA SILVA LIMA</v>
      </c>
      <c r="E186" s="12" t="str">
        <f>IFERROR(VLOOKUP(C186,SRA!B:T,8,0),"")</f>
        <v>CLT</v>
      </c>
      <c r="F186" s="14" t="s">
        <v>445</v>
      </c>
      <c r="G186" s="12" t="str">
        <f>IFERROR(VLOOKUP(C186,SRA!B:T,5,0),"")</f>
        <v>OP. DE PROD. IND.</v>
      </c>
      <c r="H186" s="10">
        <f>IFERROR(VLOOKUP(C186,SRA!B:T,18,0),"")</f>
        <v>9716.51</v>
      </c>
      <c r="I186" s="10">
        <f>IFERROR(VLOOKUP(C186,SRA!B:T,19,0),"")</f>
        <v>0</v>
      </c>
      <c r="J186" s="22">
        <f>IFERROR(VLOOKUP(C186,MAIO!B:F,3,0),"0,00")</f>
        <v>9716.51</v>
      </c>
      <c r="K186" s="10">
        <f t="shared" si="5"/>
        <v>5611.93</v>
      </c>
      <c r="L186" s="22">
        <f>IFERROR(VLOOKUP(C186,MAIO!B:H,7,0),"0,00")</f>
        <v>4104.58</v>
      </c>
      <c r="M186" s="18" t="str">
        <f>IFERROR(VLOOKUP(C186,FÉRIAS!C:D,2,0),"")</f>
        <v/>
      </c>
      <c r="N186" s="15" t="str">
        <f>IFERROR(VLOOKUP(C186,AFASTADOS!B:C,2,0),"")</f>
        <v/>
      </c>
    </row>
    <row r="187" spans="2:14" s="15" customFormat="1">
      <c r="B187" s="12">
        <f t="shared" si="6"/>
        <v>179</v>
      </c>
      <c r="C187" s="19">
        <v>2129</v>
      </c>
      <c r="D187" s="20" t="str">
        <f>IFERROR(VLOOKUP(C187,SRA!B:C,2,0),"")</f>
        <v>RICARDO JORGE XAVIER</v>
      </c>
      <c r="E187" s="12" t="str">
        <f>IFERROR(VLOOKUP(C187,SRA!B:T,8,0),"")</f>
        <v>CLT</v>
      </c>
      <c r="F187" s="14" t="s">
        <v>445</v>
      </c>
      <c r="G187" s="12" t="str">
        <f>IFERROR(VLOOKUP(C187,SRA!B:T,5,0),"")</f>
        <v>TEC UTI TRA EFLUENTE</v>
      </c>
      <c r="H187" s="10">
        <f>IFERROR(VLOOKUP(C187,SRA!B:T,18,0),"")</f>
        <v>2060.2399999999998</v>
      </c>
      <c r="I187" s="10">
        <f>IFERROR(VLOOKUP(C187,SRA!B:T,19,0),"")</f>
        <v>0</v>
      </c>
      <c r="J187" s="22">
        <f>IFERROR(VLOOKUP(C187,MAIO!B:F,3,0),"0,00")</f>
        <v>2972.45</v>
      </c>
      <c r="K187" s="10">
        <f t="shared" si="5"/>
        <v>1174.2899999999997</v>
      </c>
      <c r="L187" s="22">
        <f>IFERROR(VLOOKUP(C187,MAIO!B:H,7,0),"0,00")</f>
        <v>1798.16</v>
      </c>
      <c r="M187" s="18" t="str">
        <f>IFERROR(VLOOKUP(C187,FÉRIAS!C:D,2,0),"")</f>
        <v/>
      </c>
      <c r="N187" s="15" t="str">
        <f>IFERROR(VLOOKUP(C187,AFASTADOS!B:C,2,0),"")</f>
        <v/>
      </c>
    </row>
    <row r="188" spans="2:14" s="15" customFormat="1">
      <c r="B188" s="12">
        <f t="shared" si="6"/>
        <v>180</v>
      </c>
      <c r="C188" s="19">
        <v>2130</v>
      </c>
      <c r="D188" s="20" t="str">
        <f>IFERROR(VLOOKUP(C188,SRA!B:C,2,0),"")</f>
        <v>HELVIO MOZART MONTENEGRO</v>
      </c>
      <c r="E188" s="12" t="str">
        <f>IFERROR(VLOOKUP(C188,SRA!B:T,8,0),"")</f>
        <v>CLT</v>
      </c>
      <c r="F188" s="14" t="s">
        <v>445</v>
      </c>
      <c r="G188" s="12" t="str">
        <f>IFERROR(VLOOKUP(C188,SRA!B:T,5,0),"")</f>
        <v>TEC EM UTI CALDEIRA</v>
      </c>
      <c r="H188" s="10">
        <f>IFERROR(VLOOKUP(C188,SRA!B:T,18,0),"")</f>
        <v>2060.2399999999998</v>
      </c>
      <c r="I188" s="10">
        <f>IFERROR(VLOOKUP(C188,SRA!B:T,19,0),"")</f>
        <v>0</v>
      </c>
      <c r="J188" s="22">
        <f>IFERROR(VLOOKUP(C188,MAIO!B:F,3,0),"0,00")</f>
        <v>2060.2399999999998</v>
      </c>
      <c r="K188" s="10">
        <f t="shared" si="5"/>
        <v>593.40999999999985</v>
      </c>
      <c r="L188" s="22">
        <f>IFERROR(VLOOKUP(C188,MAIO!B:H,7,0),"0,00")</f>
        <v>1466.83</v>
      </c>
      <c r="M188" s="18" t="str">
        <f>IFERROR(VLOOKUP(C188,FÉRIAS!C:D,2,0),"")</f>
        <v/>
      </c>
      <c r="N188" s="15" t="str">
        <f>IFERROR(VLOOKUP(C188,AFASTADOS!B:C,2,0),"")</f>
        <v/>
      </c>
    </row>
    <row r="189" spans="2:14" s="15" customFormat="1">
      <c r="B189" s="12">
        <f t="shared" si="6"/>
        <v>181</v>
      </c>
      <c r="C189" s="19">
        <v>2131</v>
      </c>
      <c r="D189" s="20" t="str">
        <f>IFERROR(VLOOKUP(C189,SRA!B:C,2,0),"")</f>
        <v>ALEXANDRE BARBOSA DA SILVA</v>
      </c>
      <c r="E189" s="12" t="str">
        <f>IFERROR(VLOOKUP(C189,SRA!B:T,8,0),"")</f>
        <v>CLT</v>
      </c>
      <c r="F189" s="14" t="s">
        <v>445</v>
      </c>
      <c r="G189" s="12" t="str">
        <f>IFERROR(VLOOKUP(C189,SRA!B:T,5,0),"")</f>
        <v>OP. DE PROD. IND.</v>
      </c>
      <c r="H189" s="10">
        <f>IFERROR(VLOOKUP(C189,SRA!B:T,18,0),"")</f>
        <v>3538.59</v>
      </c>
      <c r="I189" s="10">
        <f>IFERROR(VLOOKUP(C189,SRA!B:T,19,0),"")</f>
        <v>0</v>
      </c>
      <c r="J189" s="22">
        <f>IFERROR(VLOOKUP(C189,MAIO!B:F,3,0),"0,00")</f>
        <v>3541.97</v>
      </c>
      <c r="K189" s="10">
        <f t="shared" si="5"/>
        <v>2586.5499999999997</v>
      </c>
      <c r="L189" s="22">
        <f>IFERROR(VLOOKUP(C189,MAIO!B:H,7,0),"0,00")</f>
        <v>955.42</v>
      </c>
      <c r="M189" s="18" t="str">
        <f>IFERROR(VLOOKUP(C189,FÉRIAS!C:D,2,0),"")</f>
        <v/>
      </c>
      <c r="N189" s="15" t="str">
        <f>IFERROR(VLOOKUP(C189,AFASTADOS!B:C,2,0),"")</f>
        <v/>
      </c>
    </row>
    <row r="190" spans="2:14" s="15" customFormat="1">
      <c r="B190" s="12">
        <f t="shared" si="6"/>
        <v>182</v>
      </c>
      <c r="C190" s="19">
        <v>2134</v>
      </c>
      <c r="D190" s="20" t="str">
        <f>IFERROR(VLOOKUP(C190,SRA!B:C,2,0),"")</f>
        <v>ROSIVALDO SATIRO DOS SANTOS</v>
      </c>
      <c r="E190" s="12" t="str">
        <f>IFERROR(VLOOKUP(C190,SRA!B:T,8,0),"")</f>
        <v>CLT</v>
      </c>
      <c r="F190" s="14" t="s">
        <v>445</v>
      </c>
      <c r="G190" s="12" t="str">
        <f>IFERROR(VLOOKUP(C190,SRA!B:T,5,0),"")</f>
        <v>OP. DE PROD. IND.</v>
      </c>
      <c r="H190" s="10">
        <f>IFERROR(VLOOKUP(C190,SRA!B:T,18,0),"")</f>
        <v>3538.57</v>
      </c>
      <c r="I190" s="10">
        <f>IFERROR(VLOOKUP(C190,SRA!B:T,19,0),"")</f>
        <v>0</v>
      </c>
      <c r="J190" s="22">
        <f>IFERROR(VLOOKUP(C190,MAIO!B:F,3,0),"0,00")</f>
        <v>3538.57</v>
      </c>
      <c r="K190" s="10">
        <f t="shared" si="5"/>
        <v>2075.59</v>
      </c>
      <c r="L190" s="22">
        <f>IFERROR(VLOOKUP(C190,MAIO!B:H,7,0),"0,00")</f>
        <v>1462.98</v>
      </c>
      <c r="M190" s="18" t="str">
        <f>IFERROR(VLOOKUP(C190,FÉRIAS!C:D,2,0),"")</f>
        <v/>
      </c>
      <c r="N190" s="15" t="str">
        <f>IFERROR(VLOOKUP(C190,AFASTADOS!B:C,2,0),"")</f>
        <v/>
      </c>
    </row>
    <row r="191" spans="2:14" s="15" customFormat="1">
      <c r="B191" s="12">
        <f t="shared" si="6"/>
        <v>183</v>
      </c>
      <c r="C191" s="19">
        <v>2136</v>
      </c>
      <c r="D191" s="20" t="str">
        <f>IFERROR(VLOOKUP(C191,SRA!B:C,2,0),"")</f>
        <v>GESIEL DAVID DE CASTRO</v>
      </c>
      <c r="E191" s="12" t="str">
        <f>IFERROR(VLOOKUP(C191,SRA!B:T,8,0),"")</f>
        <v>CLT</v>
      </c>
      <c r="F191" s="14" t="s">
        <v>445</v>
      </c>
      <c r="G191" s="12" t="str">
        <f>IFERROR(VLOOKUP(C191,SRA!B:T,5,0),"")</f>
        <v>ASS. DE SERVICOS</v>
      </c>
      <c r="H191" s="10">
        <f>IFERROR(VLOOKUP(C191,SRA!B:T,18,0),"")</f>
        <v>2068.91</v>
      </c>
      <c r="I191" s="10">
        <f>IFERROR(VLOOKUP(C191,SRA!B:T,19,0),"")</f>
        <v>822.38</v>
      </c>
      <c r="J191" s="22">
        <f>IFERROR(VLOOKUP(C191,MAIO!B:F,3,0),"0,00")</f>
        <v>2891.3</v>
      </c>
      <c r="K191" s="10">
        <f t="shared" si="5"/>
        <v>930.84000000000015</v>
      </c>
      <c r="L191" s="22">
        <f>IFERROR(VLOOKUP(C191,MAIO!B:H,7,0),"0,00")</f>
        <v>1960.46</v>
      </c>
      <c r="M191" s="18" t="str">
        <f>IFERROR(VLOOKUP(C191,FÉRIAS!C:D,2,0),"")</f>
        <v/>
      </c>
      <c r="N191" s="15" t="str">
        <f>IFERROR(VLOOKUP(C191,AFASTADOS!B:C,2,0),"")</f>
        <v/>
      </c>
    </row>
    <row r="192" spans="2:14" s="15" customFormat="1">
      <c r="B192" s="12">
        <f t="shared" si="6"/>
        <v>184</v>
      </c>
      <c r="C192" s="19">
        <v>2137</v>
      </c>
      <c r="D192" s="20" t="str">
        <f>IFERROR(VLOOKUP(C192,SRA!B:C,2,0),"")</f>
        <v>FRANCISCO DE ASSIS DE OLIVEIRA</v>
      </c>
      <c r="E192" s="12" t="str">
        <f>IFERROR(VLOOKUP(C192,SRA!B:T,8,0),"")</f>
        <v>CLT</v>
      </c>
      <c r="F192" s="14" t="s">
        <v>445</v>
      </c>
      <c r="G192" s="12" t="str">
        <f>IFERROR(VLOOKUP(C192,SRA!B:T,5,0),"")</f>
        <v>ANALISTA CONTABIL</v>
      </c>
      <c r="H192" s="10">
        <f>IFERROR(VLOOKUP(C192,SRA!B:T,18,0),"")</f>
        <v>8875.2000000000007</v>
      </c>
      <c r="I192" s="10">
        <f>IFERROR(VLOOKUP(C192,SRA!B:T,19,0),"")</f>
        <v>0</v>
      </c>
      <c r="J192" s="22">
        <f>IFERROR(VLOOKUP(C192,MAIO!B:F,3,0),"0,00")</f>
        <v>8875.2000000000007</v>
      </c>
      <c r="K192" s="10">
        <f t="shared" si="5"/>
        <v>3273.3000000000011</v>
      </c>
      <c r="L192" s="22">
        <f>IFERROR(VLOOKUP(C192,MAIO!B:H,7,0),"0,00")</f>
        <v>5601.9</v>
      </c>
      <c r="M192" s="18" t="str">
        <f>IFERROR(VLOOKUP(C192,FÉRIAS!C:D,2,0),"")</f>
        <v/>
      </c>
      <c r="N192" s="15" t="str">
        <f>IFERROR(VLOOKUP(C192,AFASTADOS!B:C,2,0),"")</f>
        <v/>
      </c>
    </row>
    <row r="193" spans="2:14" s="15" customFormat="1">
      <c r="B193" s="12">
        <f t="shared" si="6"/>
        <v>185</v>
      </c>
      <c r="C193" s="19">
        <v>2140</v>
      </c>
      <c r="D193" s="20" t="str">
        <f>IFERROR(VLOOKUP(C193,SRA!B:C,2,0),"")</f>
        <v>LUCIENE PEREIRA DE A NASCIMENT</v>
      </c>
      <c r="E193" s="12" t="str">
        <f>IFERROR(VLOOKUP(C193,SRA!B:T,8,0),"")</f>
        <v>CLT</v>
      </c>
      <c r="F193" s="14" t="s">
        <v>457</v>
      </c>
      <c r="G193" s="12" t="str">
        <f>IFERROR(VLOOKUP(C193,SRA!B:T,5,0),"")</f>
        <v>OP. PROD. IND. (D)</v>
      </c>
      <c r="H193" s="10">
        <f>IFERROR(VLOOKUP(C193,SRA!B:T,18,0),"")</f>
        <v>5979.9400000000005</v>
      </c>
      <c r="I193" s="10">
        <f>IFERROR(VLOOKUP(C193,SRA!B:T,19,0),"")</f>
        <v>0</v>
      </c>
      <c r="J193" s="22">
        <f>IFERROR(VLOOKUP(C193,MAIO!B:F,3,0),"0,00")</f>
        <v>7902.27</v>
      </c>
      <c r="K193" s="10">
        <f t="shared" si="5"/>
        <v>3935.9900000000002</v>
      </c>
      <c r="L193" s="22">
        <f>IFERROR(VLOOKUP(C193,MAIO!B:H,7,0),"0,00")</f>
        <v>3966.28</v>
      </c>
      <c r="M193" s="18" t="str">
        <f>IFERROR(VLOOKUP(C193,FÉRIAS!C:D,2,0),"")</f>
        <v>LUCIENE PEREIRA DE A NASCIMENT</v>
      </c>
      <c r="N193" s="15" t="str">
        <f>IFERROR(VLOOKUP(C193,AFASTADOS!B:C,2,0),"")</f>
        <v/>
      </c>
    </row>
    <row r="194" spans="2:14" s="15" customFormat="1">
      <c r="B194" s="12">
        <f t="shared" si="6"/>
        <v>186</v>
      </c>
      <c r="C194" s="19">
        <v>2143</v>
      </c>
      <c r="D194" s="20" t="str">
        <f>IFERROR(VLOOKUP(C194,SRA!B:C,2,0),"")</f>
        <v>RUBEM JOSE DOS S DE PAULA</v>
      </c>
      <c r="E194" s="12" t="str">
        <f>IFERROR(VLOOKUP(C194,SRA!B:T,8,0),"")</f>
        <v>CLT</v>
      </c>
      <c r="F194" s="14" t="s">
        <v>445</v>
      </c>
      <c r="G194" s="12" t="str">
        <f>IFERROR(VLOOKUP(C194,SRA!B:T,5,0),"")</f>
        <v>OP. DE PROD. IND.</v>
      </c>
      <c r="H194" s="10">
        <f>IFERROR(VLOOKUP(C194,SRA!B:T,18,0),"")</f>
        <v>2068.91</v>
      </c>
      <c r="I194" s="10">
        <f>IFERROR(VLOOKUP(C194,SRA!B:T,19,0),"")</f>
        <v>0</v>
      </c>
      <c r="J194" s="22">
        <f>IFERROR(VLOOKUP(C194,MAIO!B:F,3,0),"0,00")</f>
        <v>2068.91</v>
      </c>
      <c r="K194" s="10">
        <f t="shared" si="5"/>
        <v>425.09999999999991</v>
      </c>
      <c r="L194" s="22">
        <f>IFERROR(VLOOKUP(C194,MAIO!B:H,7,0),"0,00")</f>
        <v>1643.81</v>
      </c>
      <c r="M194" s="18" t="str">
        <f>IFERROR(VLOOKUP(C194,FÉRIAS!C:D,2,0),"")</f>
        <v/>
      </c>
      <c r="N194" s="15" t="str">
        <f>IFERROR(VLOOKUP(C194,AFASTADOS!B:C,2,0),"")</f>
        <v/>
      </c>
    </row>
    <row r="195" spans="2:14" s="15" customFormat="1">
      <c r="B195" s="12">
        <f t="shared" si="6"/>
        <v>187</v>
      </c>
      <c r="C195" s="19">
        <v>2145</v>
      </c>
      <c r="D195" s="20" t="str">
        <f>IFERROR(VLOOKUP(C195,SRA!B:C,2,0),"")</f>
        <v>EVERALDO DA SILVA CABRAL</v>
      </c>
      <c r="E195" s="12" t="str">
        <f>IFERROR(VLOOKUP(C195,SRA!B:T,8,0),"")</f>
        <v>CLT</v>
      </c>
      <c r="F195" s="14" t="s">
        <v>445</v>
      </c>
      <c r="G195" s="12" t="str">
        <f>IFERROR(VLOOKUP(C195,SRA!B:T,5,0),"")</f>
        <v>OP. DE PROD. IND.</v>
      </c>
      <c r="H195" s="10">
        <f>IFERROR(VLOOKUP(C195,SRA!B:T,18,0),"")</f>
        <v>3538.57</v>
      </c>
      <c r="I195" s="10">
        <f>IFERROR(VLOOKUP(C195,SRA!B:T,19,0),"")</f>
        <v>0</v>
      </c>
      <c r="J195" s="22">
        <f>IFERROR(VLOOKUP(C195,MAIO!B:F,3,0),"0,00")</f>
        <v>3538.57</v>
      </c>
      <c r="K195" s="10">
        <f t="shared" si="5"/>
        <v>850.85000000000036</v>
      </c>
      <c r="L195" s="22">
        <f>IFERROR(VLOOKUP(C195,MAIO!B:H,7,0),"0,00")</f>
        <v>2687.72</v>
      </c>
      <c r="M195" s="18" t="str">
        <f>IFERROR(VLOOKUP(C195,FÉRIAS!C:D,2,0),"")</f>
        <v/>
      </c>
      <c r="N195" s="15" t="str">
        <f>IFERROR(VLOOKUP(C195,AFASTADOS!B:C,2,0),"")</f>
        <v/>
      </c>
    </row>
    <row r="196" spans="2:14" s="15" customFormat="1">
      <c r="B196" s="12">
        <f t="shared" si="6"/>
        <v>188</v>
      </c>
      <c r="C196" s="19">
        <v>2146</v>
      </c>
      <c r="D196" s="20" t="str">
        <f>IFERROR(VLOOKUP(C196,SRA!B:C,2,0),"")</f>
        <v>ROGERIO BARROS DOS SANTOS</v>
      </c>
      <c r="E196" s="12" t="str">
        <f>IFERROR(VLOOKUP(C196,SRA!B:T,8,0),"")</f>
        <v>CLT</v>
      </c>
      <c r="F196" s="14" t="s">
        <v>445</v>
      </c>
      <c r="G196" s="12" t="str">
        <f>IFERROR(VLOOKUP(C196,SRA!B:T,5,0),"")</f>
        <v>OP. DE PROD. IND.</v>
      </c>
      <c r="H196" s="10">
        <f>IFERROR(VLOOKUP(C196,SRA!B:T,18,0),"")</f>
        <v>3056.72</v>
      </c>
      <c r="I196" s="10">
        <f>IFERROR(VLOOKUP(C196,SRA!B:T,19,0),"")</f>
        <v>0</v>
      </c>
      <c r="J196" s="22">
        <f>IFERROR(VLOOKUP(C196,MAIO!B:F,3,0),"0,00")</f>
        <v>3056.72</v>
      </c>
      <c r="K196" s="10">
        <f t="shared" si="5"/>
        <v>1260.52</v>
      </c>
      <c r="L196" s="22">
        <f>IFERROR(VLOOKUP(C196,MAIO!B:H,7,0),"0,00")</f>
        <v>1796.1999999999998</v>
      </c>
      <c r="M196" s="18" t="str">
        <f>IFERROR(VLOOKUP(C196,FÉRIAS!C:D,2,0),"")</f>
        <v/>
      </c>
      <c r="N196" s="15" t="str">
        <f>IFERROR(VLOOKUP(C196,AFASTADOS!B:C,2,0),"")</f>
        <v/>
      </c>
    </row>
    <row r="197" spans="2:14" s="15" customFormat="1">
      <c r="B197" s="12">
        <f t="shared" si="6"/>
        <v>189</v>
      </c>
      <c r="C197" s="19">
        <v>2149</v>
      </c>
      <c r="D197" s="20" t="str">
        <f>IFERROR(VLOOKUP(C197,SRA!B:C,2,0),"")</f>
        <v>CARLOS AUGUSTO O  DA SILVA</v>
      </c>
      <c r="E197" s="12" t="str">
        <f>IFERROR(VLOOKUP(C197,SRA!B:T,8,0),"")</f>
        <v>CLT</v>
      </c>
      <c r="F197" s="14" t="s">
        <v>445</v>
      </c>
      <c r="G197" s="12" t="str">
        <f>IFERROR(VLOOKUP(C197,SRA!B:T,5,0),"")</f>
        <v>OP. DE PROD. IND.</v>
      </c>
      <c r="H197" s="10">
        <f>IFERROR(VLOOKUP(C197,SRA!B:T,18,0),"")</f>
        <v>3056.72</v>
      </c>
      <c r="I197" s="10">
        <f>IFERROR(VLOOKUP(C197,SRA!B:T,19,0),"")</f>
        <v>0</v>
      </c>
      <c r="J197" s="22">
        <f>IFERROR(VLOOKUP(C197,MAIO!B:F,3,0),"0,00")</f>
        <v>3056.72</v>
      </c>
      <c r="K197" s="10">
        <f t="shared" si="5"/>
        <v>895.19</v>
      </c>
      <c r="L197" s="22">
        <f>IFERROR(VLOOKUP(C197,MAIO!B:H,7,0),"0,00")</f>
        <v>2161.5299999999997</v>
      </c>
      <c r="M197" s="18" t="str">
        <f>IFERROR(VLOOKUP(C197,FÉRIAS!C:D,2,0),"")</f>
        <v/>
      </c>
      <c r="N197" s="15" t="str">
        <f>IFERROR(VLOOKUP(C197,AFASTADOS!B:C,2,0),"")</f>
        <v/>
      </c>
    </row>
    <row r="198" spans="2:14" s="15" customFormat="1">
      <c r="B198" s="12">
        <f t="shared" si="6"/>
        <v>190</v>
      </c>
      <c r="C198" s="19">
        <v>2151</v>
      </c>
      <c r="D198" s="20" t="str">
        <f>IFERROR(VLOOKUP(C198,SRA!B:C,2,0),"")</f>
        <v>JUREMA MARIA BONGALHARDO</v>
      </c>
      <c r="E198" s="12" t="str">
        <f>IFERROR(VLOOKUP(C198,SRA!B:T,8,0),"")</f>
        <v>CLT</v>
      </c>
      <c r="F198" s="14" t="s">
        <v>445</v>
      </c>
      <c r="G198" s="12" t="str">
        <f>IFERROR(VLOOKUP(C198,SRA!B:T,5,0),"")</f>
        <v>OP. PROD. IND. (D)</v>
      </c>
      <c r="H198" s="10">
        <f>IFERROR(VLOOKUP(C198,SRA!B:T,18,0),"")</f>
        <v>3188.5999999999995</v>
      </c>
      <c r="I198" s="10">
        <f>IFERROR(VLOOKUP(C198,SRA!B:T,19,0),"")</f>
        <v>0</v>
      </c>
      <c r="J198" s="22">
        <f>IFERROR(VLOOKUP(C198,MAIO!B:F,3,0),"0,00")</f>
        <v>3188.61</v>
      </c>
      <c r="K198" s="10">
        <f t="shared" si="5"/>
        <v>557.77</v>
      </c>
      <c r="L198" s="22">
        <f>IFERROR(VLOOKUP(C198,MAIO!B:H,7,0),"0,00")</f>
        <v>2630.84</v>
      </c>
      <c r="M198" s="18" t="str">
        <f>IFERROR(VLOOKUP(C198,FÉRIAS!C:D,2,0),"")</f>
        <v/>
      </c>
      <c r="N198" s="15" t="str">
        <f>IFERROR(VLOOKUP(C198,AFASTADOS!B:C,2,0),"")</f>
        <v/>
      </c>
    </row>
    <row r="199" spans="2:14" s="15" customFormat="1">
      <c r="B199" s="12">
        <f t="shared" si="6"/>
        <v>191</v>
      </c>
      <c r="C199" s="19">
        <v>2153</v>
      </c>
      <c r="D199" s="20" t="str">
        <f>IFERROR(VLOOKUP(C199,SRA!B:C,2,0),"")</f>
        <v>SERGIO PEREIRA DA COSTA</v>
      </c>
      <c r="E199" s="12" t="str">
        <f>IFERROR(VLOOKUP(C199,SRA!B:T,8,0),"")</f>
        <v>CLT</v>
      </c>
      <c r="F199" s="14" t="s">
        <v>445</v>
      </c>
      <c r="G199" s="12" t="str">
        <f>IFERROR(VLOOKUP(C199,SRA!B:T,5,0),"")</f>
        <v>OP. DE PROD. IND.</v>
      </c>
      <c r="H199" s="10">
        <f>IFERROR(VLOOKUP(C199,SRA!B:T,18,0),"")</f>
        <v>3715.5</v>
      </c>
      <c r="I199" s="10">
        <f>IFERROR(VLOOKUP(C199,SRA!B:T,19,0),"")</f>
        <v>0</v>
      </c>
      <c r="J199" s="22">
        <f>IFERROR(VLOOKUP(C199,MAIO!B:F,3,0),"0,00")</f>
        <v>3715.5</v>
      </c>
      <c r="K199" s="10">
        <f t="shared" si="5"/>
        <v>1889.62</v>
      </c>
      <c r="L199" s="22">
        <f>IFERROR(VLOOKUP(C199,MAIO!B:H,7,0),"0,00")</f>
        <v>1825.88</v>
      </c>
      <c r="M199" s="18" t="str">
        <f>IFERROR(VLOOKUP(C199,FÉRIAS!C:D,2,0),"")</f>
        <v/>
      </c>
      <c r="N199" s="15" t="str">
        <f>IFERROR(VLOOKUP(C199,AFASTADOS!B:C,2,0),"")</f>
        <v/>
      </c>
    </row>
    <row r="200" spans="2:14" s="15" customFormat="1">
      <c r="B200" s="12">
        <f t="shared" si="6"/>
        <v>192</v>
      </c>
      <c r="C200" s="19">
        <v>2156</v>
      </c>
      <c r="D200" s="20" t="str">
        <f>IFERROR(VLOOKUP(C200,SRA!B:C,2,0),"")</f>
        <v>EDLEUSA LUCIA BATISTA DA SILVA</v>
      </c>
      <c r="E200" s="12" t="str">
        <f>IFERROR(VLOOKUP(C200,SRA!B:T,8,0),"")</f>
        <v>CLT</v>
      </c>
      <c r="F200" s="14" t="s">
        <v>445</v>
      </c>
      <c r="G200" s="12" t="str">
        <f>IFERROR(VLOOKUP(C200,SRA!B:T,5,0),"")</f>
        <v>TEC. EM ADM. E FIN.</v>
      </c>
      <c r="H200" s="10">
        <f>IFERROR(VLOOKUP(C200,SRA!B:T,18,0),"")</f>
        <v>3523.75</v>
      </c>
      <c r="I200" s="10">
        <f>IFERROR(VLOOKUP(C200,SRA!B:T,19,0),"")</f>
        <v>0</v>
      </c>
      <c r="J200" s="22">
        <f>IFERROR(VLOOKUP(C200,MAIO!B:F,3,0),"0,00")</f>
        <v>3523.75</v>
      </c>
      <c r="K200" s="10">
        <f t="shared" si="5"/>
        <v>2113.52</v>
      </c>
      <c r="L200" s="22">
        <f>IFERROR(VLOOKUP(C200,MAIO!B:H,7,0),"0,00")</f>
        <v>1410.23</v>
      </c>
      <c r="M200" s="18" t="str">
        <f>IFERROR(VLOOKUP(C200,FÉRIAS!C:D,2,0),"")</f>
        <v/>
      </c>
      <c r="N200" s="15" t="str">
        <f>IFERROR(VLOOKUP(C200,AFASTADOS!B:C,2,0),"")</f>
        <v/>
      </c>
    </row>
    <row r="201" spans="2:14" s="15" customFormat="1">
      <c r="B201" s="12">
        <f t="shared" si="6"/>
        <v>193</v>
      </c>
      <c r="C201" s="19">
        <v>2159</v>
      </c>
      <c r="D201" s="20" t="str">
        <f>IFERROR(VLOOKUP(C201,SRA!B:C,2,0),"")</f>
        <v>FREDERICO JOSE C  DA NOBREGA</v>
      </c>
      <c r="E201" s="12" t="str">
        <f>IFERROR(VLOOKUP(C201,SRA!B:T,8,0),"")</f>
        <v>CLT</v>
      </c>
      <c r="F201" s="14" t="s">
        <v>445</v>
      </c>
      <c r="G201" s="12" t="str">
        <f>IFERROR(VLOOKUP(C201,SRA!B:T,5,0),"")</f>
        <v>TEC. EM ADM. E FIN.</v>
      </c>
      <c r="H201" s="10">
        <f>IFERROR(VLOOKUP(C201,SRA!B:T,18,0),"")</f>
        <v>6594.1</v>
      </c>
      <c r="I201" s="10">
        <f>IFERROR(VLOOKUP(C201,SRA!B:T,19,0),"")</f>
        <v>0</v>
      </c>
      <c r="J201" s="22">
        <f>IFERROR(VLOOKUP(C201,MAIO!B:F,3,0),"0,00")</f>
        <v>6594.1</v>
      </c>
      <c r="K201" s="10">
        <f t="shared" ref="K201:K264" si="7">J201-L201</f>
        <v>1708.3400000000001</v>
      </c>
      <c r="L201" s="22">
        <f>IFERROR(VLOOKUP(C201,MAIO!B:H,7,0),"0,00")</f>
        <v>4885.76</v>
      </c>
      <c r="M201" s="18" t="str">
        <f>IFERROR(VLOOKUP(C201,FÉRIAS!C:D,2,0),"")</f>
        <v/>
      </c>
      <c r="N201" s="15" t="str">
        <f>IFERROR(VLOOKUP(C201,AFASTADOS!B:C,2,0),"")</f>
        <v/>
      </c>
    </row>
    <row r="202" spans="2:14" s="15" customFormat="1">
      <c r="B202" s="12">
        <f t="shared" si="6"/>
        <v>194</v>
      </c>
      <c r="C202" s="19">
        <v>2161</v>
      </c>
      <c r="D202" s="20" t="str">
        <f>IFERROR(VLOOKUP(C202,SRA!B:C,2,0),"")</f>
        <v>WLADIMIR MACHADO DO E  SANTO</v>
      </c>
      <c r="E202" s="12" t="str">
        <f>IFERROR(VLOOKUP(C202,SRA!B:T,8,0),"")</f>
        <v>CLT</v>
      </c>
      <c r="F202" s="14" t="s">
        <v>445</v>
      </c>
      <c r="G202" s="12" t="str">
        <f>IFERROR(VLOOKUP(C202,SRA!B:T,5,0),"")</f>
        <v>OP. PROD. IND. (D)</v>
      </c>
      <c r="H202" s="10">
        <f>IFERROR(VLOOKUP(C202,SRA!B:T,18,0),"")</f>
        <v>4896.03</v>
      </c>
      <c r="I202" s="10">
        <f>IFERROR(VLOOKUP(C202,SRA!B:T,19,0),"")</f>
        <v>0</v>
      </c>
      <c r="J202" s="22">
        <f>IFERROR(VLOOKUP(C202,MAIO!B:F,3,0),"0,00")</f>
        <v>5363.02</v>
      </c>
      <c r="K202" s="10">
        <f t="shared" si="7"/>
        <v>3554.1500000000005</v>
      </c>
      <c r="L202" s="22">
        <f>IFERROR(VLOOKUP(C202,MAIO!B:H,7,0),"0,00")</f>
        <v>1808.8700000000001</v>
      </c>
      <c r="M202" s="18" t="str">
        <f>IFERROR(VLOOKUP(C202,FÉRIAS!C:D,2,0),"")</f>
        <v/>
      </c>
      <c r="N202" s="15" t="str">
        <f>IFERROR(VLOOKUP(C202,AFASTADOS!B:C,2,0),"")</f>
        <v/>
      </c>
    </row>
    <row r="203" spans="2:14" s="15" customFormat="1">
      <c r="B203" s="12">
        <f t="shared" si="6"/>
        <v>195</v>
      </c>
      <c r="C203" s="19">
        <v>2181</v>
      </c>
      <c r="D203" s="20" t="str">
        <f>IFERROR(VLOOKUP(C203,SRA!B:C,2,0),"")</f>
        <v>ELCY SILVA DE ARAUJO</v>
      </c>
      <c r="E203" s="12" t="str">
        <f>IFERROR(VLOOKUP(C203,SRA!B:T,8,0),"")</f>
        <v>CLT</v>
      </c>
      <c r="F203" s="14" t="s">
        <v>445</v>
      </c>
      <c r="G203" s="12" t="str">
        <f>IFERROR(VLOOKUP(C203,SRA!B:T,5,0),"")</f>
        <v>FARMACEUTICO IND</v>
      </c>
      <c r="H203" s="10">
        <f>IFERROR(VLOOKUP(C203,SRA!B:T,18,0),"")</f>
        <v>12037.77</v>
      </c>
      <c r="I203" s="10">
        <f>IFERROR(VLOOKUP(C203,SRA!B:T,19,0),"")</f>
        <v>0</v>
      </c>
      <c r="J203" s="22">
        <f>IFERROR(VLOOKUP(C203,MAIO!B:F,3,0),"0,00")</f>
        <v>12037.78</v>
      </c>
      <c r="K203" s="10">
        <f t="shared" si="7"/>
        <v>6307.5700000000006</v>
      </c>
      <c r="L203" s="22">
        <f>IFERROR(VLOOKUP(C203,MAIO!B:H,7,0),"0,00")</f>
        <v>5730.21</v>
      </c>
      <c r="M203" s="18" t="str">
        <f>IFERROR(VLOOKUP(C203,FÉRIAS!C:D,2,0),"")</f>
        <v/>
      </c>
      <c r="N203" s="15" t="str">
        <f>IFERROR(VLOOKUP(C203,AFASTADOS!B:C,2,0),"")</f>
        <v/>
      </c>
    </row>
    <row r="204" spans="2:14" s="15" customFormat="1">
      <c r="B204" s="12">
        <f t="shared" si="6"/>
        <v>196</v>
      </c>
      <c r="C204" s="19">
        <v>2330</v>
      </c>
      <c r="D204" s="20" t="str">
        <f>IFERROR(VLOOKUP(C204,SRA!B:C,2,0),"")</f>
        <v>ERICK RENAN PEREIRA DE ACIOLI</v>
      </c>
      <c r="E204" s="12" t="str">
        <f>IFERROR(VLOOKUP(C204,SRA!B:T,8,0),"")</f>
        <v>CLT</v>
      </c>
      <c r="F204" s="14" t="s">
        <v>445</v>
      </c>
      <c r="G204" s="12" t="str">
        <f>IFERROR(VLOOKUP(C204,SRA!B:T,5,0),"")</f>
        <v>ANALISTA INFORMATICA</v>
      </c>
      <c r="H204" s="10">
        <f>IFERROR(VLOOKUP(C204,SRA!B:T,18,0),"")</f>
        <v>4803.72</v>
      </c>
      <c r="I204" s="10">
        <f>IFERROR(VLOOKUP(C204,SRA!B:T,19,0),"")</f>
        <v>2312.9499999999998</v>
      </c>
      <c r="J204" s="22">
        <f>IFERROR(VLOOKUP(C204,MAIO!B:F,3,0),"0,00")</f>
        <v>7116.67</v>
      </c>
      <c r="K204" s="10">
        <f t="shared" si="7"/>
        <v>1705.6599999999999</v>
      </c>
      <c r="L204" s="22">
        <f>IFERROR(VLOOKUP(C204,MAIO!B:H,7,0),"0,00")</f>
        <v>5411.01</v>
      </c>
      <c r="M204" s="18" t="str">
        <f>IFERROR(VLOOKUP(C204,FÉRIAS!C:D,2,0),"")</f>
        <v/>
      </c>
      <c r="N204" s="15" t="str">
        <f>IFERROR(VLOOKUP(C204,AFASTADOS!B:C,2,0),"")</f>
        <v/>
      </c>
    </row>
    <row r="205" spans="2:14" s="15" customFormat="1">
      <c r="B205" s="12">
        <f t="shared" si="6"/>
        <v>197</v>
      </c>
      <c r="C205" s="19">
        <v>2337</v>
      </c>
      <c r="D205" s="20" t="str">
        <f>IFERROR(VLOOKUP(C205,SRA!B:C,2,0),"")</f>
        <v>FLAVIA PATRICIA M  MEDEIROS</v>
      </c>
      <c r="E205" s="12" t="str">
        <f>IFERROR(VLOOKUP(C205,SRA!B:T,8,0),"")</f>
        <v>CLT</v>
      </c>
      <c r="F205" s="14" t="s">
        <v>445</v>
      </c>
      <c r="G205" s="12" t="str">
        <f>IFERROR(VLOOKUP(C205,SRA!B:T,5,0),"")</f>
        <v>FARMACEUTICO IND</v>
      </c>
      <c r="H205" s="10">
        <f>IFERROR(VLOOKUP(C205,SRA!B:T,18,0),"")</f>
        <v>5942.74</v>
      </c>
      <c r="I205" s="10">
        <f>IFERROR(VLOOKUP(C205,SRA!B:T,19,0),"")</f>
        <v>2312.9499999999998</v>
      </c>
      <c r="J205" s="22">
        <f>IFERROR(VLOOKUP(C205,MAIO!B:F,3,0),"0,00")</f>
        <v>8303.8700000000008</v>
      </c>
      <c r="K205" s="10">
        <f t="shared" si="7"/>
        <v>2632.5300000000007</v>
      </c>
      <c r="L205" s="22">
        <f>IFERROR(VLOOKUP(C205,MAIO!B:H,7,0),"0,00")</f>
        <v>5671.34</v>
      </c>
      <c r="M205" s="18" t="str">
        <f>IFERROR(VLOOKUP(C205,FÉRIAS!C:D,2,0),"")</f>
        <v/>
      </c>
      <c r="N205" s="15" t="str">
        <f>IFERROR(VLOOKUP(C205,AFASTADOS!B:C,2,0),"")</f>
        <v/>
      </c>
    </row>
    <row r="206" spans="2:14" s="15" customFormat="1">
      <c r="B206" s="12">
        <f t="shared" ref="B206:B269" si="8">B205+1</f>
        <v>198</v>
      </c>
      <c r="C206" s="19">
        <v>2339</v>
      </c>
      <c r="D206" s="20" t="str">
        <f>IFERROR(VLOOKUP(C206,SRA!B:C,2,0),"")</f>
        <v>DEBORAH BEZERRA MONTEIRO</v>
      </c>
      <c r="E206" s="12" t="str">
        <f>IFERROR(VLOOKUP(C206,SRA!B:T,8,0),"")</f>
        <v>CLT</v>
      </c>
      <c r="F206" s="14" t="s">
        <v>445</v>
      </c>
      <c r="G206" s="12" t="str">
        <f>IFERROR(VLOOKUP(C206,SRA!B:T,5,0),"")</f>
        <v>FARMACEUTICO IND</v>
      </c>
      <c r="H206" s="10">
        <f>IFERROR(VLOOKUP(C206,SRA!B:T,18,0),"")</f>
        <v>9836.98</v>
      </c>
      <c r="I206" s="10">
        <f>IFERROR(VLOOKUP(C206,SRA!B:T,19,0),"")</f>
        <v>0</v>
      </c>
      <c r="J206" s="22">
        <f>IFERROR(VLOOKUP(C206,MAIO!B:F,3,0),"0,00")</f>
        <v>9836.98</v>
      </c>
      <c r="K206" s="10">
        <f t="shared" si="7"/>
        <v>3006.1799999999994</v>
      </c>
      <c r="L206" s="22">
        <f>IFERROR(VLOOKUP(C206,MAIO!B:H,7,0),"0,00")</f>
        <v>6830.8</v>
      </c>
      <c r="M206" s="18" t="str">
        <f>IFERROR(VLOOKUP(C206,FÉRIAS!C:D,2,0),"")</f>
        <v/>
      </c>
      <c r="N206" s="15" t="str">
        <f>IFERROR(VLOOKUP(C206,AFASTADOS!B:C,2,0),"")</f>
        <v/>
      </c>
    </row>
    <row r="207" spans="2:14" s="15" customFormat="1">
      <c r="B207" s="12">
        <f t="shared" si="8"/>
        <v>199</v>
      </c>
      <c r="C207" s="19">
        <v>2342</v>
      </c>
      <c r="D207" s="20" t="str">
        <f>IFERROR(VLOOKUP(C207,SRA!B:C,2,0),"")</f>
        <v>MARCOS ANDRE CUNHA DE OLIVEIRA</v>
      </c>
      <c r="E207" s="12" t="str">
        <f>IFERROR(VLOOKUP(C207,SRA!B:T,8,0),"")</f>
        <v>CLT</v>
      </c>
      <c r="F207" s="14" t="s">
        <v>445</v>
      </c>
      <c r="G207" s="12" t="str">
        <f>IFERROR(VLOOKUP(C207,SRA!B:T,5,0),"")</f>
        <v>FARMACEUTICO IND</v>
      </c>
      <c r="H207" s="10">
        <f>IFERROR(VLOOKUP(C207,SRA!B:T,18,0),"")</f>
        <v>5942.74</v>
      </c>
      <c r="I207" s="10">
        <f>IFERROR(VLOOKUP(C207,SRA!B:T,19,0),"")</f>
        <v>2312.9499999999998</v>
      </c>
      <c r="J207" s="22">
        <f>IFERROR(VLOOKUP(C207,MAIO!B:F,3,0),"0,00")</f>
        <v>8255.69</v>
      </c>
      <c r="K207" s="10">
        <f t="shared" si="7"/>
        <v>4550.5700000000006</v>
      </c>
      <c r="L207" s="22">
        <f>IFERROR(VLOOKUP(C207,MAIO!B:H,7,0),"0,00")</f>
        <v>3705.12</v>
      </c>
      <c r="M207" s="18" t="str">
        <f>IFERROR(VLOOKUP(C207,FÉRIAS!C:D,2,0),"")</f>
        <v/>
      </c>
      <c r="N207" s="15" t="str">
        <f>IFERROR(VLOOKUP(C207,AFASTADOS!B:C,2,0),"")</f>
        <v/>
      </c>
    </row>
    <row r="208" spans="2:14" s="15" customFormat="1">
      <c r="B208" s="12">
        <f t="shared" si="8"/>
        <v>200</v>
      </c>
      <c r="C208" s="19">
        <v>2344</v>
      </c>
      <c r="D208" s="20" t="str">
        <f>IFERROR(VLOOKUP(C208,SRA!B:C,2,0),"")</f>
        <v>AMANDA TATIANE C  DE OLIVEIRA</v>
      </c>
      <c r="E208" s="12" t="str">
        <f>IFERROR(VLOOKUP(C208,SRA!B:T,8,0),"")</f>
        <v>CLT</v>
      </c>
      <c r="F208" s="14" t="s">
        <v>445</v>
      </c>
      <c r="G208" s="12" t="str">
        <f>IFERROR(VLOOKUP(C208,SRA!B:T,5,0),"")</f>
        <v>ANALISTA QUALI IND</v>
      </c>
      <c r="H208" s="10">
        <f>IFERROR(VLOOKUP(C208,SRA!B:T,18,0),"")</f>
        <v>5942.74</v>
      </c>
      <c r="I208" s="10">
        <f>IFERROR(VLOOKUP(C208,SRA!B:T,19,0),"")</f>
        <v>2312.9499999999998</v>
      </c>
      <c r="J208" s="22">
        <f>IFERROR(VLOOKUP(C208,MAIO!B:F,3,0),"0,00")</f>
        <v>8255.69</v>
      </c>
      <c r="K208" s="10">
        <f t="shared" si="7"/>
        <v>2039.3300000000008</v>
      </c>
      <c r="L208" s="22">
        <f>IFERROR(VLOOKUP(C208,MAIO!B:H,7,0),"0,00")</f>
        <v>6216.36</v>
      </c>
      <c r="M208" s="18" t="str">
        <f>IFERROR(VLOOKUP(C208,FÉRIAS!C:D,2,0),"")</f>
        <v/>
      </c>
      <c r="N208" s="15" t="str">
        <f>IFERROR(VLOOKUP(C208,AFASTADOS!B:C,2,0),"")</f>
        <v/>
      </c>
    </row>
    <row r="209" spans="2:14" s="15" customFormat="1">
      <c r="B209" s="12">
        <f t="shared" si="8"/>
        <v>201</v>
      </c>
      <c r="C209" s="19">
        <v>2351</v>
      </c>
      <c r="D209" s="20" t="str">
        <f>IFERROR(VLOOKUP(C209,SRA!B:C,2,0),"")</f>
        <v>CLAUDIA SALVINA DE SANTANA</v>
      </c>
      <c r="E209" s="12" t="str">
        <f>IFERROR(VLOOKUP(C209,SRA!B:T,8,0),"")</f>
        <v>CLT</v>
      </c>
      <c r="F209" s="14" t="s">
        <v>445</v>
      </c>
      <c r="G209" s="12" t="str">
        <f>IFERROR(VLOOKUP(C209,SRA!B:T,5,0),"")</f>
        <v>OP. DE PROD. IND.</v>
      </c>
      <c r="H209" s="10">
        <f>IFERROR(VLOOKUP(C209,SRA!B:T,18,0),"")</f>
        <v>1702.09</v>
      </c>
      <c r="I209" s="10">
        <f>IFERROR(VLOOKUP(C209,SRA!B:T,19,0),"")</f>
        <v>0</v>
      </c>
      <c r="J209" s="22">
        <f>IFERROR(VLOOKUP(C209,MAIO!B:F,3,0),"0,00")</f>
        <v>1702.09</v>
      </c>
      <c r="K209" s="10">
        <f t="shared" si="7"/>
        <v>1186.96</v>
      </c>
      <c r="L209" s="22">
        <f>IFERROR(VLOOKUP(C209,MAIO!B:H,7,0),"0,00")</f>
        <v>515.13</v>
      </c>
      <c r="M209" s="18" t="str">
        <f>IFERROR(VLOOKUP(C209,FÉRIAS!C:D,2,0),"")</f>
        <v/>
      </c>
      <c r="N209" s="15" t="str">
        <f>IFERROR(VLOOKUP(C209,AFASTADOS!B:C,2,0),"")</f>
        <v/>
      </c>
    </row>
    <row r="210" spans="2:14" s="15" customFormat="1">
      <c r="B210" s="12">
        <f t="shared" si="8"/>
        <v>202</v>
      </c>
      <c r="C210" s="19">
        <v>2363</v>
      </c>
      <c r="D210" s="20" t="str">
        <f>IFERROR(VLOOKUP(C210,SRA!B:C,2,0),"")</f>
        <v>MIRIAM ALVES BASTOS DA SILVA</v>
      </c>
      <c r="E210" s="12" t="str">
        <f>IFERROR(VLOOKUP(C210,SRA!B:T,8,0),"")</f>
        <v>CLT</v>
      </c>
      <c r="F210" s="14" t="s">
        <v>457</v>
      </c>
      <c r="G210" s="12" t="str">
        <f>IFERROR(VLOOKUP(C210,SRA!B:T,5,0),"")</f>
        <v>OP. PROD. IND. (D)</v>
      </c>
      <c r="H210" s="10">
        <f>IFERROR(VLOOKUP(C210,SRA!B:T,18,0),"")</f>
        <v>2068.9299999999998</v>
      </c>
      <c r="I210" s="10">
        <f>IFERROR(VLOOKUP(C210,SRA!B:T,19,0),"")</f>
        <v>0</v>
      </c>
      <c r="J210" s="22">
        <f>IFERROR(VLOOKUP(C210,MAIO!B:F,3,0),"0,00")</f>
        <v>3661.1</v>
      </c>
      <c r="K210" s="10">
        <f t="shared" si="7"/>
        <v>2957.66</v>
      </c>
      <c r="L210" s="22">
        <f>IFERROR(VLOOKUP(C210,MAIO!B:H,7,0),"0,00")</f>
        <v>703.44</v>
      </c>
      <c r="M210" s="18" t="str">
        <f>IFERROR(VLOOKUP(C210,FÉRIAS!C:D,2,0),"")</f>
        <v>MIRIAM ALVES BASTOS DA SILVA</v>
      </c>
      <c r="N210" s="15" t="str">
        <f>IFERROR(VLOOKUP(C210,AFASTADOS!B:C,2,0),"")</f>
        <v/>
      </c>
    </row>
    <row r="211" spans="2:14" s="15" customFormat="1">
      <c r="B211" s="12">
        <f t="shared" si="8"/>
        <v>203</v>
      </c>
      <c r="C211" s="19">
        <v>2367</v>
      </c>
      <c r="D211" s="20" t="str">
        <f>IFERROR(VLOOKUP(C211,SRA!B:C,2,0),"")</f>
        <v>PRISCILLA RODRIGUES P DA SILVA</v>
      </c>
      <c r="E211" s="12" t="str">
        <f>IFERROR(VLOOKUP(C211,SRA!B:T,8,0),"")</f>
        <v>CLT</v>
      </c>
      <c r="F211" s="14" t="s">
        <v>445</v>
      </c>
      <c r="G211" s="12" t="str">
        <f>IFERROR(VLOOKUP(C211,SRA!B:T,5,0),"")</f>
        <v>TEC.EM QUALIDADE IND</v>
      </c>
      <c r="H211" s="10">
        <f>IFERROR(VLOOKUP(C211,SRA!B:T,18,0),"")</f>
        <v>1962.12</v>
      </c>
      <c r="I211" s="10">
        <f>IFERROR(VLOOKUP(C211,SRA!B:T,19,0),"")</f>
        <v>0</v>
      </c>
      <c r="J211" s="22">
        <f>IFERROR(VLOOKUP(C211,MAIO!B:F,3,0),"0,00")</f>
        <v>7286.1</v>
      </c>
      <c r="K211" s="10">
        <f t="shared" si="7"/>
        <v>2747.7700000000004</v>
      </c>
      <c r="L211" s="22">
        <f>IFERROR(VLOOKUP(C211,MAIO!B:H,7,0),"0,00")</f>
        <v>4538.33</v>
      </c>
      <c r="M211" s="18" t="str">
        <f>IFERROR(VLOOKUP(C211,FÉRIAS!C:D,2,0),"")</f>
        <v/>
      </c>
      <c r="N211" s="15" t="str">
        <f>IFERROR(VLOOKUP(C211,AFASTADOS!B:C,2,0),"")</f>
        <v/>
      </c>
    </row>
    <row r="212" spans="2:14" s="15" customFormat="1">
      <c r="B212" s="12">
        <f t="shared" si="8"/>
        <v>204</v>
      </c>
      <c r="C212" s="19">
        <v>2371</v>
      </c>
      <c r="D212" s="20" t="str">
        <f>IFERROR(VLOOKUP(C212,SRA!B:C,2,0),"")</f>
        <v>SUZELLE TRAJANO BENTO</v>
      </c>
      <c r="E212" s="12" t="str">
        <f>IFERROR(VLOOKUP(C212,SRA!B:T,8,0),"")</f>
        <v>CLT</v>
      </c>
      <c r="F212" s="14" t="s">
        <v>467</v>
      </c>
      <c r="G212" s="12" t="str">
        <f>IFERROR(VLOOKUP(C212,SRA!B:T,5,0),"")</f>
        <v>TEC EM SEG DO TRAB.</v>
      </c>
      <c r="H212" s="10">
        <f>IFERROR(VLOOKUP(C212,SRA!B:T,18,0),"")</f>
        <v>2504.25</v>
      </c>
      <c r="I212" s="10">
        <f>IFERROR(VLOOKUP(C212,SRA!B:T,19,0),"")</f>
        <v>0</v>
      </c>
      <c r="J212" s="22">
        <f>IFERROR(VLOOKUP(C212,MAIO!B:F,3,0),"0,00")</f>
        <v>15547.13</v>
      </c>
      <c r="K212" s="10">
        <f t="shared" si="7"/>
        <v>15547.13</v>
      </c>
      <c r="L212" s="22">
        <f>IFERROR(VLOOKUP(C212,MAIO!B:H,7,0),"0,00")</f>
        <v>0</v>
      </c>
      <c r="M212" s="18" t="str">
        <f>IFERROR(VLOOKUP(C212,FÉRIAS!C:D,2,0),"")</f>
        <v/>
      </c>
      <c r="N212" s="15" t="str">
        <f>IFERROR(VLOOKUP(C212,AFASTADOS!B:C,2,0),"")</f>
        <v>SUZELLE TRAJANO BENTO</v>
      </c>
    </row>
    <row r="213" spans="2:14" s="15" customFormat="1">
      <c r="B213" s="12">
        <f t="shared" si="8"/>
        <v>205</v>
      </c>
      <c r="C213" s="19">
        <v>2382</v>
      </c>
      <c r="D213" s="20" t="str">
        <f>IFERROR(VLOOKUP(C213,SRA!B:C,2,0),"")</f>
        <v>AILA KARLA MOTA SANTANA</v>
      </c>
      <c r="E213" s="12" t="str">
        <f>IFERROR(VLOOKUP(C213,SRA!B:T,8,0),"")</f>
        <v>CLT</v>
      </c>
      <c r="F213" s="14" t="s">
        <v>445</v>
      </c>
      <c r="G213" s="12" t="str">
        <f>IFERROR(VLOOKUP(C213,SRA!B:T,5,0),"")</f>
        <v>FARMACEUTICO IND</v>
      </c>
      <c r="H213" s="10">
        <f>IFERROR(VLOOKUP(C213,SRA!B:T,18,0),"")</f>
        <v>5942.74</v>
      </c>
      <c r="I213" s="10">
        <f>IFERROR(VLOOKUP(C213,SRA!B:T,19,0),"")</f>
        <v>6657.79</v>
      </c>
      <c r="J213" s="22">
        <f>IFERROR(VLOOKUP(C213,MAIO!B:F,3,0),"0,00")</f>
        <v>12600.53</v>
      </c>
      <c r="K213" s="10">
        <f t="shared" si="7"/>
        <v>3234.1600000000017</v>
      </c>
      <c r="L213" s="22">
        <f>IFERROR(VLOOKUP(C213,MAIO!B:H,7,0),"0,00")</f>
        <v>9366.369999999999</v>
      </c>
      <c r="M213" s="18" t="str">
        <f>IFERROR(VLOOKUP(C213,FÉRIAS!C:D,2,0),"")</f>
        <v/>
      </c>
      <c r="N213" s="15" t="str">
        <f>IFERROR(VLOOKUP(C213,AFASTADOS!B:C,2,0),"")</f>
        <v/>
      </c>
    </row>
    <row r="214" spans="2:14" s="15" customFormat="1">
      <c r="B214" s="12">
        <f t="shared" si="8"/>
        <v>206</v>
      </c>
      <c r="C214" s="19">
        <v>2384</v>
      </c>
      <c r="D214" s="20" t="str">
        <f>IFERROR(VLOOKUP(C214,SRA!B:C,2,0),"")</f>
        <v>KATIA MIRANDA DE ARAUJO LOPES</v>
      </c>
      <c r="E214" s="12" t="str">
        <f>IFERROR(VLOOKUP(C214,SRA!B:T,8,0),"")</f>
        <v>CLT</v>
      </c>
      <c r="F214" s="14" t="s">
        <v>445</v>
      </c>
      <c r="G214" s="12" t="str">
        <f>IFERROR(VLOOKUP(C214,SRA!B:T,5,0),"")</f>
        <v>TEC.EM QUALIDADE IND</v>
      </c>
      <c r="H214" s="10">
        <f>IFERROR(VLOOKUP(C214,SRA!B:T,18,0),"")</f>
        <v>1962.12</v>
      </c>
      <c r="I214" s="10">
        <f>IFERROR(VLOOKUP(C214,SRA!B:T,19,0),"")</f>
        <v>0</v>
      </c>
      <c r="J214" s="22">
        <f>IFERROR(VLOOKUP(C214,MAIO!B:F,3,0),"0,00")</f>
        <v>2418.23</v>
      </c>
      <c r="K214" s="10">
        <f t="shared" si="7"/>
        <v>265.92999999999984</v>
      </c>
      <c r="L214" s="22">
        <f>IFERROR(VLOOKUP(C214,MAIO!B:H,7,0),"0,00")</f>
        <v>2152.3000000000002</v>
      </c>
      <c r="M214" s="18" t="str">
        <f>IFERROR(VLOOKUP(C214,FÉRIAS!C:D,2,0),"")</f>
        <v/>
      </c>
      <c r="N214" s="15" t="str">
        <f>IFERROR(VLOOKUP(C214,AFASTADOS!B:C,2,0),"")</f>
        <v/>
      </c>
    </row>
    <row r="215" spans="2:14" s="15" customFormat="1">
      <c r="B215" s="12">
        <f t="shared" si="8"/>
        <v>207</v>
      </c>
      <c r="C215" s="19">
        <v>2392</v>
      </c>
      <c r="D215" s="20" t="str">
        <f>IFERROR(VLOOKUP(C215,SRA!B:C,2,0),"")</f>
        <v>KLEYTON DA SILVA A PEREIRA</v>
      </c>
      <c r="E215" s="12" t="str">
        <f>IFERROR(VLOOKUP(C215,SRA!B:T,8,0),"")</f>
        <v>CLT</v>
      </c>
      <c r="F215" s="14" t="s">
        <v>445</v>
      </c>
      <c r="G215" s="12" t="str">
        <f>IFERROR(VLOOKUP(C215,SRA!B:T,5,0),"")</f>
        <v>TEC UTI TRA EFLUENTE</v>
      </c>
      <c r="H215" s="10">
        <f>IFERROR(VLOOKUP(C215,SRA!B:T,18,0),"")</f>
        <v>1962.12</v>
      </c>
      <c r="I215" s="10">
        <f>IFERROR(VLOOKUP(C215,SRA!B:T,19,0),"")</f>
        <v>2312.9499999999998</v>
      </c>
      <c r="J215" s="22">
        <f>IFERROR(VLOOKUP(C215,MAIO!B:F,3,0),"0,00")</f>
        <v>4275.07</v>
      </c>
      <c r="K215" s="10">
        <f t="shared" si="7"/>
        <v>1829.9799999999996</v>
      </c>
      <c r="L215" s="22">
        <f>IFERROR(VLOOKUP(C215,MAIO!B:H,7,0),"0,00")</f>
        <v>2445.09</v>
      </c>
      <c r="M215" s="18" t="str">
        <f>IFERROR(VLOOKUP(C215,FÉRIAS!C:D,2,0),"")</f>
        <v/>
      </c>
      <c r="N215" s="15" t="str">
        <f>IFERROR(VLOOKUP(C215,AFASTADOS!B:C,2,0),"")</f>
        <v/>
      </c>
    </row>
    <row r="216" spans="2:14" s="15" customFormat="1">
      <c r="B216" s="12">
        <f t="shared" si="8"/>
        <v>208</v>
      </c>
      <c r="C216" s="14">
        <v>2406</v>
      </c>
      <c r="D216" s="20" t="str">
        <f>IFERROR(VLOOKUP(C216,SRA!B:C,2,0),"")</f>
        <v>DEYSE MARIA DOS SANTOS SILVA</v>
      </c>
      <c r="E216" s="12" t="str">
        <f>IFERROR(VLOOKUP(C216,SRA!B:T,8,0),"")</f>
        <v>CLT</v>
      </c>
      <c r="F216" s="14" t="s">
        <v>445</v>
      </c>
      <c r="G216" s="12" t="str">
        <f>IFERROR(VLOOKUP(C216,SRA!B:T,5,0),"")</f>
        <v>OP. DE PROD. IND.</v>
      </c>
      <c r="H216" s="10">
        <f>IFERROR(VLOOKUP(C216,SRA!B:T,18,0),"")</f>
        <v>1543.84</v>
      </c>
      <c r="I216" s="10">
        <f>IFERROR(VLOOKUP(C216,SRA!B:T,19,0),"")</f>
        <v>0</v>
      </c>
      <c r="J216" s="22">
        <f>IFERROR(VLOOKUP(C216,MAIO!B:F,3,0),"0,00")</f>
        <v>1950.85</v>
      </c>
      <c r="K216" s="10">
        <f t="shared" si="7"/>
        <v>805.3</v>
      </c>
      <c r="L216" s="22">
        <f>IFERROR(VLOOKUP(C216,MAIO!B:H,7,0),"0,00")</f>
        <v>1145.55</v>
      </c>
      <c r="M216" s="18" t="str">
        <f>IFERROR(VLOOKUP(C216,FÉRIAS!C:D,2,0),"")</f>
        <v/>
      </c>
      <c r="N216" s="15" t="str">
        <f>IFERROR(VLOOKUP(C216,AFASTADOS!B:C,2,0),"")</f>
        <v/>
      </c>
    </row>
    <row r="217" spans="2:14" s="15" customFormat="1">
      <c r="B217" s="12">
        <f t="shared" si="8"/>
        <v>209</v>
      </c>
      <c r="C217" s="19">
        <v>2415</v>
      </c>
      <c r="D217" s="20" t="str">
        <f>IFERROR(VLOOKUP(C217,SRA!B:C,2,0),"")</f>
        <v>SILVIA RENATA QUEIROZ DE FARIA</v>
      </c>
      <c r="E217" s="12" t="str">
        <f>IFERROR(VLOOKUP(C217,SRA!B:T,8,0),"")</f>
        <v>CLT</v>
      </c>
      <c r="F217" s="14" t="s">
        <v>445</v>
      </c>
      <c r="G217" s="12" t="str">
        <f>IFERROR(VLOOKUP(C217,SRA!B:T,5,0),"")</f>
        <v>FARMACEUTICO IND</v>
      </c>
      <c r="H217" s="10">
        <f>IFERROR(VLOOKUP(C217,SRA!B:T,18,0),"")</f>
        <v>5942.74</v>
      </c>
      <c r="I217" s="10">
        <f>IFERROR(VLOOKUP(C217,SRA!B:T,19,0),"")</f>
        <v>6657.79</v>
      </c>
      <c r="J217" s="22">
        <f>IFERROR(VLOOKUP(C217,MAIO!B:F,3,0),"0,00")</f>
        <v>12600.53</v>
      </c>
      <c r="K217" s="10">
        <f t="shared" si="7"/>
        <v>3234.1600000000017</v>
      </c>
      <c r="L217" s="22">
        <f>IFERROR(VLOOKUP(C217,MAIO!B:H,7,0),"0,00")</f>
        <v>9366.369999999999</v>
      </c>
      <c r="M217" s="18" t="str">
        <f>IFERROR(VLOOKUP(C217,FÉRIAS!C:D,2,0),"")</f>
        <v/>
      </c>
      <c r="N217" s="15" t="str">
        <f>IFERROR(VLOOKUP(C217,AFASTADOS!B:C,2,0),"")</f>
        <v/>
      </c>
    </row>
    <row r="218" spans="2:14" s="15" customFormat="1">
      <c r="B218" s="12">
        <f t="shared" si="8"/>
        <v>210</v>
      </c>
      <c r="C218" s="19">
        <v>2420</v>
      </c>
      <c r="D218" s="20" t="str">
        <f>IFERROR(VLOOKUP(C218,SRA!B:C,2,0),"")</f>
        <v>TEREZA RAQUEL F ALMEIDA</v>
      </c>
      <c r="E218" s="12" t="str">
        <f>IFERROR(VLOOKUP(C218,SRA!B:T,8,0),"")</f>
        <v>CLT</v>
      </c>
      <c r="F218" s="14" t="s">
        <v>445</v>
      </c>
      <c r="G218" s="12" t="str">
        <f>IFERROR(VLOOKUP(C218,SRA!B:T,5,0),"")</f>
        <v>FARMACEUTICO IND</v>
      </c>
      <c r="H218" s="10">
        <f>IFERROR(VLOOKUP(C218,SRA!B:T,18,0),"")</f>
        <v>5942.74</v>
      </c>
      <c r="I218" s="10">
        <f>IFERROR(VLOOKUP(C218,SRA!B:T,19,0),"")</f>
        <v>6657.79</v>
      </c>
      <c r="J218" s="22">
        <f>IFERROR(VLOOKUP(C218,MAIO!B:F,3,0),"0,00")</f>
        <v>12945.5</v>
      </c>
      <c r="K218" s="10">
        <f t="shared" si="7"/>
        <v>3224.75</v>
      </c>
      <c r="L218" s="22">
        <f>IFERROR(VLOOKUP(C218,MAIO!B:H,7,0),"0,00")</f>
        <v>9720.75</v>
      </c>
      <c r="M218" s="18" t="str">
        <f>IFERROR(VLOOKUP(C218,FÉRIAS!C:D,2,0),"")</f>
        <v/>
      </c>
      <c r="N218" s="15" t="str">
        <f>IFERROR(VLOOKUP(C218,AFASTADOS!B:C,2,0),"")</f>
        <v/>
      </c>
    </row>
    <row r="219" spans="2:14" s="15" customFormat="1">
      <c r="B219" s="12">
        <f t="shared" si="8"/>
        <v>211</v>
      </c>
      <c r="C219" s="19">
        <v>2421</v>
      </c>
      <c r="D219" s="20" t="str">
        <f>IFERROR(VLOOKUP(C219,SRA!B:C,2,0),"")</f>
        <v>ANA CLAUDIA NUNES DE MOURA</v>
      </c>
      <c r="E219" s="12" t="str">
        <f>IFERROR(VLOOKUP(C219,SRA!B:T,8,0),"")</f>
        <v>CLT</v>
      </c>
      <c r="F219" s="14" t="s">
        <v>445</v>
      </c>
      <c r="G219" s="12" t="str">
        <f>IFERROR(VLOOKUP(C219,SRA!B:T,5,0),"")</f>
        <v>ANALISTA EM RH</v>
      </c>
      <c r="H219" s="10">
        <f>IFERROR(VLOOKUP(C219,SRA!B:T,18,0),"")</f>
        <v>3763.84</v>
      </c>
      <c r="I219" s="10">
        <f>IFERROR(VLOOKUP(C219,SRA!B:T,19,0),"")</f>
        <v>2312.9499999999998</v>
      </c>
      <c r="J219" s="22">
        <f>IFERROR(VLOOKUP(C219,MAIO!B:F,3,0),"0,00")</f>
        <v>7145.49</v>
      </c>
      <c r="K219" s="10">
        <f t="shared" si="7"/>
        <v>1721.4599999999991</v>
      </c>
      <c r="L219" s="22">
        <f>IFERROR(VLOOKUP(C219,MAIO!B:H,7,0),"0,00")</f>
        <v>5424.0300000000007</v>
      </c>
      <c r="M219" s="18" t="str">
        <f>IFERROR(VLOOKUP(C219,FÉRIAS!C:D,2,0),"")</f>
        <v/>
      </c>
      <c r="N219" s="15" t="str">
        <f>IFERROR(VLOOKUP(C219,AFASTADOS!B:C,2,0),"")</f>
        <v/>
      </c>
    </row>
    <row r="220" spans="2:14" s="15" customFormat="1">
      <c r="B220" s="12">
        <f t="shared" si="8"/>
        <v>212</v>
      </c>
      <c r="C220" s="19">
        <v>2437</v>
      </c>
      <c r="D220" s="20" t="str">
        <f>IFERROR(VLOOKUP(C220,SRA!B:C,2,0),"")</f>
        <v>CLAUDILENE DE LIMA</v>
      </c>
      <c r="E220" s="12" t="str">
        <f>IFERROR(VLOOKUP(C220,SRA!B:T,8,0),"")</f>
        <v>CLT</v>
      </c>
      <c r="F220" s="14" t="s">
        <v>445</v>
      </c>
      <c r="G220" s="12" t="str">
        <f>IFERROR(VLOOKUP(C220,SRA!B:T,5,0),"")</f>
        <v>TEC.EM QUALIDADE IND</v>
      </c>
      <c r="H220" s="10">
        <f>IFERROR(VLOOKUP(C220,SRA!B:T,18,0),"")</f>
        <v>1962.12</v>
      </c>
      <c r="I220" s="10">
        <f>IFERROR(VLOOKUP(C220,SRA!B:T,19,0),"")</f>
        <v>0</v>
      </c>
      <c r="J220" s="22">
        <f>IFERROR(VLOOKUP(C220,MAIO!B:F,3,0),"0,00")</f>
        <v>1962.12</v>
      </c>
      <c r="K220" s="10">
        <f t="shared" si="7"/>
        <v>439.63999999999987</v>
      </c>
      <c r="L220" s="22">
        <f>IFERROR(VLOOKUP(C220,MAIO!B:H,7,0),"0,00")</f>
        <v>1522.48</v>
      </c>
      <c r="M220" s="18" t="str">
        <f>IFERROR(VLOOKUP(C220,FÉRIAS!C:D,2,0),"")</f>
        <v/>
      </c>
      <c r="N220" s="15" t="str">
        <f>IFERROR(VLOOKUP(C220,AFASTADOS!B:C,2,0),"")</f>
        <v/>
      </c>
    </row>
    <row r="221" spans="2:14" s="15" customFormat="1">
      <c r="B221" s="12">
        <f t="shared" si="8"/>
        <v>213</v>
      </c>
      <c r="C221" s="19">
        <v>2440</v>
      </c>
      <c r="D221" s="20" t="str">
        <f>IFERROR(VLOOKUP(C221,SRA!B:C,2,0),"")</f>
        <v>ELIANE MOREIRA DE SOUZA</v>
      </c>
      <c r="E221" s="12" t="str">
        <f>IFERROR(VLOOKUP(C221,SRA!B:T,8,0),"")</f>
        <v>CLT</v>
      </c>
      <c r="F221" s="14" t="s">
        <v>445</v>
      </c>
      <c r="G221" s="12" t="str">
        <f>IFERROR(VLOOKUP(C221,SRA!B:T,5,0),"")</f>
        <v>OP. DE PROD. IND.</v>
      </c>
      <c r="H221" s="10">
        <f>IFERROR(VLOOKUP(C221,SRA!B:T,18,0),"")</f>
        <v>2068.9299999999998</v>
      </c>
      <c r="I221" s="10">
        <f>IFERROR(VLOOKUP(C221,SRA!B:T,19,0),"")</f>
        <v>1284.97</v>
      </c>
      <c r="J221" s="22">
        <f>IFERROR(VLOOKUP(C221,MAIO!B:F,3,0),"0,00")</f>
        <v>3372.51</v>
      </c>
      <c r="K221" s="10">
        <f t="shared" si="7"/>
        <v>1145.3000000000002</v>
      </c>
      <c r="L221" s="22">
        <f>IFERROR(VLOOKUP(C221,MAIO!B:H,7,0),"0,00")</f>
        <v>2227.21</v>
      </c>
      <c r="M221" s="18" t="str">
        <f>IFERROR(VLOOKUP(C221,FÉRIAS!C:D,2,0),"")</f>
        <v/>
      </c>
      <c r="N221" s="15" t="str">
        <f>IFERROR(VLOOKUP(C221,AFASTADOS!B:C,2,0),"")</f>
        <v/>
      </c>
    </row>
    <row r="222" spans="2:14" s="15" customFormat="1">
      <c r="B222" s="12">
        <f t="shared" si="8"/>
        <v>214</v>
      </c>
      <c r="C222" s="19">
        <v>2443</v>
      </c>
      <c r="D222" s="20" t="str">
        <f>IFERROR(VLOOKUP(C222,SRA!B:C,2,0),"")</f>
        <v>GEYZA JANAINA FERREIRA L ALVES</v>
      </c>
      <c r="E222" s="12" t="str">
        <f>IFERROR(VLOOKUP(C222,SRA!B:T,8,0),"")</f>
        <v>CLT</v>
      </c>
      <c r="F222" s="14" t="s">
        <v>445</v>
      </c>
      <c r="G222" s="12" t="str">
        <f>IFERROR(VLOOKUP(C222,SRA!B:T,5,0),"")</f>
        <v>OP. DE PROD. IND.</v>
      </c>
      <c r="H222" s="10">
        <f>IFERROR(VLOOKUP(C222,SRA!B:T,18,0),"")</f>
        <v>1702.09</v>
      </c>
      <c r="I222" s="10">
        <f>IFERROR(VLOOKUP(C222,SRA!B:T,19,0),"")</f>
        <v>0</v>
      </c>
      <c r="J222" s="22">
        <f>IFERROR(VLOOKUP(C222,MAIO!B:F,3,0),"0,00")</f>
        <v>1764.13</v>
      </c>
      <c r="K222" s="10">
        <f t="shared" si="7"/>
        <v>469.22</v>
      </c>
      <c r="L222" s="22">
        <f>IFERROR(VLOOKUP(C222,MAIO!B:H,7,0),"0,00")</f>
        <v>1294.9100000000001</v>
      </c>
      <c r="M222" s="18" t="str">
        <f>IFERROR(VLOOKUP(C222,FÉRIAS!C:D,2,0),"")</f>
        <v/>
      </c>
      <c r="N222" s="15" t="str">
        <f>IFERROR(VLOOKUP(C222,AFASTADOS!B:C,2,0),"")</f>
        <v/>
      </c>
    </row>
    <row r="223" spans="2:14" s="15" customFormat="1">
      <c r="B223" s="12">
        <f t="shared" si="8"/>
        <v>215</v>
      </c>
      <c r="C223" s="19">
        <v>2448</v>
      </c>
      <c r="D223" s="20" t="str">
        <f>IFERROR(VLOOKUP(C223,SRA!B:C,2,0),"")</f>
        <v>JULIO CESAR DA SILVA</v>
      </c>
      <c r="E223" s="12" t="str">
        <f>IFERROR(VLOOKUP(C223,SRA!B:T,8,0),"")</f>
        <v>CLT</v>
      </c>
      <c r="F223" s="14" t="s">
        <v>445</v>
      </c>
      <c r="G223" s="12" t="str">
        <f>IFERROR(VLOOKUP(C223,SRA!B:T,5,0),"")</f>
        <v>OP. DE PROD. IND.</v>
      </c>
      <c r="H223" s="10">
        <f>IFERROR(VLOOKUP(C223,SRA!B:T,18,0),"")</f>
        <v>1876.6</v>
      </c>
      <c r="I223" s="10">
        <f>IFERROR(VLOOKUP(C223,SRA!B:T,19,0),"")</f>
        <v>0</v>
      </c>
      <c r="J223" s="22">
        <f>IFERROR(VLOOKUP(C223,MAIO!B:F,3,0),"0,00")</f>
        <v>1876.6</v>
      </c>
      <c r="K223" s="10">
        <f t="shared" si="7"/>
        <v>852.42999999999984</v>
      </c>
      <c r="L223" s="22">
        <f>IFERROR(VLOOKUP(C223,MAIO!B:H,7,0),"0,00")</f>
        <v>1024.17</v>
      </c>
      <c r="M223" s="18" t="str">
        <f>IFERROR(VLOOKUP(C223,FÉRIAS!C:D,2,0),"")</f>
        <v/>
      </c>
      <c r="N223" s="15" t="str">
        <f>IFERROR(VLOOKUP(C223,AFASTADOS!B:C,2,0),"")</f>
        <v/>
      </c>
    </row>
    <row r="224" spans="2:14" s="15" customFormat="1">
      <c r="B224" s="12">
        <f t="shared" si="8"/>
        <v>216</v>
      </c>
      <c r="C224" s="19">
        <v>2451</v>
      </c>
      <c r="D224" s="20" t="str">
        <f>IFERROR(VLOOKUP(C224,SRA!B:C,2,0),"")</f>
        <v>MANUELLA BOMFIM DA SILVA</v>
      </c>
      <c r="E224" s="12" t="str">
        <f>IFERROR(VLOOKUP(C224,SRA!B:T,8,0),"")</f>
        <v>CLT</v>
      </c>
      <c r="F224" s="14" t="s">
        <v>445</v>
      </c>
      <c r="G224" s="12" t="str">
        <f>IFERROR(VLOOKUP(C224,SRA!B:T,5,0),"")</f>
        <v>OP. DE PROD. IND.</v>
      </c>
      <c r="H224" s="10">
        <f>IFERROR(VLOOKUP(C224,SRA!B:T,18,0),"")</f>
        <v>1702.09</v>
      </c>
      <c r="I224" s="10">
        <f>IFERROR(VLOOKUP(C224,SRA!B:T,19,0),"")</f>
        <v>0</v>
      </c>
      <c r="J224" s="22">
        <f>IFERROR(VLOOKUP(C224,MAIO!B:F,3,0),"0,00")</f>
        <v>1764.13</v>
      </c>
      <c r="K224" s="10">
        <f t="shared" si="7"/>
        <v>249.98000000000002</v>
      </c>
      <c r="L224" s="22">
        <f>IFERROR(VLOOKUP(C224,MAIO!B:H,7,0),"0,00")</f>
        <v>1514.15</v>
      </c>
      <c r="M224" s="18" t="str">
        <f>IFERROR(VLOOKUP(C224,FÉRIAS!C:D,2,0),"")</f>
        <v/>
      </c>
      <c r="N224" s="15" t="str">
        <f>IFERROR(VLOOKUP(C224,AFASTADOS!B:C,2,0),"")</f>
        <v/>
      </c>
    </row>
    <row r="225" spans="2:14" s="15" customFormat="1">
      <c r="B225" s="12">
        <f t="shared" si="8"/>
        <v>217</v>
      </c>
      <c r="C225" s="19">
        <v>2460</v>
      </c>
      <c r="D225" s="20" t="str">
        <f>IFERROR(VLOOKUP(C225,SRA!B:C,2,0),"")</f>
        <v>VIVIANE OLIMPIO DOS SANTOS</v>
      </c>
      <c r="E225" s="12" t="str">
        <f>IFERROR(VLOOKUP(C225,SRA!B:T,8,0),"")</f>
        <v>CLT</v>
      </c>
      <c r="F225" s="14" t="s">
        <v>445</v>
      </c>
      <c r="G225" s="12" t="str">
        <f>IFERROR(VLOOKUP(C225,SRA!B:T,5,0),"")</f>
        <v>OP. DE PROD. IND.</v>
      </c>
      <c r="H225" s="10">
        <f>IFERROR(VLOOKUP(C225,SRA!B:T,18,0),"")</f>
        <v>1702.09</v>
      </c>
      <c r="I225" s="10">
        <f>IFERROR(VLOOKUP(C225,SRA!B:T,19,0),"")</f>
        <v>0</v>
      </c>
      <c r="J225" s="22">
        <f>IFERROR(VLOOKUP(C225,MAIO!B:F,3,0),"0,00")</f>
        <v>2171.14</v>
      </c>
      <c r="K225" s="10">
        <f t="shared" si="7"/>
        <v>735.44999999999982</v>
      </c>
      <c r="L225" s="22">
        <f>IFERROR(VLOOKUP(C225,MAIO!B:H,7,0),"0,00")</f>
        <v>1435.69</v>
      </c>
      <c r="M225" s="18" t="str">
        <f>IFERROR(VLOOKUP(C225,FÉRIAS!C:D,2,0),"")</f>
        <v/>
      </c>
      <c r="N225" s="15" t="str">
        <f>IFERROR(VLOOKUP(C225,AFASTADOS!B:C,2,0),"")</f>
        <v/>
      </c>
    </row>
    <row r="226" spans="2:14" s="15" customFormat="1">
      <c r="B226" s="12">
        <f t="shared" si="8"/>
        <v>218</v>
      </c>
      <c r="C226" s="19">
        <v>2468</v>
      </c>
      <c r="D226" s="20" t="str">
        <f>IFERROR(VLOOKUP(C226,SRA!B:C,2,0),"")</f>
        <v>ANA GERTRUDES DE A F GUERRA</v>
      </c>
      <c r="E226" s="12" t="str">
        <f>IFERROR(VLOOKUP(C226,SRA!B:T,8,0),"")</f>
        <v>CLT</v>
      </c>
      <c r="F226" s="14" t="s">
        <v>445</v>
      </c>
      <c r="G226" s="12" t="str">
        <f>IFERROR(VLOOKUP(C226,SRA!B:T,5,0),"")</f>
        <v>TEC. EM ADM. E FIN.</v>
      </c>
      <c r="H226" s="10">
        <f>IFERROR(VLOOKUP(C226,SRA!B:T,18,0),"")</f>
        <v>2060.2399999999998</v>
      </c>
      <c r="I226" s="10">
        <f>IFERROR(VLOOKUP(C226,SRA!B:T,19,0),"")</f>
        <v>6212.95</v>
      </c>
      <c r="J226" s="22">
        <f>IFERROR(VLOOKUP(C226,MAIO!B:F,3,0),"0,00")</f>
        <v>8618.16</v>
      </c>
      <c r="K226" s="10">
        <f t="shared" si="7"/>
        <v>3686.5299999999997</v>
      </c>
      <c r="L226" s="22">
        <f>IFERROR(VLOOKUP(C226,MAIO!B:H,7,0),"0,00")</f>
        <v>4931.63</v>
      </c>
      <c r="M226" s="18" t="str">
        <f>IFERROR(VLOOKUP(C226,FÉRIAS!C:D,2,0),"")</f>
        <v/>
      </c>
      <c r="N226" s="15" t="str">
        <f>IFERROR(VLOOKUP(C226,AFASTADOS!B:C,2,0),"")</f>
        <v/>
      </c>
    </row>
    <row r="227" spans="2:14" s="15" customFormat="1">
      <c r="B227" s="12">
        <f t="shared" si="8"/>
        <v>219</v>
      </c>
      <c r="C227" s="19">
        <v>2474</v>
      </c>
      <c r="D227" s="20" t="str">
        <f>IFERROR(VLOOKUP(C227,SRA!B:C,2,0),"")</f>
        <v>MARIA ROSEANE DOS A CLEMENTINO</v>
      </c>
      <c r="E227" s="12" t="str">
        <f>IFERROR(VLOOKUP(C227,SRA!B:T,8,0),"")</f>
        <v>CLT</v>
      </c>
      <c r="F227" s="14" t="s">
        <v>467</v>
      </c>
      <c r="G227" s="12" t="str">
        <f>IFERROR(VLOOKUP(C227,SRA!B:T,5,0),"")</f>
        <v>FARMACEUTICO IND</v>
      </c>
      <c r="H227" s="10">
        <f>IFERROR(VLOOKUP(C227,SRA!B:T,18,0),"")</f>
        <v>5942.74</v>
      </c>
      <c r="I227" s="10">
        <f>IFERROR(VLOOKUP(C227,SRA!B:T,19,0),"")</f>
        <v>6657.79</v>
      </c>
      <c r="J227" s="22">
        <f>IFERROR(VLOOKUP(C227,MAIO!B:F,3,0),"0,00")</f>
        <v>12945.5</v>
      </c>
      <c r="K227" s="10">
        <f t="shared" si="7"/>
        <v>3936.630000000001</v>
      </c>
      <c r="L227" s="22">
        <f>IFERROR(VLOOKUP(C227,MAIO!B:H,7,0),"0,00")</f>
        <v>9008.869999999999</v>
      </c>
      <c r="M227" s="18" t="str">
        <f>IFERROR(VLOOKUP(C227,FÉRIAS!C:D,2,0),"")</f>
        <v/>
      </c>
      <c r="N227" s="15" t="str">
        <f>IFERROR(VLOOKUP(C227,AFASTADOS!B:C,2,0),"")</f>
        <v>MARIA ROSEANE DOS A CLEMENTINO</v>
      </c>
    </row>
    <row r="228" spans="2:14" s="15" customFormat="1">
      <c r="B228" s="12">
        <f t="shared" si="8"/>
        <v>220</v>
      </c>
      <c r="C228" s="19">
        <v>2478</v>
      </c>
      <c r="D228" s="20" t="str">
        <f>IFERROR(VLOOKUP(C228,SRA!B:C,2,0),"")</f>
        <v>ROGERIO MOURA VIEIRA</v>
      </c>
      <c r="E228" s="12" t="str">
        <f>IFERROR(VLOOKUP(C228,SRA!B:T,8,0),"")</f>
        <v>CLT</v>
      </c>
      <c r="F228" s="14" t="s">
        <v>445</v>
      </c>
      <c r="G228" s="12" t="str">
        <f>IFERROR(VLOOKUP(C228,SRA!B:T,5,0),"")</f>
        <v>ANA ASS FARMACEUTICA</v>
      </c>
      <c r="H228" s="10">
        <f>IFERROR(VLOOKUP(C228,SRA!B:T,18,0),"")</f>
        <v>5296.11</v>
      </c>
      <c r="I228" s="10">
        <f>IFERROR(VLOOKUP(C228,SRA!B:T,19,0),"")</f>
        <v>0</v>
      </c>
      <c r="J228" s="22">
        <f>IFERROR(VLOOKUP(C228,MAIO!B:F,3,0),"0,00")</f>
        <v>5296.11</v>
      </c>
      <c r="K228" s="10">
        <f t="shared" si="7"/>
        <v>1131.1899999999996</v>
      </c>
      <c r="L228" s="22">
        <f>IFERROR(VLOOKUP(C228,MAIO!B:H,7,0),"0,00")</f>
        <v>4164.92</v>
      </c>
      <c r="M228" s="18" t="str">
        <f>IFERROR(VLOOKUP(C228,FÉRIAS!C:D,2,0),"")</f>
        <v/>
      </c>
      <c r="N228" s="15" t="str">
        <f>IFERROR(VLOOKUP(C228,AFASTADOS!B:C,2,0),"")</f>
        <v/>
      </c>
    </row>
    <row r="229" spans="2:14" s="15" customFormat="1">
      <c r="B229" s="12">
        <f t="shared" si="8"/>
        <v>221</v>
      </c>
      <c r="C229" s="19">
        <v>2481</v>
      </c>
      <c r="D229" s="20" t="str">
        <f>IFERROR(VLOOKUP(C229,SRA!B:C,2,0),"")</f>
        <v>RAFAELLA MICHELLE DE L MIRANDA</v>
      </c>
      <c r="E229" s="12" t="str">
        <f>IFERROR(VLOOKUP(C229,SRA!B:T,8,0),"")</f>
        <v>CLT</v>
      </c>
      <c r="F229" s="14" t="s">
        <v>445</v>
      </c>
      <c r="G229" s="12" t="str">
        <f>IFERROR(VLOOKUP(C229,SRA!B:T,5,0),"")</f>
        <v>ANA ASS FARMACEUTICA</v>
      </c>
      <c r="H229" s="10">
        <f>IFERROR(VLOOKUP(C229,SRA!B:T,18,0),"")</f>
        <v>5296.11</v>
      </c>
      <c r="I229" s="10">
        <f>IFERROR(VLOOKUP(C229,SRA!B:T,19,0),"")</f>
        <v>0</v>
      </c>
      <c r="J229" s="22">
        <f>IFERROR(VLOOKUP(C229,MAIO!B:F,3,0),"0,00")</f>
        <v>5296.11</v>
      </c>
      <c r="K229" s="10">
        <f t="shared" si="7"/>
        <v>1797.4299999999994</v>
      </c>
      <c r="L229" s="22">
        <f>IFERROR(VLOOKUP(C229,MAIO!B:H,7,0),"0,00")</f>
        <v>3498.6800000000003</v>
      </c>
      <c r="M229" s="18" t="str">
        <f>IFERROR(VLOOKUP(C229,FÉRIAS!C:D,2,0),"")</f>
        <v/>
      </c>
      <c r="N229" s="15" t="str">
        <f>IFERROR(VLOOKUP(C229,AFASTADOS!B:C,2,0),"")</f>
        <v/>
      </c>
    </row>
    <row r="230" spans="2:14" s="15" customFormat="1">
      <c r="B230" s="12">
        <f t="shared" si="8"/>
        <v>222</v>
      </c>
      <c r="C230" s="19">
        <v>2484</v>
      </c>
      <c r="D230" s="20" t="str">
        <f>IFERROR(VLOOKUP(C230,SRA!B:C,2,0),"")</f>
        <v>ARLEY ANDERSON TAVARES MOREIRA</v>
      </c>
      <c r="E230" s="12" t="str">
        <f>IFERROR(VLOOKUP(C230,SRA!B:T,8,0),"")</f>
        <v>CLT</v>
      </c>
      <c r="F230" s="14" t="s">
        <v>445</v>
      </c>
      <c r="G230" s="12" t="str">
        <f>IFERROR(VLOOKUP(C230,SRA!B:T,5,0),"")</f>
        <v>ANA ASS FARMACEUTICA</v>
      </c>
      <c r="H230" s="10">
        <f>IFERROR(VLOOKUP(C230,SRA!B:T,18,0),"")</f>
        <v>5560.91</v>
      </c>
      <c r="I230" s="10">
        <f>IFERROR(VLOOKUP(C230,SRA!B:T,19,0),"")</f>
        <v>0</v>
      </c>
      <c r="J230" s="22">
        <f>IFERROR(VLOOKUP(C230,MAIO!B:F,3,0),"0,00")</f>
        <v>5560.91</v>
      </c>
      <c r="K230" s="10">
        <f t="shared" si="7"/>
        <v>1745.6799999999998</v>
      </c>
      <c r="L230" s="22">
        <f>IFERROR(VLOOKUP(C230,MAIO!B:H,7,0),"0,00")</f>
        <v>3815.23</v>
      </c>
      <c r="M230" s="18" t="str">
        <f>IFERROR(VLOOKUP(C230,FÉRIAS!C:D,2,0),"")</f>
        <v/>
      </c>
      <c r="N230" s="15" t="str">
        <f>IFERROR(VLOOKUP(C230,AFASTADOS!B:C,2,0),"")</f>
        <v/>
      </c>
    </row>
    <row r="231" spans="2:14" s="15" customFormat="1">
      <c r="B231" s="12">
        <f t="shared" si="8"/>
        <v>223</v>
      </c>
      <c r="C231" s="19">
        <v>2493</v>
      </c>
      <c r="D231" s="20" t="str">
        <f>IFERROR(VLOOKUP(C231,SRA!B:C,2,0),"")</f>
        <v>CRISTIANE R  DE O  GONCALVES</v>
      </c>
      <c r="E231" s="12" t="str">
        <f>IFERROR(VLOOKUP(C231,SRA!B:T,8,0),"")</f>
        <v>CLT</v>
      </c>
      <c r="F231" s="14" t="s">
        <v>445</v>
      </c>
      <c r="G231" s="12" t="str">
        <f>IFERROR(VLOOKUP(C231,SRA!B:T,5,0),"")</f>
        <v>TEC. EM ADM. E FIN.</v>
      </c>
      <c r="H231" s="10">
        <f>IFERROR(VLOOKUP(C231,SRA!B:T,18,0),"")</f>
        <v>2060.2399999999998</v>
      </c>
      <c r="I231" s="10">
        <f>IFERROR(VLOOKUP(C231,SRA!B:T,19,0),"")</f>
        <v>0</v>
      </c>
      <c r="J231" s="22">
        <f>IFERROR(VLOOKUP(C231,MAIO!B:F,3,0),"0,00")</f>
        <v>2060.2399999999998</v>
      </c>
      <c r="K231" s="10">
        <f t="shared" si="7"/>
        <v>1109.4399999999998</v>
      </c>
      <c r="L231" s="22">
        <f>IFERROR(VLOOKUP(C231,MAIO!B:H,7,0),"0,00")</f>
        <v>950.8</v>
      </c>
      <c r="M231" s="18" t="str">
        <f>IFERROR(VLOOKUP(C231,FÉRIAS!C:D,2,0),"")</f>
        <v/>
      </c>
      <c r="N231" s="15" t="str">
        <f>IFERROR(VLOOKUP(C231,AFASTADOS!B:C,2,0),"")</f>
        <v/>
      </c>
    </row>
    <row r="232" spans="2:14" s="15" customFormat="1">
      <c r="B232" s="12">
        <f t="shared" si="8"/>
        <v>224</v>
      </c>
      <c r="C232" s="19">
        <v>2498</v>
      </c>
      <c r="D232" s="20" t="str">
        <f>IFERROR(VLOOKUP(C232,SRA!B:C,2,0),"")</f>
        <v>TEREZINHA DE J  DE L  M  NETA</v>
      </c>
      <c r="E232" s="12" t="str">
        <f>IFERROR(VLOOKUP(C232,SRA!B:T,8,0),"")</f>
        <v>CLT</v>
      </c>
      <c r="F232" s="14" t="s">
        <v>445</v>
      </c>
      <c r="G232" s="12" t="str">
        <f>IFERROR(VLOOKUP(C232,SRA!B:T,5,0),"")</f>
        <v>TEC. EM OPTICA</v>
      </c>
      <c r="H232" s="10">
        <f>IFERROR(VLOOKUP(C232,SRA!B:T,18,0),"")</f>
        <v>1962.12</v>
      </c>
      <c r="I232" s="10">
        <f>IFERROR(VLOOKUP(C232,SRA!B:T,19,0),"")</f>
        <v>0</v>
      </c>
      <c r="J232" s="22">
        <f>IFERROR(VLOOKUP(C232,MAIO!B:F,3,0),"0,00")</f>
        <v>2307.09</v>
      </c>
      <c r="K232" s="10">
        <f t="shared" si="7"/>
        <v>647.65000000000009</v>
      </c>
      <c r="L232" s="22">
        <f>IFERROR(VLOOKUP(C232,MAIO!B:H,7,0),"0,00")</f>
        <v>1659.44</v>
      </c>
      <c r="M232" s="18" t="str">
        <f>IFERROR(VLOOKUP(C232,FÉRIAS!C:D,2,0),"")</f>
        <v/>
      </c>
      <c r="N232" s="15" t="str">
        <f>IFERROR(VLOOKUP(C232,AFASTADOS!B:C,2,0),"")</f>
        <v/>
      </c>
    </row>
    <row r="233" spans="2:14" s="15" customFormat="1">
      <c r="B233" s="12">
        <f t="shared" si="8"/>
        <v>225</v>
      </c>
      <c r="C233" s="19">
        <v>2502</v>
      </c>
      <c r="D233" s="20" t="str">
        <f>IFERROR(VLOOKUP(C233,SRA!B:C,2,0),"")</f>
        <v>PAULO ROBERTO DA SILVA CUNHA</v>
      </c>
      <c r="E233" s="12" t="str">
        <f>IFERROR(VLOOKUP(C233,SRA!B:T,8,0),"")</f>
        <v>CLT</v>
      </c>
      <c r="F233" s="14" t="s">
        <v>445</v>
      </c>
      <c r="G233" s="12" t="str">
        <f>IFERROR(VLOOKUP(C233,SRA!B:T,5,0),"")</f>
        <v>TEC. EM OPTICA</v>
      </c>
      <c r="H233" s="10">
        <f>IFERROR(VLOOKUP(C233,SRA!B:T,18,0),"")</f>
        <v>1962.12</v>
      </c>
      <c r="I233" s="10">
        <f>IFERROR(VLOOKUP(C233,SRA!B:T,19,0),"")</f>
        <v>0</v>
      </c>
      <c r="J233" s="22">
        <f>IFERROR(VLOOKUP(C233,MAIO!B:F,3,0),"0,00")</f>
        <v>1962.12</v>
      </c>
      <c r="K233" s="10">
        <f t="shared" si="7"/>
        <v>1096.46</v>
      </c>
      <c r="L233" s="22">
        <f>IFERROR(VLOOKUP(C233,MAIO!B:H,7,0),"0,00")</f>
        <v>865.66</v>
      </c>
      <c r="M233" s="18" t="str">
        <f>IFERROR(VLOOKUP(C233,FÉRIAS!C:D,2,0),"")</f>
        <v/>
      </c>
      <c r="N233" s="15" t="str">
        <f>IFERROR(VLOOKUP(C233,AFASTADOS!B:C,2,0),"")</f>
        <v/>
      </c>
    </row>
    <row r="234" spans="2:14" s="15" customFormat="1">
      <c r="B234" s="12">
        <f t="shared" si="8"/>
        <v>226</v>
      </c>
      <c r="C234" s="19">
        <v>2503</v>
      </c>
      <c r="D234" s="20" t="str">
        <f>IFERROR(VLOOKUP(C234,SRA!B:C,2,0),"")</f>
        <v>TACIZO LUIZ PEREIRA DA SILVA</v>
      </c>
      <c r="E234" s="12" t="str">
        <f>IFERROR(VLOOKUP(C234,SRA!B:T,8,0),"")</f>
        <v>CLT</v>
      </c>
      <c r="F234" s="14" t="s">
        <v>445</v>
      </c>
      <c r="G234" s="12" t="str">
        <f>IFERROR(VLOOKUP(C234,SRA!B:T,5,0),"")</f>
        <v>ANA ASS FARMACEUTICA</v>
      </c>
      <c r="H234" s="10">
        <f>IFERROR(VLOOKUP(C234,SRA!B:T,18,0),"")</f>
        <v>5296.11</v>
      </c>
      <c r="I234" s="10">
        <f>IFERROR(VLOOKUP(C234,SRA!B:T,19,0),"")</f>
        <v>0</v>
      </c>
      <c r="J234" s="22">
        <f>IFERROR(VLOOKUP(C234,MAIO!B:F,3,0),"0,00")</f>
        <v>5296.11</v>
      </c>
      <c r="K234" s="10">
        <f t="shared" si="7"/>
        <v>1579.7399999999998</v>
      </c>
      <c r="L234" s="22">
        <f>IFERROR(VLOOKUP(C234,MAIO!B:H,7,0),"0,00")</f>
        <v>3716.37</v>
      </c>
      <c r="M234" s="18" t="str">
        <f>IFERROR(VLOOKUP(C234,FÉRIAS!C:D,2,0),"")</f>
        <v/>
      </c>
      <c r="N234" s="15" t="str">
        <f>IFERROR(VLOOKUP(C234,AFASTADOS!B:C,2,0),"")</f>
        <v/>
      </c>
    </row>
    <row r="235" spans="2:14" s="15" customFormat="1">
      <c r="B235" s="12">
        <f t="shared" si="8"/>
        <v>227</v>
      </c>
      <c r="C235" s="19">
        <v>2512</v>
      </c>
      <c r="D235" s="20" t="str">
        <f>IFERROR(VLOOKUP(C235,SRA!B:C,2,0),"")</f>
        <v>JOSENILDO JOSE TORRES</v>
      </c>
      <c r="E235" s="12" t="str">
        <f>IFERROR(VLOOKUP(C235,SRA!B:T,8,0),"")</f>
        <v>CLT</v>
      </c>
      <c r="F235" s="14" t="s">
        <v>445</v>
      </c>
      <c r="G235" s="12" t="str">
        <f>IFERROR(VLOOKUP(C235,SRA!B:T,5,0),"")</f>
        <v>ANA ASS FARMACEUTICA</v>
      </c>
      <c r="H235" s="10">
        <f>IFERROR(VLOOKUP(C235,SRA!B:T,18,0),"")</f>
        <v>5296.11</v>
      </c>
      <c r="I235" s="10">
        <f>IFERROR(VLOOKUP(C235,SRA!B:T,19,0),"")</f>
        <v>0</v>
      </c>
      <c r="J235" s="22">
        <f>IFERROR(VLOOKUP(C235,MAIO!B:F,3,0),"0,00")</f>
        <v>5296.11</v>
      </c>
      <c r="K235" s="10">
        <f t="shared" si="7"/>
        <v>1370.1499999999996</v>
      </c>
      <c r="L235" s="22">
        <f>IFERROR(VLOOKUP(C235,MAIO!B:H,7,0),"0,00")</f>
        <v>3925.96</v>
      </c>
      <c r="M235" s="18" t="str">
        <f>IFERROR(VLOOKUP(C235,FÉRIAS!C:D,2,0),"")</f>
        <v/>
      </c>
      <c r="N235" s="15" t="str">
        <f>IFERROR(VLOOKUP(C235,AFASTADOS!B:C,2,0),"")</f>
        <v/>
      </c>
    </row>
    <row r="236" spans="2:14" s="15" customFormat="1">
      <c r="B236" s="12">
        <f t="shared" si="8"/>
        <v>228</v>
      </c>
      <c r="C236" s="19">
        <v>2514</v>
      </c>
      <c r="D236" s="20" t="str">
        <f>IFERROR(VLOOKUP(C236,SRA!B:C,2,0),"")</f>
        <v>JULIANA CAVALCANTI DE SOUSA</v>
      </c>
      <c r="E236" s="12" t="str">
        <f>IFERROR(VLOOKUP(C236,SRA!B:T,8,0),"")</f>
        <v>CLT</v>
      </c>
      <c r="F236" s="14" t="s">
        <v>445</v>
      </c>
      <c r="G236" s="12" t="str">
        <f>IFERROR(VLOOKUP(C236,SRA!B:T,5,0),"")</f>
        <v>TEC. EM ADM. E FIN.</v>
      </c>
      <c r="H236" s="10">
        <f>IFERROR(VLOOKUP(C236,SRA!B:T,18,0),"")</f>
        <v>2060.2600000000002</v>
      </c>
      <c r="I236" s="10">
        <f>IFERROR(VLOOKUP(C236,SRA!B:T,19,0),"")</f>
        <v>822.38</v>
      </c>
      <c r="J236" s="22">
        <f>IFERROR(VLOOKUP(C236,MAIO!B:F,3,0),"0,00")</f>
        <v>2882.64</v>
      </c>
      <c r="K236" s="10">
        <f t="shared" si="7"/>
        <v>1001.5</v>
      </c>
      <c r="L236" s="22">
        <f>IFERROR(VLOOKUP(C236,MAIO!B:H,7,0),"0,00")</f>
        <v>1881.1399999999999</v>
      </c>
      <c r="M236" s="18" t="str">
        <f>IFERROR(VLOOKUP(C236,FÉRIAS!C:D,2,0),"")</f>
        <v/>
      </c>
      <c r="N236" s="15" t="str">
        <f>IFERROR(VLOOKUP(C236,AFASTADOS!B:C,2,0),"")</f>
        <v/>
      </c>
    </row>
    <row r="237" spans="2:14" s="15" customFormat="1">
      <c r="B237" s="12">
        <f t="shared" si="8"/>
        <v>229</v>
      </c>
      <c r="C237" s="19">
        <v>2520</v>
      </c>
      <c r="D237" s="20" t="str">
        <f>IFERROR(VLOOKUP(C237,SRA!B:C,2,0),"")</f>
        <v>SELMA CRISTIANIA LIMA RORIZ</v>
      </c>
      <c r="E237" s="12" t="str">
        <f>IFERROR(VLOOKUP(C237,SRA!B:T,8,0),"")</f>
        <v>CLT</v>
      </c>
      <c r="F237" s="14" t="s">
        <v>445</v>
      </c>
      <c r="G237" s="12" t="str">
        <f>IFERROR(VLOOKUP(C237,SRA!B:T,5,0),"")</f>
        <v>TEC. EM ADM. E FIN.</v>
      </c>
      <c r="H237" s="10">
        <f>IFERROR(VLOOKUP(C237,SRA!B:T,18,0),"")</f>
        <v>2060.2399999999998</v>
      </c>
      <c r="I237" s="10">
        <f>IFERROR(VLOOKUP(C237,SRA!B:T,19,0),"")</f>
        <v>0</v>
      </c>
      <c r="J237" s="22">
        <f>IFERROR(VLOOKUP(C237,MAIO!B:F,3,0),"0,00")</f>
        <v>2060.2399999999998</v>
      </c>
      <c r="K237" s="10">
        <f t="shared" si="7"/>
        <v>1071.7499999999998</v>
      </c>
      <c r="L237" s="22">
        <f>IFERROR(VLOOKUP(C237,MAIO!B:H,7,0),"0,00")</f>
        <v>988.49</v>
      </c>
      <c r="M237" s="18" t="str">
        <f>IFERROR(VLOOKUP(C237,FÉRIAS!C:D,2,0),"")</f>
        <v/>
      </c>
      <c r="N237" s="15" t="str">
        <f>IFERROR(VLOOKUP(C237,AFASTADOS!B:C,2,0),"")</f>
        <v/>
      </c>
    </row>
    <row r="238" spans="2:14" s="15" customFormat="1">
      <c r="B238" s="12">
        <f t="shared" si="8"/>
        <v>230</v>
      </c>
      <c r="C238" s="19">
        <v>2523</v>
      </c>
      <c r="D238" s="20" t="str">
        <f>IFERROR(VLOOKUP(C238,SRA!B:C,2,0),"")</f>
        <v>JANISSON COELHO DE VASCONCELOS</v>
      </c>
      <c r="E238" s="12" t="str">
        <f>IFERROR(VLOOKUP(C238,SRA!B:T,8,0),"")</f>
        <v>CLT</v>
      </c>
      <c r="F238" s="14" t="s">
        <v>445</v>
      </c>
      <c r="G238" s="12" t="str">
        <f>IFERROR(VLOOKUP(C238,SRA!B:T,5,0),"")</f>
        <v>TEC. EM ADM. E FIN.</v>
      </c>
      <c r="H238" s="10">
        <f>IFERROR(VLOOKUP(C238,SRA!B:T,18,0),"")</f>
        <v>2060.2399999999998</v>
      </c>
      <c r="I238" s="10">
        <f>IFERROR(VLOOKUP(C238,SRA!B:T,19,0),"")</f>
        <v>223.27</v>
      </c>
      <c r="J238" s="22">
        <f>IFERROR(VLOOKUP(C238,MAIO!B:F,3,0),"0,00")</f>
        <v>2283.5100000000002</v>
      </c>
      <c r="K238" s="10">
        <f t="shared" si="7"/>
        <v>459.5300000000002</v>
      </c>
      <c r="L238" s="22">
        <f>IFERROR(VLOOKUP(C238,MAIO!B:H,7,0),"0,00")</f>
        <v>1823.98</v>
      </c>
      <c r="M238" s="18" t="str">
        <f>IFERROR(VLOOKUP(C238,FÉRIAS!C:D,2,0),"")</f>
        <v/>
      </c>
      <c r="N238" s="15" t="str">
        <f>IFERROR(VLOOKUP(C238,AFASTADOS!B:C,2,0),"")</f>
        <v/>
      </c>
    </row>
    <row r="239" spans="2:14" s="15" customFormat="1">
      <c r="B239" s="12">
        <f t="shared" si="8"/>
        <v>231</v>
      </c>
      <c r="C239" s="19">
        <v>2525</v>
      </c>
      <c r="D239" s="20" t="str">
        <f>IFERROR(VLOOKUP(C239,SRA!B:C,2,0),"")</f>
        <v>FABIANE TAVARES DE SOUZA</v>
      </c>
      <c r="E239" s="12" t="str">
        <f>IFERROR(VLOOKUP(C239,SRA!B:T,8,0),"")</f>
        <v>CLT</v>
      </c>
      <c r="F239" s="14" t="s">
        <v>445</v>
      </c>
      <c r="G239" s="12" t="str">
        <f>IFERROR(VLOOKUP(C239,SRA!B:T,5,0),"")</f>
        <v>TEC. EM ADM. E FIN.</v>
      </c>
      <c r="H239" s="10">
        <f>IFERROR(VLOOKUP(C239,SRA!B:T,18,0),"")</f>
        <v>2060.2399999999998</v>
      </c>
      <c r="I239" s="10">
        <f>IFERROR(VLOOKUP(C239,SRA!B:T,19,0),"")</f>
        <v>223.27</v>
      </c>
      <c r="J239" s="22">
        <f>IFERROR(VLOOKUP(C239,MAIO!B:F,3,0),"0,00")</f>
        <v>2283.5100000000002</v>
      </c>
      <c r="K239" s="10">
        <f t="shared" si="7"/>
        <v>295.25000000000045</v>
      </c>
      <c r="L239" s="22">
        <f>IFERROR(VLOOKUP(C239,MAIO!B:H,7,0),"0,00")</f>
        <v>1988.2599999999998</v>
      </c>
      <c r="M239" s="18" t="str">
        <f>IFERROR(VLOOKUP(C239,FÉRIAS!C:D,2,0),"")</f>
        <v/>
      </c>
      <c r="N239" s="15" t="str">
        <f>IFERROR(VLOOKUP(C239,AFASTADOS!B:C,2,0),"")</f>
        <v/>
      </c>
    </row>
    <row r="240" spans="2:14" s="15" customFormat="1">
      <c r="B240" s="12">
        <f t="shared" si="8"/>
        <v>232</v>
      </c>
      <c r="C240" s="19">
        <v>2526</v>
      </c>
      <c r="D240" s="20" t="str">
        <f>IFERROR(VLOOKUP(C240,SRA!B:C,2,0),"")</f>
        <v>JARBAS FERREIRA DE LIMA JUNIOR</v>
      </c>
      <c r="E240" s="12" t="str">
        <f>IFERROR(VLOOKUP(C240,SRA!B:T,8,0),"")</f>
        <v>CLT</v>
      </c>
      <c r="F240" s="14" t="s">
        <v>457</v>
      </c>
      <c r="G240" s="12" t="str">
        <f>IFERROR(VLOOKUP(C240,SRA!B:T,5,0),"")</f>
        <v>TEC.EM MAN. ELE. IND</v>
      </c>
      <c r="H240" s="10">
        <f>IFERROR(VLOOKUP(C240,SRA!B:T,18,0),"")</f>
        <v>1962.12</v>
      </c>
      <c r="I240" s="10">
        <f>IFERROR(VLOOKUP(C240,SRA!B:T,19,0),"")</f>
        <v>1284.97</v>
      </c>
      <c r="J240" s="22">
        <f>IFERROR(VLOOKUP(C240,MAIO!B:F,3,0),"0,00")</f>
        <v>5717.42</v>
      </c>
      <c r="K240" s="10">
        <f t="shared" si="7"/>
        <v>3186.05</v>
      </c>
      <c r="L240" s="22">
        <f>IFERROR(VLOOKUP(C240,MAIO!B:H,7,0),"0,00")</f>
        <v>2531.37</v>
      </c>
      <c r="M240" s="18" t="str">
        <f>IFERROR(VLOOKUP(C240,FÉRIAS!C:D,2,0),"")</f>
        <v>JARBAS FERREIRA DE LIMA JUNIOR</v>
      </c>
      <c r="N240" s="15" t="str">
        <f>IFERROR(VLOOKUP(C240,AFASTADOS!B:C,2,0),"")</f>
        <v/>
      </c>
    </row>
    <row r="241" spans="2:14" s="15" customFormat="1">
      <c r="B241" s="12">
        <f t="shared" si="8"/>
        <v>233</v>
      </c>
      <c r="C241" s="19">
        <v>2530</v>
      </c>
      <c r="D241" s="20" t="str">
        <f>IFERROR(VLOOKUP(C241,SRA!B:C,2,0),"")</f>
        <v>ARLEILDA MENDES DA SILVA</v>
      </c>
      <c r="E241" s="12" t="str">
        <f>IFERROR(VLOOKUP(C241,SRA!B:T,8,0),"")</f>
        <v>CLT</v>
      </c>
      <c r="F241" s="14" t="s">
        <v>445</v>
      </c>
      <c r="G241" s="12" t="str">
        <f>IFERROR(VLOOKUP(C241,SRA!B:T,5,0),"")</f>
        <v>OP. DE PROD. IND.</v>
      </c>
      <c r="H241" s="10">
        <f>IFERROR(VLOOKUP(C241,SRA!B:T,18,0),"")</f>
        <v>1702.09</v>
      </c>
      <c r="I241" s="10">
        <f>IFERROR(VLOOKUP(C241,SRA!B:T,19,0),"")</f>
        <v>0</v>
      </c>
      <c r="J241" s="22">
        <f>IFERROR(VLOOKUP(C241,MAIO!B:F,3,0),"0,00")</f>
        <v>1702.09</v>
      </c>
      <c r="K241" s="10">
        <f t="shared" si="7"/>
        <v>550.41999999999985</v>
      </c>
      <c r="L241" s="22">
        <f>IFERROR(VLOOKUP(C241,MAIO!B:H,7,0),"0,00")</f>
        <v>1151.67</v>
      </c>
      <c r="M241" s="18" t="str">
        <f>IFERROR(VLOOKUP(C241,FÉRIAS!C:D,2,0),"")</f>
        <v/>
      </c>
      <c r="N241" s="15" t="str">
        <f>IFERROR(VLOOKUP(C241,AFASTADOS!B:C,2,0),"")</f>
        <v/>
      </c>
    </row>
    <row r="242" spans="2:14" s="15" customFormat="1">
      <c r="B242" s="12">
        <f t="shared" si="8"/>
        <v>234</v>
      </c>
      <c r="C242" s="19">
        <v>2534</v>
      </c>
      <c r="D242" s="20" t="str">
        <f>IFERROR(VLOOKUP(C242,SRA!B:C,2,0),"")</f>
        <v>EMANUEL MESSIAS RIBEIRO COSTA</v>
      </c>
      <c r="E242" s="12" t="str">
        <f>IFERROR(VLOOKUP(C242,SRA!B:T,8,0),"")</f>
        <v>CLT</v>
      </c>
      <c r="F242" s="14" t="s">
        <v>445</v>
      </c>
      <c r="G242" s="12" t="str">
        <f>IFERROR(VLOOKUP(C242,SRA!B:T,5,0),"")</f>
        <v>OP. DE PROD. IND.</v>
      </c>
      <c r="H242" s="10">
        <f>IFERROR(VLOOKUP(C242,SRA!B:T,18,0),"")</f>
        <v>1702.09</v>
      </c>
      <c r="I242" s="10">
        <f>IFERROR(VLOOKUP(C242,SRA!B:T,19,0),"")</f>
        <v>0</v>
      </c>
      <c r="J242" s="22">
        <f>IFERROR(VLOOKUP(C242,MAIO!B:F,3,0),"0,00")</f>
        <v>1702.09</v>
      </c>
      <c r="K242" s="10">
        <f t="shared" si="7"/>
        <v>482.33999999999992</v>
      </c>
      <c r="L242" s="22">
        <f>IFERROR(VLOOKUP(C242,MAIO!B:H,7,0),"0,00")</f>
        <v>1219.75</v>
      </c>
      <c r="M242" s="18" t="str">
        <f>IFERROR(VLOOKUP(C242,FÉRIAS!C:D,2,0),"")</f>
        <v/>
      </c>
      <c r="N242" s="15" t="str">
        <f>IFERROR(VLOOKUP(C242,AFASTADOS!B:C,2,0),"")</f>
        <v/>
      </c>
    </row>
    <row r="243" spans="2:14" s="15" customFormat="1">
      <c r="B243" s="12">
        <f t="shared" si="8"/>
        <v>235</v>
      </c>
      <c r="C243" s="19">
        <v>2539</v>
      </c>
      <c r="D243" s="20" t="str">
        <f>IFERROR(VLOOKUP(C243,SRA!B:C,2,0),"")</f>
        <v>JOSENILDA BEZERRA DA SILVA</v>
      </c>
      <c r="E243" s="12" t="str">
        <f>IFERROR(VLOOKUP(C243,SRA!B:T,8,0),"")</f>
        <v>CLT</v>
      </c>
      <c r="F243" s="14" t="s">
        <v>445</v>
      </c>
      <c r="G243" s="12" t="str">
        <f>IFERROR(VLOOKUP(C243,SRA!B:T,5,0),"")</f>
        <v>OP. DE PROD. IND.(C)</v>
      </c>
      <c r="H243" s="10">
        <f>IFERROR(VLOOKUP(C243,SRA!B:T,18,0),"")</f>
        <v>1970.41</v>
      </c>
      <c r="I243" s="10">
        <f>IFERROR(VLOOKUP(C243,SRA!B:T,19,0),"")</f>
        <v>0</v>
      </c>
      <c r="J243" s="22">
        <f>IFERROR(VLOOKUP(C243,MAIO!B:F,3,0),"0,00")</f>
        <v>2074.33</v>
      </c>
      <c r="K243" s="10">
        <f t="shared" si="7"/>
        <v>1621.1399999999999</v>
      </c>
      <c r="L243" s="22">
        <f>IFERROR(VLOOKUP(C243,MAIO!B:H,7,0),"0,00")</f>
        <v>453.19</v>
      </c>
      <c r="M243" s="18" t="str">
        <f>IFERROR(VLOOKUP(C243,FÉRIAS!C:D,2,0),"")</f>
        <v/>
      </c>
      <c r="N243" s="15" t="str">
        <f>IFERROR(VLOOKUP(C243,AFASTADOS!B:C,2,0),"")</f>
        <v/>
      </c>
    </row>
    <row r="244" spans="2:14" s="15" customFormat="1">
      <c r="B244" s="12">
        <f t="shared" si="8"/>
        <v>236</v>
      </c>
      <c r="C244" s="19">
        <v>2541</v>
      </c>
      <c r="D244" s="20" t="str">
        <f>IFERROR(VLOOKUP(C244,SRA!B:C,2,0),"")</f>
        <v>MARCELA SALLES DA SILVA</v>
      </c>
      <c r="E244" s="12" t="str">
        <f>IFERROR(VLOOKUP(C244,SRA!B:T,8,0),"")</f>
        <v>CLT</v>
      </c>
      <c r="F244" s="14" t="s">
        <v>445</v>
      </c>
      <c r="G244" s="12" t="str">
        <f>IFERROR(VLOOKUP(C244,SRA!B:T,5,0),"")</f>
        <v>OP. DE PROD. IND.</v>
      </c>
      <c r="H244" s="10">
        <f>IFERROR(VLOOKUP(C244,SRA!B:T,18,0),"")</f>
        <v>1702.09</v>
      </c>
      <c r="I244" s="10">
        <f>IFERROR(VLOOKUP(C244,SRA!B:T,19,0),"")</f>
        <v>0</v>
      </c>
      <c r="J244" s="22">
        <f>IFERROR(VLOOKUP(C244,MAIO!B:F,3,0),"0,00")</f>
        <v>1702.09</v>
      </c>
      <c r="K244" s="10">
        <f t="shared" si="7"/>
        <v>1106.96</v>
      </c>
      <c r="L244" s="22">
        <f>IFERROR(VLOOKUP(C244,MAIO!B:H,7,0),"0,00")</f>
        <v>595.13</v>
      </c>
      <c r="M244" s="18" t="str">
        <f>IFERROR(VLOOKUP(C244,FÉRIAS!C:D,2,0),"")</f>
        <v/>
      </c>
      <c r="N244" s="15" t="str">
        <f>IFERROR(VLOOKUP(C244,AFASTADOS!B:C,2,0),"")</f>
        <v/>
      </c>
    </row>
    <row r="245" spans="2:14" s="15" customFormat="1">
      <c r="B245" s="12">
        <f t="shared" si="8"/>
        <v>237</v>
      </c>
      <c r="C245" s="19">
        <v>2547</v>
      </c>
      <c r="D245" s="20" t="str">
        <f>IFERROR(VLOOKUP(C245,SRA!B:C,2,0),"")</f>
        <v>CYNTHIA RODRIGUES DE ALMEIDA</v>
      </c>
      <c r="E245" s="12" t="str">
        <f>IFERROR(VLOOKUP(C245,SRA!B:T,8,0),"")</f>
        <v>CLT</v>
      </c>
      <c r="F245" s="14" t="s">
        <v>467</v>
      </c>
      <c r="G245" s="12" t="str">
        <f>IFERROR(VLOOKUP(C245,SRA!B:T,5,0),"")</f>
        <v>TEC. EM ADM. E FIN.</v>
      </c>
      <c r="H245" s="10">
        <f>IFERROR(VLOOKUP(C245,SRA!B:T,18,0),"")</f>
        <v>2060.2600000000002</v>
      </c>
      <c r="I245" s="10">
        <f>IFERROR(VLOOKUP(C245,SRA!B:T,19,0),"")</f>
        <v>0</v>
      </c>
      <c r="J245" s="22">
        <f>IFERROR(VLOOKUP(C245,MAIO!B:F,3,0),"0,00")</f>
        <v>11722.06</v>
      </c>
      <c r="K245" s="10">
        <f t="shared" si="7"/>
        <v>11722.06</v>
      </c>
      <c r="L245" s="22">
        <f>IFERROR(VLOOKUP(C245,MAIO!B:H,7,0),"0,00")</f>
        <v>0</v>
      </c>
      <c r="M245" s="18" t="str">
        <f>IFERROR(VLOOKUP(C245,FÉRIAS!C:D,2,0),"")</f>
        <v/>
      </c>
      <c r="N245" s="15" t="str">
        <f>IFERROR(VLOOKUP(C245,AFASTADOS!B:C,2,0),"")</f>
        <v>CYNTHIA RODRIGUES DE ALMEIDA</v>
      </c>
    </row>
    <row r="246" spans="2:14" s="15" customFormat="1">
      <c r="B246" s="12">
        <f t="shared" si="8"/>
        <v>238</v>
      </c>
      <c r="C246" s="19">
        <v>2548</v>
      </c>
      <c r="D246" s="20" t="str">
        <f>IFERROR(VLOOKUP(C246,SRA!B:C,2,0),"")</f>
        <v>ELIANA PEREIRA SANTANA</v>
      </c>
      <c r="E246" s="12" t="str">
        <f>IFERROR(VLOOKUP(C246,SRA!B:T,8,0),"")</f>
        <v>CLT</v>
      </c>
      <c r="F246" s="14" t="s">
        <v>445</v>
      </c>
      <c r="G246" s="12" t="str">
        <f>IFERROR(VLOOKUP(C246,SRA!B:T,5,0),"")</f>
        <v>TEC. EM ADM. E FIN.</v>
      </c>
      <c r="H246" s="10">
        <f>IFERROR(VLOOKUP(C246,SRA!B:T,18,0),"")</f>
        <v>2163.27</v>
      </c>
      <c r="I246" s="10">
        <f>IFERROR(VLOOKUP(C246,SRA!B:T,19,0),"")</f>
        <v>1566.44</v>
      </c>
      <c r="J246" s="22">
        <f>IFERROR(VLOOKUP(C246,MAIO!B:F,3,0),"0,00")</f>
        <v>4419.6499999999996</v>
      </c>
      <c r="K246" s="10">
        <f t="shared" si="7"/>
        <v>1384.5999999999995</v>
      </c>
      <c r="L246" s="22">
        <f>IFERROR(VLOOKUP(C246,MAIO!B:H,7,0),"0,00")</f>
        <v>3035.05</v>
      </c>
      <c r="M246" s="18" t="str">
        <f>IFERROR(VLOOKUP(C246,FÉRIAS!C:D,2,0),"")</f>
        <v/>
      </c>
      <c r="N246" s="15" t="str">
        <f>IFERROR(VLOOKUP(C246,AFASTADOS!B:C,2,0),"")</f>
        <v/>
      </c>
    </row>
    <row r="247" spans="2:14" s="15" customFormat="1">
      <c r="B247" s="12">
        <f t="shared" si="8"/>
        <v>239</v>
      </c>
      <c r="C247" s="19">
        <v>2553</v>
      </c>
      <c r="D247" s="20" t="str">
        <f>IFERROR(VLOOKUP(C247,SRA!B:C,2,0),"")</f>
        <v>LIVIA DA SILVA LIMA</v>
      </c>
      <c r="E247" s="12" t="str">
        <f>IFERROR(VLOOKUP(C247,SRA!B:T,8,0),"")</f>
        <v>CLT</v>
      </c>
      <c r="F247" s="14" t="s">
        <v>445</v>
      </c>
      <c r="G247" s="12" t="str">
        <f>IFERROR(VLOOKUP(C247,SRA!B:T,5,0),"")</f>
        <v>TEC. EM ADM. E FIN.</v>
      </c>
      <c r="H247" s="10">
        <f>IFERROR(VLOOKUP(C247,SRA!B:T,18,0),"")</f>
        <v>2060.2399999999998</v>
      </c>
      <c r="I247" s="10">
        <f>IFERROR(VLOOKUP(C247,SRA!B:T,19,0),"")</f>
        <v>822.38</v>
      </c>
      <c r="J247" s="22">
        <f>IFERROR(VLOOKUP(C247,MAIO!B:F,3,0),"0,00")</f>
        <v>2882.62</v>
      </c>
      <c r="K247" s="10">
        <f t="shared" si="7"/>
        <v>691.36999999999989</v>
      </c>
      <c r="L247" s="22">
        <f>IFERROR(VLOOKUP(C247,MAIO!B:H,7,0),"0,00")</f>
        <v>2191.25</v>
      </c>
      <c r="M247" s="18" t="str">
        <f>IFERROR(VLOOKUP(C247,FÉRIAS!C:D,2,0),"")</f>
        <v/>
      </c>
      <c r="N247" s="15" t="str">
        <f>IFERROR(VLOOKUP(C247,AFASTADOS!B:C,2,0),"")</f>
        <v/>
      </c>
    </row>
    <row r="248" spans="2:14" s="15" customFormat="1">
      <c r="B248" s="12">
        <f t="shared" si="8"/>
        <v>240</v>
      </c>
      <c r="C248" s="19">
        <v>2559</v>
      </c>
      <c r="D248" s="20" t="str">
        <f>IFERROR(VLOOKUP(C248,SRA!B:C,2,0),"")</f>
        <v>SANDRO DE MIRANDA SANTOS</v>
      </c>
      <c r="E248" s="12" t="str">
        <f>IFERROR(VLOOKUP(C248,SRA!B:T,8,0),"")</f>
        <v>CLT</v>
      </c>
      <c r="F248" s="14" t="s">
        <v>445</v>
      </c>
      <c r="G248" s="12" t="str">
        <f>IFERROR(VLOOKUP(C248,SRA!B:T,5,0),"")</f>
        <v>TEC. EM ADM. E FIN.</v>
      </c>
      <c r="H248" s="10">
        <f>IFERROR(VLOOKUP(C248,SRA!B:T,18,0),"")</f>
        <v>2060.2399999999998</v>
      </c>
      <c r="I248" s="10">
        <f>IFERROR(VLOOKUP(C248,SRA!B:T,19,0),"")</f>
        <v>0</v>
      </c>
      <c r="J248" s="22">
        <f>IFERROR(VLOOKUP(C248,MAIO!B:F,3,0),"0,00")</f>
        <v>2060.2399999999998</v>
      </c>
      <c r="K248" s="10">
        <f t="shared" si="7"/>
        <v>952.65999999999985</v>
      </c>
      <c r="L248" s="22">
        <f>IFERROR(VLOOKUP(C248,MAIO!B:H,7,0),"0,00")</f>
        <v>1107.58</v>
      </c>
      <c r="M248" s="18" t="str">
        <f>IFERROR(VLOOKUP(C248,FÉRIAS!C:D,2,0),"")</f>
        <v/>
      </c>
      <c r="N248" s="15" t="str">
        <f>IFERROR(VLOOKUP(C248,AFASTADOS!B:C,2,0),"")</f>
        <v/>
      </c>
    </row>
    <row r="249" spans="2:14" s="15" customFormat="1">
      <c r="B249" s="12">
        <f t="shared" si="8"/>
        <v>241</v>
      </c>
      <c r="C249" s="19">
        <v>2562</v>
      </c>
      <c r="D249" s="20" t="str">
        <f>IFERROR(VLOOKUP(C249,SRA!B:C,2,0),"")</f>
        <v>ERIKA MARQUES BEZERRA</v>
      </c>
      <c r="E249" s="12" t="str">
        <f>IFERROR(VLOOKUP(C249,SRA!B:T,8,0),"")</f>
        <v>CLT</v>
      </c>
      <c r="F249" s="14" t="s">
        <v>445</v>
      </c>
      <c r="G249" s="12" t="str">
        <f>IFERROR(VLOOKUP(C249,SRA!B:T,5,0),"")</f>
        <v>ANA ASS FARMACEUTICA</v>
      </c>
      <c r="H249" s="10">
        <f>IFERROR(VLOOKUP(C249,SRA!B:T,18,0),"")</f>
        <v>5296.11</v>
      </c>
      <c r="I249" s="10">
        <f>IFERROR(VLOOKUP(C249,SRA!B:T,19,0),"")</f>
        <v>0</v>
      </c>
      <c r="J249" s="22">
        <f>IFERROR(VLOOKUP(C249,MAIO!B:F,3,0),"0,00")</f>
        <v>5296.11</v>
      </c>
      <c r="K249" s="10">
        <f t="shared" si="7"/>
        <v>2429.9399999999996</v>
      </c>
      <c r="L249" s="22">
        <f>IFERROR(VLOOKUP(C249,MAIO!B:H,7,0),"0,00")</f>
        <v>2866.17</v>
      </c>
      <c r="M249" s="18" t="str">
        <f>IFERROR(VLOOKUP(C249,FÉRIAS!C:D,2,0),"")</f>
        <v/>
      </c>
      <c r="N249" s="15" t="str">
        <f>IFERROR(VLOOKUP(C249,AFASTADOS!B:C,2,0),"")</f>
        <v/>
      </c>
    </row>
    <row r="250" spans="2:14" s="15" customFormat="1">
      <c r="B250" s="12">
        <f t="shared" si="8"/>
        <v>242</v>
      </c>
      <c r="C250" s="19">
        <v>2568</v>
      </c>
      <c r="D250" s="20" t="str">
        <f>IFERROR(VLOOKUP(C250,SRA!B:C,2,0),"")</f>
        <v>CATARINA DANIELLE DA S AMORIM</v>
      </c>
      <c r="E250" s="12" t="str">
        <f>IFERROR(VLOOKUP(C250,SRA!B:T,8,0),"")</f>
        <v>CLT</v>
      </c>
      <c r="F250" s="14" t="s">
        <v>445</v>
      </c>
      <c r="G250" s="12" t="str">
        <f>IFERROR(VLOOKUP(C250,SRA!B:T,5,0),"")</f>
        <v>ANA ASS FARMACEUTICA</v>
      </c>
      <c r="H250" s="10">
        <f>IFERROR(VLOOKUP(C250,SRA!B:T,18,0),"")</f>
        <v>5296.11</v>
      </c>
      <c r="I250" s="10">
        <f>IFERROR(VLOOKUP(C250,SRA!B:T,19,0),"")</f>
        <v>0</v>
      </c>
      <c r="J250" s="22">
        <f>IFERROR(VLOOKUP(C250,MAIO!B:F,3,0),"0,00")</f>
        <v>7795.01</v>
      </c>
      <c r="K250" s="10">
        <f t="shared" si="7"/>
        <v>5964.32</v>
      </c>
      <c r="L250" s="22">
        <f>IFERROR(VLOOKUP(C250,MAIO!B:H,7,0),"0,00")</f>
        <v>1830.69</v>
      </c>
      <c r="M250" s="18" t="str">
        <f>IFERROR(VLOOKUP(C250,FÉRIAS!C:D,2,0),"")</f>
        <v/>
      </c>
      <c r="N250" s="15" t="str">
        <f>IFERROR(VLOOKUP(C250,AFASTADOS!B:C,2,0),"")</f>
        <v/>
      </c>
    </row>
    <row r="251" spans="2:14" s="15" customFormat="1">
      <c r="B251" s="12">
        <f t="shared" si="8"/>
        <v>243</v>
      </c>
      <c r="C251" s="19">
        <v>2574</v>
      </c>
      <c r="D251" s="20" t="str">
        <f>IFERROR(VLOOKUP(C251,SRA!B:C,2,0),"")</f>
        <v>ANDERSON SANTOS DE LIMA FARIAS</v>
      </c>
      <c r="E251" s="12" t="str">
        <f>IFERROR(VLOOKUP(C251,SRA!B:T,8,0),"")</f>
        <v>CLT</v>
      </c>
      <c r="F251" s="14" t="s">
        <v>445</v>
      </c>
      <c r="G251" s="12" t="str">
        <f>IFERROR(VLOOKUP(C251,SRA!B:T,5,0),"")</f>
        <v>TEC. EM ADM. E FIN.</v>
      </c>
      <c r="H251" s="10">
        <f>IFERROR(VLOOKUP(C251,SRA!B:T,18,0),"")</f>
        <v>2163.27</v>
      </c>
      <c r="I251" s="10">
        <f>IFERROR(VLOOKUP(C251,SRA!B:T,19,0),"")</f>
        <v>2312.9499999999998</v>
      </c>
      <c r="J251" s="22">
        <f>IFERROR(VLOOKUP(C251,MAIO!B:F,3,0),"0,00")</f>
        <v>4476.2299999999996</v>
      </c>
      <c r="K251" s="10">
        <f t="shared" si="7"/>
        <v>820.39999999999964</v>
      </c>
      <c r="L251" s="22">
        <f>IFERROR(VLOOKUP(C251,MAIO!B:H,7,0),"0,00")</f>
        <v>3655.83</v>
      </c>
      <c r="M251" s="18" t="str">
        <f>IFERROR(VLOOKUP(C251,FÉRIAS!C:D,2,0),"")</f>
        <v/>
      </c>
      <c r="N251" s="15" t="str">
        <f>IFERROR(VLOOKUP(C251,AFASTADOS!B:C,2,0),"")</f>
        <v/>
      </c>
    </row>
    <row r="252" spans="2:14" s="15" customFormat="1">
      <c r="B252" s="12">
        <f t="shared" si="8"/>
        <v>244</v>
      </c>
      <c r="C252" s="19">
        <v>2577</v>
      </c>
      <c r="D252" s="20" t="str">
        <f>IFERROR(VLOOKUP(C252,SRA!B:C,2,0),"")</f>
        <v>CARLA CRISTINA OLIVEIRA MATOS</v>
      </c>
      <c r="E252" s="12" t="str">
        <f>IFERROR(VLOOKUP(C252,SRA!B:T,8,0),"")</f>
        <v>CLT</v>
      </c>
      <c r="F252" s="14" t="s">
        <v>445</v>
      </c>
      <c r="G252" s="12" t="str">
        <f>IFERROR(VLOOKUP(C252,SRA!B:T,5,0),"")</f>
        <v>TEC. EM ADM. E FIN.</v>
      </c>
      <c r="H252" s="10">
        <f>IFERROR(VLOOKUP(C252,SRA!B:T,18,0),"")</f>
        <v>2060.2399999999998</v>
      </c>
      <c r="I252" s="10">
        <f>IFERROR(VLOOKUP(C252,SRA!B:T,19,0),"")</f>
        <v>822.38</v>
      </c>
      <c r="J252" s="22">
        <f>IFERROR(VLOOKUP(C252,MAIO!B:F,3,0),"0,00")</f>
        <v>2882.62</v>
      </c>
      <c r="K252" s="10">
        <f t="shared" si="7"/>
        <v>600.59999999999991</v>
      </c>
      <c r="L252" s="22">
        <f>IFERROR(VLOOKUP(C252,MAIO!B:H,7,0),"0,00")</f>
        <v>2282.02</v>
      </c>
      <c r="M252" s="18" t="str">
        <f>IFERROR(VLOOKUP(C252,FÉRIAS!C:D,2,0),"")</f>
        <v/>
      </c>
      <c r="N252" s="15" t="str">
        <f>IFERROR(VLOOKUP(C252,AFASTADOS!B:C,2,0),"")</f>
        <v/>
      </c>
    </row>
    <row r="253" spans="2:14" s="15" customFormat="1">
      <c r="B253" s="12">
        <f t="shared" si="8"/>
        <v>245</v>
      </c>
      <c r="C253" s="19">
        <v>2584</v>
      </c>
      <c r="D253" s="20" t="str">
        <f>IFERROR(VLOOKUP(C253,SRA!B:C,2,0),"")</f>
        <v>HELIA MARIA ALEXANDRE DE SOUZA</v>
      </c>
      <c r="E253" s="12" t="str">
        <f>IFERROR(VLOOKUP(C253,SRA!B:T,8,0),"")</f>
        <v>CLT</v>
      </c>
      <c r="F253" s="14" t="s">
        <v>445</v>
      </c>
      <c r="G253" s="12" t="str">
        <f>IFERROR(VLOOKUP(C253,SRA!B:T,5,0),"")</f>
        <v>TEC. EM ADM. E FIN.</v>
      </c>
      <c r="H253" s="10">
        <f>IFERROR(VLOOKUP(C253,SRA!B:T,18,0),"")</f>
        <v>2060.2600000000002</v>
      </c>
      <c r="I253" s="10">
        <f>IFERROR(VLOOKUP(C253,SRA!B:T,19,0),"")</f>
        <v>0</v>
      </c>
      <c r="J253" s="22">
        <f>IFERROR(VLOOKUP(C253,MAIO!B:F,3,0),"0,00")</f>
        <v>2060.2600000000002</v>
      </c>
      <c r="K253" s="10">
        <f t="shared" si="7"/>
        <v>434.49000000000024</v>
      </c>
      <c r="L253" s="22">
        <f>IFERROR(VLOOKUP(C253,MAIO!B:H,7,0),"0,00")</f>
        <v>1625.77</v>
      </c>
      <c r="M253" s="18" t="str">
        <f>IFERROR(VLOOKUP(C253,FÉRIAS!C:D,2,0),"")</f>
        <v/>
      </c>
      <c r="N253" s="15" t="str">
        <f>IFERROR(VLOOKUP(C253,AFASTADOS!B:C,2,0),"")</f>
        <v/>
      </c>
    </row>
    <row r="254" spans="2:14" s="15" customFormat="1">
      <c r="B254" s="12">
        <f t="shared" si="8"/>
        <v>246</v>
      </c>
      <c r="C254" s="19">
        <v>2585</v>
      </c>
      <c r="D254" s="20" t="str">
        <f>IFERROR(VLOOKUP(C254,SRA!B:C,2,0),"")</f>
        <v>HELIO DO N BARBOZA JUNIOR</v>
      </c>
      <c r="E254" s="12" t="str">
        <f>IFERROR(VLOOKUP(C254,SRA!B:T,8,0),"")</f>
        <v>CLT</v>
      </c>
      <c r="F254" s="14" t="s">
        <v>467</v>
      </c>
      <c r="G254" s="12" t="str">
        <f>IFERROR(VLOOKUP(C254,SRA!B:T,5,0),"")</f>
        <v>TEC. EM ADM. E FIN.</v>
      </c>
      <c r="H254" s="10">
        <f>IFERROR(VLOOKUP(C254,SRA!B:T,18,0),"")</f>
        <v>2060.2399999999998</v>
      </c>
      <c r="I254" s="10">
        <f>IFERROR(VLOOKUP(C254,SRA!B:T,19,0),"")</f>
        <v>0</v>
      </c>
      <c r="J254" s="22">
        <f>IFERROR(VLOOKUP(C254,MAIO!B:F,3,0),"0,00")</f>
        <v>7313.05</v>
      </c>
      <c r="K254" s="10">
        <f t="shared" si="7"/>
        <v>7313.05</v>
      </c>
      <c r="L254" s="22">
        <f>IFERROR(VLOOKUP(C254,MAIO!B:H,7,0),"0,00")</f>
        <v>0</v>
      </c>
      <c r="M254" s="18" t="str">
        <f>IFERROR(VLOOKUP(C254,FÉRIAS!C:D,2,0),"")</f>
        <v/>
      </c>
      <c r="N254" s="15" t="str">
        <f>IFERROR(VLOOKUP(C254,AFASTADOS!B:C,2,0),"")</f>
        <v/>
      </c>
    </row>
    <row r="255" spans="2:14" s="15" customFormat="1">
      <c r="B255" s="12">
        <f t="shared" si="8"/>
        <v>247</v>
      </c>
      <c r="C255" s="19">
        <v>2586</v>
      </c>
      <c r="D255" s="20" t="str">
        <f>IFERROR(VLOOKUP(C255,SRA!B:C,2,0),"")</f>
        <v>JAQUELINE P F DE OLIVEIRA</v>
      </c>
      <c r="E255" s="12" t="str">
        <f>IFERROR(VLOOKUP(C255,SRA!B:T,8,0),"")</f>
        <v>CLT</v>
      </c>
      <c r="F255" s="14" t="s">
        <v>457</v>
      </c>
      <c r="G255" s="12" t="str">
        <f>IFERROR(VLOOKUP(C255,SRA!B:T,5,0),"")</f>
        <v>TEC. EM ADM. E FIN.</v>
      </c>
      <c r="H255" s="10">
        <f>IFERROR(VLOOKUP(C255,SRA!B:T,18,0),"")</f>
        <v>2060.2399999999998</v>
      </c>
      <c r="I255" s="10">
        <f>IFERROR(VLOOKUP(C255,SRA!B:T,19,0),"")</f>
        <v>0</v>
      </c>
      <c r="J255" s="22">
        <f>IFERROR(VLOOKUP(C255,MAIO!B:F,3,0),"0,00")</f>
        <v>3092.21</v>
      </c>
      <c r="K255" s="10">
        <f t="shared" si="7"/>
        <v>1449.73</v>
      </c>
      <c r="L255" s="22">
        <f>IFERROR(VLOOKUP(C255,MAIO!B:H,7,0),"0,00")</f>
        <v>1642.48</v>
      </c>
      <c r="M255" s="18" t="str">
        <f>IFERROR(VLOOKUP(C255,FÉRIAS!C:D,2,0),"")</f>
        <v>JAQUELINE P F DE OLIVEIRA</v>
      </c>
      <c r="N255" s="15" t="str">
        <f>IFERROR(VLOOKUP(C255,AFASTADOS!B:C,2,0),"")</f>
        <v/>
      </c>
    </row>
    <row r="256" spans="2:14" s="15" customFormat="1">
      <c r="B256" s="12">
        <f t="shared" si="8"/>
        <v>248</v>
      </c>
      <c r="C256" s="19">
        <v>2588</v>
      </c>
      <c r="D256" s="20" t="str">
        <f>IFERROR(VLOOKUP(C256,SRA!B:C,2,0),"")</f>
        <v>JOSE NEVES DA SILVA JUNIOR</v>
      </c>
      <c r="E256" s="12" t="str">
        <f>IFERROR(VLOOKUP(C256,SRA!B:T,8,0),"")</f>
        <v>CLT</v>
      </c>
      <c r="F256" s="14" t="s">
        <v>445</v>
      </c>
      <c r="G256" s="12" t="str">
        <f>IFERROR(VLOOKUP(C256,SRA!B:T,5,0),"")</f>
        <v>TEC. EM ADM. E FIN.</v>
      </c>
      <c r="H256" s="10">
        <f>IFERROR(VLOOKUP(C256,SRA!B:T,18,0),"")</f>
        <v>2060.2399999999998</v>
      </c>
      <c r="I256" s="10">
        <f>IFERROR(VLOOKUP(C256,SRA!B:T,19,0),"")</f>
        <v>4112.95</v>
      </c>
      <c r="J256" s="22">
        <f>IFERROR(VLOOKUP(C256,MAIO!B:F,3,0),"0,00")</f>
        <v>6173.19</v>
      </c>
      <c r="K256" s="10">
        <f t="shared" si="7"/>
        <v>2314.5199999999995</v>
      </c>
      <c r="L256" s="22">
        <f>IFERROR(VLOOKUP(C256,MAIO!B:H,7,0),"0,00")</f>
        <v>3858.67</v>
      </c>
      <c r="M256" s="18" t="str">
        <f>IFERROR(VLOOKUP(C256,FÉRIAS!C:D,2,0),"")</f>
        <v/>
      </c>
      <c r="N256" s="15" t="str">
        <f>IFERROR(VLOOKUP(C256,AFASTADOS!B:C,2,0),"")</f>
        <v/>
      </c>
    </row>
    <row r="257" spans="2:14" s="15" customFormat="1">
      <c r="B257" s="12">
        <f t="shared" si="8"/>
        <v>249</v>
      </c>
      <c r="C257" s="19">
        <v>2596</v>
      </c>
      <c r="D257" s="20" t="str">
        <f>IFERROR(VLOOKUP(C257,SRA!B:C,2,0),"")</f>
        <v>WELLIDA CRISTIANE DE M  GUERRA</v>
      </c>
      <c r="E257" s="12" t="str">
        <f>IFERROR(VLOOKUP(C257,SRA!B:T,8,0),"")</f>
        <v>CLT</v>
      </c>
      <c r="F257" s="14" t="s">
        <v>445</v>
      </c>
      <c r="G257" s="12" t="str">
        <f>IFERROR(VLOOKUP(C257,SRA!B:T,5,0),"")</f>
        <v>TEC. EM ADM. E FIN.</v>
      </c>
      <c r="H257" s="10">
        <f>IFERROR(VLOOKUP(C257,SRA!B:T,18,0),"")</f>
        <v>2060.2399999999998</v>
      </c>
      <c r="I257" s="10">
        <f>IFERROR(VLOOKUP(C257,SRA!B:T,19,0),"")</f>
        <v>0</v>
      </c>
      <c r="J257" s="22">
        <f>IFERROR(VLOOKUP(C257,MAIO!B:F,3,0),"0,00")</f>
        <v>2502.6</v>
      </c>
      <c r="K257" s="10">
        <f t="shared" si="7"/>
        <v>1016.4299999999998</v>
      </c>
      <c r="L257" s="22">
        <f>IFERROR(VLOOKUP(C257,MAIO!B:H,7,0),"0,00")</f>
        <v>1486.17</v>
      </c>
      <c r="M257" s="18" t="str">
        <f>IFERROR(VLOOKUP(C257,FÉRIAS!C:D,2,0),"")</f>
        <v/>
      </c>
      <c r="N257" s="15" t="str">
        <f>IFERROR(VLOOKUP(C257,AFASTADOS!B:C,2,0),"")</f>
        <v/>
      </c>
    </row>
    <row r="258" spans="2:14" s="15" customFormat="1">
      <c r="B258" s="12">
        <f t="shared" si="8"/>
        <v>250</v>
      </c>
      <c r="C258" s="19">
        <v>2602</v>
      </c>
      <c r="D258" s="20" t="str">
        <f>IFERROR(VLOOKUP(C258,SRA!B:C,2,0),"")</f>
        <v>DIANA ATALECIA NEVES DE SA</v>
      </c>
      <c r="E258" s="12" t="str">
        <f>IFERROR(VLOOKUP(C258,SRA!B:T,8,0),"")</f>
        <v>CLT</v>
      </c>
      <c r="F258" s="14" t="s">
        <v>445</v>
      </c>
      <c r="G258" s="12" t="str">
        <f>IFERROR(VLOOKUP(C258,SRA!B:T,5,0),"")</f>
        <v>ANA ASS FARMACEUTICA</v>
      </c>
      <c r="H258" s="10">
        <f>IFERROR(VLOOKUP(C258,SRA!B:T,18,0),"")</f>
        <v>5296.11</v>
      </c>
      <c r="I258" s="10">
        <f>IFERROR(VLOOKUP(C258,SRA!B:T,19,0),"")</f>
        <v>0</v>
      </c>
      <c r="J258" s="22">
        <f>IFERROR(VLOOKUP(C258,MAIO!B:F,3,0),"0,00")</f>
        <v>5296.11</v>
      </c>
      <c r="K258" s="10">
        <f t="shared" si="7"/>
        <v>1002.4699999999993</v>
      </c>
      <c r="L258" s="22">
        <f>IFERROR(VLOOKUP(C258,MAIO!B:H,7,0),"0,00")</f>
        <v>4293.6400000000003</v>
      </c>
      <c r="M258" s="18" t="str">
        <f>IFERROR(VLOOKUP(C258,FÉRIAS!C:D,2,0),"")</f>
        <v/>
      </c>
      <c r="N258" s="15" t="str">
        <f>IFERROR(VLOOKUP(C258,AFASTADOS!B:C,2,0),"")</f>
        <v/>
      </c>
    </row>
    <row r="259" spans="2:14" s="15" customFormat="1">
      <c r="B259" s="12">
        <f t="shared" si="8"/>
        <v>251</v>
      </c>
      <c r="C259" s="19">
        <v>2604</v>
      </c>
      <c r="D259" s="20" t="str">
        <f>IFERROR(VLOOKUP(C259,SRA!B:C,2,0),"")</f>
        <v>JAMINE K  G  DA ROCHA MARTINS</v>
      </c>
      <c r="E259" s="12" t="str">
        <f>IFERROR(VLOOKUP(C259,SRA!B:T,8,0),"")</f>
        <v>CLT</v>
      </c>
      <c r="F259" s="14" t="s">
        <v>445</v>
      </c>
      <c r="G259" s="12" t="str">
        <f>IFERROR(VLOOKUP(C259,SRA!B:T,5,0),"")</f>
        <v>ANA ASS FARMACEUTICA</v>
      </c>
      <c r="H259" s="10">
        <f>IFERROR(VLOOKUP(C259,SRA!B:T,18,0),"")</f>
        <v>5296.11</v>
      </c>
      <c r="I259" s="10">
        <f>IFERROR(VLOOKUP(C259,SRA!B:T,19,0),"")</f>
        <v>0</v>
      </c>
      <c r="J259" s="22">
        <f>IFERROR(VLOOKUP(C259,MAIO!B:F,3,0),"0,00")</f>
        <v>5296.11</v>
      </c>
      <c r="K259" s="10">
        <f t="shared" si="7"/>
        <v>2007.6399999999994</v>
      </c>
      <c r="L259" s="22">
        <f>IFERROR(VLOOKUP(C259,MAIO!B:H,7,0),"0,00")</f>
        <v>3288.4700000000003</v>
      </c>
      <c r="M259" s="18" t="str">
        <f>IFERROR(VLOOKUP(C259,FÉRIAS!C:D,2,0),"")</f>
        <v/>
      </c>
      <c r="N259" s="15" t="str">
        <f>IFERROR(VLOOKUP(C259,AFASTADOS!B:C,2,0),"")</f>
        <v/>
      </c>
    </row>
    <row r="260" spans="2:14" s="15" customFormat="1">
      <c r="B260" s="12">
        <f t="shared" si="8"/>
        <v>252</v>
      </c>
      <c r="C260" s="19">
        <v>2614</v>
      </c>
      <c r="D260" s="20" t="str">
        <f>IFERROR(VLOOKUP(C260,SRA!B:C,2,0),"")</f>
        <v>EDVANIA GOMES DE SOUZA PONTES</v>
      </c>
      <c r="E260" s="12" t="str">
        <f>IFERROR(VLOOKUP(C260,SRA!B:T,8,0),"")</f>
        <v>CLT</v>
      </c>
      <c r="F260" s="14" t="s">
        <v>445</v>
      </c>
      <c r="G260" s="12" t="str">
        <f>IFERROR(VLOOKUP(C260,SRA!B:T,5,0),"")</f>
        <v>OP. DE PROD. IND.</v>
      </c>
      <c r="H260" s="10">
        <f>IFERROR(VLOOKUP(C260,SRA!B:T,18,0),"")</f>
        <v>1702.09</v>
      </c>
      <c r="I260" s="10">
        <f>IFERROR(VLOOKUP(C260,SRA!B:T,19,0),"")</f>
        <v>1079.3800000000001</v>
      </c>
      <c r="J260" s="22">
        <f>IFERROR(VLOOKUP(C260,MAIO!B:F,3,0),"0,00")</f>
        <v>3126.44</v>
      </c>
      <c r="K260" s="10">
        <f t="shared" si="7"/>
        <v>1202.22</v>
      </c>
      <c r="L260" s="22">
        <f>IFERROR(VLOOKUP(C260,MAIO!B:H,7,0),"0,00")</f>
        <v>1924.22</v>
      </c>
      <c r="M260" s="18" t="str">
        <f>IFERROR(VLOOKUP(C260,FÉRIAS!C:D,2,0),"")</f>
        <v/>
      </c>
      <c r="N260" s="15" t="str">
        <f>IFERROR(VLOOKUP(C260,AFASTADOS!B:C,2,0),"")</f>
        <v/>
      </c>
    </row>
    <row r="261" spans="2:14" s="15" customFormat="1">
      <c r="B261" s="12">
        <f t="shared" si="8"/>
        <v>253</v>
      </c>
      <c r="C261" s="14">
        <v>2618</v>
      </c>
      <c r="D261" s="20" t="str">
        <f>IFERROR(VLOOKUP(C261,SRA!B:C,2,0),"")</f>
        <v>MARIA DA CONCEICAO O DOS SANTO</v>
      </c>
      <c r="E261" s="12" t="str">
        <f>IFERROR(VLOOKUP(C261,SRA!B:T,8,0),"")</f>
        <v>CLT</v>
      </c>
      <c r="F261" s="14" t="s">
        <v>445</v>
      </c>
      <c r="G261" s="12" t="str">
        <f>IFERROR(VLOOKUP(C261,SRA!B:T,5,0),"")</f>
        <v>OP. DE PROD. IND.</v>
      </c>
      <c r="H261" s="10">
        <f>IFERROR(VLOOKUP(C261,SRA!B:T,18,0),"")</f>
        <v>1702.09</v>
      </c>
      <c r="I261" s="10">
        <f>IFERROR(VLOOKUP(C261,SRA!B:T,19,0),"")</f>
        <v>0</v>
      </c>
      <c r="J261" s="22">
        <f>IFERROR(VLOOKUP(C261,MAIO!B:F,3,0),"0,00")</f>
        <v>1702.09</v>
      </c>
      <c r="K261" s="10">
        <f t="shared" si="7"/>
        <v>471.1099999999999</v>
      </c>
      <c r="L261" s="22">
        <f>IFERROR(VLOOKUP(C261,MAIO!B:H,7,0),"0,00")</f>
        <v>1230.98</v>
      </c>
      <c r="M261" s="18" t="str">
        <f>IFERROR(VLOOKUP(C261,FÉRIAS!C:D,2,0),"")</f>
        <v/>
      </c>
      <c r="N261" s="15" t="str">
        <f>IFERROR(VLOOKUP(C261,AFASTADOS!B:C,2,0),"")</f>
        <v/>
      </c>
    </row>
    <row r="262" spans="2:14" s="15" customFormat="1">
      <c r="B262" s="12">
        <f t="shared" si="8"/>
        <v>254</v>
      </c>
      <c r="C262" s="19">
        <v>2623</v>
      </c>
      <c r="D262" s="20" t="str">
        <f>IFERROR(VLOOKUP(C262,SRA!B:C,2,0),"")</f>
        <v>RUTH BARBOSA DE ARAUJO</v>
      </c>
      <c r="E262" s="12" t="str">
        <f>IFERROR(VLOOKUP(C262,SRA!B:T,8,0),"")</f>
        <v>CLT</v>
      </c>
      <c r="F262" s="14" t="s">
        <v>445</v>
      </c>
      <c r="G262" s="12" t="str">
        <f>IFERROR(VLOOKUP(C262,SRA!B:T,5,0),"")</f>
        <v>OP. DE PROD. IND.</v>
      </c>
      <c r="H262" s="10">
        <f>IFERROR(VLOOKUP(C262,SRA!B:T,18,0),"")</f>
        <v>1543.83</v>
      </c>
      <c r="I262" s="10">
        <f>IFERROR(VLOOKUP(C262,SRA!B:T,19,0),"")</f>
        <v>0</v>
      </c>
      <c r="J262" s="22">
        <f>IFERROR(VLOOKUP(C262,MAIO!B:F,3,0),"0,00")</f>
        <v>1543.83</v>
      </c>
      <c r="K262" s="10">
        <f t="shared" si="7"/>
        <v>326.34999999999991</v>
      </c>
      <c r="L262" s="22">
        <f>IFERROR(VLOOKUP(C262,MAIO!B:H,7,0),"0,00")</f>
        <v>1217.48</v>
      </c>
      <c r="M262" s="18" t="str">
        <f>IFERROR(VLOOKUP(C262,FÉRIAS!C:D,2,0),"")</f>
        <v/>
      </c>
      <c r="N262" s="15" t="str">
        <f>IFERROR(VLOOKUP(C262,AFASTADOS!B:C,2,0),"")</f>
        <v/>
      </c>
    </row>
    <row r="263" spans="2:14" s="15" customFormat="1">
      <c r="B263" s="12">
        <f t="shared" si="8"/>
        <v>255</v>
      </c>
      <c r="C263" s="19">
        <v>2627</v>
      </c>
      <c r="D263" s="20" t="str">
        <f>IFERROR(VLOOKUP(C263,SRA!B:C,2,0),"")</f>
        <v>LIBNI DE MEDEIROS MELO</v>
      </c>
      <c r="E263" s="12" t="str">
        <f>IFERROR(VLOOKUP(C263,SRA!B:T,8,0),"")</f>
        <v>CLT</v>
      </c>
      <c r="F263" s="14" t="s">
        <v>457</v>
      </c>
      <c r="G263" s="12" t="str">
        <f>IFERROR(VLOOKUP(C263,SRA!B:T,5,0),"")</f>
        <v>ANA ASS FARMACEUTICA</v>
      </c>
      <c r="H263" s="10">
        <f>IFERROR(VLOOKUP(C263,SRA!B:T,18,0),"")</f>
        <v>5296.11</v>
      </c>
      <c r="I263" s="10">
        <f>IFERROR(VLOOKUP(C263,SRA!B:T,19,0),"")</f>
        <v>2312.9499999999998</v>
      </c>
      <c r="J263" s="22">
        <f>IFERROR(VLOOKUP(C263,MAIO!B:F,3,0),"0,00")</f>
        <v>23023.54</v>
      </c>
      <c r="K263" s="10">
        <f t="shared" si="7"/>
        <v>8870.1200000000008</v>
      </c>
      <c r="L263" s="22">
        <f>IFERROR(VLOOKUP(C263,MAIO!B:H,7,0),"0,00")</f>
        <v>14153.42</v>
      </c>
      <c r="M263" s="18" t="str">
        <f>IFERROR(VLOOKUP(C263,FÉRIAS!C:D,2,0),"")</f>
        <v>LIBNI DE MEDEIROS MELO</v>
      </c>
      <c r="N263" s="15" t="str">
        <f>IFERROR(VLOOKUP(C263,AFASTADOS!B:C,2,0),"")</f>
        <v/>
      </c>
    </row>
    <row r="264" spans="2:14" s="15" customFormat="1">
      <c r="B264" s="12">
        <f t="shared" si="8"/>
        <v>256</v>
      </c>
      <c r="C264" s="19">
        <v>2628</v>
      </c>
      <c r="D264" s="20" t="str">
        <f>IFERROR(VLOOKUP(C264,SRA!B:C,2,0),"")</f>
        <v>ADELE GOMES DE SANTANA</v>
      </c>
      <c r="E264" s="12" t="str">
        <f>IFERROR(VLOOKUP(C264,SRA!B:T,8,0),"")</f>
        <v>CLT</v>
      </c>
      <c r="F264" s="14" t="s">
        <v>445</v>
      </c>
      <c r="G264" s="12" t="str">
        <f>IFERROR(VLOOKUP(C264,SRA!B:T,5,0),"")</f>
        <v>TEC. EM ADM. E FIN.</v>
      </c>
      <c r="H264" s="10">
        <f>IFERROR(VLOOKUP(C264,SRA!B:T,18,0),"")</f>
        <v>2060.2399999999998</v>
      </c>
      <c r="I264" s="10">
        <f>IFERROR(VLOOKUP(C264,SRA!B:T,19,0),"")</f>
        <v>3900</v>
      </c>
      <c r="J264" s="22">
        <f>IFERROR(VLOOKUP(C264,MAIO!B:F,3,0),"0,00")</f>
        <v>7069.87</v>
      </c>
      <c r="K264" s="10">
        <f t="shared" si="7"/>
        <v>3201.47</v>
      </c>
      <c r="L264" s="22">
        <f>IFERROR(VLOOKUP(C264,MAIO!B:H,7,0),"0,00")</f>
        <v>3868.4</v>
      </c>
      <c r="M264" s="18" t="str">
        <f>IFERROR(VLOOKUP(C264,FÉRIAS!C:D,2,0),"")</f>
        <v/>
      </c>
      <c r="N264" s="15" t="str">
        <f>IFERROR(VLOOKUP(C264,AFASTADOS!B:C,2,0),"")</f>
        <v/>
      </c>
    </row>
    <row r="265" spans="2:14" s="15" customFormat="1">
      <c r="B265" s="12">
        <f t="shared" si="8"/>
        <v>257</v>
      </c>
      <c r="C265" s="19">
        <v>2634</v>
      </c>
      <c r="D265" s="20" t="str">
        <f>IFERROR(VLOOKUP(C265,SRA!B:C,2,0),"")</f>
        <v>KATHYWSKY MELO PINHEIRO</v>
      </c>
      <c r="E265" s="12" t="str">
        <f>IFERROR(VLOOKUP(C265,SRA!B:T,8,0),"")</f>
        <v>CLT</v>
      </c>
      <c r="F265" s="14" t="s">
        <v>445</v>
      </c>
      <c r="G265" s="12" t="str">
        <f>IFERROR(VLOOKUP(C265,SRA!B:T,5,0),"")</f>
        <v>TEC. EM ADM. E FIN.</v>
      </c>
      <c r="H265" s="10">
        <f>IFERROR(VLOOKUP(C265,SRA!B:T,18,0),"")</f>
        <v>2060.2399999999998</v>
      </c>
      <c r="I265" s="10">
        <f>IFERROR(VLOOKUP(C265,SRA!B:T,19,0),"")</f>
        <v>0</v>
      </c>
      <c r="J265" s="22">
        <f>IFERROR(VLOOKUP(C265,MAIO!B:F,3,0),"0,00")</f>
        <v>2060.2399999999998</v>
      </c>
      <c r="K265" s="10">
        <f t="shared" ref="K265:K328" si="9">J265-L265</f>
        <v>415.20999999999981</v>
      </c>
      <c r="L265" s="22">
        <f>IFERROR(VLOOKUP(C265,MAIO!B:H,7,0),"0,00")</f>
        <v>1645.03</v>
      </c>
      <c r="M265" s="18" t="str">
        <f>IFERROR(VLOOKUP(C265,FÉRIAS!C:D,2,0),"")</f>
        <v/>
      </c>
      <c r="N265" s="15" t="str">
        <f>IFERROR(VLOOKUP(C265,AFASTADOS!B:C,2,0),"")</f>
        <v/>
      </c>
    </row>
    <row r="266" spans="2:14" s="15" customFormat="1">
      <c r="B266" s="12">
        <f t="shared" si="8"/>
        <v>258</v>
      </c>
      <c r="C266" s="19">
        <v>2642</v>
      </c>
      <c r="D266" s="20" t="str">
        <f>IFERROR(VLOOKUP(C266,SRA!B:C,2,0),"")</f>
        <v>THAMIRYS CLAUDIA R  BATISTA</v>
      </c>
      <c r="E266" s="12" t="str">
        <f>IFERROR(VLOOKUP(C266,SRA!B:T,8,0),"")</f>
        <v>CLT</v>
      </c>
      <c r="F266" s="14" t="s">
        <v>457</v>
      </c>
      <c r="G266" s="12" t="str">
        <f>IFERROR(VLOOKUP(C266,SRA!B:T,5,0),"")</f>
        <v>TEC. EM ADM. E FIN.</v>
      </c>
      <c r="H266" s="10">
        <f>IFERROR(VLOOKUP(C266,SRA!B:T,18,0),"")</f>
        <v>2163.27</v>
      </c>
      <c r="I266" s="10">
        <f>IFERROR(VLOOKUP(C266,SRA!B:T,19,0),"")</f>
        <v>1079.3800000000001</v>
      </c>
      <c r="J266" s="22">
        <f>IFERROR(VLOOKUP(C266,MAIO!B:F,3,0),"0,00")</f>
        <v>5762.71</v>
      </c>
      <c r="K266" s="10">
        <f t="shared" si="9"/>
        <v>4516.38</v>
      </c>
      <c r="L266" s="22">
        <f>IFERROR(VLOOKUP(C266,MAIO!B:H,7,0),"0,00")</f>
        <v>1246.33</v>
      </c>
      <c r="M266" s="18" t="str">
        <f>IFERROR(VLOOKUP(C266,FÉRIAS!C:D,2,0),"")</f>
        <v>THAMIRYS CLAUDIA R  BATISTA</v>
      </c>
      <c r="N266" s="15" t="str">
        <f>IFERROR(VLOOKUP(C266,AFASTADOS!B:C,2,0),"")</f>
        <v/>
      </c>
    </row>
    <row r="267" spans="2:14" s="15" customFormat="1">
      <c r="B267" s="12">
        <f t="shared" si="8"/>
        <v>259</v>
      </c>
      <c r="C267" s="19">
        <v>2644</v>
      </c>
      <c r="D267" s="20" t="str">
        <f>IFERROR(VLOOKUP(C267,SRA!B:C,2,0),"")</f>
        <v>FABRICIO MENEZES DE SOUSA MELO</v>
      </c>
      <c r="E267" s="12" t="str">
        <f>IFERROR(VLOOKUP(C267,SRA!B:T,8,0),"")</f>
        <v>CLT</v>
      </c>
      <c r="F267" s="14" t="s">
        <v>445</v>
      </c>
      <c r="G267" s="12" t="str">
        <f>IFERROR(VLOOKUP(C267,SRA!B:T,5,0),"")</f>
        <v>ANA ASS FARMACEUTICA</v>
      </c>
      <c r="H267" s="10">
        <f>IFERROR(VLOOKUP(C267,SRA!B:T,18,0),"")</f>
        <v>5296.11</v>
      </c>
      <c r="I267" s="10">
        <f>IFERROR(VLOOKUP(C267,SRA!B:T,19,0),"")</f>
        <v>0</v>
      </c>
      <c r="J267" s="22">
        <f>IFERROR(VLOOKUP(C267,MAIO!B:F,3,0),"0,00")</f>
        <v>5641.08</v>
      </c>
      <c r="K267" s="10">
        <f t="shared" si="9"/>
        <v>2926.85</v>
      </c>
      <c r="L267" s="22">
        <f>IFERROR(VLOOKUP(C267,MAIO!B:H,7,0),"0,00")</f>
        <v>2714.23</v>
      </c>
      <c r="M267" s="18" t="str">
        <f>IFERROR(VLOOKUP(C267,FÉRIAS!C:D,2,0),"")</f>
        <v/>
      </c>
      <c r="N267" s="15" t="str">
        <f>IFERROR(VLOOKUP(C267,AFASTADOS!B:C,2,0),"")</f>
        <v/>
      </c>
    </row>
    <row r="268" spans="2:14" s="15" customFormat="1">
      <c r="B268" s="12">
        <f t="shared" si="8"/>
        <v>260</v>
      </c>
      <c r="C268" s="19">
        <v>2651</v>
      </c>
      <c r="D268" s="20" t="str">
        <f>IFERROR(VLOOKUP(C268,SRA!B:C,2,0),"")</f>
        <v>PAULO ANDRE R DOS SANTOS</v>
      </c>
      <c r="E268" s="12" t="str">
        <f>IFERROR(VLOOKUP(C268,SRA!B:T,8,0),"")</f>
        <v>CLT</v>
      </c>
      <c r="F268" s="14" t="s">
        <v>445</v>
      </c>
      <c r="G268" s="12" t="str">
        <f>IFERROR(VLOOKUP(C268,SRA!B:T,5,0),"")</f>
        <v>ANA ASS FARMACEUTICA</v>
      </c>
      <c r="H268" s="10">
        <f>IFERROR(VLOOKUP(C268,SRA!B:T,18,0),"")</f>
        <v>5296.11</v>
      </c>
      <c r="I268" s="10">
        <f>IFERROR(VLOOKUP(C268,SRA!B:T,19,0),"")</f>
        <v>0</v>
      </c>
      <c r="J268" s="22">
        <f>IFERROR(VLOOKUP(C268,MAIO!B:F,3,0),"0,00")</f>
        <v>5641.08</v>
      </c>
      <c r="K268" s="10">
        <f t="shared" si="9"/>
        <v>1787.8099999999995</v>
      </c>
      <c r="L268" s="22">
        <f>IFERROR(VLOOKUP(C268,MAIO!B:H,7,0),"0,00")</f>
        <v>3853.2700000000004</v>
      </c>
      <c r="M268" s="18" t="str">
        <f>IFERROR(VLOOKUP(C268,FÉRIAS!C:D,2,0),"")</f>
        <v/>
      </c>
      <c r="N268" s="15" t="str">
        <f>IFERROR(VLOOKUP(C268,AFASTADOS!B:C,2,0),"")</f>
        <v/>
      </c>
    </row>
    <row r="269" spans="2:14" s="15" customFormat="1">
      <c r="B269" s="12">
        <f t="shared" si="8"/>
        <v>261</v>
      </c>
      <c r="C269" s="19">
        <v>2656</v>
      </c>
      <c r="D269" s="20" t="str">
        <f>IFERROR(VLOOKUP(C269,SRA!B:C,2,0),"")</f>
        <v>RAFAELLA ALVES DE ARAUJO SILVA</v>
      </c>
      <c r="E269" s="12" t="str">
        <f>IFERROR(VLOOKUP(C269,SRA!B:T,8,0),"")</f>
        <v>CLT</v>
      </c>
      <c r="F269" s="14" t="s">
        <v>445</v>
      </c>
      <c r="G269" s="12" t="str">
        <f>IFERROR(VLOOKUP(C269,SRA!B:T,5,0),"")</f>
        <v>TEC. EM ADM. E FIN.</v>
      </c>
      <c r="H269" s="10">
        <f>IFERROR(VLOOKUP(C269,SRA!B:T,18,0),"")</f>
        <v>2060.2399999999998</v>
      </c>
      <c r="I269" s="10">
        <f>IFERROR(VLOOKUP(C269,SRA!B:T,19,0),"")</f>
        <v>822.38</v>
      </c>
      <c r="J269" s="22">
        <f>IFERROR(VLOOKUP(C269,MAIO!B:F,3,0),"0,00")</f>
        <v>3227.59</v>
      </c>
      <c r="K269" s="10">
        <f t="shared" si="9"/>
        <v>1330.3600000000001</v>
      </c>
      <c r="L269" s="22">
        <f>IFERROR(VLOOKUP(C269,MAIO!B:H,7,0),"0,00")</f>
        <v>1897.23</v>
      </c>
      <c r="M269" s="18" t="str">
        <f>IFERROR(VLOOKUP(C269,FÉRIAS!C:D,2,0),"")</f>
        <v/>
      </c>
      <c r="N269" s="15" t="str">
        <f>IFERROR(VLOOKUP(C269,AFASTADOS!B:C,2,0),"")</f>
        <v/>
      </c>
    </row>
    <row r="270" spans="2:14" s="15" customFormat="1">
      <c r="B270" s="12">
        <f t="shared" ref="B270:B333" si="10">B269+1</f>
        <v>262</v>
      </c>
      <c r="C270" s="19">
        <v>2659</v>
      </c>
      <c r="D270" s="20" t="str">
        <f>IFERROR(VLOOKUP(C270,SRA!B:C,2,0),"")</f>
        <v>THIAGO SANTOS DE OLIVEIRA</v>
      </c>
      <c r="E270" s="12" t="str">
        <f>IFERROR(VLOOKUP(C270,SRA!B:T,8,0),"")</f>
        <v>CLT</v>
      </c>
      <c r="F270" s="14" t="s">
        <v>445</v>
      </c>
      <c r="G270" s="12" t="str">
        <f>IFERROR(VLOOKUP(C270,SRA!B:T,5,0),"")</f>
        <v>TEC. EM ADM. E FIN.</v>
      </c>
      <c r="H270" s="10">
        <f>IFERROR(VLOOKUP(C270,SRA!B:T,18,0),"")</f>
        <v>2060.2399999999998</v>
      </c>
      <c r="I270" s="10">
        <f>IFERROR(VLOOKUP(C270,SRA!B:T,19,0),"")</f>
        <v>4112.95</v>
      </c>
      <c r="J270" s="22">
        <f>IFERROR(VLOOKUP(C270,MAIO!B:F,3,0),"0,00")</f>
        <v>13896.37</v>
      </c>
      <c r="K270" s="10">
        <f t="shared" si="9"/>
        <v>3419.8000000000011</v>
      </c>
      <c r="L270" s="22">
        <f>IFERROR(VLOOKUP(C270,MAIO!B:H,7,0),"0,00")</f>
        <v>10476.57</v>
      </c>
      <c r="M270" s="18" t="str">
        <f>IFERROR(VLOOKUP(C270,FÉRIAS!C:D,2,0),"")</f>
        <v/>
      </c>
      <c r="N270" s="15" t="str">
        <f>IFERROR(VLOOKUP(C270,AFASTADOS!B:C,2,0),"")</f>
        <v/>
      </c>
    </row>
    <row r="271" spans="2:14" s="15" customFormat="1">
      <c r="B271" s="12">
        <f t="shared" si="10"/>
        <v>263</v>
      </c>
      <c r="C271" s="19">
        <v>2665</v>
      </c>
      <c r="D271" s="20" t="str">
        <f>IFERROR(VLOOKUP(C271,SRA!B:C,2,0),"")</f>
        <v>MARCELO BARLAVENTO DAS C SILVA</v>
      </c>
      <c r="E271" s="12" t="str">
        <f>IFERROR(VLOOKUP(C271,SRA!B:T,8,0),"")</f>
        <v>CLT</v>
      </c>
      <c r="F271" s="14" t="s">
        <v>445</v>
      </c>
      <c r="G271" s="12" t="str">
        <f>IFERROR(VLOOKUP(C271,SRA!B:T,5,0),"")</f>
        <v>TEC. EM ADM. E FIN.</v>
      </c>
      <c r="H271" s="10">
        <f>IFERROR(VLOOKUP(C271,SRA!B:T,18,0),"")</f>
        <v>2060.2399999999998</v>
      </c>
      <c r="I271" s="10">
        <f>IFERROR(VLOOKUP(C271,SRA!B:T,19,0),"")</f>
        <v>822.38</v>
      </c>
      <c r="J271" s="22">
        <f>IFERROR(VLOOKUP(C271,MAIO!B:F,3,0),"0,00")</f>
        <v>2882.62</v>
      </c>
      <c r="K271" s="10">
        <f t="shared" si="9"/>
        <v>2418.8599999999997</v>
      </c>
      <c r="L271" s="22">
        <f>IFERROR(VLOOKUP(C271,MAIO!B:H,7,0),"0,00")</f>
        <v>463.76</v>
      </c>
      <c r="M271" s="18" t="str">
        <f>IFERROR(VLOOKUP(C271,FÉRIAS!C:D,2,0),"")</f>
        <v/>
      </c>
      <c r="N271" s="15" t="str">
        <f>IFERROR(VLOOKUP(C271,AFASTADOS!B:C,2,0),"")</f>
        <v/>
      </c>
    </row>
    <row r="272" spans="2:14" s="15" customFormat="1">
      <c r="B272" s="12">
        <f t="shared" si="10"/>
        <v>264</v>
      </c>
      <c r="C272" s="19">
        <v>2666</v>
      </c>
      <c r="D272" s="20" t="str">
        <f>IFERROR(VLOOKUP(C272,SRA!B:C,2,0),"")</f>
        <v>RODRIGO VASCONCELOS DINIZ</v>
      </c>
      <c r="E272" s="12" t="str">
        <f>IFERROR(VLOOKUP(C272,SRA!B:T,8,0),"")</f>
        <v>CLT</v>
      </c>
      <c r="F272" s="14" t="s">
        <v>445</v>
      </c>
      <c r="G272" s="12" t="str">
        <f>IFERROR(VLOOKUP(C272,SRA!B:T,5,0),"")</f>
        <v>TEC. EM ADM. E FIN.</v>
      </c>
      <c r="H272" s="10">
        <f>IFERROR(VLOOKUP(C272,SRA!B:T,18,0),"")</f>
        <v>2060.2399999999998</v>
      </c>
      <c r="I272" s="10">
        <f>IFERROR(VLOOKUP(C272,SRA!B:T,19,0),"")</f>
        <v>2312.9499999999998</v>
      </c>
      <c r="J272" s="22">
        <f>IFERROR(VLOOKUP(C272,MAIO!B:F,3,0),"0,00")</f>
        <v>4718.16</v>
      </c>
      <c r="K272" s="10">
        <f t="shared" si="9"/>
        <v>1520.4899999999998</v>
      </c>
      <c r="L272" s="22">
        <f>IFERROR(VLOOKUP(C272,MAIO!B:H,7,0),"0,00")</f>
        <v>3197.67</v>
      </c>
      <c r="M272" s="18" t="str">
        <f>IFERROR(VLOOKUP(C272,FÉRIAS!C:D,2,0),"")</f>
        <v/>
      </c>
      <c r="N272" s="15" t="str">
        <f>IFERROR(VLOOKUP(C272,AFASTADOS!B:C,2,0),"")</f>
        <v/>
      </c>
    </row>
    <row r="273" spans="2:14" s="15" customFormat="1">
      <c r="B273" s="12">
        <f t="shared" si="10"/>
        <v>265</v>
      </c>
      <c r="C273" s="19">
        <v>2668</v>
      </c>
      <c r="D273" s="20" t="str">
        <f>IFERROR(VLOOKUP(C273,SRA!B:C,2,0),"")</f>
        <v>CARLA BRANDAO DE C  FIGUEIREDO</v>
      </c>
      <c r="E273" s="12" t="str">
        <f>IFERROR(VLOOKUP(C273,SRA!B:T,8,0),"")</f>
        <v>CLT</v>
      </c>
      <c r="F273" s="14" t="s">
        <v>445</v>
      </c>
      <c r="G273" s="12" t="str">
        <f>IFERROR(VLOOKUP(C273,SRA!B:T,5,0),"")</f>
        <v>TEC. EM ADM. E FIN.</v>
      </c>
      <c r="H273" s="10">
        <f>IFERROR(VLOOKUP(C273,SRA!B:T,18,0),"")</f>
        <v>2060.2399999999998</v>
      </c>
      <c r="I273" s="10">
        <f>IFERROR(VLOOKUP(C273,SRA!B:T,19,0),"")</f>
        <v>0</v>
      </c>
      <c r="J273" s="22">
        <f>IFERROR(VLOOKUP(C273,MAIO!B:F,3,0),"0,00")</f>
        <v>2060.2399999999998</v>
      </c>
      <c r="K273" s="10">
        <f t="shared" si="9"/>
        <v>222.7199999999998</v>
      </c>
      <c r="L273" s="22">
        <f>IFERROR(VLOOKUP(C273,MAIO!B:H,7,0),"0,00")</f>
        <v>1837.52</v>
      </c>
      <c r="M273" s="18" t="str">
        <f>IFERROR(VLOOKUP(C273,FÉRIAS!C:D,2,0),"")</f>
        <v/>
      </c>
      <c r="N273" s="15" t="str">
        <f>IFERROR(VLOOKUP(C273,AFASTADOS!B:C,2,0),"")</f>
        <v/>
      </c>
    </row>
    <row r="274" spans="2:14" s="15" customFormat="1">
      <c r="B274" s="12">
        <f t="shared" si="10"/>
        <v>266</v>
      </c>
      <c r="C274" s="19">
        <v>2671</v>
      </c>
      <c r="D274" s="20" t="str">
        <f>IFERROR(VLOOKUP(C274,SRA!B:C,2,0),"")</f>
        <v>KATIA ADRIANA F D SILVA SOARES</v>
      </c>
      <c r="E274" s="12" t="str">
        <f>IFERROR(VLOOKUP(C274,SRA!B:T,8,0),"")</f>
        <v>CLT</v>
      </c>
      <c r="F274" s="14" t="s">
        <v>445</v>
      </c>
      <c r="G274" s="12" t="str">
        <f>IFERROR(VLOOKUP(C274,SRA!B:T,5,0),"")</f>
        <v>OP. DE PROD. IND.</v>
      </c>
      <c r="H274" s="10">
        <f>IFERROR(VLOOKUP(C274,SRA!B:T,18,0),"")</f>
        <v>1702.09</v>
      </c>
      <c r="I274" s="10">
        <f>IFERROR(VLOOKUP(C274,SRA!B:T,19,0),"")</f>
        <v>0</v>
      </c>
      <c r="J274" s="22">
        <f>IFERROR(VLOOKUP(C274,MAIO!B:F,3,0),"0,00")</f>
        <v>1764.13</v>
      </c>
      <c r="K274" s="10">
        <f t="shared" si="9"/>
        <v>293.41000000000008</v>
      </c>
      <c r="L274" s="22">
        <f>IFERROR(VLOOKUP(C274,MAIO!B:H,7,0),"0,00")</f>
        <v>1470.72</v>
      </c>
      <c r="M274" s="18" t="str">
        <f>IFERROR(VLOOKUP(C274,FÉRIAS!C:D,2,0),"")</f>
        <v/>
      </c>
      <c r="N274" s="15" t="str">
        <f>IFERROR(VLOOKUP(C274,AFASTADOS!B:C,2,0),"")</f>
        <v/>
      </c>
    </row>
    <row r="275" spans="2:14" s="15" customFormat="1">
      <c r="B275" s="12">
        <f t="shared" si="10"/>
        <v>267</v>
      </c>
      <c r="C275" s="19">
        <v>2672</v>
      </c>
      <c r="D275" s="20" t="str">
        <f>IFERROR(VLOOKUP(C275,SRA!B:C,2,0),"")</f>
        <v>IVANISE VIANA ALBUQUERQUE</v>
      </c>
      <c r="E275" s="12" t="str">
        <f>IFERROR(VLOOKUP(C275,SRA!B:T,8,0),"")</f>
        <v>CLT</v>
      </c>
      <c r="F275" s="14" t="s">
        <v>445</v>
      </c>
      <c r="G275" s="12" t="str">
        <f>IFERROR(VLOOKUP(C275,SRA!B:T,5,0),"")</f>
        <v>OP. DE PROD. IND.</v>
      </c>
      <c r="H275" s="10">
        <f>IFERROR(VLOOKUP(C275,SRA!B:T,18,0),"")</f>
        <v>1621.03</v>
      </c>
      <c r="I275" s="10">
        <f>IFERROR(VLOOKUP(C275,SRA!B:T,19,0),"")</f>
        <v>0</v>
      </c>
      <c r="J275" s="22">
        <f>IFERROR(VLOOKUP(C275,MAIO!B:F,3,0),"0,00")</f>
        <v>1621.03</v>
      </c>
      <c r="K275" s="10">
        <f t="shared" si="9"/>
        <v>562.62999999999988</v>
      </c>
      <c r="L275" s="22">
        <f>IFERROR(VLOOKUP(C275,MAIO!B:H,7,0),"0,00")</f>
        <v>1058.4000000000001</v>
      </c>
      <c r="M275" s="18" t="str">
        <f>IFERROR(VLOOKUP(C275,FÉRIAS!C:D,2,0),"")</f>
        <v/>
      </c>
      <c r="N275" s="15" t="str">
        <f>IFERROR(VLOOKUP(C275,AFASTADOS!B:C,2,0),"")</f>
        <v/>
      </c>
    </row>
    <row r="276" spans="2:14" s="15" customFormat="1">
      <c r="B276" s="12">
        <f t="shared" si="10"/>
        <v>268</v>
      </c>
      <c r="C276" s="19">
        <v>2675</v>
      </c>
      <c r="D276" s="20" t="str">
        <f>IFERROR(VLOOKUP(C276,SRA!B:C,2,0),"")</f>
        <v>RUTE FERNANDES BORBA</v>
      </c>
      <c r="E276" s="12" t="str">
        <f>IFERROR(VLOOKUP(C276,SRA!B:T,8,0),"")</f>
        <v>CLT</v>
      </c>
      <c r="F276" s="14" t="s">
        <v>445</v>
      </c>
      <c r="G276" s="12" t="str">
        <f>IFERROR(VLOOKUP(C276,SRA!B:T,5,0),"")</f>
        <v>OP. DE PROD. IND.</v>
      </c>
      <c r="H276" s="10">
        <f>IFERROR(VLOOKUP(C276,SRA!B:T,18,0),"")</f>
        <v>1543.83</v>
      </c>
      <c r="I276" s="10">
        <f>IFERROR(VLOOKUP(C276,SRA!B:T,19,0),"")</f>
        <v>0</v>
      </c>
      <c r="J276" s="22">
        <f>IFERROR(VLOOKUP(C276,MAIO!B:F,3,0),"0,00")</f>
        <v>1605.87</v>
      </c>
      <c r="K276" s="10">
        <f t="shared" si="9"/>
        <v>663.52</v>
      </c>
      <c r="L276" s="22">
        <f>IFERROR(VLOOKUP(C276,MAIO!B:H,7,0),"0,00")</f>
        <v>942.34999999999991</v>
      </c>
      <c r="M276" s="18" t="str">
        <f>IFERROR(VLOOKUP(C276,FÉRIAS!C:D,2,0),"")</f>
        <v/>
      </c>
      <c r="N276" s="15" t="str">
        <f>IFERROR(VLOOKUP(C276,AFASTADOS!B:C,2,0),"")</f>
        <v/>
      </c>
    </row>
    <row r="277" spans="2:14" s="15" customFormat="1">
      <c r="B277" s="12">
        <f t="shared" si="10"/>
        <v>269</v>
      </c>
      <c r="C277" s="19">
        <v>2682</v>
      </c>
      <c r="D277" s="20" t="str">
        <f>IFERROR(VLOOKUP(C277,SRA!B:C,2,0),"")</f>
        <v>JENARIO LUCENA DA SILVA</v>
      </c>
      <c r="E277" s="12" t="str">
        <f>IFERROR(VLOOKUP(C277,SRA!B:T,8,0),"")</f>
        <v>CLT</v>
      </c>
      <c r="F277" s="14" t="s">
        <v>445</v>
      </c>
      <c r="G277" s="12" t="str">
        <f>IFERROR(VLOOKUP(C277,SRA!B:T,5,0),"")</f>
        <v>TEC. EM ADM. E FIN.</v>
      </c>
      <c r="H277" s="10">
        <f>IFERROR(VLOOKUP(C277,SRA!B:T,18,0),"")</f>
        <v>2060.2600000000002</v>
      </c>
      <c r="I277" s="10">
        <f>IFERROR(VLOOKUP(C277,SRA!B:T,19,0),"")</f>
        <v>0</v>
      </c>
      <c r="J277" s="22">
        <f>IFERROR(VLOOKUP(C277,MAIO!B:F,3,0),"0,00")</f>
        <v>2060.2600000000002</v>
      </c>
      <c r="K277" s="10">
        <f t="shared" si="9"/>
        <v>1458.3100000000002</v>
      </c>
      <c r="L277" s="22">
        <f>IFERROR(VLOOKUP(C277,MAIO!B:H,7,0),"0,00")</f>
        <v>601.95000000000005</v>
      </c>
      <c r="M277" s="18" t="str">
        <f>IFERROR(VLOOKUP(C277,FÉRIAS!C:D,2,0),"")</f>
        <v/>
      </c>
      <c r="N277" s="15" t="str">
        <f>IFERROR(VLOOKUP(C277,AFASTADOS!B:C,2,0),"")</f>
        <v/>
      </c>
    </row>
    <row r="278" spans="2:14" s="15" customFormat="1">
      <c r="B278" s="12">
        <f t="shared" si="10"/>
        <v>270</v>
      </c>
      <c r="C278" s="19">
        <v>2684</v>
      </c>
      <c r="D278" s="20" t="str">
        <f>IFERROR(VLOOKUP(C278,SRA!B:C,2,0),"")</f>
        <v>DULCE NARIELE ANHAIA LEMES</v>
      </c>
      <c r="E278" s="12" t="str">
        <f>IFERROR(VLOOKUP(C278,SRA!B:T,8,0),"")</f>
        <v>CLT</v>
      </c>
      <c r="F278" s="14" t="s">
        <v>445</v>
      </c>
      <c r="G278" s="12" t="str">
        <f>IFERROR(VLOOKUP(C278,SRA!B:T,5,0),"")</f>
        <v>ANA ASS FARMACEUTICA</v>
      </c>
      <c r="H278" s="10">
        <f>IFERROR(VLOOKUP(C278,SRA!B:T,18,0),"")</f>
        <v>5296.11</v>
      </c>
      <c r="I278" s="10">
        <f>IFERROR(VLOOKUP(C278,SRA!B:T,19,0),"")</f>
        <v>2312.9499999999998</v>
      </c>
      <c r="J278" s="22">
        <f>IFERROR(VLOOKUP(C278,MAIO!B:F,3,0),"0,00")</f>
        <v>8120.5</v>
      </c>
      <c r="K278" s="10">
        <f t="shared" si="9"/>
        <v>5533.42</v>
      </c>
      <c r="L278" s="22">
        <f>IFERROR(VLOOKUP(C278,MAIO!B:H,7,0),"0,00")</f>
        <v>2587.08</v>
      </c>
      <c r="M278" s="18" t="str">
        <f>IFERROR(VLOOKUP(C278,FÉRIAS!C:D,2,0),"")</f>
        <v/>
      </c>
      <c r="N278" s="15" t="str">
        <f>IFERROR(VLOOKUP(C278,AFASTADOS!B:C,2,0),"")</f>
        <v/>
      </c>
    </row>
    <row r="279" spans="2:14" s="15" customFormat="1">
      <c r="B279" s="12">
        <f t="shared" si="10"/>
        <v>271</v>
      </c>
      <c r="C279" s="19">
        <v>2687</v>
      </c>
      <c r="D279" s="20" t="str">
        <f>IFERROR(VLOOKUP(C279,SRA!B:C,2,0),"")</f>
        <v>MONICA MARIA G R F DE OLIVEIRA</v>
      </c>
      <c r="E279" s="12" t="str">
        <f>IFERROR(VLOOKUP(C279,SRA!B:T,8,0),"")</f>
        <v>CLT</v>
      </c>
      <c r="F279" s="14" t="s">
        <v>445</v>
      </c>
      <c r="G279" s="12" t="str">
        <f>IFERROR(VLOOKUP(C279,SRA!B:T,5,0),"")</f>
        <v>TEC. EM ADM. E FIN.</v>
      </c>
      <c r="H279" s="10">
        <f>IFERROR(VLOOKUP(C279,SRA!B:T,18,0),"")</f>
        <v>2060.2399999999998</v>
      </c>
      <c r="I279" s="10">
        <f>IFERROR(VLOOKUP(C279,SRA!B:T,19,0),"")</f>
        <v>1079.3800000000001</v>
      </c>
      <c r="J279" s="22">
        <f>IFERROR(VLOOKUP(C279,MAIO!B:F,3,0),"0,00")</f>
        <v>3139.62</v>
      </c>
      <c r="K279" s="10">
        <f t="shared" si="9"/>
        <v>801.38000000000011</v>
      </c>
      <c r="L279" s="22">
        <f>IFERROR(VLOOKUP(C279,MAIO!B:H,7,0),"0,00")</f>
        <v>2338.2399999999998</v>
      </c>
      <c r="M279" s="18" t="str">
        <f>IFERROR(VLOOKUP(C279,FÉRIAS!C:D,2,0),"")</f>
        <v/>
      </c>
      <c r="N279" s="15" t="str">
        <f>IFERROR(VLOOKUP(C279,AFASTADOS!B:C,2,0),"")</f>
        <v/>
      </c>
    </row>
    <row r="280" spans="2:14" s="15" customFormat="1">
      <c r="B280" s="12">
        <f t="shared" si="10"/>
        <v>272</v>
      </c>
      <c r="C280" s="19">
        <v>2689</v>
      </c>
      <c r="D280" s="20" t="str">
        <f>IFERROR(VLOOKUP(C280,SRA!B:C,2,0),"")</f>
        <v>ILMA DE ALBUQUERQUE P MAIA</v>
      </c>
      <c r="E280" s="12" t="str">
        <f>IFERROR(VLOOKUP(C280,SRA!B:T,8,0),"")</f>
        <v>CLT</v>
      </c>
      <c r="F280" s="14" t="s">
        <v>467</v>
      </c>
      <c r="G280" s="12" t="str">
        <f>IFERROR(VLOOKUP(C280,SRA!B:T,5,0),"")</f>
        <v>TEC. EM ADM. E FIN.</v>
      </c>
      <c r="H280" s="10">
        <f>IFERROR(VLOOKUP(C280,SRA!B:T,18,0),"")</f>
        <v>2060.2399999999998</v>
      </c>
      <c r="I280" s="10">
        <f>IFERROR(VLOOKUP(C280,SRA!B:T,19,0),"")</f>
        <v>0</v>
      </c>
      <c r="J280" s="22">
        <f>IFERROR(VLOOKUP(C280,MAIO!B:F,3,0),"0,00")</f>
        <v>222.16</v>
      </c>
      <c r="K280" s="10">
        <f t="shared" si="9"/>
        <v>222.16</v>
      </c>
      <c r="L280" s="22">
        <f>IFERROR(VLOOKUP(C280,MAIO!B:H,7,0),"0,00")</f>
        <v>0</v>
      </c>
      <c r="M280" s="18" t="str">
        <f>IFERROR(VLOOKUP(C280,FÉRIAS!C:D,2,0),"")</f>
        <v/>
      </c>
      <c r="N280" s="15" t="str">
        <f>IFERROR(VLOOKUP(C280,AFASTADOS!B:C,2,0),"")</f>
        <v>ILMA DE ALBUQUERQUE P MAIA</v>
      </c>
    </row>
    <row r="281" spans="2:14" s="15" customFormat="1">
      <c r="B281" s="12">
        <f t="shared" si="10"/>
        <v>273</v>
      </c>
      <c r="C281" s="19">
        <v>2697</v>
      </c>
      <c r="D281" s="20" t="str">
        <f>IFERROR(VLOOKUP(C281,SRA!B:C,2,0),"")</f>
        <v>ELIANA BEZERRA CARVALHO</v>
      </c>
      <c r="E281" s="12" t="str">
        <f>IFERROR(VLOOKUP(C281,SRA!B:T,8,0),"")</f>
        <v>CLT</v>
      </c>
      <c r="F281" s="14" t="s">
        <v>445</v>
      </c>
      <c r="G281" s="12" t="str">
        <f>IFERROR(VLOOKUP(C281,SRA!B:T,5,0),"")</f>
        <v>TEC. EM ADM. E FIN.</v>
      </c>
      <c r="H281" s="10">
        <f>IFERROR(VLOOKUP(C281,SRA!B:T,18,0),"")</f>
        <v>2060.2399999999998</v>
      </c>
      <c r="I281" s="10">
        <f>IFERROR(VLOOKUP(C281,SRA!B:T,19,0),"")</f>
        <v>0</v>
      </c>
      <c r="J281" s="22">
        <f>IFERROR(VLOOKUP(C281,MAIO!B:F,3,0),"0,00")</f>
        <v>2259.13</v>
      </c>
      <c r="K281" s="10">
        <f t="shared" si="9"/>
        <v>1950.0900000000001</v>
      </c>
      <c r="L281" s="22">
        <f>IFERROR(VLOOKUP(C281,MAIO!B:H,7,0),"0,00")</f>
        <v>309.04000000000002</v>
      </c>
      <c r="M281" s="18" t="str">
        <f>IFERROR(VLOOKUP(C281,FÉRIAS!C:D,2,0),"")</f>
        <v/>
      </c>
      <c r="N281" s="15" t="str">
        <f>IFERROR(VLOOKUP(C281,AFASTADOS!B:C,2,0),"")</f>
        <v/>
      </c>
    </row>
    <row r="282" spans="2:14" s="15" customFormat="1">
      <c r="B282" s="12">
        <f t="shared" si="10"/>
        <v>274</v>
      </c>
      <c r="C282" s="19">
        <v>2701</v>
      </c>
      <c r="D282" s="20" t="str">
        <f>IFERROR(VLOOKUP(C282,SRA!B:C,2,0),"")</f>
        <v>PETULLA DE MOURA E SILVA</v>
      </c>
      <c r="E282" s="12" t="str">
        <f>IFERROR(VLOOKUP(C282,SRA!B:T,8,0),"")</f>
        <v>CLT</v>
      </c>
      <c r="F282" s="14" t="s">
        <v>445</v>
      </c>
      <c r="G282" s="12" t="str">
        <f>IFERROR(VLOOKUP(C282,SRA!B:T,5,0),"")</f>
        <v>TEC. EM ADM. E FIN.</v>
      </c>
      <c r="H282" s="10">
        <f>IFERROR(VLOOKUP(C282,SRA!B:T,18,0),"")</f>
        <v>2060.2399999999998</v>
      </c>
      <c r="I282" s="10">
        <f>IFERROR(VLOOKUP(C282,SRA!B:T,19,0),"")</f>
        <v>1079.3800000000001</v>
      </c>
      <c r="J282" s="22">
        <f>IFERROR(VLOOKUP(C282,MAIO!B:F,3,0),"0,00")</f>
        <v>3484.59</v>
      </c>
      <c r="K282" s="10">
        <f t="shared" si="9"/>
        <v>1978.2200000000003</v>
      </c>
      <c r="L282" s="22">
        <f>IFERROR(VLOOKUP(C282,MAIO!B:H,7,0),"0,00")</f>
        <v>1506.37</v>
      </c>
      <c r="M282" s="18" t="str">
        <f>IFERROR(VLOOKUP(C282,FÉRIAS!C:D,2,0),"")</f>
        <v/>
      </c>
      <c r="N282" s="15" t="str">
        <f>IFERROR(VLOOKUP(C282,AFASTADOS!B:C,2,0),"")</f>
        <v/>
      </c>
    </row>
    <row r="283" spans="2:14" s="15" customFormat="1">
      <c r="B283" s="12">
        <f t="shared" si="10"/>
        <v>275</v>
      </c>
      <c r="C283" s="19">
        <v>2702</v>
      </c>
      <c r="D283" s="20" t="str">
        <f>IFERROR(VLOOKUP(C283,SRA!B:C,2,0),"")</f>
        <v>DANILO DAVI DA SILVA DIAS</v>
      </c>
      <c r="E283" s="12" t="str">
        <f>IFERROR(VLOOKUP(C283,SRA!B:T,8,0),"")</f>
        <v>CLT</v>
      </c>
      <c r="F283" s="14" t="s">
        <v>445</v>
      </c>
      <c r="G283" s="12" t="str">
        <f>IFERROR(VLOOKUP(C283,SRA!B:T,5,0),"")</f>
        <v>ANA ASS FARMACEUTICA</v>
      </c>
      <c r="H283" s="10">
        <f>IFERROR(VLOOKUP(C283,SRA!B:T,18,0),"")</f>
        <v>5296.11</v>
      </c>
      <c r="I283" s="10">
        <f>IFERROR(VLOOKUP(C283,SRA!B:T,19,0),"")</f>
        <v>2312.9499999999998</v>
      </c>
      <c r="J283" s="22">
        <f>IFERROR(VLOOKUP(C283,MAIO!B:F,3,0),"0,00")</f>
        <v>7609.06</v>
      </c>
      <c r="K283" s="10">
        <f t="shared" si="9"/>
        <v>2740.8900000000003</v>
      </c>
      <c r="L283" s="22">
        <f>IFERROR(VLOOKUP(C283,MAIO!B:H,7,0),"0,00")</f>
        <v>4868.17</v>
      </c>
      <c r="M283" s="18" t="str">
        <f>IFERROR(VLOOKUP(C283,FÉRIAS!C:D,2,0),"")</f>
        <v/>
      </c>
      <c r="N283" s="15" t="str">
        <f>IFERROR(VLOOKUP(C283,AFASTADOS!B:C,2,0),"")</f>
        <v/>
      </c>
    </row>
    <row r="284" spans="2:14" s="15" customFormat="1">
      <c r="B284" s="12">
        <f t="shared" si="10"/>
        <v>276</v>
      </c>
      <c r="C284" s="19">
        <v>2705</v>
      </c>
      <c r="D284" s="20" t="str">
        <f>IFERROR(VLOOKUP(C284,SRA!B:C,2,0),"")</f>
        <v>JOSINALDO OLIVEIRA DE ANDRADE</v>
      </c>
      <c r="E284" s="12" t="str">
        <f>IFERROR(VLOOKUP(C284,SRA!B:T,8,0),"")</f>
        <v>CLT</v>
      </c>
      <c r="F284" s="14" t="s">
        <v>445</v>
      </c>
      <c r="G284" s="12" t="str">
        <f>IFERROR(VLOOKUP(C284,SRA!B:T,5,0),"")</f>
        <v>TEC. EM ADM. E FIN.</v>
      </c>
      <c r="H284" s="10">
        <f>IFERROR(VLOOKUP(C284,SRA!B:T,18,0),"")</f>
        <v>2060.2399999999998</v>
      </c>
      <c r="I284" s="10">
        <f>IFERROR(VLOOKUP(C284,SRA!B:T,19,0),"")</f>
        <v>0</v>
      </c>
      <c r="J284" s="22">
        <f>IFERROR(VLOOKUP(C284,MAIO!B:F,3,0),"0,00")</f>
        <v>2060.2399999999998</v>
      </c>
      <c r="K284" s="10">
        <f t="shared" si="9"/>
        <v>377.82999999999993</v>
      </c>
      <c r="L284" s="22">
        <f>IFERROR(VLOOKUP(C284,MAIO!B:H,7,0),"0,00")</f>
        <v>1682.4099999999999</v>
      </c>
      <c r="M284" s="18" t="str">
        <f>IFERROR(VLOOKUP(C284,FÉRIAS!C:D,2,0),"")</f>
        <v/>
      </c>
      <c r="N284" s="15" t="str">
        <f>IFERROR(VLOOKUP(C284,AFASTADOS!B:C,2,0),"")</f>
        <v/>
      </c>
    </row>
    <row r="285" spans="2:14" s="15" customFormat="1">
      <c r="B285" s="12">
        <f t="shared" si="10"/>
        <v>277</v>
      </c>
      <c r="C285" s="19">
        <v>2706</v>
      </c>
      <c r="D285" s="20" t="str">
        <f>IFERROR(VLOOKUP(C285,SRA!B:C,2,0),"")</f>
        <v>AMANDA FREITAS BASILIO</v>
      </c>
      <c r="E285" s="12" t="str">
        <f>IFERROR(VLOOKUP(C285,SRA!B:T,8,0),"")</f>
        <v>CLT</v>
      </c>
      <c r="F285" s="14" t="s">
        <v>445</v>
      </c>
      <c r="G285" s="12" t="str">
        <f>IFERROR(VLOOKUP(C285,SRA!B:T,5,0),"")</f>
        <v>ANA ASS FARMACEUTICA</v>
      </c>
      <c r="H285" s="10">
        <f>IFERROR(VLOOKUP(C285,SRA!B:T,18,0),"")</f>
        <v>5296.11</v>
      </c>
      <c r="I285" s="10">
        <f>IFERROR(VLOOKUP(C285,SRA!B:T,19,0),"")</f>
        <v>0</v>
      </c>
      <c r="J285" s="22">
        <f>IFERROR(VLOOKUP(C285,MAIO!B:F,3,0),"0,00")</f>
        <v>5296.11</v>
      </c>
      <c r="K285" s="10">
        <f t="shared" si="9"/>
        <v>2221.2999999999993</v>
      </c>
      <c r="L285" s="22">
        <f>IFERROR(VLOOKUP(C285,MAIO!B:H,7,0),"0,00")</f>
        <v>3074.8100000000004</v>
      </c>
      <c r="M285" s="18" t="str">
        <f>IFERROR(VLOOKUP(C285,FÉRIAS!C:D,2,0),"")</f>
        <v/>
      </c>
      <c r="N285" s="15" t="str">
        <f>IFERROR(VLOOKUP(C285,AFASTADOS!B:C,2,0),"")</f>
        <v/>
      </c>
    </row>
    <row r="286" spans="2:14" s="15" customFormat="1">
      <c r="B286" s="12">
        <f t="shared" si="10"/>
        <v>278</v>
      </c>
      <c r="C286" s="19">
        <v>2707</v>
      </c>
      <c r="D286" s="20" t="str">
        <f>IFERROR(VLOOKUP(C286,SRA!B:C,2,0),"")</f>
        <v>ROMARIO LUIZ DO NASCIMENTO</v>
      </c>
      <c r="E286" s="12" t="str">
        <f>IFERROR(VLOOKUP(C286,SRA!B:T,8,0),"")</f>
        <v>CLT</v>
      </c>
      <c r="F286" s="14" t="s">
        <v>445</v>
      </c>
      <c r="G286" s="12" t="str">
        <f>IFERROR(VLOOKUP(C286,SRA!B:T,5,0),"")</f>
        <v>TEC. EM ADM. E FIN.</v>
      </c>
      <c r="H286" s="10">
        <f>IFERROR(VLOOKUP(C286,SRA!B:T,18,0),"")</f>
        <v>2060.2399999999998</v>
      </c>
      <c r="I286" s="10">
        <f>IFERROR(VLOOKUP(C286,SRA!B:T,19,0),"")</f>
        <v>822.38</v>
      </c>
      <c r="J286" s="22">
        <f>IFERROR(VLOOKUP(C286,MAIO!B:F,3,0),"0,00")</f>
        <v>2882.62</v>
      </c>
      <c r="K286" s="10">
        <f t="shared" si="9"/>
        <v>947.15999999999985</v>
      </c>
      <c r="L286" s="22">
        <f>IFERROR(VLOOKUP(C286,MAIO!B:H,7,0),"0,00")</f>
        <v>1935.46</v>
      </c>
      <c r="M286" s="18" t="str">
        <f>IFERROR(VLOOKUP(C286,FÉRIAS!C:D,2,0),"")</f>
        <v/>
      </c>
      <c r="N286" s="15" t="str">
        <f>IFERROR(VLOOKUP(C286,AFASTADOS!B:C,2,0),"")</f>
        <v/>
      </c>
    </row>
    <row r="287" spans="2:14" s="15" customFormat="1">
      <c r="B287" s="12">
        <f t="shared" si="10"/>
        <v>279</v>
      </c>
      <c r="C287" s="19">
        <v>2709</v>
      </c>
      <c r="D287" s="20" t="str">
        <f>IFERROR(VLOOKUP(C287,SRA!B:C,2,0),"")</f>
        <v>KATIA DA CONCEICAO DA SILVA</v>
      </c>
      <c r="E287" s="12" t="str">
        <f>IFERROR(VLOOKUP(C287,SRA!B:T,8,0),"")</f>
        <v>CLT</v>
      </c>
      <c r="F287" s="14" t="s">
        <v>445</v>
      </c>
      <c r="G287" s="12" t="str">
        <f>IFERROR(VLOOKUP(C287,SRA!B:T,5,0),"")</f>
        <v>TEC. EM ADM. E FIN.</v>
      </c>
      <c r="H287" s="10">
        <f>IFERROR(VLOOKUP(C287,SRA!B:T,18,0),"")</f>
        <v>2060.2399999999998</v>
      </c>
      <c r="I287" s="10">
        <f>IFERROR(VLOOKUP(C287,SRA!B:T,19,0),"")</f>
        <v>2312.9499999999998</v>
      </c>
      <c r="J287" s="22">
        <f>IFERROR(VLOOKUP(C287,MAIO!B:F,3,0),"0,00")</f>
        <v>4497.63</v>
      </c>
      <c r="K287" s="10">
        <f t="shared" si="9"/>
        <v>3010.75</v>
      </c>
      <c r="L287" s="22">
        <f>IFERROR(VLOOKUP(C287,MAIO!B:H,7,0),"0,00")</f>
        <v>1486.88</v>
      </c>
      <c r="M287" s="18" t="str">
        <f>IFERROR(VLOOKUP(C287,FÉRIAS!C:D,2,0),"")</f>
        <v/>
      </c>
      <c r="N287" s="15" t="str">
        <f>IFERROR(VLOOKUP(C287,AFASTADOS!B:C,2,0),"")</f>
        <v/>
      </c>
    </row>
    <row r="288" spans="2:14" s="15" customFormat="1">
      <c r="B288" s="12">
        <f t="shared" si="10"/>
        <v>280</v>
      </c>
      <c r="C288" s="19">
        <v>2710</v>
      </c>
      <c r="D288" s="20" t="str">
        <f>IFERROR(VLOOKUP(C288,SRA!B:C,2,0),"")</f>
        <v>PAULA FRASSINETTI S L BELIAN</v>
      </c>
      <c r="E288" s="12" t="str">
        <f>IFERROR(VLOOKUP(C288,SRA!B:T,8,0),"")</f>
        <v>CLT</v>
      </c>
      <c r="F288" s="14" t="s">
        <v>445</v>
      </c>
      <c r="G288" s="12" t="str">
        <f>IFERROR(VLOOKUP(C288,SRA!B:T,5,0),"")</f>
        <v>TEC. EM ADM. E FIN.</v>
      </c>
      <c r="H288" s="10">
        <f>IFERROR(VLOOKUP(C288,SRA!B:T,18,0),"")</f>
        <v>2163.27</v>
      </c>
      <c r="I288" s="10">
        <f>IFERROR(VLOOKUP(C288,SRA!B:T,19,0),"")</f>
        <v>822.38</v>
      </c>
      <c r="J288" s="22">
        <f>IFERROR(VLOOKUP(C288,MAIO!B:F,3,0),"0,00")</f>
        <v>2985.65</v>
      </c>
      <c r="K288" s="10">
        <f t="shared" si="9"/>
        <v>596.13000000000011</v>
      </c>
      <c r="L288" s="22">
        <f>IFERROR(VLOOKUP(C288,MAIO!B:H,7,0),"0,00")</f>
        <v>2389.52</v>
      </c>
      <c r="M288" s="18" t="str">
        <f>IFERROR(VLOOKUP(C288,FÉRIAS!C:D,2,0),"")</f>
        <v/>
      </c>
      <c r="N288" s="15" t="str">
        <f>IFERROR(VLOOKUP(C288,AFASTADOS!B:C,2,0),"")</f>
        <v/>
      </c>
    </row>
    <row r="289" spans="2:14" s="15" customFormat="1">
      <c r="B289" s="12">
        <f t="shared" si="10"/>
        <v>281</v>
      </c>
      <c r="C289" s="19">
        <v>2712</v>
      </c>
      <c r="D289" s="20" t="str">
        <f>IFERROR(VLOOKUP(C289,SRA!B:C,2,0),"")</f>
        <v>AUGUSTO CESAR N  A  DA SILVA</v>
      </c>
      <c r="E289" s="12" t="str">
        <f>IFERROR(VLOOKUP(C289,SRA!B:T,8,0),"")</f>
        <v>CLT</v>
      </c>
      <c r="F289" s="14" t="s">
        <v>445</v>
      </c>
      <c r="G289" s="12" t="str">
        <f>IFERROR(VLOOKUP(C289,SRA!B:T,5,0),"")</f>
        <v>TEC. EM ADM. E FIN.</v>
      </c>
      <c r="H289" s="10">
        <f>IFERROR(VLOOKUP(C289,SRA!B:T,18,0),"")</f>
        <v>2163.27</v>
      </c>
      <c r="I289" s="10">
        <f>IFERROR(VLOOKUP(C289,SRA!B:T,19,0),"")</f>
        <v>822.38</v>
      </c>
      <c r="J289" s="22">
        <f>IFERROR(VLOOKUP(C289,MAIO!B:F,3,0),"0,00")</f>
        <v>3730.94</v>
      </c>
      <c r="K289" s="10">
        <f t="shared" si="9"/>
        <v>1028.17</v>
      </c>
      <c r="L289" s="22">
        <f>IFERROR(VLOOKUP(C289,MAIO!B:H,7,0),"0,00")</f>
        <v>2702.77</v>
      </c>
      <c r="M289" s="18" t="str">
        <f>IFERROR(VLOOKUP(C289,FÉRIAS!C:D,2,0),"")</f>
        <v/>
      </c>
      <c r="N289" s="15" t="str">
        <f>IFERROR(VLOOKUP(C289,AFASTADOS!B:C,2,0),"")</f>
        <v/>
      </c>
    </row>
    <row r="290" spans="2:14" s="15" customFormat="1">
      <c r="B290" s="12">
        <f t="shared" si="10"/>
        <v>282</v>
      </c>
      <c r="C290" s="19">
        <v>2717</v>
      </c>
      <c r="D290" s="20" t="str">
        <f>IFERROR(VLOOKUP(C290,SRA!B:C,2,0),"")</f>
        <v>MARCIA ANDREA F SECUNDINO</v>
      </c>
      <c r="E290" s="12" t="str">
        <f>IFERROR(VLOOKUP(C290,SRA!B:T,8,0),"")</f>
        <v>CLT</v>
      </c>
      <c r="F290" s="14" t="s">
        <v>445</v>
      </c>
      <c r="G290" s="12" t="str">
        <f>IFERROR(VLOOKUP(C290,SRA!B:T,5,0),"")</f>
        <v>ANA ASS FARMACEUTICA</v>
      </c>
      <c r="H290" s="10">
        <f>IFERROR(VLOOKUP(C290,SRA!B:T,18,0),"")</f>
        <v>5296.11</v>
      </c>
      <c r="I290" s="10">
        <f>IFERROR(VLOOKUP(C290,SRA!B:T,19,0),"")</f>
        <v>2312.9499999999998</v>
      </c>
      <c r="J290" s="22">
        <f>IFERROR(VLOOKUP(C290,MAIO!B:F,3,0),"0,00")</f>
        <v>7609.06</v>
      </c>
      <c r="K290" s="10">
        <f t="shared" si="9"/>
        <v>1890.0200000000004</v>
      </c>
      <c r="L290" s="22">
        <f>IFERROR(VLOOKUP(C290,MAIO!B:H,7,0),"0,00")</f>
        <v>5719.04</v>
      </c>
      <c r="M290" s="18" t="str">
        <f>IFERROR(VLOOKUP(C290,FÉRIAS!C:D,2,0),"")</f>
        <v/>
      </c>
      <c r="N290" s="15" t="str">
        <f>IFERROR(VLOOKUP(C290,AFASTADOS!B:C,2,0),"")</f>
        <v/>
      </c>
    </row>
    <row r="291" spans="2:14" s="15" customFormat="1">
      <c r="B291" s="12">
        <f t="shared" si="10"/>
        <v>283</v>
      </c>
      <c r="C291" s="19">
        <v>2718</v>
      </c>
      <c r="D291" s="20" t="str">
        <f>IFERROR(VLOOKUP(C291,SRA!B:C,2,0),"")</f>
        <v>PAULA SHEMILLY GALDINO SANTIAG</v>
      </c>
      <c r="E291" s="12" t="str">
        <f>IFERROR(VLOOKUP(C291,SRA!B:T,8,0),"")</f>
        <v>CLT</v>
      </c>
      <c r="F291" s="14" t="s">
        <v>445</v>
      </c>
      <c r="G291" s="12" t="str">
        <f>IFERROR(VLOOKUP(C291,SRA!B:T,5,0),"")</f>
        <v>TEC. EM ADM. E FIN.</v>
      </c>
      <c r="H291" s="10">
        <f>IFERROR(VLOOKUP(C291,SRA!B:T,18,0),"")</f>
        <v>2060.2399999999998</v>
      </c>
      <c r="I291" s="10">
        <f>IFERROR(VLOOKUP(C291,SRA!B:T,19,0),"")</f>
        <v>822.38</v>
      </c>
      <c r="J291" s="22">
        <f>IFERROR(VLOOKUP(C291,MAIO!B:F,3,0),"0,00")</f>
        <v>3227.59</v>
      </c>
      <c r="K291" s="10">
        <f t="shared" si="9"/>
        <v>476.25</v>
      </c>
      <c r="L291" s="22">
        <f>IFERROR(VLOOKUP(C291,MAIO!B:H,7,0),"0,00")</f>
        <v>2751.34</v>
      </c>
      <c r="M291" s="18" t="str">
        <f>IFERROR(VLOOKUP(C291,FÉRIAS!C:D,2,0),"")</f>
        <v/>
      </c>
      <c r="N291" s="15" t="str">
        <f>IFERROR(VLOOKUP(C291,AFASTADOS!B:C,2,0),"")</f>
        <v/>
      </c>
    </row>
    <row r="292" spans="2:14" s="15" customFormat="1">
      <c r="B292" s="12">
        <f t="shared" si="10"/>
        <v>284</v>
      </c>
      <c r="C292" s="19">
        <v>2719</v>
      </c>
      <c r="D292" s="20" t="str">
        <f>IFERROR(VLOOKUP(C292,SRA!B:C,2,0),"")</f>
        <v>DANIELLE MEDEIROS PONTES</v>
      </c>
      <c r="E292" s="12" t="str">
        <f>IFERROR(VLOOKUP(C292,SRA!B:T,8,0),"")</f>
        <v>CLT</v>
      </c>
      <c r="F292" s="14" t="s">
        <v>445</v>
      </c>
      <c r="G292" s="12" t="str">
        <f>IFERROR(VLOOKUP(C292,SRA!B:T,5,0),"")</f>
        <v>TEC. EM ADM. E FIN.</v>
      </c>
      <c r="H292" s="10">
        <f>IFERROR(VLOOKUP(C292,SRA!B:T,18,0),"")</f>
        <v>2163.27</v>
      </c>
      <c r="I292" s="10">
        <f>IFERROR(VLOOKUP(C292,SRA!B:T,19,0),"")</f>
        <v>0</v>
      </c>
      <c r="J292" s="22">
        <f>IFERROR(VLOOKUP(C292,MAIO!B:F,3,0),"0,00")</f>
        <v>4857.8999999999996</v>
      </c>
      <c r="K292" s="10">
        <f t="shared" si="9"/>
        <v>1965.3399999999992</v>
      </c>
      <c r="L292" s="22">
        <f>IFERROR(VLOOKUP(C292,MAIO!B:H,7,0),"0,00")</f>
        <v>2892.5600000000004</v>
      </c>
      <c r="M292" s="18" t="str">
        <f>IFERROR(VLOOKUP(C292,FÉRIAS!C:D,2,0),"")</f>
        <v/>
      </c>
      <c r="N292" s="15" t="str">
        <f>IFERROR(VLOOKUP(C292,AFASTADOS!B:C,2,0),"")</f>
        <v/>
      </c>
    </row>
    <row r="293" spans="2:14" s="15" customFormat="1">
      <c r="B293" s="12">
        <f t="shared" si="10"/>
        <v>285</v>
      </c>
      <c r="C293" s="19">
        <v>2720</v>
      </c>
      <c r="D293" s="20" t="str">
        <f>IFERROR(VLOOKUP(C293,SRA!B:C,2,0),"")</f>
        <v>JONATAS BERNARDINO R  DA SILVA</v>
      </c>
      <c r="E293" s="12" t="str">
        <f>IFERROR(VLOOKUP(C293,SRA!B:T,8,0),"")</f>
        <v>CLT</v>
      </c>
      <c r="F293" s="14" t="s">
        <v>445</v>
      </c>
      <c r="G293" s="12" t="str">
        <f>IFERROR(VLOOKUP(C293,SRA!B:T,5,0),"")</f>
        <v>TEC. EM ADM. E FIN.</v>
      </c>
      <c r="H293" s="10">
        <f>IFERROR(VLOOKUP(C293,SRA!B:T,18,0),"")</f>
        <v>2060.2600000000002</v>
      </c>
      <c r="I293" s="10">
        <f>IFERROR(VLOOKUP(C293,SRA!B:T,19,0),"")</f>
        <v>0</v>
      </c>
      <c r="J293" s="22">
        <f>IFERROR(VLOOKUP(C293,MAIO!B:F,3,0),"0,00")</f>
        <v>2060.2600000000002</v>
      </c>
      <c r="K293" s="10">
        <f t="shared" si="9"/>
        <v>933.58000000000015</v>
      </c>
      <c r="L293" s="22">
        <f>IFERROR(VLOOKUP(C293,MAIO!B:H,7,0),"0,00")</f>
        <v>1126.68</v>
      </c>
      <c r="M293" s="18" t="str">
        <f>IFERROR(VLOOKUP(C293,FÉRIAS!C:D,2,0),"")</f>
        <v/>
      </c>
      <c r="N293" s="15" t="str">
        <f>IFERROR(VLOOKUP(C293,AFASTADOS!B:C,2,0),"")</f>
        <v/>
      </c>
    </row>
    <row r="294" spans="2:14" s="15" customFormat="1">
      <c r="B294" s="12">
        <f t="shared" si="10"/>
        <v>286</v>
      </c>
      <c r="C294" s="19">
        <v>2721</v>
      </c>
      <c r="D294" s="20" t="str">
        <f>IFERROR(VLOOKUP(C294,SRA!B:C,2,0),"")</f>
        <v>CLECIO JOSE DA SILVA</v>
      </c>
      <c r="E294" s="12" t="str">
        <f>IFERROR(VLOOKUP(C294,SRA!B:T,8,0),"")</f>
        <v>CLT</v>
      </c>
      <c r="F294" s="14" t="s">
        <v>445</v>
      </c>
      <c r="G294" s="12" t="str">
        <f>IFERROR(VLOOKUP(C294,SRA!B:T,5,0),"")</f>
        <v>TEC. EM ADM. E FIN.</v>
      </c>
      <c r="H294" s="10">
        <f>IFERROR(VLOOKUP(C294,SRA!B:T,18,0),"")</f>
        <v>2060.2399999999998</v>
      </c>
      <c r="I294" s="10">
        <f>IFERROR(VLOOKUP(C294,SRA!B:T,19,0),"")</f>
        <v>223.27</v>
      </c>
      <c r="J294" s="22">
        <f>IFERROR(VLOOKUP(C294,MAIO!B:F,3,0),"0,00")</f>
        <v>2283.5100000000002</v>
      </c>
      <c r="K294" s="10">
        <f t="shared" si="9"/>
        <v>383.91000000000031</v>
      </c>
      <c r="L294" s="22">
        <f>IFERROR(VLOOKUP(C294,MAIO!B:H,7,0),"0,00")</f>
        <v>1899.6</v>
      </c>
      <c r="M294" s="18" t="str">
        <f>IFERROR(VLOOKUP(C294,FÉRIAS!C:D,2,0),"")</f>
        <v/>
      </c>
      <c r="N294" s="15" t="str">
        <f>IFERROR(VLOOKUP(C294,AFASTADOS!B:C,2,0),"")</f>
        <v/>
      </c>
    </row>
    <row r="295" spans="2:14" s="15" customFormat="1">
      <c r="B295" s="12">
        <f t="shared" si="10"/>
        <v>287</v>
      </c>
      <c r="C295" s="19">
        <v>2726</v>
      </c>
      <c r="D295" s="20" t="str">
        <f>IFERROR(VLOOKUP(C295,SRA!B:C,2,0),"")</f>
        <v>MARIA GILVANEIDE SANTOS LIMA</v>
      </c>
      <c r="E295" s="12" t="str">
        <f>IFERROR(VLOOKUP(C295,SRA!B:T,8,0),"")</f>
        <v>CLT</v>
      </c>
      <c r="F295" s="14" t="s">
        <v>445</v>
      </c>
      <c r="G295" s="12" t="str">
        <f>IFERROR(VLOOKUP(C295,SRA!B:T,5,0),"")</f>
        <v>TEC. EM ADM. E FIN.</v>
      </c>
      <c r="H295" s="10">
        <f>IFERROR(VLOOKUP(C295,SRA!B:T,18,0),"")</f>
        <v>2163.27</v>
      </c>
      <c r="I295" s="10">
        <f>IFERROR(VLOOKUP(C295,SRA!B:T,19,0),"")</f>
        <v>2312.9499999999998</v>
      </c>
      <c r="J295" s="22">
        <f>IFERROR(VLOOKUP(C295,MAIO!B:F,3,0),"0,00")</f>
        <v>4476.22</v>
      </c>
      <c r="K295" s="10">
        <f t="shared" si="9"/>
        <v>1359.21</v>
      </c>
      <c r="L295" s="22">
        <f>IFERROR(VLOOKUP(C295,MAIO!B:H,7,0),"0,00")</f>
        <v>3117.01</v>
      </c>
      <c r="M295" s="18" t="str">
        <f>IFERROR(VLOOKUP(C295,FÉRIAS!C:D,2,0),"")</f>
        <v/>
      </c>
      <c r="N295" s="15" t="str">
        <f>IFERROR(VLOOKUP(C295,AFASTADOS!B:C,2,0),"")</f>
        <v/>
      </c>
    </row>
    <row r="296" spans="2:14" s="15" customFormat="1">
      <c r="B296" s="12">
        <f t="shared" si="10"/>
        <v>288</v>
      </c>
      <c r="C296" s="19">
        <v>2732</v>
      </c>
      <c r="D296" s="20" t="str">
        <f>IFERROR(VLOOKUP(C296,SRA!B:C,2,0),"")</f>
        <v>LILIANE DA SILVA SALVADOR</v>
      </c>
      <c r="E296" s="12" t="str">
        <f>IFERROR(VLOOKUP(C296,SRA!B:T,8,0),"")</f>
        <v>CLT</v>
      </c>
      <c r="F296" s="14" t="s">
        <v>445</v>
      </c>
      <c r="G296" s="12" t="str">
        <f>IFERROR(VLOOKUP(C296,SRA!B:T,5,0),"")</f>
        <v>TEC. EM ADM. E FIN.</v>
      </c>
      <c r="H296" s="10">
        <f>IFERROR(VLOOKUP(C296,SRA!B:T,18,0),"")</f>
        <v>2060.2399999999998</v>
      </c>
      <c r="I296" s="10">
        <f>IFERROR(VLOOKUP(C296,SRA!B:T,19,0),"")</f>
        <v>0</v>
      </c>
      <c r="J296" s="22">
        <f>IFERROR(VLOOKUP(C296,MAIO!B:F,3,0),"0,00")</f>
        <v>2060.2399999999998</v>
      </c>
      <c r="K296" s="10">
        <f t="shared" si="9"/>
        <v>332.94999999999982</v>
      </c>
      <c r="L296" s="22">
        <f>IFERROR(VLOOKUP(C296,MAIO!B:H,7,0),"0,00")</f>
        <v>1727.29</v>
      </c>
      <c r="M296" s="18" t="str">
        <f>IFERROR(VLOOKUP(C296,FÉRIAS!C:D,2,0),"")</f>
        <v/>
      </c>
      <c r="N296" s="15" t="str">
        <f>IFERROR(VLOOKUP(C296,AFASTADOS!B:C,2,0),"")</f>
        <v/>
      </c>
    </row>
    <row r="297" spans="2:14" s="15" customFormat="1">
      <c r="B297" s="12">
        <f t="shared" si="10"/>
        <v>289</v>
      </c>
      <c r="C297" s="19">
        <v>2736</v>
      </c>
      <c r="D297" s="20" t="str">
        <f>IFERROR(VLOOKUP(C297,SRA!B:C,2,0),"")</f>
        <v>LUCENILDO JOSE DA SILVA</v>
      </c>
      <c r="E297" s="12" t="str">
        <f>IFERROR(VLOOKUP(C297,SRA!B:T,8,0),"")</f>
        <v>CLT</v>
      </c>
      <c r="F297" s="14" t="s">
        <v>445</v>
      </c>
      <c r="G297" s="12" t="str">
        <f>IFERROR(VLOOKUP(C297,SRA!B:T,5,0),"")</f>
        <v>TEC. EM ADM. E FIN.</v>
      </c>
      <c r="H297" s="10">
        <f>IFERROR(VLOOKUP(C297,SRA!B:T,18,0),"")</f>
        <v>2060.2399999999998</v>
      </c>
      <c r="I297" s="10">
        <f>IFERROR(VLOOKUP(C297,SRA!B:T,19,0),"")</f>
        <v>223.27</v>
      </c>
      <c r="J297" s="22">
        <f>IFERROR(VLOOKUP(C297,MAIO!B:F,3,0),"0,00")</f>
        <v>2283.5100000000002</v>
      </c>
      <c r="K297" s="10">
        <f t="shared" si="9"/>
        <v>496.91000000000031</v>
      </c>
      <c r="L297" s="22">
        <f>IFERROR(VLOOKUP(C297,MAIO!B:H,7,0),"0,00")</f>
        <v>1786.6</v>
      </c>
      <c r="M297" s="18" t="str">
        <f>IFERROR(VLOOKUP(C297,FÉRIAS!C:D,2,0),"")</f>
        <v/>
      </c>
      <c r="N297" s="15" t="str">
        <f>IFERROR(VLOOKUP(C297,AFASTADOS!B:C,2,0),"")</f>
        <v/>
      </c>
    </row>
    <row r="298" spans="2:14" s="15" customFormat="1">
      <c r="B298" s="12">
        <f t="shared" si="10"/>
        <v>290</v>
      </c>
      <c r="C298" s="19">
        <v>2748</v>
      </c>
      <c r="D298" s="20" t="str">
        <f>IFERROR(VLOOKUP(C298,SRA!B:C,2,0),"")</f>
        <v>LEONINO CLEMENTE DA SILVA</v>
      </c>
      <c r="E298" s="12" t="str">
        <f>IFERROR(VLOOKUP(C298,SRA!B:T,8,0),"")</f>
        <v>CLT</v>
      </c>
      <c r="F298" s="14" t="s">
        <v>445</v>
      </c>
      <c r="G298" s="12" t="str">
        <f>IFERROR(VLOOKUP(C298,SRA!B:T,5,0),"")</f>
        <v>OP. DE PROD. IND.</v>
      </c>
      <c r="H298" s="10">
        <f>IFERROR(VLOOKUP(C298,SRA!B:T,18,0),"")</f>
        <v>1543.83</v>
      </c>
      <c r="I298" s="10">
        <f>IFERROR(VLOOKUP(C298,SRA!B:T,19,0),"")</f>
        <v>0</v>
      </c>
      <c r="J298" s="22">
        <f>IFERROR(VLOOKUP(C298,MAIO!B:F,3,0),"0,00")</f>
        <v>1543.83</v>
      </c>
      <c r="K298" s="10">
        <f t="shared" si="9"/>
        <v>458.2199999999998</v>
      </c>
      <c r="L298" s="22">
        <f>IFERROR(VLOOKUP(C298,MAIO!B:H,7,0),"0,00")</f>
        <v>1085.6100000000001</v>
      </c>
      <c r="M298" s="18" t="str">
        <f>IFERROR(VLOOKUP(C298,FÉRIAS!C:D,2,0),"")</f>
        <v/>
      </c>
      <c r="N298" s="15" t="str">
        <f>IFERROR(VLOOKUP(C298,AFASTADOS!B:C,2,0),"")</f>
        <v/>
      </c>
    </row>
    <row r="299" spans="2:14" s="15" customFormat="1">
      <c r="B299" s="12">
        <f t="shared" si="10"/>
        <v>291</v>
      </c>
      <c r="C299" s="19">
        <v>2751</v>
      </c>
      <c r="D299" s="20" t="str">
        <f>IFERROR(VLOOKUP(C299,SRA!B:C,2,0),"")</f>
        <v>DENNYS RYAN GUILHERME PEREIRA</v>
      </c>
      <c r="E299" s="12" t="str">
        <f>IFERROR(VLOOKUP(C299,SRA!B:T,8,0),"")</f>
        <v>CLT</v>
      </c>
      <c r="F299" s="14" t="s">
        <v>445</v>
      </c>
      <c r="G299" s="12" t="str">
        <f>IFERROR(VLOOKUP(C299,SRA!B:T,5,0),"")</f>
        <v>OP. DE PROD. IND.</v>
      </c>
      <c r="H299" s="10">
        <f>IFERROR(VLOOKUP(C299,SRA!B:T,18,0),"")</f>
        <v>1876.59</v>
      </c>
      <c r="I299" s="10">
        <f>IFERROR(VLOOKUP(C299,SRA!B:T,19,0),"")</f>
        <v>0</v>
      </c>
      <c r="J299" s="22">
        <f>IFERROR(VLOOKUP(C299,MAIO!B:F,3,0),"0,00")</f>
        <v>1876.59</v>
      </c>
      <c r="K299" s="10">
        <f t="shared" si="9"/>
        <v>872.77</v>
      </c>
      <c r="L299" s="22">
        <f>IFERROR(VLOOKUP(C299,MAIO!B:H,7,0),"0,00")</f>
        <v>1003.8199999999999</v>
      </c>
      <c r="M299" s="18" t="str">
        <f>IFERROR(VLOOKUP(C299,FÉRIAS!C:D,2,0),"")</f>
        <v/>
      </c>
      <c r="N299" s="15" t="str">
        <f>IFERROR(VLOOKUP(C299,AFASTADOS!B:C,2,0),"")</f>
        <v/>
      </c>
    </row>
    <row r="300" spans="2:14" s="15" customFormat="1">
      <c r="B300" s="12">
        <f t="shared" si="10"/>
        <v>292</v>
      </c>
      <c r="C300" s="14">
        <v>2754</v>
      </c>
      <c r="D300" s="20" t="str">
        <f>IFERROR(VLOOKUP(C300,SRA!B:C,2,0),"")</f>
        <v>ROSANGELA BARROS CANTALICE</v>
      </c>
      <c r="E300" s="12" t="str">
        <f>IFERROR(VLOOKUP(C300,SRA!B:T,8,0),"")</f>
        <v>CLT</v>
      </c>
      <c r="F300" s="14" t="s">
        <v>467</v>
      </c>
      <c r="G300" s="12" t="str">
        <f>IFERROR(VLOOKUP(C300,SRA!B:T,5,0),"")</f>
        <v>OP. DE PROD. IND.</v>
      </c>
      <c r="H300" s="10">
        <f>IFERROR(VLOOKUP(C300,SRA!B:T,18,0),"")</f>
        <v>1400.3</v>
      </c>
      <c r="I300" s="10">
        <f>IFERROR(VLOOKUP(C300,SRA!B:T,19,0),"")</f>
        <v>0</v>
      </c>
      <c r="J300" s="22" t="str">
        <f>IFERROR(VLOOKUP(C300,MAIO!B:F,3,0),"0,00")</f>
        <v>0,00</v>
      </c>
      <c r="K300" s="10">
        <f t="shared" si="9"/>
        <v>0</v>
      </c>
      <c r="L300" s="22" t="str">
        <f>IFERROR(VLOOKUP(C300,MAIO!B:H,7,0),"0,00")</f>
        <v>0,00</v>
      </c>
      <c r="M300" s="18" t="str">
        <f>IFERROR(VLOOKUP(C300,FÉRIAS!C:D,2,0),"")</f>
        <v/>
      </c>
      <c r="N300" s="15" t="str">
        <f>IFERROR(VLOOKUP(C300,AFASTADOS!B:C,2,0),"")</f>
        <v>ROSANGELA BARROS CANTALICE</v>
      </c>
    </row>
    <row r="301" spans="2:14" s="15" customFormat="1">
      <c r="B301" s="12">
        <f t="shared" si="10"/>
        <v>293</v>
      </c>
      <c r="C301" s="19">
        <v>2757</v>
      </c>
      <c r="D301" s="20" t="str">
        <f>IFERROR(VLOOKUP(C301,SRA!B:C,2,0),"")</f>
        <v>CLAUDIA REGINA NEVES DE MELO</v>
      </c>
      <c r="E301" s="12" t="str">
        <f>IFERROR(VLOOKUP(C301,SRA!B:T,8,0),"")</f>
        <v>CLT</v>
      </c>
      <c r="F301" s="14" t="s">
        <v>467</v>
      </c>
      <c r="G301" s="12" t="str">
        <f>IFERROR(VLOOKUP(C301,SRA!B:T,5,0),"")</f>
        <v>OP. DE PROD. IND.</v>
      </c>
      <c r="H301" s="10">
        <f>IFERROR(VLOOKUP(C301,SRA!B:T,18,0),"")</f>
        <v>1702.09</v>
      </c>
      <c r="I301" s="10">
        <f>IFERROR(VLOOKUP(C301,SRA!B:T,19,0),"")</f>
        <v>0</v>
      </c>
      <c r="J301" s="22">
        <f>IFERROR(VLOOKUP(C301,MAIO!B:F,3,0),"0,00")</f>
        <v>3927.32</v>
      </c>
      <c r="K301" s="10">
        <f t="shared" si="9"/>
        <v>3927.32</v>
      </c>
      <c r="L301" s="22">
        <f>IFERROR(VLOOKUP(C301,MAIO!B:H,7,0),"0,00")</f>
        <v>0</v>
      </c>
      <c r="M301" s="18" t="str">
        <f>IFERROR(VLOOKUP(C301,FÉRIAS!C:D,2,0),"")</f>
        <v/>
      </c>
      <c r="N301" s="15" t="str">
        <f>IFERROR(VLOOKUP(C301,AFASTADOS!B:C,2,0),"")</f>
        <v>CLAUDIA REGINA NEVES DE MELO</v>
      </c>
    </row>
    <row r="302" spans="2:14" s="15" customFormat="1">
      <c r="B302" s="12">
        <f t="shared" si="10"/>
        <v>294</v>
      </c>
      <c r="C302" s="19">
        <v>2766</v>
      </c>
      <c r="D302" s="20" t="str">
        <f>IFERROR(VLOOKUP(C302,SRA!B:C,2,0),"")</f>
        <v>EMANOEL VIEIRA LAURIA</v>
      </c>
      <c r="E302" s="12" t="str">
        <f>IFERROR(VLOOKUP(C302,SRA!B:T,8,0),"")</f>
        <v>CLT</v>
      </c>
      <c r="F302" s="14" t="s">
        <v>445</v>
      </c>
      <c r="G302" s="12" t="str">
        <f>IFERROR(VLOOKUP(C302,SRA!B:T,5,0),"")</f>
        <v>TEC.EM QUALIDADE IND</v>
      </c>
      <c r="H302" s="10">
        <f>IFERROR(VLOOKUP(C302,SRA!B:T,18,0),"")</f>
        <v>1962.12</v>
      </c>
      <c r="I302" s="10">
        <f>IFERROR(VLOOKUP(C302,SRA!B:T,19,0),"")</f>
        <v>0</v>
      </c>
      <c r="J302" s="22">
        <f>IFERROR(VLOOKUP(C302,MAIO!B:F,3,0),"0,00")</f>
        <v>1962.12</v>
      </c>
      <c r="K302" s="10">
        <f t="shared" si="9"/>
        <v>982.26999999999987</v>
      </c>
      <c r="L302" s="22">
        <f>IFERROR(VLOOKUP(C302,MAIO!B:H,7,0),"0,00")</f>
        <v>979.85</v>
      </c>
      <c r="M302" s="18" t="str">
        <f>IFERROR(VLOOKUP(C302,FÉRIAS!C:D,2,0),"")</f>
        <v/>
      </c>
      <c r="N302" s="15" t="str">
        <f>IFERROR(VLOOKUP(C302,AFASTADOS!B:C,2,0),"")</f>
        <v/>
      </c>
    </row>
    <row r="303" spans="2:14" s="15" customFormat="1">
      <c r="B303" s="12">
        <f t="shared" si="10"/>
        <v>295</v>
      </c>
      <c r="C303" s="19">
        <v>2768</v>
      </c>
      <c r="D303" s="20" t="str">
        <f>IFERROR(VLOOKUP(C303,SRA!B:C,2,0),"")</f>
        <v>IZABEL LUIZA SOARES DE SOUZA</v>
      </c>
      <c r="E303" s="12" t="str">
        <f>IFERROR(VLOOKUP(C303,SRA!B:T,8,0),"")</f>
        <v>CLT</v>
      </c>
      <c r="F303" s="14" t="s">
        <v>445</v>
      </c>
      <c r="G303" s="12" t="str">
        <f>IFERROR(VLOOKUP(C303,SRA!B:T,5,0),"")</f>
        <v>OP. DE PROD. IND.</v>
      </c>
      <c r="H303" s="10">
        <f>IFERROR(VLOOKUP(C303,SRA!B:T,18,0),"")</f>
        <v>1702.09</v>
      </c>
      <c r="I303" s="10">
        <f>IFERROR(VLOOKUP(C303,SRA!B:T,19,0),"")</f>
        <v>0</v>
      </c>
      <c r="J303" s="22">
        <f>IFERROR(VLOOKUP(C303,MAIO!B:F,3,0),"0,00")</f>
        <v>1764.13</v>
      </c>
      <c r="K303" s="10">
        <f t="shared" si="9"/>
        <v>462.32999999999993</v>
      </c>
      <c r="L303" s="22">
        <f>IFERROR(VLOOKUP(C303,MAIO!B:H,7,0),"0,00")</f>
        <v>1301.8000000000002</v>
      </c>
      <c r="M303" s="18" t="str">
        <f>IFERROR(VLOOKUP(C303,FÉRIAS!C:D,2,0),"")</f>
        <v/>
      </c>
      <c r="N303" s="15" t="str">
        <f>IFERROR(VLOOKUP(C303,AFASTADOS!B:C,2,0),"")</f>
        <v/>
      </c>
    </row>
    <row r="304" spans="2:14" s="15" customFormat="1">
      <c r="B304" s="12">
        <f t="shared" si="10"/>
        <v>296</v>
      </c>
      <c r="C304" s="19">
        <v>2770</v>
      </c>
      <c r="D304" s="20" t="str">
        <f>IFERROR(VLOOKUP(C304,SRA!B:C,2,0),"")</f>
        <v>JOSE PIMENTEL SILVA</v>
      </c>
      <c r="E304" s="12" t="str">
        <f>IFERROR(VLOOKUP(C304,SRA!B:T,8,0),"")</f>
        <v>CLT</v>
      </c>
      <c r="F304" s="14" t="s">
        <v>445</v>
      </c>
      <c r="G304" s="12" t="str">
        <f>IFERROR(VLOOKUP(C304,SRA!B:T,5,0),"")</f>
        <v>OP. DE PROD. IND.</v>
      </c>
      <c r="H304" s="10">
        <f>IFERROR(VLOOKUP(C304,SRA!B:T,18,0),"")</f>
        <v>1543.87</v>
      </c>
      <c r="I304" s="10">
        <f>IFERROR(VLOOKUP(C304,SRA!B:T,19,0),"")</f>
        <v>0</v>
      </c>
      <c r="J304" s="22">
        <f>IFERROR(VLOOKUP(C304,MAIO!B:F,3,0),"0,00")</f>
        <v>1543.87</v>
      </c>
      <c r="K304" s="10">
        <f t="shared" si="9"/>
        <v>570.2299999999999</v>
      </c>
      <c r="L304" s="22">
        <f>IFERROR(VLOOKUP(C304,MAIO!B:H,7,0),"0,00")</f>
        <v>973.64</v>
      </c>
      <c r="M304" s="18" t="str">
        <f>IFERROR(VLOOKUP(C304,FÉRIAS!C:D,2,0),"")</f>
        <v/>
      </c>
      <c r="N304" s="15" t="str">
        <f>IFERROR(VLOOKUP(C304,AFASTADOS!B:C,2,0),"")</f>
        <v/>
      </c>
    </row>
    <row r="305" spans="2:14" s="15" customFormat="1">
      <c r="B305" s="12">
        <f t="shared" si="10"/>
        <v>297</v>
      </c>
      <c r="C305" s="19">
        <v>2772</v>
      </c>
      <c r="D305" s="20" t="str">
        <f>IFERROR(VLOOKUP(C305,SRA!B:C,2,0),"")</f>
        <v>CARMEM ALUISIA LEITE DE ANDRAD</v>
      </c>
      <c r="E305" s="12" t="str">
        <f>IFERROR(VLOOKUP(C305,SRA!B:T,8,0),"")</f>
        <v>CLT</v>
      </c>
      <c r="F305" s="14" t="s">
        <v>445</v>
      </c>
      <c r="G305" s="12" t="str">
        <f>IFERROR(VLOOKUP(C305,SRA!B:T,5,0),"")</f>
        <v>TEC. EM ADM. E FIN.</v>
      </c>
      <c r="H305" s="10">
        <f>IFERROR(VLOOKUP(C305,SRA!B:T,18,0),"")</f>
        <v>2060.2399999999998</v>
      </c>
      <c r="I305" s="10">
        <f>IFERROR(VLOOKUP(C305,SRA!B:T,19,0),"")</f>
        <v>0</v>
      </c>
      <c r="J305" s="22">
        <f>IFERROR(VLOOKUP(C305,MAIO!B:F,3,0),"0,00")</f>
        <v>3139.62</v>
      </c>
      <c r="K305" s="10">
        <f t="shared" si="9"/>
        <v>412.06999999999971</v>
      </c>
      <c r="L305" s="22">
        <f>IFERROR(VLOOKUP(C305,MAIO!B:H,7,0),"0,00")</f>
        <v>2727.55</v>
      </c>
      <c r="M305" s="18" t="str">
        <f>IFERROR(VLOOKUP(C305,FÉRIAS!C:D,2,0),"")</f>
        <v/>
      </c>
      <c r="N305" s="15" t="str">
        <f>IFERROR(VLOOKUP(C305,AFASTADOS!B:C,2,0),"")</f>
        <v/>
      </c>
    </row>
    <row r="306" spans="2:14" s="15" customFormat="1">
      <c r="B306" s="12">
        <f t="shared" si="10"/>
        <v>298</v>
      </c>
      <c r="C306" s="19">
        <v>2773</v>
      </c>
      <c r="D306" s="20" t="str">
        <f>IFERROR(VLOOKUP(C306,SRA!B:C,2,0),"")</f>
        <v>WALDNER NERTAM F  DE ALENCAR</v>
      </c>
      <c r="E306" s="12" t="str">
        <f>IFERROR(VLOOKUP(C306,SRA!B:T,8,0),"")</f>
        <v>CLT</v>
      </c>
      <c r="F306" s="14" t="s">
        <v>445</v>
      </c>
      <c r="G306" s="12" t="str">
        <f>IFERROR(VLOOKUP(C306,SRA!B:T,5,0),"")</f>
        <v>TEC.EM QUALIDADE IND</v>
      </c>
      <c r="H306" s="10">
        <f>IFERROR(VLOOKUP(C306,SRA!B:T,18,0),"")</f>
        <v>1962.12</v>
      </c>
      <c r="I306" s="10">
        <f>IFERROR(VLOOKUP(C306,SRA!B:T,19,0),"")</f>
        <v>0</v>
      </c>
      <c r="J306" s="22">
        <f>IFERROR(VLOOKUP(C306,MAIO!B:F,3,0),"0,00")</f>
        <v>1962.12</v>
      </c>
      <c r="K306" s="10">
        <f t="shared" si="9"/>
        <v>329.52999999999975</v>
      </c>
      <c r="L306" s="22">
        <f>IFERROR(VLOOKUP(C306,MAIO!B:H,7,0),"0,00")</f>
        <v>1632.5900000000001</v>
      </c>
      <c r="M306" s="18" t="str">
        <f>IFERROR(VLOOKUP(C306,FÉRIAS!C:D,2,0),"")</f>
        <v/>
      </c>
      <c r="N306" s="15" t="str">
        <f>IFERROR(VLOOKUP(C306,AFASTADOS!B:C,2,0),"")</f>
        <v/>
      </c>
    </row>
    <row r="307" spans="2:14" s="15" customFormat="1">
      <c r="B307" s="12">
        <f t="shared" si="10"/>
        <v>299</v>
      </c>
      <c r="C307" s="19">
        <v>2775</v>
      </c>
      <c r="D307" s="20" t="str">
        <f>IFERROR(VLOOKUP(C307,SRA!B:C,2,0),"")</f>
        <v>MARCELA FREITAS DA C SALLES</v>
      </c>
      <c r="E307" s="12" t="str">
        <f>IFERROR(VLOOKUP(C307,SRA!B:T,8,0),"")</f>
        <v>CLT</v>
      </c>
      <c r="F307" s="14" t="s">
        <v>445</v>
      </c>
      <c r="G307" s="12" t="str">
        <f>IFERROR(VLOOKUP(C307,SRA!B:T,5,0),"")</f>
        <v>TEC. EM ADM. E FIN.</v>
      </c>
      <c r="H307" s="10">
        <f>IFERROR(VLOOKUP(C307,SRA!B:T,18,0),"")</f>
        <v>2163.27</v>
      </c>
      <c r="I307" s="10">
        <f>IFERROR(VLOOKUP(C307,SRA!B:T,19,0),"")</f>
        <v>0</v>
      </c>
      <c r="J307" s="22">
        <f>IFERROR(VLOOKUP(C307,MAIO!B:F,3,0),"0,00")</f>
        <v>2508.2399999999998</v>
      </c>
      <c r="K307" s="10">
        <f t="shared" si="9"/>
        <v>1602.1599999999999</v>
      </c>
      <c r="L307" s="22">
        <f>IFERROR(VLOOKUP(C307,MAIO!B:H,7,0),"0,00")</f>
        <v>906.07999999999993</v>
      </c>
      <c r="M307" s="18" t="str">
        <f>IFERROR(VLOOKUP(C307,FÉRIAS!C:D,2,0),"")</f>
        <v/>
      </c>
      <c r="N307" s="15" t="str">
        <f>IFERROR(VLOOKUP(C307,AFASTADOS!B:C,2,0),"")</f>
        <v/>
      </c>
    </row>
    <row r="308" spans="2:14" s="15" customFormat="1">
      <c r="B308" s="12">
        <f t="shared" si="10"/>
        <v>300</v>
      </c>
      <c r="C308" s="19">
        <v>2779</v>
      </c>
      <c r="D308" s="20" t="str">
        <f>IFERROR(VLOOKUP(C308,SRA!B:C,2,0),"")</f>
        <v>THAIS REGINA BORGES LOPES</v>
      </c>
      <c r="E308" s="12" t="str">
        <f>IFERROR(VLOOKUP(C308,SRA!B:T,8,0),"")</f>
        <v>CLT</v>
      </c>
      <c r="F308" s="14" t="s">
        <v>445</v>
      </c>
      <c r="G308" s="12" t="str">
        <f>IFERROR(VLOOKUP(C308,SRA!B:T,5,0),"")</f>
        <v>OP. DE PROD. IND.</v>
      </c>
      <c r="H308" s="10">
        <f>IFERROR(VLOOKUP(C308,SRA!B:T,18,0),"")</f>
        <v>1876.59</v>
      </c>
      <c r="I308" s="10">
        <f>IFERROR(VLOOKUP(C308,SRA!B:T,19,0),"")</f>
        <v>1284.97</v>
      </c>
      <c r="J308" s="22">
        <f>IFERROR(VLOOKUP(C308,MAIO!B:F,3,0),"0,00")</f>
        <v>3460.97</v>
      </c>
      <c r="K308" s="10">
        <f t="shared" si="9"/>
        <v>2126.96</v>
      </c>
      <c r="L308" s="22">
        <f>IFERROR(VLOOKUP(C308,MAIO!B:H,7,0),"0,00")</f>
        <v>1334.01</v>
      </c>
      <c r="M308" s="18" t="str">
        <f>IFERROR(VLOOKUP(C308,FÉRIAS!C:D,2,0),"")</f>
        <v/>
      </c>
      <c r="N308" s="15" t="str">
        <f>IFERROR(VLOOKUP(C308,AFASTADOS!B:C,2,0),"")</f>
        <v/>
      </c>
    </row>
    <row r="309" spans="2:14" s="15" customFormat="1">
      <c r="B309" s="12">
        <f t="shared" si="10"/>
        <v>301</v>
      </c>
      <c r="C309" s="19">
        <v>2782</v>
      </c>
      <c r="D309" s="20" t="str">
        <f>IFERROR(VLOOKUP(C309,SRA!B:C,2,0),"")</f>
        <v>ELVIS ALVES DA COSTA</v>
      </c>
      <c r="E309" s="12" t="str">
        <f>IFERROR(VLOOKUP(C309,SRA!B:T,8,0),"")</f>
        <v>CLT</v>
      </c>
      <c r="F309" s="14" t="s">
        <v>445</v>
      </c>
      <c r="G309" s="12" t="str">
        <f>IFERROR(VLOOKUP(C309,SRA!B:T,5,0),"")</f>
        <v>OP. DE PROD. IND.(C)</v>
      </c>
      <c r="H309" s="10">
        <f>IFERROR(VLOOKUP(C309,SRA!B:T,18,0),"")</f>
        <v>1702.13</v>
      </c>
      <c r="I309" s="10">
        <f>IFERROR(VLOOKUP(C309,SRA!B:T,19,0),"")</f>
        <v>0</v>
      </c>
      <c r="J309" s="22">
        <f>IFERROR(VLOOKUP(C309,MAIO!B:F,3,0),"0,00")</f>
        <v>1702.13</v>
      </c>
      <c r="K309" s="10">
        <f t="shared" si="9"/>
        <v>157.01999999999998</v>
      </c>
      <c r="L309" s="22">
        <f>IFERROR(VLOOKUP(C309,MAIO!B:H,7,0),"0,00")</f>
        <v>1545.1100000000001</v>
      </c>
      <c r="M309" s="18" t="str">
        <f>IFERROR(VLOOKUP(C309,FÉRIAS!C:D,2,0),"")</f>
        <v/>
      </c>
      <c r="N309" s="15" t="str">
        <f>IFERROR(VLOOKUP(C309,AFASTADOS!B:C,2,0),"")</f>
        <v/>
      </c>
    </row>
    <row r="310" spans="2:14" s="15" customFormat="1">
      <c r="B310" s="12">
        <f t="shared" si="10"/>
        <v>302</v>
      </c>
      <c r="C310" s="19">
        <v>2784</v>
      </c>
      <c r="D310" s="20" t="str">
        <f>IFERROR(VLOOKUP(C310,SRA!B:C,2,0),"")</f>
        <v>FERNANDO ALVES DO NASCIMENTO</v>
      </c>
      <c r="E310" s="12" t="str">
        <f>IFERROR(VLOOKUP(C310,SRA!B:T,8,0),"")</f>
        <v>CLT</v>
      </c>
      <c r="F310" s="14" t="s">
        <v>457</v>
      </c>
      <c r="G310" s="12" t="str">
        <f>IFERROR(VLOOKUP(C310,SRA!B:T,5,0),"")</f>
        <v>OP. DE PROD. IND.</v>
      </c>
      <c r="H310" s="10">
        <f>IFERROR(VLOOKUP(C310,SRA!B:T,18,0),"")</f>
        <v>1621.02</v>
      </c>
      <c r="I310" s="10">
        <f>IFERROR(VLOOKUP(C310,SRA!B:T,19,0),"")</f>
        <v>0</v>
      </c>
      <c r="J310" s="22">
        <f>IFERROR(VLOOKUP(C310,MAIO!B:F,3,0),"0,00")</f>
        <v>3048.31</v>
      </c>
      <c r="K310" s="10">
        <f t="shared" si="9"/>
        <v>3048.31</v>
      </c>
      <c r="L310" s="22">
        <f>IFERROR(VLOOKUP(C310,MAIO!B:H,7,0),"0,00")</f>
        <v>0</v>
      </c>
      <c r="M310" s="18" t="str">
        <f>IFERROR(VLOOKUP(C310,FÉRIAS!C:D,2,0),"")</f>
        <v>FERNANDO ALVES DO NASCIMENTO</v>
      </c>
      <c r="N310" s="15" t="str">
        <f>IFERROR(VLOOKUP(C310,AFASTADOS!B:C,2,0),"")</f>
        <v/>
      </c>
    </row>
    <row r="311" spans="2:14" s="15" customFormat="1">
      <c r="B311" s="12">
        <f t="shared" si="10"/>
        <v>303</v>
      </c>
      <c r="C311" s="19">
        <v>2785</v>
      </c>
      <c r="D311" s="20" t="str">
        <f>IFERROR(VLOOKUP(C311,SRA!B:C,2,0),"")</f>
        <v>JEANNE D ARC PEDROSA PESSOA</v>
      </c>
      <c r="E311" s="12" t="str">
        <f>IFERROR(VLOOKUP(C311,SRA!B:T,8,0),"")</f>
        <v>CLT</v>
      </c>
      <c r="F311" s="14" t="s">
        <v>467</v>
      </c>
      <c r="G311" s="12" t="str">
        <f>IFERROR(VLOOKUP(C311,SRA!B:T,5,0),"")</f>
        <v>OP. DE PROD. IND.</v>
      </c>
      <c r="H311" s="10">
        <f>IFERROR(VLOOKUP(C311,SRA!B:T,18,0),"")</f>
        <v>1543.84</v>
      </c>
      <c r="I311" s="10">
        <f>IFERROR(VLOOKUP(C311,SRA!B:T,19,0),"")</f>
        <v>0</v>
      </c>
      <c r="J311" s="22">
        <f>IFERROR(VLOOKUP(C311,MAIO!B:F,3,0),"0,00")</f>
        <v>2706.44</v>
      </c>
      <c r="K311" s="10">
        <f t="shared" si="9"/>
        <v>2706.44</v>
      </c>
      <c r="L311" s="22">
        <f>IFERROR(VLOOKUP(C311,MAIO!B:H,7,0),"0,00")</f>
        <v>0</v>
      </c>
      <c r="M311" s="18" t="str">
        <f>IFERROR(VLOOKUP(C311,FÉRIAS!C:D,2,0),"")</f>
        <v/>
      </c>
      <c r="N311" s="15" t="str">
        <f>IFERROR(VLOOKUP(C311,AFASTADOS!B:C,2,0),"")</f>
        <v>JEANNE D ARC PEDROSA PESSOA</v>
      </c>
    </row>
    <row r="312" spans="2:14" s="15" customFormat="1">
      <c r="B312" s="12">
        <f t="shared" si="10"/>
        <v>304</v>
      </c>
      <c r="C312" s="19">
        <v>2788</v>
      </c>
      <c r="D312" s="20" t="str">
        <f>IFERROR(VLOOKUP(C312,SRA!B:C,2,0),"")</f>
        <v>ROSANIA EMIDIA PEREIRA</v>
      </c>
      <c r="E312" s="12" t="str">
        <f>IFERROR(VLOOKUP(C312,SRA!B:T,8,0),"")</f>
        <v>CLT</v>
      </c>
      <c r="F312" s="14" t="s">
        <v>445</v>
      </c>
      <c r="G312" s="12" t="str">
        <f>IFERROR(VLOOKUP(C312,SRA!B:T,5,0),"")</f>
        <v>OP. DE PROD. IND.</v>
      </c>
      <c r="H312" s="10">
        <f>IFERROR(VLOOKUP(C312,SRA!B:T,18,0),"")</f>
        <v>1702.09</v>
      </c>
      <c r="I312" s="10">
        <f>IFERROR(VLOOKUP(C312,SRA!B:T,19,0),"")</f>
        <v>0</v>
      </c>
      <c r="J312" s="22">
        <f>IFERROR(VLOOKUP(C312,MAIO!B:F,3,0),"0,00")</f>
        <v>1702.09</v>
      </c>
      <c r="K312" s="10">
        <f t="shared" si="9"/>
        <v>284.05999999999972</v>
      </c>
      <c r="L312" s="22">
        <f>IFERROR(VLOOKUP(C312,MAIO!B:H,7,0),"0,00")</f>
        <v>1418.0300000000002</v>
      </c>
      <c r="M312" s="18" t="str">
        <f>IFERROR(VLOOKUP(C312,FÉRIAS!C:D,2,0),"")</f>
        <v/>
      </c>
      <c r="N312" s="15" t="str">
        <f>IFERROR(VLOOKUP(C312,AFASTADOS!B:C,2,0),"")</f>
        <v/>
      </c>
    </row>
    <row r="313" spans="2:14" s="15" customFormat="1">
      <c r="B313" s="12">
        <f t="shared" si="10"/>
        <v>305</v>
      </c>
      <c r="C313" s="19">
        <v>2790</v>
      </c>
      <c r="D313" s="20" t="str">
        <f>IFERROR(VLOOKUP(C313,SRA!B:C,2,0),"")</f>
        <v>ROSANA DE FATIMA UCHOA  AREDE</v>
      </c>
      <c r="E313" s="12" t="str">
        <f>IFERROR(VLOOKUP(C313,SRA!B:T,8,0),"")</f>
        <v>CLT</v>
      </c>
      <c r="F313" s="14" t="s">
        <v>445</v>
      </c>
      <c r="G313" s="12" t="str">
        <f>IFERROR(VLOOKUP(C313,SRA!B:T,5,0),"")</f>
        <v>TEC. EM ADM. E FIN.</v>
      </c>
      <c r="H313" s="10">
        <f>IFERROR(VLOOKUP(C313,SRA!B:T,18,0),"")</f>
        <v>2060.2399999999998</v>
      </c>
      <c r="I313" s="10">
        <f>IFERROR(VLOOKUP(C313,SRA!B:T,19,0),"")</f>
        <v>0</v>
      </c>
      <c r="J313" s="22">
        <f>IFERROR(VLOOKUP(C313,MAIO!B:F,3,0),"0,00")</f>
        <v>2060.2399999999998</v>
      </c>
      <c r="K313" s="10">
        <f t="shared" si="9"/>
        <v>1590.0099999999998</v>
      </c>
      <c r="L313" s="22">
        <f>IFERROR(VLOOKUP(C313,MAIO!B:H,7,0),"0,00")</f>
        <v>470.23</v>
      </c>
      <c r="M313" s="18" t="str">
        <f>IFERROR(VLOOKUP(C313,FÉRIAS!C:D,2,0),"")</f>
        <v/>
      </c>
      <c r="N313" s="15" t="str">
        <f>IFERROR(VLOOKUP(C313,AFASTADOS!B:C,2,0),"")</f>
        <v/>
      </c>
    </row>
    <row r="314" spans="2:14" s="15" customFormat="1">
      <c r="B314" s="12">
        <f t="shared" si="10"/>
        <v>306</v>
      </c>
      <c r="C314" s="19">
        <v>2791</v>
      </c>
      <c r="D314" s="20" t="str">
        <f>IFERROR(VLOOKUP(C314,SRA!B:C,2,0),"")</f>
        <v>JOSIMAR SILVA</v>
      </c>
      <c r="E314" s="12" t="str">
        <f>IFERROR(VLOOKUP(C314,SRA!B:T,8,0),"")</f>
        <v>CLT</v>
      </c>
      <c r="F314" s="14" t="s">
        <v>445</v>
      </c>
      <c r="G314" s="12" t="str">
        <f>IFERROR(VLOOKUP(C314,SRA!B:T,5,0),"")</f>
        <v>FARMACEUTICO IND</v>
      </c>
      <c r="H314" s="10">
        <f>IFERROR(VLOOKUP(C314,SRA!B:T,18,0),"")</f>
        <v>5942.74</v>
      </c>
      <c r="I314" s="10">
        <f>IFERROR(VLOOKUP(C314,SRA!B:T,19,0),"")</f>
        <v>0</v>
      </c>
      <c r="J314" s="22">
        <f>IFERROR(VLOOKUP(C314,MAIO!B:F,3,0),"0,00")</f>
        <v>8255.69</v>
      </c>
      <c r="K314" s="10">
        <f t="shared" si="9"/>
        <v>3011.9000000000005</v>
      </c>
      <c r="L314" s="22">
        <f>IFERROR(VLOOKUP(C314,MAIO!B:H,7,0),"0,00")</f>
        <v>5243.79</v>
      </c>
      <c r="M314" s="18" t="str">
        <f>IFERROR(VLOOKUP(C314,FÉRIAS!C:D,2,0),"")</f>
        <v/>
      </c>
      <c r="N314" s="15" t="str">
        <f>IFERROR(VLOOKUP(C314,AFASTADOS!B:C,2,0),"")</f>
        <v/>
      </c>
    </row>
    <row r="315" spans="2:14" s="15" customFormat="1">
      <c r="B315" s="12">
        <f t="shared" si="10"/>
        <v>307</v>
      </c>
      <c r="C315" s="19">
        <v>2797</v>
      </c>
      <c r="D315" s="20" t="str">
        <f>IFERROR(VLOOKUP(C315,SRA!B:C,2,0),"")</f>
        <v>JULIANA SILVA CEDRIM</v>
      </c>
      <c r="E315" s="12" t="str">
        <f>IFERROR(VLOOKUP(C315,SRA!B:T,8,0),"")</f>
        <v>CLT</v>
      </c>
      <c r="F315" s="14" t="s">
        <v>445</v>
      </c>
      <c r="G315" s="12" t="str">
        <f>IFERROR(VLOOKUP(C315,SRA!B:T,5,0),"")</f>
        <v>TEC. EM ADM. E FIN.</v>
      </c>
      <c r="H315" s="10">
        <f>IFERROR(VLOOKUP(C315,SRA!B:T,18,0),"")</f>
        <v>2060.2399999999998</v>
      </c>
      <c r="I315" s="10">
        <f>IFERROR(VLOOKUP(C315,SRA!B:T,19,0),"")</f>
        <v>2312.9499999999998</v>
      </c>
      <c r="J315" s="22">
        <f>IFERROR(VLOOKUP(C315,MAIO!B:F,3,0),"0,00")</f>
        <v>4373.1899999999996</v>
      </c>
      <c r="K315" s="10">
        <f t="shared" si="9"/>
        <v>2624.2599999999993</v>
      </c>
      <c r="L315" s="22">
        <f>IFERROR(VLOOKUP(C315,MAIO!B:H,7,0),"0,00")</f>
        <v>1748.93</v>
      </c>
      <c r="M315" s="18" t="str">
        <f>IFERROR(VLOOKUP(C315,FÉRIAS!C:D,2,0),"")</f>
        <v/>
      </c>
      <c r="N315" s="15" t="str">
        <f>IFERROR(VLOOKUP(C315,AFASTADOS!B:C,2,0),"")</f>
        <v/>
      </c>
    </row>
    <row r="316" spans="2:14" s="15" customFormat="1">
      <c r="B316" s="12">
        <f t="shared" si="10"/>
        <v>308</v>
      </c>
      <c r="C316" s="19">
        <v>2798</v>
      </c>
      <c r="D316" s="20" t="str">
        <f>IFERROR(VLOOKUP(C316,SRA!B:C,2,0),"")</f>
        <v>MARCO ANDRE ANTUNES CORREIA</v>
      </c>
      <c r="E316" s="12" t="str">
        <f>IFERROR(VLOOKUP(C316,SRA!B:T,8,0),"")</f>
        <v>CLT</v>
      </c>
      <c r="F316" s="14" t="s">
        <v>445</v>
      </c>
      <c r="G316" s="12" t="str">
        <f>IFERROR(VLOOKUP(C316,SRA!B:T,5,0),"")</f>
        <v>TEC. EM ADM. E FIN.</v>
      </c>
      <c r="H316" s="10">
        <f>IFERROR(VLOOKUP(C316,SRA!B:T,18,0),"")</f>
        <v>2060.2399999999998</v>
      </c>
      <c r="I316" s="10">
        <f>IFERROR(VLOOKUP(C316,SRA!B:T,19,0),"")</f>
        <v>2312.9499999999998</v>
      </c>
      <c r="J316" s="22">
        <f>IFERROR(VLOOKUP(C316,MAIO!B:F,3,0),"0,00")</f>
        <v>4373.1899999999996</v>
      </c>
      <c r="K316" s="10">
        <f t="shared" si="9"/>
        <v>1331.3999999999996</v>
      </c>
      <c r="L316" s="22">
        <f>IFERROR(VLOOKUP(C316,MAIO!B:H,7,0),"0,00")</f>
        <v>3041.79</v>
      </c>
      <c r="M316" s="18" t="str">
        <f>IFERROR(VLOOKUP(C316,FÉRIAS!C:D,2,0),"")</f>
        <v/>
      </c>
      <c r="N316" s="15" t="str">
        <f>IFERROR(VLOOKUP(C316,AFASTADOS!B:C,2,0),"")</f>
        <v/>
      </c>
    </row>
    <row r="317" spans="2:14" s="15" customFormat="1">
      <c r="B317" s="12">
        <f t="shared" si="10"/>
        <v>309</v>
      </c>
      <c r="C317" s="19">
        <v>2799</v>
      </c>
      <c r="D317" s="20" t="str">
        <f>IFERROR(VLOOKUP(C317,SRA!B:C,2,0),"")</f>
        <v>ALYSSON FABIO O FLORENCIO</v>
      </c>
      <c r="E317" s="12" t="str">
        <f>IFERROR(VLOOKUP(C317,SRA!B:T,8,0),"")</f>
        <v>CLT</v>
      </c>
      <c r="F317" s="14" t="s">
        <v>445</v>
      </c>
      <c r="G317" s="12" t="str">
        <f>IFERROR(VLOOKUP(C317,SRA!B:T,5,0),"")</f>
        <v>TEC. EM ADM. E FIN.</v>
      </c>
      <c r="H317" s="10">
        <f>IFERROR(VLOOKUP(C317,SRA!B:T,18,0),"")</f>
        <v>2060.2399999999998</v>
      </c>
      <c r="I317" s="10">
        <f>IFERROR(VLOOKUP(C317,SRA!B:T,19,0),"")</f>
        <v>223.27</v>
      </c>
      <c r="J317" s="22">
        <f>IFERROR(VLOOKUP(C317,MAIO!B:F,3,0),"0,00")</f>
        <v>2628.48</v>
      </c>
      <c r="K317" s="10">
        <f t="shared" si="9"/>
        <v>633.19000000000005</v>
      </c>
      <c r="L317" s="22">
        <f>IFERROR(VLOOKUP(C317,MAIO!B:H,7,0),"0,00")</f>
        <v>1995.29</v>
      </c>
      <c r="M317" s="18" t="str">
        <f>IFERROR(VLOOKUP(C317,FÉRIAS!C:D,2,0),"")</f>
        <v/>
      </c>
      <c r="N317" s="15" t="str">
        <f>IFERROR(VLOOKUP(C317,AFASTADOS!B:C,2,0),"")</f>
        <v/>
      </c>
    </row>
    <row r="318" spans="2:14" s="15" customFormat="1">
      <c r="B318" s="12">
        <f t="shared" si="10"/>
        <v>310</v>
      </c>
      <c r="C318" s="19">
        <v>2801</v>
      </c>
      <c r="D318" s="20" t="str">
        <f>IFERROR(VLOOKUP(C318,SRA!B:C,2,0),"")</f>
        <v>VALERIA JALES DA SILVA</v>
      </c>
      <c r="E318" s="12" t="str">
        <f>IFERROR(VLOOKUP(C318,SRA!B:T,8,0),"")</f>
        <v>CLT</v>
      </c>
      <c r="F318" s="14" t="s">
        <v>445</v>
      </c>
      <c r="G318" s="12" t="str">
        <f>IFERROR(VLOOKUP(C318,SRA!B:T,5,0),"")</f>
        <v>TEC. CONTABIL</v>
      </c>
      <c r="H318" s="10">
        <f>IFERROR(VLOOKUP(C318,SRA!B:T,18,0),"")</f>
        <v>5740.4</v>
      </c>
      <c r="I318" s="10">
        <f>IFERROR(VLOOKUP(C318,SRA!B:T,19,0),"")</f>
        <v>0</v>
      </c>
      <c r="J318" s="22">
        <f>IFERROR(VLOOKUP(C318,MAIO!B:F,3,0),"0,00")</f>
        <v>8214.11</v>
      </c>
      <c r="K318" s="10">
        <f t="shared" si="9"/>
        <v>5354.06</v>
      </c>
      <c r="L318" s="22">
        <f>IFERROR(VLOOKUP(C318,MAIO!B:H,7,0),"0,00")</f>
        <v>2860.05</v>
      </c>
      <c r="M318" s="18" t="str">
        <f>IFERROR(VLOOKUP(C318,FÉRIAS!C:D,2,0),"")</f>
        <v/>
      </c>
      <c r="N318" s="15" t="str">
        <f>IFERROR(VLOOKUP(C318,AFASTADOS!B:C,2,0),"")</f>
        <v/>
      </c>
    </row>
    <row r="319" spans="2:14" s="15" customFormat="1">
      <c r="B319" s="12">
        <f t="shared" si="10"/>
        <v>311</v>
      </c>
      <c r="C319" s="19">
        <v>2806</v>
      </c>
      <c r="D319" s="20" t="str">
        <f>IFERROR(VLOOKUP(C319,SRA!B:C,2,0),"")</f>
        <v>ANA APARECIDA DE ANDRADE LIMA</v>
      </c>
      <c r="E319" s="12" t="str">
        <f>IFERROR(VLOOKUP(C319,SRA!B:T,8,0),"")</f>
        <v>CLT</v>
      </c>
      <c r="F319" s="14" t="s">
        <v>457</v>
      </c>
      <c r="G319" s="12" t="str">
        <f>IFERROR(VLOOKUP(C319,SRA!B:T,5,0),"")</f>
        <v>TEC. CONTABIL</v>
      </c>
      <c r="H319" s="10">
        <f>IFERROR(VLOOKUP(C319,SRA!B:T,18,0),"")</f>
        <v>2385</v>
      </c>
      <c r="I319" s="10">
        <f>IFERROR(VLOOKUP(C319,SRA!B:T,19,0),"")</f>
        <v>2312.9499999999998</v>
      </c>
      <c r="J319" s="22">
        <f>IFERROR(VLOOKUP(C319,MAIO!B:F,3,0),"0,00")</f>
        <v>5490.61</v>
      </c>
      <c r="K319" s="10">
        <f t="shared" si="9"/>
        <v>2850.0099999999998</v>
      </c>
      <c r="L319" s="22">
        <f>IFERROR(VLOOKUP(C319,MAIO!B:H,7,0),"0,00")</f>
        <v>2640.6</v>
      </c>
      <c r="M319" s="18" t="str">
        <f>IFERROR(VLOOKUP(C319,FÉRIAS!C:D,2,0),"")</f>
        <v>ANA APARECIDA DE ANDRADE LIMA</v>
      </c>
      <c r="N319" s="15" t="str">
        <f>IFERROR(VLOOKUP(C319,AFASTADOS!B:C,2,0),"")</f>
        <v/>
      </c>
    </row>
    <row r="320" spans="2:14" s="15" customFormat="1">
      <c r="B320" s="12">
        <f t="shared" si="10"/>
        <v>312</v>
      </c>
      <c r="C320" s="19">
        <v>2808</v>
      </c>
      <c r="D320" s="20" t="str">
        <f>IFERROR(VLOOKUP(C320,SRA!B:C,2,0),"")</f>
        <v>GABRIELA FERNANDA M  G  CEAN</v>
      </c>
      <c r="E320" s="12" t="str">
        <f>IFERROR(VLOOKUP(C320,SRA!B:T,8,0),"")</f>
        <v>CLT</v>
      </c>
      <c r="F320" s="14" t="s">
        <v>445</v>
      </c>
      <c r="G320" s="12" t="str">
        <f>IFERROR(VLOOKUP(C320,SRA!B:T,5,0),"")</f>
        <v>TEC. EM ADM. E FIN.</v>
      </c>
      <c r="H320" s="10">
        <f>IFERROR(VLOOKUP(C320,SRA!B:T,18,0),"")</f>
        <v>2163.27</v>
      </c>
      <c r="I320" s="10">
        <f>IFERROR(VLOOKUP(C320,SRA!B:T,19,0),"")</f>
        <v>822.38</v>
      </c>
      <c r="J320" s="22">
        <f>IFERROR(VLOOKUP(C320,MAIO!B:F,3,0),"0,00")</f>
        <v>2985.65</v>
      </c>
      <c r="K320" s="10">
        <f t="shared" si="9"/>
        <v>1395.1100000000001</v>
      </c>
      <c r="L320" s="22">
        <f>IFERROR(VLOOKUP(C320,MAIO!B:H,7,0),"0,00")</f>
        <v>1590.54</v>
      </c>
      <c r="M320" s="18" t="str">
        <f>IFERROR(VLOOKUP(C320,FÉRIAS!C:D,2,0),"")</f>
        <v/>
      </c>
      <c r="N320" s="15" t="str">
        <f>IFERROR(VLOOKUP(C320,AFASTADOS!B:C,2,0),"")</f>
        <v/>
      </c>
    </row>
    <row r="321" spans="2:14" s="15" customFormat="1">
      <c r="B321" s="12">
        <f t="shared" si="10"/>
        <v>313</v>
      </c>
      <c r="C321" s="19">
        <v>2816</v>
      </c>
      <c r="D321" s="20" t="str">
        <f>IFERROR(VLOOKUP(C321,SRA!B:C,2,0),"")</f>
        <v>MIRIAM DA SILVA FONSECA</v>
      </c>
      <c r="E321" s="12" t="str">
        <f>IFERROR(VLOOKUP(C321,SRA!B:T,8,0),"")</f>
        <v>CLT</v>
      </c>
      <c r="F321" s="14" t="s">
        <v>445</v>
      </c>
      <c r="G321" s="12" t="str">
        <f>IFERROR(VLOOKUP(C321,SRA!B:T,5,0),"")</f>
        <v>TEC.EM QUALIDADE IND</v>
      </c>
      <c r="H321" s="10">
        <f>IFERROR(VLOOKUP(C321,SRA!B:T,18,0),"")</f>
        <v>1962.12</v>
      </c>
      <c r="I321" s="10">
        <f>IFERROR(VLOOKUP(C321,SRA!B:T,19,0),"")</f>
        <v>0</v>
      </c>
      <c r="J321" s="22">
        <f>IFERROR(VLOOKUP(C321,MAIO!B:F,3,0),"0,00")</f>
        <v>2809.39</v>
      </c>
      <c r="K321" s="10">
        <f t="shared" si="9"/>
        <v>1177.29</v>
      </c>
      <c r="L321" s="22">
        <f>IFERROR(VLOOKUP(C321,MAIO!B:H,7,0),"0,00")</f>
        <v>1632.1</v>
      </c>
      <c r="M321" s="18" t="str">
        <f>IFERROR(VLOOKUP(C321,FÉRIAS!C:D,2,0),"")</f>
        <v/>
      </c>
      <c r="N321" s="15" t="str">
        <f>IFERROR(VLOOKUP(C321,AFASTADOS!B:C,2,0),"")</f>
        <v/>
      </c>
    </row>
    <row r="322" spans="2:14" s="15" customFormat="1">
      <c r="B322" s="12">
        <f t="shared" si="10"/>
        <v>314</v>
      </c>
      <c r="C322" s="19">
        <v>2819</v>
      </c>
      <c r="D322" s="20" t="str">
        <f>IFERROR(VLOOKUP(C322,SRA!B:C,2,0),"")</f>
        <v>RAFAEL LEITAO DE A  G DA SILVA</v>
      </c>
      <c r="E322" s="12" t="str">
        <f>IFERROR(VLOOKUP(C322,SRA!B:T,8,0),"")</f>
        <v>CLT</v>
      </c>
      <c r="F322" s="14" t="s">
        <v>445</v>
      </c>
      <c r="G322" s="12" t="str">
        <f>IFERROR(VLOOKUP(C322,SRA!B:T,5,0),"")</f>
        <v>TEC. EM ADM. E FIN.</v>
      </c>
      <c r="H322" s="10">
        <f>IFERROR(VLOOKUP(C322,SRA!B:T,18,0),"")</f>
        <v>2060.2399999999998</v>
      </c>
      <c r="I322" s="10">
        <f>IFERROR(VLOOKUP(C322,SRA!B:T,19,0),"")</f>
        <v>6657.79</v>
      </c>
      <c r="J322" s="22">
        <f>IFERROR(VLOOKUP(C322,MAIO!B:F,3,0),"0,00")</f>
        <v>8718.0300000000007</v>
      </c>
      <c r="K322" s="10">
        <f t="shared" si="9"/>
        <v>4212.0500000000011</v>
      </c>
      <c r="L322" s="22">
        <f>IFERROR(VLOOKUP(C322,MAIO!B:H,7,0),"0,00")</f>
        <v>4505.9799999999996</v>
      </c>
      <c r="M322" s="18" t="str">
        <f>IFERROR(VLOOKUP(C322,FÉRIAS!C:D,2,0),"")</f>
        <v/>
      </c>
      <c r="N322" s="15" t="str">
        <f>IFERROR(VLOOKUP(C322,AFASTADOS!B:C,2,0),"")</f>
        <v/>
      </c>
    </row>
    <row r="323" spans="2:14" s="15" customFormat="1">
      <c r="B323" s="12">
        <f t="shared" si="10"/>
        <v>315</v>
      </c>
      <c r="C323" s="19">
        <v>2820</v>
      </c>
      <c r="D323" s="20" t="str">
        <f>IFERROR(VLOOKUP(C323,SRA!B:C,2,0),"")</f>
        <v>ROSIANE SANTOS BRITO</v>
      </c>
      <c r="E323" s="12" t="str">
        <f>IFERROR(VLOOKUP(C323,SRA!B:T,8,0),"")</f>
        <v>CLT</v>
      </c>
      <c r="F323" s="14" t="s">
        <v>445</v>
      </c>
      <c r="G323" s="12" t="str">
        <f>IFERROR(VLOOKUP(C323,SRA!B:T,5,0),"")</f>
        <v>TEC. EM ADM. E FIN.</v>
      </c>
      <c r="H323" s="10">
        <f>IFERROR(VLOOKUP(C323,SRA!B:T,18,0),"")</f>
        <v>2060.2399999999998</v>
      </c>
      <c r="I323" s="10">
        <f>IFERROR(VLOOKUP(C323,SRA!B:T,19,0),"")</f>
        <v>3900</v>
      </c>
      <c r="J323" s="22">
        <f>IFERROR(VLOOKUP(C323,MAIO!B:F,3,0),"0,00")</f>
        <v>5960.24</v>
      </c>
      <c r="K323" s="10">
        <f t="shared" si="9"/>
        <v>1857.2999999999993</v>
      </c>
      <c r="L323" s="22">
        <f>IFERROR(VLOOKUP(C323,MAIO!B:H,7,0),"0,00")</f>
        <v>4102.9400000000005</v>
      </c>
      <c r="M323" s="18" t="str">
        <f>IFERROR(VLOOKUP(C323,FÉRIAS!C:D,2,0),"")</f>
        <v/>
      </c>
      <c r="N323" s="15" t="str">
        <f>IFERROR(VLOOKUP(C323,AFASTADOS!B:C,2,0),"")</f>
        <v/>
      </c>
    </row>
    <row r="324" spans="2:14" s="15" customFormat="1">
      <c r="B324" s="12">
        <f t="shared" si="10"/>
        <v>316</v>
      </c>
      <c r="C324" s="19">
        <v>2821</v>
      </c>
      <c r="D324" s="20" t="str">
        <f>IFERROR(VLOOKUP(C324,SRA!B:C,2,0),"")</f>
        <v>HERBET CANDEIA MAIA</v>
      </c>
      <c r="E324" s="12" t="str">
        <f>IFERROR(VLOOKUP(C324,SRA!B:T,8,0),"")</f>
        <v>CLT</v>
      </c>
      <c r="F324" s="14" t="s">
        <v>445</v>
      </c>
      <c r="G324" s="12" t="str">
        <f>IFERROR(VLOOKUP(C324,SRA!B:T,5,0),"")</f>
        <v>ANA ASS FARMACEUTICA</v>
      </c>
      <c r="H324" s="10">
        <f>IFERROR(VLOOKUP(C324,SRA!B:T,18,0),"")</f>
        <v>5043.92</v>
      </c>
      <c r="I324" s="10">
        <f>IFERROR(VLOOKUP(C324,SRA!B:T,19,0),"")</f>
        <v>0</v>
      </c>
      <c r="J324" s="22">
        <f>IFERROR(VLOOKUP(C324,MAIO!B:F,3,0),"0,00")</f>
        <v>5043.92</v>
      </c>
      <c r="K324" s="10">
        <f t="shared" si="9"/>
        <v>874.09000000000015</v>
      </c>
      <c r="L324" s="22">
        <f>IFERROR(VLOOKUP(C324,MAIO!B:H,7,0),"0,00")</f>
        <v>4169.83</v>
      </c>
      <c r="M324" s="18" t="str">
        <f>IFERROR(VLOOKUP(C324,FÉRIAS!C:D,2,0),"")</f>
        <v/>
      </c>
      <c r="N324" s="15" t="str">
        <f>IFERROR(VLOOKUP(C324,AFASTADOS!B:C,2,0),"")</f>
        <v/>
      </c>
    </row>
    <row r="325" spans="2:14" s="15" customFormat="1">
      <c r="B325" s="12">
        <f t="shared" si="10"/>
        <v>317</v>
      </c>
      <c r="C325" s="19">
        <v>2823</v>
      </c>
      <c r="D325" s="20" t="str">
        <f>IFERROR(VLOOKUP(C325,SRA!B:C,2,0),"")</f>
        <v>ADRIANA MARIA DA SILVA</v>
      </c>
      <c r="E325" s="12" t="str">
        <f>IFERROR(VLOOKUP(C325,SRA!B:T,8,0),"")</f>
        <v>CLT</v>
      </c>
      <c r="F325" s="14" t="s">
        <v>445</v>
      </c>
      <c r="G325" s="12" t="str">
        <f>IFERROR(VLOOKUP(C325,SRA!B:T,5,0),"")</f>
        <v>TEC. EM ADM. E FIN.</v>
      </c>
      <c r="H325" s="10">
        <f>IFERROR(VLOOKUP(C325,SRA!B:T,18,0),"")</f>
        <v>2060.2399999999998</v>
      </c>
      <c r="I325" s="10">
        <f>IFERROR(VLOOKUP(C325,SRA!B:T,19,0),"")</f>
        <v>0</v>
      </c>
      <c r="J325" s="22">
        <f>IFERROR(VLOOKUP(C325,MAIO!B:F,3,0),"0,00")</f>
        <v>2060.2399999999998</v>
      </c>
      <c r="K325" s="10">
        <f t="shared" si="9"/>
        <v>1080.5599999999997</v>
      </c>
      <c r="L325" s="22">
        <f>IFERROR(VLOOKUP(C325,MAIO!B:H,7,0),"0,00")</f>
        <v>979.68000000000006</v>
      </c>
      <c r="M325" s="18" t="str">
        <f>IFERROR(VLOOKUP(C325,FÉRIAS!C:D,2,0),"")</f>
        <v/>
      </c>
      <c r="N325" s="15" t="str">
        <f>IFERROR(VLOOKUP(C325,AFASTADOS!B:C,2,0),"")</f>
        <v/>
      </c>
    </row>
    <row r="326" spans="2:14" s="15" customFormat="1">
      <c r="B326" s="12">
        <f t="shared" si="10"/>
        <v>318</v>
      </c>
      <c r="C326" s="14">
        <v>2824</v>
      </c>
      <c r="D326" s="20" t="str">
        <f>IFERROR(VLOOKUP(C326,SRA!B:C,2,0),"")</f>
        <v>ANA PAULA BARBOSA CAVALCANTI</v>
      </c>
      <c r="E326" s="12" t="str">
        <f>IFERROR(VLOOKUP(C326,SRA!B:T,8,0),"")</f>
        <v>CLT</v>
      </c>
      <c r="F326" s="14" t="s">
        <v>467</v>
      </c>
      <c r="G326" s="12" t="str">
        <f>IFERROR(VLOOKUP(C326,SRA!B:T,5,0),"")</f>
        <v>ANA ASS FARMACEUTICA</v>
      </c>
      <c r="H326" s="10">
        <f>IFERROR(VLOOKUP(C326,SRA!B:T,18,0),"")</f>
        <v>5043.91</v>
      </c>
      <c r="I326" s="10">
        <f>IFERROR(VLOOKUP(C326,SRA!B:T,19,0),"")</f>
        <v>0</v>
      </c>
      <c r="J326" s="22">
        <f>IFERROR(VLOOKUP(C326,MAIO!B:F,3,0),"0,00")</f>
        <v>2021.59</v>
      </c>
      <c r="K326" s="10">
        <f t="shared" si="9"/>
        <v>2021.59</v>
      </c>
      <c r="L326" s="22">
        <f>IFERROR(VLOOKUP(C326,MAIO!B:H,7,0),"0,00")</f>
        <v>0</v>
      </c>
      <c r="M326" s="18" t="str">
        <f>IFERROR(VLOOKUP(C326,FÉRIAS!C:D,2,0),"")</f>
        <v/>
      </c>
      <c r="N326" s="15" t="str">
        <f>IFERROR(VLOOKUP(C326,AFASTADOS!B:C,2,0),"")</f>
        <v>ANA PAULA BARBOSA CAVALCANTI</v>
      </c>
    </row>
    <row r="327" spans="2:14" s="15" customFormat="1">
      <c r="B327" s="12">
        <f t="shared" si="10"/>
        <v>319</v>
      </c>
      <c r="C327" s="19">
        <v>2827</v>
      </c>
      <c r="D327" s="20" t="str">
        <f>IFERROR(VLOOKUP(C327,SRA!B:C,2,0),"")</f>
        <v>FABIO BARBOSA S  DE LIMA</v>
      </c>
      <c r="E327" s="12" t="str">
        <f>IFERROR(VLOOKUP(C327,SRA!B:T,8,0),"")</f>
        <v>CLT</v>
      </c>
      <c r="F327" s="14" t="s">
        <v>445</v>
      </c>
      <c r="G327" s="12" t="str">
        <f>IFERROR(VLOOKUP(C327,SRA!B:T,5,0),"")</f>
        <v>TEC. EM ADM. E FIN.</v>
      </c>
      <c r="H327" s="10">
        <f>IFERROR(VLOOKUP(C327,SRA!B:T,18,0),"")</f>
        <v>2060.2399999999998</v>
      </c>
      <c r="I327" s="10">
        <f>IFERROR(VLOOKUP(C327,SRA!B:T,19,0),"")</f>
        <v>223.27</v>
      </c>
      <c r="J327" s="22">
        <f>IFERROR(VLOOKUP(C327,MAIO!B:F,3,0),"0,00")</f>
        <v>2283.5100000000002</v>
      </c>
      <c r="K327" s="10">
        <f t="shared" si="9"/>
        <v>992.76000000000022</v>
      </c>
      <c r="L327" s="22">
        <f>IFERROR(VLOOKUP(C327,MAIO!B:H,7,0),"0,00")</f>
        <v>1290.75</v>
      </c>
      <c r="M327" s="18" t="str">
        <f>IFERROR(VLOOKUP(C327,FÉRIAS!C:D,2,0),"")</f>
        <v/>
      </c>
      <c r="N327" s="15" t="str">
        <f>IFERROR(VLOOKUP(C327,AFASTADOS!B:C,2,0),"")</f>
        <v/>
      </c>
    </row>
    <row r="328" spans="2:14" s="15" customFormat="1">
      <c r="B328" s="12">
        <f t="shared" si="10"/>
        <v>320</v>
      </c>
      <c r="C328" s="19">
        <v>2831</v>
      </c>
      <c r="D328" s="20" t="str">
        <f>IFERROR(VLOOKUP(C328,SRA!B:C,2,0),"")</f>
        <v>AMANDA BEZERRA MASCARENHAS</v>
      </c>
      <c r="E328" s="12" t="str">
        <f>IFERROR(VLOOKUP(C328,SRA!B:T,8,0),"")</f>
        <v>CLT</v>
      </c>
      <c r="F328" s="14" t="s">
        <v>445</v>
      </c>
      <c r="G328" s="12" t="str">
        <f>IFERROR(VLOOKUP(C328,SRA!B:T,5,0),"")</f>
        <v>TEC. EM ADM. E FIN.</v>
      </c>
      <c r="H328" s="10">
        <f>IFERROR(VLOOKUP(C328,SRA!B:T,18,0),"")</f>
        <v>2060.2399999999998</v>
      </c>
      <c r="I328" s="10">
        <f>IFERROR(VLOOKUP(C328,SRA!B:T,19,0),"")</f>
        <v>3900</v>
      </c>
      <c r="J328" s="22">
        <f>IFERROR(VLOOKUP(C328,MAIO!B:F,3,0),"0,00")</f>
        <v>5960.24</v>
      </c>
      <c r="K328" s="10">
        <f t="shared" si="9"/>
        <v>2011.5299999999997</v>
      </c>
      <c r="L328" s="22">
        <f>IFERROR(VLOOKUP(C328,MAIO!B:H,7,0),"0,00")</f>
        <v>3948.71</v>
      </c>
      <c r="M328" s="18" t="str">
        <f>IFERROR(VLOOKUP(C328,FÉRIAS!C:D,2,0),"")</f>
        <v/>
      </c>
      <c r="N328" s="15" t="str">
        <f>IFERROR(VLOOKUP(C328,AFASTADOS!B:C,2,0),"")</f>
        <v/>
      </c>
    </row>
    <row r="329" spans="2:14" s="15" customFormat="1">
      <c r="B329" s="12">
        <f t="shared" si="10"/>
        <v>321</v>
      </c>
      <c r="C329" s="19">
        <v>2833</v>
      </c>
      <c r="D329" s="20" t="str">
        <f>IFERROR(VLOOKUP(C329,SRA!B:C,2,0),"")</f>
        <v>JAMESSON AMANCIO DA ROCHA</v>
      </c>
      <c r="E329" s="12" t="str">
        <f>IFERROR(VLOOKUP(C329,SRA!B:T,8,0),"")</f>
        <v>CLT</v>
      </c>
      <c r="F329" s="14" t="s">
        <v>457</v>
      </c>
      <c r="G329" s="12" t="str">
        <f>IFERROR(VLOOKUP(C329,SRA!B:T,5,0),"")</f>
        <v>TEC. EM ADM. E FIN.</v>
      </c>
      <c r="H329" s="10">
        <f>IFERROR(VLOOKUP(C329,SRA!B:T,18,0),"")</f>
        <v>2163.27</v>
      </c>
      <c r="I329" s="10">
        <f>IFERROR(VLOOKUP(C329,SRA!B:T,19,0),"")</f>
        <v>2879.38</v>
      </c>
      <c r="J329" s="22">
        <f>IFERROR(VLOOKUP(C329,MAIO!B:F,3,0),"0,00")</f>
        <v>9145.8799999999992</v>
      </c>
      <c r="K329" s="10">
        <f t="shared" ref="K329:K392" si="11">J329-L329</f>
        <v>6058.2699999999986</v>
      </c>
      <c r="L329" s="22">
        <f>IFERROR(VLOOKUP(C329,MAIO!B:H,7,0),"0,00")</f>
        <v>3087.61</v>
      </c>
      <c r="M329" s="18" t="str">
        <f>IFERROR(VLOOKUP(C329,FÉRIAS!C:D,2,0),"")</f>
        <v>JAMESSON AMANCIO DA ROCHA</v>
      </c>
      <c r="N329" s="15" t="str">
        <f>IFERROR(VLOOKUP(C329,AFASTADOS!B:C,2,0),"")</f>
        <v/>
      </c>
    </row>
    <row r="330" spans="2:14" s="15" customFormat="1">
      <c r="B330" s="12">
        <f t="shared" si="10"/>
        <v>322</v>
      </c>
      <c r="C330" s="19">
        <v>2834</v>
      </c>
      <c r="D330" s="20" t="str">
        <f>IFERROR(VLOOKUP(C330,SRA!B:C,2,0),"")</f>
        <v>LUIZ F  DE LIMA CAVALCANTI</v>
      </c>
      <c r="E330" s="12" t="str">
        <f>IFERROR(VLOOKUP(C330,SRA!B:T,8,0),"")</f>
        <v>CLT</v>
      </c>
      <c r="F330" s="14" t="s">
        <v>445</v>
      </c>
      <c r="G330" s="12" t="str">
        <f>IFERROR(VLOOKUP(C330,SRA!B:T,5,0),"")</f>
        <v>TEC. EM ADM. E FIN.</v>
      </c>
      <c r="H330" s="10">
        <f>IFERROR(VLOOKUP(C330,SRA!B:T,18,0),"")</f>
        <v>2060.2399999999998</v>
      </c>
      <c r="I330" s="10">
        <f>IFERROR(VLOOKUP(C330,SRA!B:T,19,0),"")</f>
        <v>822.38</v>
      </c>
      <c r="J330" s="22">
        <f>IFERROR(VLOOKUP(C330,MAIO!B:F,3,0),"0,00")</f>
        <v>2882.62</v>
      </c>
      <c r="K330" s="10">
        <f t="shared" si="11"/>
        <v>550.71</v>
      </c>
      <c r="L330" s="22">
        <f>IFERROR(VLOOKUP(C330,MAIO!B:H,7,0),"0,00")</f>
        <v>2331.91</v>
      </c>
      <c r="M330" s="18" t="str">
        <f>IFERROR(VLOOKUP(C330,FÉRIAS!C:D,2,0),"")</f>
        <v/>
      </c>
      <c r="N330" s="15" t="str">
        <f>IFERROR(VLOOKUP(C330,AFASTADOS!B:C,2,0),"")</f>
        <v/>
      </c>
    </row>
    <row r="331" spans="2:14" s="15" customFormat="1">
      <c r="B331" s="12">
        <f t="shared" si="10"/>
        <v>323</v>
      </c>
      <c r="C331" s="19">
        <v>2835</v>
      </c>
      <c r="D331" s="20" t="str">
        <f>IFERROR(VLOOKUP(C331,SRA!B:C,2,0),"")</f>
        <v>JOSE MARCELO DE FRANCA MATOS</v>
      </c>
      <c r="E331" s="12" t="str">
        <f>IFERROR(VLOOKUP(C331,SRA!B:T,8,0),"")</f>
        <v>CLT</v>
      </c>
      <c r="F331" s="14" t="s">
        <v>445</v>
      </c>
      <c r="G331" s="12" t="str">
        <f>IFERROR(VLOOKUP(C331,SRA!B:T,5,0),"")</f>
        <v>TEC. EM ADM. E FIN.</v>
      </c>
      <c r="H331" s="10">
        <f>IFERROR(VLOOKUP(C331,SRA!B:T,18,0),"")</f>
        <v>2060.2399999999998</v>
      </c>
      <c r="I331" s="10">
        <f>IFERROR(VLOOKUP(C331,SRA!B:T,19,0),"")</f>
        <v>0</v>
      </c>
      <c r="J331" s="22">
        <f>IFERROR(VLOOKUP(C331,MAIO!B:F,3,0),"0,00")</f>
        <v>2060.2399999999998</v>
      </c>
      <c r="K331" s="10">
        <f t="shared" si="11"/>
        <v>865.95999999999981</v>
      </c>
      <c r="L331" s="22">
        <f>IFERROR(VLOOKUP(C331,MAIO!B:H,7,0),"0,00")</f>
        <v>1194.28</v>
      </c>
      <c r="M331" s="18" t="str">
        <f>IFERROR(VLOOKUP(C331,FÉRIAS!C:D,2,0),"")</f>
        <v/>
      </c>
      <c r="N331" s="15" t="str">
        <f>IFERROR(VLOOKUP(C331,AFASTADOS!B:C,2,0),"")</f>
        <v/>
      </c>
    </row>
    <row r="332" spans="2:14" s="15" customFormat="1">
      <c r="B332" s="12">
        <f t="shared" si="10"/>
        <v>324</v>
      </c>
      <c r="C332" s="14">
        <v>2836</v>
      </c>
      <c r="D332" s="20" t="str">
        <f>IFERROR(VLOOKUP(C332,SRA!B:C,2,0),"")</f>
        <v>MONALISA MARIA LEANDRO RIBEIRO</v>
      </c>
      <c r="E332" s="12" t="str">
        <f>IFERROR(VLOOKUP(C332,SRA!B:T,8,0),"")</f>
        <v>CLT</v>
      </c>
      <c r="F332" s="14" t="s">
        <v>445</v>
      </c>
      <c r="G332" s="12" t="str">
        <f>IFERROR(VLOOKUP(C332,SRA!B:T,5,0),"")</f>
        <v>TEC. EM ADM. E FIN.</v>
      </c>
      <c r="H332" s="10">
        <f>IFERROR(VLOOKUP(C332,SRA!B:T,18,0),"")</f>
        <v>2060.2399999999998</v>
      </c>
      <c r="I332" s="10">
        <f>IFERROR(VLOOKUP(C332,SRA!B:T,19,0),"")</f>
        <v>0</v>
      </c>
      <c r="J332" s="22">
        <f>IFERROR(VLOOKUP(C332,MAIO!B:F,3,0),"0,00")</f>
        <v>2772.7</v>
      </c>
      <c r="K332" s="10">
        <f t="shared" si="11"/>
        <v>1025.3499999999999</v>
      </c>
      <c r="L332" s="22">
        <f>IFERROR(VLOOKUP(C332,MAIO!B:H,7,0),"0,00")</f>
        <v>1747.35</v>
      </c>
      <c r="M332" s="18" t="str">
        <f>IFERROR(VLOOKUP(C332,FÉRIAS!C:D,2,0),"")</f>
        <v/>
      </c>
      <c r="N332" s="15" t="str">
        <f>IFERROR(VLOOKUP(C332,AFASTADOS!B:C,2,0),"")</f>
        <v/>
      </c>
    </row>
    <row r="333" spans="2:14" s="15" customFormat="1">
      <c r="B333" s="12">
        <f t="shared" si="10"/>
        <v>325</v>
      </c>
      <c r="C333" s="19">
        <v>2837</v>
      </c>
      <c r="D333" s="20" t="str">
        <f>IFERROR(VLOOKUP(C333,SRA!B:C,2,0),"")</f>
        <v>BEZALIEL ROSA DOS S JUNIOR</v>
      </c>
      <c r="E333" s="12" t="str">
        <f>IFERROR(VLOOKUP(C333,SRA!B:T,8,0),"")</f>
        <v>CLT</v>
      </c>
      <c r="F333" s="14" t="s">
        <v>445</v>
      </c>
      <c r="G333" s="12" t="str">
        <f>IFERROR(VLOOKUP(C333,SRA!B:T,5,0),"")</f>
        <v>TEC. EM ADM. E FIN.</v>
      </c>
      <c r="H333" s="10">
        <f>IFERROR(VLOOKUP(C333,SRA!B:T,18,0),"")</f>
        <v>2060.2399999999998</v>
      </c>
      <c r="I333" s="10">
        <f>IFERROR(VLOOKUP(C333,SRA!B:T,19,0),"")</f>
        <v>2312.9499999999998</v>
      </c>
      <c r="J333" s="22">
        <f>IFERROR(VLOOKUP(C333,MAIO!B:F,3,0),"0,00")</f>
        <v>4373.1899999999996</v>
      </c>
      <c r="K333" s="10">
        <f t="shared" si="11"/>
        <v>2197.8699999999994</v>
      </c>
      <c r="L333" s="22">
        <f>IFERROR(VLOOKUP(C333,MAIO!B:H,7,0),"0,00")</f>
        <v>2175.3200000000002</v>
      </c>
      <c r="M333" s="18" t="str">
        <f>IFERROR(VLOOKUP(C333,FÉRIAS!C:D,2,0),"")</f>
        <v/>
      </c>
      <c r="N333" s="15" t="str">
        <f>IFERROR(VLOOKUP(C333,AFASTADOS!B:C,2,0),"")</f>
        <v/>
      </c>
    </row>
    <row r="334" spans="2:14" s="15" customFormat="1">
      <c r="B334" s="12">
        <f t="shared" ref="B334:B397" si="12">B333+1</f>
        <v>326</v>
      </c>
      <c r="C334" s="19">
        <v>2838</v>
      </c>
      <c r="D334" s="20" t="str">
        <f>IFERROR(VLOOKUP(C334,SRA!B:C,2,0),"")</f>
        <v>CAIO CEZAR F  E  DO NASCIMENTO</v>
      </c>
      <c r="E334" s="12" t="str">
        <f>IFERROR(VLOOKUP(C334,SRA!B:T,8,0),"")</f>
        <v>CLT</v>
      </c>
      <c r="F334" s="14" t="s">
        <v>445</v>
      </c>
      <c r="G334" s="12" t="str">
        <f>IFERROR(VLOOKUP(C334,SRA!B:T,5,0),"")</f>
        <v>TEC. EM ADM. E FIN.</v>
      </c>
      <c r="H334" s="10">
        <f>IFERROR(VLOOKUP(C334,SRA!B:T,18,0),"")</f>
        <v>2060.2399999999998</v>
      </c>
      <c r="I334" s="10">
        <f>IFERROR(VLOOKUP(C334,SRA!B:T,19,0),"")</f>
        <v>223.27</v>
      </c>
      <c r="J334" s="22">
        <f>IFERROR(VLOOKUP(C334,MAIO!B:F,3,0),"0,00")</f>
        <v>2283.5100000000002</v>
      </c>
      <c r="K334" s="10">
        <f t="shared" si="11"/>
        <v>804.57000000000016</v>
      </c>
      <c r="L334" s="22">
        <f>IFERROR(VLOOKUP(C334,MAIO!B:H,7,0),"0,00")</f>
        <v>1478.94</v>
      </c>
      <c r="M334" s="18" t="str">
        <f>IFERROR(VLOOKUP(C334,FÉRIAS!C:D,2,0),"")</f>
        <v/>
      </c>
      <c r="N334" s="15" t="str">
        <f>IFERROR(VLOOKUP(C334,AFASTADOS!B:C,2,0),"")</f>
        <v/>
      </c>
    </row>
    <row r="335" spans="2:14" s="15" customFormat="1">
      <c r="B335" s="12">
        <f t="shared" si="12"/>
        <v>327</v>
      </c>
      <c r="C335" s="19">
        <v>2839</v>
      </c>
      <c r="D335" s="20" t="str">
        <f>IFERROR(VLOOKUP(C335,SRA!B:C,2,0),"")</f>
        <v>ANGELINA MEDEIROS VERONESE</v>
      </c>
      <c r="E335" s="12" t="str">
        <f>IFERROR(VLOOKUP(C335,SRA!B:T,8,0),"")</f>
        <v>CLT</v>
      </c>
      <c r="F335" s="14" t="s">
        <v>457</v>
      </c>
      <c r="G335" s="12" t="str">
        <f>IFERROR(VLOOKUP(C335,SRA!B:T,5,0),"")</f>
        <v>TEC. CONTABIL</v>
      </c>
      <c r="H335" s="10">
        <f>IFERROR(VLOOKUP(C335,SRA!B:T,18,0),"")</f>
        <v>2385</v>
      </c>
      <c r="I335" s="10">
        <f>IFERROR(VLOOKUP(C335,SRA!B:T,19,0),"")</f>
        <v>2312.9499999999998</v>
      </c>
      <c r="J335" s="22">
        <f>IFERROR(VLOOKUP(C335,MAIO!B:F,3,0),"0,00")</f>
        <v>12194.17</v>
      </c>
      <c r="K335" s="10">
        <f t="shared" si="11"/>
        <v>7148.36</v>
      </c>
      <c r="L335" s="22">
        <f>IFERROR(VLOOKUP(C335,MAIO!B:H,7,0),"0,00")</f>
        <v>5045.8100000000004</v>
      </c>
      <c r="M335" s="18" t="str">
        <f>IFERROR(VLOOKUP(C335,FÉRIAS!C:D,2,0),"")</f>
        <v>ANGELINA MEDEIROS VERONESE</v>
      </c>
      <c r="N335" s="15" t="str">
        <f>IFERROR(VLOOKUP(C335,AFASTADOS!B:C,2,0),"")</f>
        <v/>
      </c>
    </row>
    <row r="336" spans="2:14" s="15" customFormat="1">
      <c r="B336" s="12">
        <f t="shared" si="12"/>
        <v>328</v>
      </c>
      <c r="C336" s="19">
        <v>2849</v>
      </c>
      <c r="D336" s="20" t="str">
        <f>IFERROR(VLOOKUP(C336,SRA!B:C,2,0),"")</f>
        <v>JULIANA CESAR MARTINS DE LIMA</v>
      </c>
      <c r="E336" s="12" t="str">
        <f>IFERROR(VLOOKUP(C336,SRA!B:T,8,0),"")</f>
        <v>CLT</v>
      </c>
      <c r="F336" s="14" t="s">
        <v>445</v>
      </c>
      <c r="G336" s="12" t="str">
        <f>IFERROR(VLOOKUP(C336,SRA!B:T,5,0),"")</f>
        <v>OP. DE PROD. IND.</v>
      </c>
      <c r="H336" s="10">
        <f>IFERROR(VLOOKUP(C336,SRA!B:T,18,0),"")</f>
        <v>1400.3</v>
      </c>
      <c r="I336" s="10">
        <f>IFERROR(VLOOKUP(C336,SRA!B:T,19,0),"")</f>
        <v>0</v>
      </c>
      <c r="J336" s="22">
        <f>IFERROR(VLOOKUP(C336,MAIO!B:F,3,0),"0,00")</f>
        <v>1411.99</v>
      </c>
      <c r="K336" s="10">
        <f t="shared" si="11"/>
        <v>218.3900000000001</v>
      </c>
      <c r="L336" s="22">
        <f>IFERROR(VLOOKUP(C336,MAIO!B:H,7,0),"0,00")</f>
        <v>1193.5999999999999</v>
      </c>
      <c r="M336" s="18" t="str">
        <f>IFERROR(VLOOKUP(C336,FÉRIAS!C:D,2,0),"")</f>
        <v/>
      </c>
      <c r="N336" s="15" t="str">
        <f>IFERROR(VLOOKUP(C336,AFASTADOS!B:C,2,0),"")</f>
        <v/>
      </c>
    </row>
    <row r="337" spans="2:14" s="15" customFormat="1">
      <c r="B337" s="12">
        <f t="shared" si="12"/>
        <v>329</v>
      </c>
      <c r="C337" s="19">
        <v>2850</v>
      </c>
      <c r="D337" s="20" t="str">
        <f>IFERROR(VLOOKUP(C337,SRA!B:C,2,0),"")</f>
        <v>JAMERSON A  RAFAEL DE LIMA</v>
      </c>
      <c r="E337" s="12" t="str">
        <f>IFERROR(VLOOKUP(C337,SRA!B:T,8,0),"")</f>
        <v>CLT</v>
      </c>
      <c r="F337" s="14" t="s">
        <v>445</v>
      </c>
      <c r="G337" s="12" t="str">
        <f>IFERROR(VLOOKUP(C337,SRA!B:T,5,0),"")</f>
        <v>OP. DE PROD. IND.</v>
      </c>
      <c r="H337" s="10">
        <f>IFERROR(VLOOKUP(C337,SRA!B:T,18,0),"")</f>
        <v>1400.3</v>
      </c>
      <c r="I337" s="10">
        <f>IFERROR(VLOOKUP(C337,SRA!B:T,19,0),"")</f>
        <v>0</v>
      </c>
      <c r="J337" s="22">
        <f>IFERROR(VLOOKUP(C337,MAIO!B:F,3,0),"0,00")</f>
        <v>1411.99</v>
      </c>
      <c r="K337" s="10">
        <f t="shared" si="11"/>
        <v>799.02</v>
      </c>
      <c r="L337" s="22">
        <f>IFERROR(VLOOKUP(C337,MAIO!B:H,7,0),"0,00")</f>
        <v>612.97</v>
      </c>
      <c r="M337" s="18" t="str">
        <f>IFERROR(VLOOKUP(C337,FÉRIAS!C:D,2,0),"")</f>
        <v/>
      </c>
      <c r="N337" s="15" t="str">
        <f>IFERROR(VLOOKUP(C337,AFASTADOS!B:C,2,0),"")</f>
        <v/>
      </c>
    </row>
    <row r="338" spans="2:14" s="15" customFormat="1">
      <c r="B338" s="12">
        <f t="shared" si="12"/>
        <v>330</v>
      </c>
      <c r="C338" s="19">
        <v>2853</v>
      </c>
      <c r="D338" s="20" t="str">
        <f>IFERROR(VLOOKUP(C338,SRA!B:C,2,0),"")</f>
        <v>ALCILEIDE MONTE DA SILVA LIMA</v>
      </c>
      <c r="E338" s="12" t="str">
        <f>IFERROR(VLOOKUP(C338,SRA!B:T,8,0),"")</f>
        <v>CLT</v>
      </c>
      <c r="F338" s="14" t="s">
        <v>445</v>
      </c>
      <c r="G338" s="12" t="str">
        <f>IFERROR(VLOOKUP(C338,SRA!B:T,5,0),"")</f>
        <v>OP. DE PROD. IND.</v>
      </c>
      <c r="H338" s="10">
        <f>IFERROR(VLOOKUP(C338,SRA!B:T,18,0),"")</f>
        <v>1543.84</v>
      </c>
      <c r="I338" s="10">
        <f>IFERROR(VLOOKUP(C338,SRA!B:T,19,0),"")</f>
        <v>0</v>
      </c>
      <c r="J338" s="22">
        <f>IFERROR(VLOOKUP(C338,MAIO!B:F,3,0),"0,00")</f>
        <v>2012.89</v>
      </c>
      <c r="K338" s="10">
        <f t="shared" si="11"/>
        <v>744.7</v>
      </c>
      <c r="L338" s="22">
        <f>IFERROR(VLOOKUP(C338,MAIO!B:H,7,0),"0,00")</f>
        <v>1268.19</v>
      </c>
      <c r="M338" s="18" t="str">
        <f>IFERROR(VLOOKUP(C338,FÉRIAS!C:D,2,0),"")</f>
        <v/>
      </c>
      <c r="N338" s="15" t="str">
        <f>IFERROR(VLOOKUP(C338,AFASTADOS!B:C,2,0),"")</f>
        <v/>
      </c>
    </row>
    <row r="339" spans="2:14" s="15" customFormat="1">
      <c r="B339" s="12">
        <f t="shared" si="12"/>
        <v>331</v>
      </c>
      <c r="C339" s="19">
        <v>2854</v>
      </c>
      <c r="D339" s="20" t="str">
        <f>IFERROR(VLOOKUP(C339,SRA!B:C,2,0),"")</f>
        <v>ANDRE RICARDO CAMARA TORRES</v>
      </c>
      <c r="E339" s="12" t="str">
        <f>IFERROR(VLOOKUP(C339,SRA!B:T,8,0),"")</f>
        <v>CLT</v>
      </c>
      <c r="F339" s="14" t="s">
        <v>445</v>
      </c>
      <c r="G339" s="12" t="str">
        <f>IFERROR(VLOOKUP(C339,SRA!B:T,5,0),"")</f>
        <v>OP. DE PROD. IND.</v>
      </c>
      <c r="H339" s="10">
        <f>IFERROR(VLOOKUP(C339,SRA!B:T,18,0),"")</f>
        <v>1543.86</v>
      </c>
      <c r="I339" s="10">
        <f>IFERROR(VLOOKUP(C339,SRA!B:T,19,0),"")</f>
        <v>0</v>
      </c>
      <c r="J339" s="22">
        <f>IFERROR(VLOOKUP(C339,MAIO!B:F,3,0),"0,00")</f>
        <v>1426.43</v>
      </c>
      <c r="K339" s="10">
        <f t="shared" si="11"/>
        <v>901.5200000000001</v>
      </c>
      <c r="L339" s="22">
        <f>IFERROR(VLOOKUP(C339,MAIO!B:H,7,0),"0,00")</f>
        <v>524.91</v>
      </c>
      <c r="M339" s="18" t="str">
        <f>IFERROR(VLOOKUP(C339,FÉRIAS!C:D,2,0),"")</f>
        <v/>
      </c>
      <c r="N339" s="15" t="str">
        <f>IFERROR(VLOOKUP(C339,AFASTADOS!B:C,2,0),"")</f>
        <v/>
      </c>
    </row>
    <row r="340" spans="2:14" s="15" customFormat="1">
      <c r="B340" s="12">
        <f t="shared" si="12"/>
        <v>332</v>
      </c>
      <c r="C340" s="19">
        <v>2856</v>
      </c>
      <c r="D340" s="20" t="str">
        <f>IFERROR(VLOOKUP(C340,SRA!B:C,2,0),"")</f>
        <v>ALEXSANDRA DA SILVA M  CABRAL</v>
      </c>
      <c r="E340" s="12" t="str">
        <f>IFERROR(VLOOKUP(C340,SRA!B:T,8,0),"")</f>
        <v>CLT</v>
      </c>
      <c r="F340" s="14" t="s">
        <v>445</v>
      </c>
      <c r="G340" s="12" t="str">
        <f>IFERROR(VLOOKUP(C340,SRA!B:T,5,0),"")</f>
        <v>TEC.EM QUALIDADE IND</v>
      </c>
      <c r="H340" s="10">
        <f>IFERROR(VLOOKUP(C340,SRA!B:T,18,0),"")</f>
        <v>1962.12</v>
      </c>
      <c r="I340" s="10">
        <f>IFERROR(VLOOKUP(C340,SRA!B:T,19,0),"")</f>
        <v>0</v>
      </c>
      <c r="J340" s="22">
        <f>IFERROR(VLOOKUP(C340,MAIO!B:F,3,0),"0,00")</f>
        <v>2254.5500000000002</v>
      </c>
      <c r="K340" s="10">
        <f t="shared" si="11"/>
        <v>1587.4300000000003</v>
      </c>
      <c r="L340" s="22">
        <f>IFERROR(VLOOKUP(C340,MAIO!B:H,7,0),"0,00")</f>
        <v>667.12</v>
      </c>
      <c r="M340" s="18" t="str">
        <f>IFERROR(VLOOKUP(C340,FÉRIAS!C:D,2,0),"")</f>
        <v/>
      </c>
      <c r="N340" s="15" t="str">
        <f>IFERROR(VLOOKUP(C340,AFASTADOS!B:C,2,0),"")</f>
        <v/>
      </c>
    </row>
    <row r="341" spans="2:14" s="15" customFormat="1">
      <c r="B341" s="12">
        <f t="shared" si="12"/>
        <v>333</v>
      </c>
      <c r="C341" s="19">
        <v>2857</v>
      </c>
      <c r="D341" s="20" t="str">
        <f>IFERROR(VLOOKUP(C341,SRA!B:C,2,0),"")</f>
        <v>CAROLINE ALVES LEAL</v>
      </c>
      <c r="E341" s="12" t="str">
        <f>IFERROR(VLOOKUP(C341,SRA!B:T,8,0),"")</f>
        <v>CLT</v>
      </c>
      <c r="F341" s="14" t="s">
        <v>445</v>
      </c>
      <c r="G341" s="12" t="str">
        <f>IFERROR(VLOOKUP(C341,SRA!B:T,5,0),"")</f>
        <v>TEC. EM ADM. E FIN.</v>
      </c>
      <c r="H341" s="10">
        <f>IFERROR(VLOOKUP(C341,SRA!B:T,18,0),"")</f>
        <v>2060.2600000000002</v>
      </c>
      <c r="I341" s="10">
        <f>IFERROR(VLOOKUP(C341,SRA!B:T,19,0),"")</f>
        <v>1284.97</v>
      </c>
      <c r="J341" s="22">
        <f>IFERROR(VLOOKUP(C341,MAIO!B:F,3,0),"0,00")</f>
        <v>3690.2</v>
      </c>
      <c r="K341" s="10">
        <f t="shared" si="11"/>
        <v>1396.8099999999995</v>
      </c>
      <c r="L341" s="22">
        <f>IFERROR(VLOOKUP(C341,MAIO!B:H,7,0),"0,00")</f>
        <v>2293.3900000000003</v>
      </c>
      <c r="M341" s="18" t="str">
        <f>IFERROR(VLOOKUP(C341,FÉRIAS!C:D,2,0),"")</f>
        <v/>
      </c>
      <c r="N341" s="15" t="str">
        <f>IFERROR(VLOOKUP(C341,AFASTADOS!B:C,2,0),"")</f>
        <v/>
      </c>
    </row>
    <row r="342" spans="2:14" s="15" customFormat="1">
      <c r="B342" s="12">
        <f t="shared" si="12"/>
        <v>334</v>
      </c>
      <c r="C342" s="19">
        <v>2860</v>
      </c>
      <c r="D342" s="20" t="str">
        <f>IFERROR(VLOOKUP(C342,SRA!B:C,2,0),"")</f>
        <v>ADRIANA MAYO DE SOUZA E SILVA</v>
      </c>
      <c r="E342" s="12" t="str">
        <f>IFERROR(VLOOKUP(C342,SRA!B:T,8,0),"")</f>
        <v>CLT</v>
      </c>
      <c r="F342" s="14" t="s">
        <v>445</v>
      </c>
      <c r="G342" s="12" t="str">
        <f>IFERROR(VLOOKUP(C342,SRA!B:T,5,0),"")</f>
        <v>OP. DE PROD. IND.</v>
      </c>
      <c r="H342" s="10">
        <f>IFERROR(VLOOKUP(C342,SRA!B:T,18,0),"")</f>
        <v>1400.3</v>
      </c>
      <c r="I342" s="10">
        <f>IFERROR(VLOOKUP(C342,SRA!B:T,19,0),"")</f>
        <v>0</v>
      </c>
      <c r="J342" s="22">
        <f>IFERROR(VLOOKUP(C342,MAIO!B:F,3,0),"0,00")</f>
        <v>1483.76</v>
      </c>
      <c r="K342" s="10">
        <f t="shared" si="11"/>
        <v>909.05</v>
      </c>
      <c r="L342" s="22">
        <f>IFERROR(VLOOKUP(C342,MAIO!B:H,7,0),"0,00")</f>
        <v>574.71</v>
      </c>
      <c r="M342" s="18" t="str">
        <f>IFERROR(VLOOKUP(C342,FÉRIAS!C:D,2,0),"")</f>
        <v/>
      </c>
      <c r="N342" s="15" t="str">
        <f>IFERROR(VLOOKUP(C342,AFASTADOS!B:C,2,0),"")</f>
        <v/>
      </c>
    </row>
    <row r="343" spans="2:14" s="15" customFormat="1">
      <c r="B343" s="12">
        <f t="shared" si="12"/>
        <v>335</v>
      </c>
      <c r="C343" s="19">
        <v>2864</v>
      </c>
      <c r="D343" s="20" t="str">
        <f>IFERROR(VLOOKUP(C343,SRA!B:C,2,0),"")</f>
        <v>DULCE HELENA PEREIRA</v>
      </c>
      <c r="E343" s="12" t="str">
        <f>IFERROR(VLOOKUP(C343,SRA!B:T,8,0),"")</f>
        <v>CLT</v>
      </c>
      <c r="F343" s="14" t="s">
        <v>445</v>
      </c>
      <c r="G343" s="12" t="str">
        <f>IFERROR(VLOOKUP(C343,SRA!B:T,5,0),"")</f>
        <v>OP. DE PROD. IND.</v>
      </c>
      <c r="H343" s="10">
        <f>IFERROR(VLOOKUP(C343,SRA!B:T,18,0),"")</f>
        <v>1787.23</v>
      </c>
      <c r="I343" s="10">
        <f>IFERROR(VLOOKUP(C343,SRA!B:T,19,0),"")</f>
        <v>822.38</v>
      </c>
      <c r="J343" s="22">
        <f>IFERROR(VLOOKUP(C343,MAIO!B:F,3,0),"0,00")</f>
        <v>2965.66</v>
      </c>
      <c r="K343" s="10">
        <f t="shared" si="11"/>
        <v>967.17999999999984</v>
      </c>
      <c r="L343" s="22">
        <f>IFERROR(VLOOKUP(C343,MAIO!B:H,7,0),"0,00")</f>
        <v>1998.48</v>
      </c>
      <c r="M343" s="18" t="str">
        <f>IFERROR(VLOOKUP(C343,FÉRIAS!C:D,2,0),"")</f>
        <v/>
      </c>
      <c r="N343" s="15" t="str">
        <f>IFERROR(VLOOKUP(C343,AFASTADOS!B:C,2,0),"")</f>
        <v/>
      </c>
    </row>
    <row r="344" spans="2:14" s="15" customFormat="1">
      <c r="B344" s="12">
        <f t="shared" si="12"/>
        <v>336</v>
      </c>
      <c r="C344" s="19">
        <v>2866</v>
      </c>
      <c r="D344" s="20" t="str">
        <f>IFERROR(VLOOKUP(C344,SRA!B:C,2,0),"")</f>
        <v>LUCICLEIDE M  DE A  CAMPOS</v>
      </c>
      <c r="E344" s="12" t="str">
        <f>IFERROR(VLOOKUP(C344,SRA!B:T,8,0),"")</f>
        <v>CLT</v>
      </c>
      <c r="F344" s="14" t="s">
        <v>445</v>
      </c>
      <c r="G344" s="12" t="str">
        <f>IFERROR(VLOOKUP(C344,SRA!B:T,5,0),"")</f>
        <v>OP. DE PROD. IND.</v>
      </c>
      <c r="H344" s="10">
        <f>IFERROR(VLOOKUP(C344,SRA!B:T,18,0),"")</f>
        <v>1400.3</v>
      </c>
      <c r="I344" s="10">
        <f>IFERROR(VLOOKUP(C344,SRA!B:T,19,0),"")</f>
        <v>1079.3800000000001</v>
      </c>
      <c r="J344" s="22">
        <f>IFERROR(VLOOKUP(C344,MAIO!B:F,3,0),"0,00")</f>
        <v>2491.37</v>
      </c>
      <c r="K344" s="10">
        <f t="shared" si="11"/>
        <v>507.71000000000004</v>
      </c>
      <c r="L344" s="22">
        <f>IFERROR(VLOOKUP(C344,MAIO!B:H,7,0),"0,00")</f>
        <v>1983.6599999999999</v>
      </c>
      <c r="M344" s="18" t="str">
        <f>IFERROR(VLOOKUP(C344,FÉRIAS!C:D,2,0),"")</f>
        <v/>
      </c>
      <c r="N344" s="15" t="str">
        <f>IFERROR(VLOOKUP(C344,AFASTADOS!B:C,2,0),"")</f>
        <v/>
      </c>
    </row>
    <row r="345" spans="2:14" s="15" customFormat="1">
      <c r="B345" s="12">
        <f t="shared" si="12"/>
        <v>337</v>
      </c>
      <c r="C345" s="19">
        <v>2869</v>
      </c>
      <c r="D345" s="20" t="str">
        <f>IFERROR(VLOOKUP(C345,SRA!B:C,2,0),"")</f>
        <v>RICARDO J FERNANDES DA CUNHA</v>
      </c>
      <c r="E345" s="12" t="str">
        <f>IFERROR(VLOOKUP(C345,SRA!B:T,8,0),"")</f>
        <v>CLT</v>
      </c>
      <c r="F345" s="14" t="s">
        <v>445</v>
      </c>
      <c r="G345" s="12" t="str">
        <f>IFERROR(VLOOKUP(C345,SRA!B:T,5,0),"")</f>
        <v>OP. DE PROD. IND.</v>
      </c>
      <c r="H345" s="10">
        <f>IFERROR(VLOOKUP(C345,SRA!B:T,18,0),"")</f>
        <v>1400.3</v>
      </c>
      <c r="I345" s="10">
        <f>IFERROR(VLOOKUP(C345,SRA!B:T,19,0),"")</f>
        <v>0</v>
      </c>
      <c r="J345" s="22">
        <f>IFERROR(VLOOKUP(C345,MAIO!B:F,3,0),"0,00")</f>
        <v>1411.99</v>
      </c>
      <c r="K345" s="10">
        <f t="shared" si="11"/>
        <v>590.76</v>
      </c>
      <c r="L345" s="22">
        <f>IFERROR(VLOOKUP(C345,MAIO!B:H,7,0),"0,00")</f>
        <v>821.23</v>
      </c>
      <c r="M345" s="18" t="str">
        <f>IFERROR(VLOOKUP(C345,FÉRIAS!C:D,2,0),"")</f>
        <v/>
      </c>
      <c r="N345" s="15" t="str">
        <f>IFERROR(VLOOKUP(C345,AFASTADOS!B:C,2,0),"")</f>
        <v/>
      </c>
    </row>
    <row r="346" spans="2:14" s="15" customFormat="1">
      <c r="B346" s="12">
        <f t="shared" si="12"/>
        <v>338</v>
      </c>
      <c r="C346" s="19">
        <v>2870</v>
      </c>
      <c r="D346" s="20" t="str">
        <f>IFERROR(VLOOKUP(C346,SRA!B:C,2,0),"")</f>
        <v>SUZANA VALERIA PINHEIRO</v>
      </c>
      <c r="E346" s="12" t="str">
        <f>IFERROR(VLOOKUP(C346,SRA!B:T,8,0),"")</f>
        <v>CLT</v>
      </c>
      <c r="F346" s="14" t="s">
        <v>445</v>
      </c>
      <c r="G346" s="12" t="str">
        <f>IFERROR(VLOOKUP(C346,SRA!B:T,5,0),"")</f>
        <v>OP. DE PROD. IND.(B)</v>
      </c>
      <c r="H346" s="10">
        <f>IFERROR(VLOOKUP(C346,SRA!B:T,18,0),"")</f>
        <v>1543.85</v>
      </c>
      <c r="I346" s="10">
        <f>IFERROR(VLOOKUP(C346,SRA!B:T,19,0),"")</f>
        <v>0</v>
      </c>
      <c r="J346" s="22">
        <f>IFERROR(VLOOKUP(C346,MAIO!B:F,3,0),"0,00")</f>
        <v>1543.85</v>
      </c>
      <c r="K346" s="10">
        <f t="shared" si="11"/>
        <v>799.71999999999991</v>
      </c>
      <c r="L346" s="22">
        <f>IFERROR(VLOOKUP(C346,MAIO!B:H,7,0),"0,00")</f>
        <v>744.13</v>
      </c>
      <c r="M346" s="18" t="str">
        <f>IFERROR(VLOOKUP(C346,FÉRIAS!C:D,2,0),"")</f>
        <v/>
      </c>
      <c r="N346" s="15" t="str">
        <f>IFERROR(VLOOKUP(C346,AFASTADOS!B:C,2,0),"")</f>
        <v/>
      </c>
    </row>
    <row r="347" spans="2:14" s="15" customFormat="1">
      <c r="B347" s="12">
        <f t="shared" si="12"/>
        <v>339</v>
      </c>
      <c r="C347" s="19">
        <v>2871</v>
      </c>
      <c r="D347" s="20" t="str">
        <f>IFERROR(VLOOKUP(C347,SRA!B:C,2,0),"")</f>
        <v>SUZELY ARANTES DA S MELO</v>
      </c>
      <c r="E347" s="12" t="str">
        <f>IFERROR(VLOOKUP(C347,SRA!B:T,8,0),"")</f>
        <v>CLT</v>
      </c>
      <c r="F347" s="14" t="s">
        <v>445</v>
      </c>
      <c r="G347" s="12" t="str">
        <f>IFERROR(VLOOKUP(C347,SRA!B:T,5,0),"")</f>
        <v>OP. DE PROD. IND.</v>
      </c>
      <c r="H347" s="10">
        <f>IFERROR(VLOOKUP(C347,SRA!B:T,18,0),"")</f>
        <v>1543.84</v>
      </c>
      <c r="I347" s="10">
        <f>IFERROR(VLOOKUP(C347,SRA!B:T,19,0),"")</f>
        <v>0</v>
      </c>
      <c r="J347" s="22">
        <f>IFERROR(VLOOKUP(C347,MAIO!B:F,3,0),"0,00")</f>
        <v>1605.88</v>
      </c>
      <c r="K347" s="10">
        <f t="shared" si="11"/>
        <v>810.31000000000017</v>
      </c>
      <c r="L347" s="22">
        <f>IFERROR(VLOOKUP(C347,MAIO!B:H,7,0),"0,00")</f>
        <v>795.56999999999994</v>
      </c>
      <c r="M347" s="18" t="str">
        <f>IFERROR(VLOOKUP(C347,FÉRIAS!C:D,2,0),"")</f>
        <v/>
      </c>
      <c r="N347" s="15" t="str">
        <f>IFERROR(VLOOKUP(C347,AFASTADOS!B:C,2,0),"")</f>
        <v/>
      </c>
    </row>
    <row r="348" spans="2:14" s="15" customFormat="1">
      <c r="B348" s="12">
        <f t="shared" si="12"/>
        <v>340</v>
      </c>
      <c r="C348" s="19">
        <v>2873</v>
      </c>
      <c r="D348" s="20" t="str">
        <f>IFERROR(VLOOKUP(C348,SRA!B:C,2,0),"")</f>
        <v>AURELIA RODRIGUES TORREIRO</v>
      </c>
      <c r="E348" s="12" t="str">
        <f>IFERROR(VLOOKUP(C348,SRA!B:T,8,0),"")</f>
        <v>CLT</v>
      </c>
      <c r="F348" s="14" t="s">
        <v>445</v>
      </c>
      <c r="G348" s="12" t="str">
        <f>IFERROR(VLOOKUP(C348,SRA!B:T,5,0),"")</f>
        <v>ANA ASS FARMACEUTICA</v>
      </c>
      <c r="H348" s="10">
        <f>IFERROR(VLOOKUP(C348,SRA!B:T,18,0),"")</f>
        <v>5043.91</v>
      </c>
      <c r="I348" s="10">
        <f>IFERROR(VLOOKUP(C348,SRA!B:T,19,0),"")</f>
        <v>0</v>
      </c>
      <c r="J348" s="22">
        <f>IFERROR(VLOOKUP(C348,MAIO!B:F,3,0),"0,00")</f>
        <v>5043.91</v>
      </c>
      <c r="K348" s="10">
        <f t="shared" si="11"/>
        <v>1233.54</v>
      </c>
      <c r="L348" s="22">
        <f>IFERROR(VLOOKUP(C348,MAIO!B:H,7,0),"0,00")</f>
        <v>3810.37</v>
      </c>
      <c r="M348" s="18" t="str">
        <f>IFERROR(VLOOKUP(C348,FÉRIAS!C:D,2,0),"")</f>
        <v/>
      </c>
      <c r="N348" s="15" t="str">
        <f>IFERROR(VLOOKUP(C348,AFASTADOS!B:C,2,0),"")</f>
        <v/>
      </c>
    </row>
    <row r="349" spans="2:14" s="15" customFormat="1">
      <c r="B349" s="12">
        <f t="shared" si="12"/>
        <v>341</v>
      </c>
      <c r="C349" s="19">
        <v>2878</v>
      </c>
      <c r="D349" s="20" t="str">
        <f>IFERROR(VLOOKUP(C349,SRA!B:C,2,0),"")</f>
        <v>JAMSON ALESSANDRO DA SILVA</v>
      </c>
      <c r="E349" s="12" t="str">
        <f>IFERROR(VLOOKUP(C349,SRA!B:T,8,0),"")</f>
        <v>CLT</v>
      </c>
      <c r="F349" s="14" t="s">
        <v>445</v>
      </c>
      <c r="G349" s="12" t="str">
        <f>IFERROR(VLOOKUP(C349,SRA!B:T,5,0),"")</f>
        <v>TEC. EM ADM. E FIN.</v>
      </c>
      <c r="H349" s="10">
        <f>IFERROR(VLOOKUP(C349,SRA!B:T,18,0),"")</f>
        <v>2060.2399999999998</v>
      </c>
      <c r="I349" s="10">
        <f>IFERROR(VLOOKUP(C349,SRA!B:T,19,0),"")</f>
        <v>223.27</v>
      </c>
      <c r="J349" s="22">
        <f>IFERROR(VLOOKUP(C349,MAIO!B:F,3,0),"0,00")</f>
        <v>2283.5100000000002</v>
      </c>
      <c r="K349" s="10">
        <f t="shared" si="11"/>
        <v>1178.5800000000002</v>
      </c>
      <c r="L349" s="22">
        <f>IFERROR(VLOOKUP(C349,MAIO!B:H,7,0),"0,00")</f>
        <v>1104.93</v>
      </c>
      <c r="M349" s="18" t="str">
        <f>IFERROR(VLOOKUP(C349,FÉRIAS!C:D,2,0),"")</f>
        <v/>
      </c>
      <c r="N349" s="15" t="str">
        <f>IFERROR(VLOOKUP(C349,AFASTADOS!B:C,2,0),"")</f>
        <v/>
      </c>
    </row>
    <row r="350" spans="2:14" s="15" customFormat="1">
      <c r="B350" s="12">
        <f t="shared" si="12"/>
        <v>342</v>
      </c>
      <c r="C350" s="19">
        <v>2887</v>
      </c>
      <c r="D350" s="20" t="str">
        <f>IFERROR(VLOOKUP(C350,SRA!B:C,2,0),"")</f>
        <v>MARIA EUZENI DA SILVA GARCEZ</v>
      </c>
      <c r="E350" s="12" t="str">
        <f>IFERROR(VLOOKUP(C350,SRA!B:T,8,0),"")</f>
        <v>CLT</v>
      </c>
      <c r="F350" s="14" t="s">
        <v>457</v>
      </c>
      <c r="G350" s="12" t="str">
        <f>IFERROR(VLOOKUP(C350,SRA!B:T,5,0),"")</f>
        <v>TEC. EM ADM. E FIN.</v>
      </c>
      <c r="H350" s="10">
        <f>IFERROR(VLOOKUP(C350,SRA!B:T,18,0),"")</f>
        <v>2060.2600000000002</v>
      </c>
      <c r="I350" s="10">
        <f>IFERROR(VLOOKUP(C350,SRA!B:T,19,0),"")</f>
        <v>0</v>
      </c>
      <c r="J350" s="22">
        <f>IFERROR(VLOOKUP(C350,MAIO!B:F,3,0),"0,00")</f>
        <v>3019.39</v>
      </c>
      <c r="K350" s="10">
        <f t="shared" si="11"/>
        <v>2603.7199999999998</v>
      </c>
      <c r="L350" s="22">
        <f>IFERROR(VLOOKUP(C350,MAIO!B:H,7,0),"0,00")</f>
        <v>415.67</v>
      </c>
      <c r="M350" s="18" t="str">
        <f>IFERROR(VLOOKUP(C350,FÉRIAS!C:D,2,0),"")</f>
        <v>MARIA EUZENI DA SILVA GARCEZ</v>
      </c>
      <c r="N350" s="15" t="str">
        <f>IFERROR(VLOOKUP(C350,AFASTADOS!B:C,2,0),"")</f>
        <v/>
      </c>
    </row>
    <row r="351" spans="2:14" s="15" customFormat="1">
      <c r="B351" s="12">
        <f t="shared" si="12"/>
        <v>343</v>
      </c>
      <c r="C351" s="19">
        <v>2889</v>
      </c>
      <c r="D351" s="20" t="str">
        <f>IFERROR(VLOOKUP(C351,SRA!B:C,2,0),"")</f>
        <v>EJANE FERREIRA TEXEIRA</v>
      </c>
      <c r="E351" s="12" t="str">
        <f>IFERROR(VLOOKUP(C351,SRA!B:T,8,0),"")</f>
        <v>CLT</v>
      </c>
      <c r="F351" s="14" t="s">
        <v>445</v>
      </c>
      <c r="G351" s="12" t="str">
        <f>IFERROR(VLOOKUP(C351,SRA!B:T,5,0),"")</f>
        <v>TEC. CONTABIL</v>
      </c>
      <c r="H351" s="10">
        <f>IFERROR(VLOOKUP(C351,SRA!B:T,18,0),"")</f>
        <v>2385</v>
      </c>
      <c r="I351" s="10">
        <f>IFERROR(VLOOKUP(C351,SRA!B:T,19,0),"")</f>
        <v>0</v>
      </c>
      <c r="J351" s="22">
        <f>IFERROR(VLOOKUP(C351,MAIO!B:F,3,0),"0,00")</f>
        <v>2770.49</v>
      </c>
      <c r="K351" s="10">
        <f t="shared" si="11"/>
        <v>1308.9399999999998</v>
      </c>
      <c r="L351" s="22">
        <f>IFERROR(VLOOKUP(C351,MAIO!B:H,7,0),"0,00")</f>
        <v>1461.55</v>
      </c>
      <c r="M351" s="18" t="str">
        <f>IFERROR(VLOOKUP(C351,FÉRIAS!C:D,2,0),"")</f>
        <v/>
      </c>
      <c r="N351" s="15" t="str">
        <f>IFERROR(VLOOKUP(C351,AFASTADOS!B:C,2,0),"")</f>
        <v/>
      </c>
    </row>
    <row r="352" spans="2:14" s="15" customFormat="1">
      <c r="B352" s="12">
        <f t="shared" si="12"/>
        <v>344</v>
      </c>
      <c r="C352" s="19">
        <v>2890</v>
      </c>
      <c r="D352" s="20" t="str">
        <f>IFERROR(VLOOKUP(C352,SRA!B:C,2,0),"")</f>
        <v>CLELIO FIRMINO SILVA</v>
      </c>
      <c r="E352" s="12" t="str">
        <f>IFERROR(VLOOKUP(C352,SRA!B:T,8,0),"")</f>
        <v>CLT</v>
      </c>
      <c r="F352" s="14" t="s">
        <v>445</v>
      </c>
      <c r="G352" s="12" t="str">
        <f>IFERROR(VLOOKUP(C352,SRA!B:T,5,0),"")</f>
        <v>OP. DE PROD. IND.</v>
      </c>
      <c r="H352" s="10">
        <f>IFERROR(VLOOKUP(C352,SRA!B:T,18,0),"")</f>
        <v>1400.3</v>
      </c>
      <c r="I352" s="10">
        <f>IFERROR(VLOOKUP(C352,SRA!B:T,19,0),"")</f>
        <v>0</v>
      </c>
      <c r="J352" s="22">
        <f>IFERROR(VLOOKUP(C352,MAIO!B:F,3,0),"0,00")</f>
        <v>1411.99</v>
      </c>
      <c r="K352" s="10">
        <f t="shared" si="11"/>
        <v>312.22000000000003</v>
      </c>
      <c r="L352" s="22">
        <f>IFERROR(VLOOKUP(C352,MAIO!B:H,7,0),"0,00")</f>
        <v>1099.77</v>
      </c>
      <c r="M352" s="18" t="str">
        <f>IFERROR(VLOOKUP(C352,FÉRIAS!C:D,2,0),"")</f>
        <v/>
      </c>
      <c r="N352" s="15" t="str">
        <f>IFERROR(VLOOKUP(C352,AFASTADOS!B:C,2,0),"")</f>
        <v/>
      </c>
    </row>
    <row r="353" spans="2:14" s="15" customFormat="1">
      <c r="B353" s="12">
        <f t="shared" si="12"/>
        <v>345</v>
      </c>
      <c r="C353" s="19">
        <v>2891</v>
      </c>
      <c r="D353" s="20" t="str">
        <f>IFERROR(VLOOKUP(C353,SRA!B:C,2,0),"")</f>
        <v>ERICK MEDEIROS</v>
      </c>
      <c r="E353" s="12" t="str">
        <f>IFERROR(VLOOKUP(C353,SRA!B:T,8,0),"")</f>
        <v>CLT</v>
      </c>
      <c r="F353" s="14" t="s">
        <v>445</v>
      </c>
      <c r="G353" s="12" t="str">
        <f>IFERROR(VLOOKUP(C353,SRA!B:T,5,0),"")</f>
        <v>OP. DE PROD. IND.</v>
      </c>
      <c r="H353" s="10">
        <f>IFERROR(VLOOKUP(C353,SRA!B:T,18,0),"")</f>
        <v>1470.32</v>
      </c>
      <c r="I353" s="10">
        <f>IFERROR(VLOOKUP(C353,SRA!B:T,19,0),"")</f>
        <v>0</v>
      </c>
      <c r="J353" s="22">
        <f>IFERROR(VLOOKUP(C353,MAIO!B:F,3,0),"0,00")</f>
        <v>1470.76</v>
      </c>
      <c r="K353" s="10">
        <f t="shared" si="11"/>
        <v>715.18</v>
      </c>
      <c r="L353" s="22">
        <f>IFERROR(VLOOKUP(C353,MAIO!B:H,7,0),"0,00")</f>
        <v>755.58</v>
      </c>
      <c r="M353" s="18" t="str">
        <f>IFERROR(VLOOKUP(C353,FÉRIAS!C:D,2,0),"")</f>
        <v/>
      </c>
      <c r="N353" s="15" t="str">
        <f>IFERROR(VLOOKUP(C353,AFASTADOS!B:C,2,0),"")</f>
        <v/>
      </c>
    </row>
    <row r="354" spans="2:14" s="15" customFormat="1">
      <c r="B354" s="12">
        <f t="shared" si="12"/>
        <v>346</v>
      </c>
      <c r="C354" s="19">
        <v>2894</v>
      </c>
      <c r="D354" s="20" t="str">
        <f>IFERROR(VLOOKUP(C354,SRA!B:C,2,0),"")</f>
        <v>JOELNA DINIZ PEREIRA DE SOUSA</v>
      </c>
      <c r="E354" s="12" t="str">
        <f>IFERROR(VLOOKUP(C354,SRA!B:T,8,0),"")</f>
        <v>CLT</v>
      </c>
      <c r="F354" s="14" t="s">
        <v>445</v>
      </c>
      <c r="G354" s="12" t="str">
        <f>IFERROR(VLOOKUP(C354,SRA!B:T,5,0),"")</f>
        <v>OP. PROD. IND. (D)</v>
      </c>
      <c r="H354" s="10">
        <f>IFERROR(VLOOKUP(C354,SRA!B:T,18,0),"")</f>
        <v>1876.6</v>
      </c>
      <c r="I354" s="10">
        <f>IFERROR(VLOOKUP(C354,SRA!B:T,19,0),"")</f>
        <v>0</v>
      </c>
      <c r="J354" s="22">
        <f>IFERROR(VLOOKUP(C354,MAIO!B:F,3,0),"0,00")</f>
        <v>1876.6</v>
      </c>
      <c r="K354" s="10">
        <f t="shared" si="11"/>
        <v>993.20999999999992</v>
      </c>
      <c r="L354" s="22">
        <f>IFERROR(VLOOKUP(C354,MAIO!B:H,7,0),"0,00")</f>
        <v>883.39</v>
      </c>
      <c r="M354" s="18" t="str">
        <f>IFERROR(VLOOKUP(C354,FÉRIAS!C:D,2,0),"")</f>
        <v/>
      </c>
      <c r="N354" s="15" t="str">
        <f>IFERROR(VLOOKUP(C354,AFASTADOS!B:C,2,0),"")</f>
        <v/>
      </c>
    </row>
    <row r="355" spans="2:14" s="15" customFormat="1">
      <c r="B355" s="12">
        <f t="shared" si="12"/>
        <v>347</v>
      </c>
      <c r="C355" s="19">
        <v>2895</v>
      </c>
      <c r="D355" s="20" t="str">
        <f>IFERROR(VLOOKUP(C355,SRA!B:C,2,0),"")</f>
        <v>KLEBER DE OLIVEIRA GALDINO</v>
      </c>
      <c r="E355" s="12" t="str">
        <f>IFERROR(VLOOKUP(C355,SRA!B:T,8,0),"")</f>
        <v>CLT</v>
      </c>
      <c r="F355" s="14" t="s">
        <v>445</v>
      </c>
      <c r="G355" s="12" t="str">
        <f>IFERROR(VLOOKUP(C355,SRA!B:T,5,0),"")</f>
        <v>OP. DE PROD. IND.</v>
      </c>
      <c r="H355" s="10">
        <f>IFERROR(VLOOKUP(C355,SRA!B:T,18,0),"")</f>
        <v>1400.3</v>
      </c>
      <c r="I355" s="10">
        <f>IFERROR(VLOOKUP(C355,SRA!B:T,19,0),"")</f>
        <v>0</v>
      </c>
      <c r="J355" s="22">
        <f>IFERROR(VLOOKUP(C355,MAIO!B:F,3,0),"0,00")</f>
        <v>1411.99</v>
      </c>
      <c r="K355" s="10">
        <f t="shared" si="11"/>
        <v>340.81999999999994</v>
      </c>
      <c r="L355" s="22">
        <f>IFERROR(VLOOKUP(C355,MAIO!B:H,7,0),"0,00")</f>
        <v>1071.17</v>
      </c>
      <c r="M355" s="18" t="str">
        <f>IFERROR(VLOOKUP(C355,FÉRIAS!C:D,2,0),"")</f>
        <v/>
      </c>
      <c r="N355" s="15" t="str">
        <f>IFERROR(VLOOKUP(C355,AFASTADOS!B:C,2,0),"")</f>
        <v/>
      </c>
    </row>
    <row r="356" spans="2:14" s="15" customFormat="1">
      <c r="B356" s="12">
        <f t="shared" si="12"/>
        <v>348</v>
      </c>
      <c r="C356" s="19">
        <v>2904</v>
      </c>
      <c r="D356" s="20" t="str">
        <f>IFERROR(VLOOKUP(C356,SRA!B:C,2,0),"")</f>
        <v>ANTONIO S ALVES DE O JUNIOR</v>
      </c>
      <c r="E356" s="12" t="str">
        <f>IFERROR(VLOOKUP(C356,SRA!B:T,8,0),"")</f>
        <v>CLT</v>
      </c>
      <c r="F356" s="14" t="s">
        <v>445</v>
      </c>
      <c r="G356" s="12" t="str">
        <f>IFERROR(VLOOKUP(C356,SRA!B:T,5,0),"")</f>
        <v>TEC. EM ADM. E FIN.</v>
      </c>
      <c r="H356" s="10">
        <f>IFERROR(VLOOKUP(C356,SRA!B:T,18,0),"")</f>
        <v>2060.2600000000002</v>
      </c>
      <c r="I356" s="10">
        <f>IFERROR(VLOOKUP(C356,SRA!B:T,19,0),"")</f>
        <v>0</v>
      </c>
      <c r="J356" s="22">
        <f>IFERROR(VLOOKUP(C356,MAIO!B:F,3,0),"0,00")</f>
        <v>2060.2600000000002</v>
      </c>
      <c r="K356" s="10">
        <f t="shared" si="11"/>
        <v>416.94000000000005</v>
      </c>
      <c r="L356" s="22">
        <f>IFERROR(VLOOKUP(C356,MAIO!B:H,7,0),"0,00")</f>
        <v>1643.3200000000002</v>
      </c>
      <c r="M356" s="18" t="str">
        <f>IFERROR(VLOOKUP(C356,FÉRIAS!C:D,2,0),"")</f>
        <v/>
      </c>
      <c r="N356" s="15" t="str">
        <f>IFERROR(VLOOKUP(C356,AFASTADOS!B:C,2,0),"")</f>
        <v/>
      </c>
    </row>
    <row r="357" spans="2:14" s="15" customFormat="1">
      <c r="B357" s="12">
        <f t="shared" si="12"/>
        <v>349</v>
      </c>
      <c r="C357" s="19">
        <v>2906</v>
      </c>
      <c r="D357" s="20" t="str">
        <f>IFERROR(VLOOKUP(C357,SRA!B:C,2,0),"")</f>
        <v>ARTHUR A SANTOS WANDERLEY</v>
      </c>
      <c r="E357" s="12" t="str">
        <f>IFERROR(VLOOKUP(C357,SRA!B:T,8,0),"")</f>
        <v>CLT</v>
      </c>
      <c r="F357" s="14" t="s">
        <v>445</v>
      </c>
      <c r="G357" s="12" t="str">
        <f>IFERROR(VLOOKUP(C357,SRA!B:T,5,0),"")</f>
        <v>ANA ASS FARMACEUTICA</v>
      </c>
      <c r="H357" s="10">
        <f>IFERROR(VLOOKUP(C357,SRA!B:T,18,0),"")</f>
        <v>5043.91</v>
      </c>
      <c r="I357" s="10">
        <f>IFERROR(VLOOKUP(C357,SRA!B:T,19,0),"")</f>
        <v>0</v>
      </c>
      <c r="J357" s="22">
        <f>IFERROR(VLOOKUP(C357,MAIO!B:F,3,0),"0,00")</f>
        <v>5043.91</v>
      </c>
      <c r="K357" s="10">
        <f t="shared" si="11"/>
        <v>1567.1899999999996</v>
      </c>
      <c r="L357" s="22">
        <f>IFERROR(VLOOKUP(C357,MAIO!B:H,7,0),"0,00")</f>
        <v>3476.7200000000003</v>
      </c>
      <c r="M357" s="18" t="str">
        <f>IFERROR(VLOOKUP(C357,FÉRIAS!C:D,2,0),"")</f>
        <v/>
      </c>
      <c r="N357" s="15" t="str">
        <f>IFERROR(VLOOKUP(C357,AFASTADOS!B:C,2,0),"")</f>
        <v/>
      </c>
    </row>
    <row r="358" spans="2:14" s="15" customFormat="1">
      <c r="B358" s="12">
        <f t="shared" si="12"/>
        <v>350</v>
      </c>
      <c r="C358" s="19">
        <v>2907</v>
      </c>
      <c r="D358" s="20" t="str">
        <f>IFERROR(VLOOKUP(C358,SRA!B:C,2,0),"")</f>
        <v>JOELINE LIMA DO NASCIMENTO</v>
      </c>
      <c r="E358" s="12" t="str">
        <f>IFERROR(VLOOKUP(C358,SRA!B:T,8,0),"")</f>
        <v>CLT</v>
      </c>
      <c r="F358" s="14" t="s">
        <v>445</v>
      </c>
      <c r="G358" s="12" t="str">
        <f>IFERROR(VLOOKUP(C358,SRA!B:T,5,0),"")</f>
        <v>TEC. EM ADM. E FIN.</v>
      </c>
      <c r="H358" s="10">
        <f>IFERROR(VLOOKUP(C358,SRA!B:T,18,0),"")</f>
        <v>2060.2600000000002</v>
      </c>
      <c r="I358" s="10">
        <f>IFERROR(VLOOKUP(C358,SRA!B:T,19,0),"")</f>
        <v>0</v>
      </c>
      <c r="J358" s="22">
        <f>IFERROR(VLOOKUP(C358,MAIO!B:F,3,0),"0,00")</f>
        <v>8456.2999999999993</v>
      </c>
      <c r="K358" s="10">
        <f t="shared" si="11"/>
        <v>7776.4099999999989</v>
      </c>
      <c r="L358" s="22">
        <f>IFERROR(VLOOKUP(C358,MAIO!B:H,7,0),"0,00")</f>
        <v>679.89</v>
      </c>
      <c r="M358" s="18" t="str">
        <f>IFERROR(VLOOKUP(C358,FÉRIAS!C:D,2,0),"")</f>
        <v/>
      </c>
      <c r="N358" s="15" t="str">
        <f>IFERROR(VLOOKUP(C358,AFASTADOS!B:C,2,0),"")</f>
        <v/>
      </c>
    </row>
    <row r="359" spans="2:14" s="15" customFormat="1">
      <c r="B359" s="12">
        <f t="shared" si="12"/>
        <v>351</v>
      </c>
      <c r="C359" s="19">
        <v>2909</v>
      </c>
      <c r="D359" s="20" t="str">
        <f>IFERROR(VLOOKUP(C359,SRA!B:C,2,0),"")</f>
        <v>ROBSON CARNEIRO DA SILVA</v>
      </c>
      <c r="E359" s="12" t="str">
        <f>IFERROR(VLOOKUP(C359,SRA!B:T,8,0),"")</f>
        <v>CLT</v>
      </c>
      <c r="F359" s="14" t="s">
        <v>445</v>
      </c>
      <c r="G359" s="12" t="str">
        <f>IFERROR(VLOOKUP(C359,SRA!B:T,5,0),"")</f>
        <v>TEC. EM ADM. E FIN.</v>
      </c>
      <c r="H359" s="10">
        <f>IFERROR(VLOOKUP(C359,SRA!B:T,18,0),"")</f>
        <v>2060.2600000000002</v>
      </c>
      <c r="I359" s="10">
        <f>IFERROR(VLOOKUP(C359,SRA!B:T,19,0),"")</f>
        <v>0</v>
      </c>
      <c r="J359" s="22">
        <f>IFERROR(VLOOKUP(C359,MAIO!B:F,3,0),"0,00")</f>
        <v>2060.2600000000002</v>
      </c>
      <c r="K359" s="10">
        <f t="shared" si="11"/>
        <v>167.34000000000015</v>
      </c>
      <c r="L359" s="22">
        <f>IFERROR(VLOOKUP(C359,MAIO!B:H,7,0),"0,00")</f>
        <v>1892.92</v>
      </c>
      <c r="M359" s="18" t="str">
        <f>IFERROR(VLOOKUP(C359,FÉRIAS!C:D,2,0),"")</f>
        <v/>
      </c>
      <c r="N359" s="15" t="str">
        <f>IFERROR(VLOOKUP(C359,AFASTADOS!B:C,2,0),"")</f>
        <v/>
      </c>
    </row>
    <row r="360" spans="2:14" s="15" customFormat="1">
      <c r="B360" s="12">
        <f t="shared" si="12"/>
        <v>352</v>
      </c>
      <c r="C360" s="19">
        <v>2910</v>
      </c>
      <c r="D360" s="20" t="str">
        <f>IFERROR(VLOOKUP(C360,SRA!B:C,2,0),"")</f>
        <v>JOSE VITAL DUARTE JUNIOR</v>
      </c>
      <c r="E360" s="12" t="str">
        <f>IFERROR(VLOOKUP(C360,SRA!B:T,8,0),"")</f>
        <v>CLT</v>
      </c>
      <c r="F360" s="14" t="s">
        <v>445</v>
      </c>
      <c r="G360" s="12" t="str">
        <f>IFERROR(VLOOKUP(C360,SRA!B:T,5,0),"")</f>
        <v>TEC. EM ADM. E FIN.</v>
      </c>
      <c r="H360" s="10">
        <f>IFERROR(VLOOKUP(C360,SRA!B:T,18,0),"")</f>
        <v>2163.27</v>
      </c>
      <c r="I360" s="10">
        <f>IFERROR(VLOOKUP(C360,SRA!B:T,19,0),"")</f>
        <v>4112.95</v>
      </c>
      <c r="J360" s="22">
        <f>IFERROR(VLOOKUP(C360,MAIO!B:F,3,0),"0,00")</f>
        <v>6421.05</v>
      </c>
      <c r="K360" s="10">
        <f t="shared" si="11"/>
        <v>1437.7200000000003</v>
      </c>
      <c r="L360" s="22">
        <f>IFERROR(VLOOKUP(C360,MAIO!B:H,7,0),"0,00")</f>
        <v>4983.33</v>
      </c>
      <c r="M360" s="18" t="str">
        <f>IFERROR(VLOOKUP(C360,FÉRIAS!C:D,2,0),"")</f>
        <v/>
      </c>
      <c r="N360" s="15" t="str">
        <f>IFERROR(VLOOKUP(C360,AFASTADOS!B:C,2,0),"")</f>
        <v/>
      </c>
    </row>
    <row r="361" spans="2:14" s="15" customFormat="1">
      <c r="B361" s="12">
        <f t="shared" si="12"/>
        <v>353</v>
      </c>
      <c r="C361" s="19">
        <v>2911</v>
      </c>
      <c r="D361" s="20" t="str">
        <f>IFERROR(VLOOKUP(C361,SRA!B:C,2,0),"")</f>
        <v>ALDJANE MARIA DOS SANTOS</v>
      </c>
      <c r="E361" s="12" t="str">
        <f>IFERROR(VLOOKUP(C361,SRA!B:T,8,0),"")</f>
        <v>CLT</v>
      </c>
      <c r="F361" s="14" t="s">
        <v>445</v>
      </c>
      <c r="G361" s="12" t="str">
        <f>IFERROR(VLOOKUP(C361,SRA!B:T,5,0),"")</f>
        <v>OP. DE PROD. IND.</v>
      </c>
      <c r="H361" s="10">
        <f>IFERROR(VLOOKUP(C361,SRA!B:T,18,0),"")</f>
        <v>1543.83</v>
      </c>
      <c r="I361" s="10">
        <f>IFERROR(VLOOKUP(C361,SRA!B:T,19,0),"")</f>
        <v>0</v>
      </c>
      <c r="J361" s="22">
        <f>IFERROR(VLOOKUP(C361,MAIO!B:F,3,0),"0,00")</f>
        <v>1543.83</v>
      </c>
      <c r="K361" s="10">
        <f t="shared" si="11"/>
        <v>908.32999999999993</v>
      </c>
      <c r="L361" s="22">
        <f>IFERROR(VLOOKUP(C361,MAIO!B:H,7,0),"0,00")</f>
        <v>635.5</v>
      </c>
      <c r="M361" s="18" t="str">
        <f>IFERROR(VLOOKUP(C361,FÉRIAS!C:D,2,0),"")</f>
        <v/>
      </c>
      <c r="N361" s="15" t="str">
        <f>IFERROR(VLOOKUP(C361,AFASTADOS!B:C,2,0),"")</f>
        <v/>
      </c>
    </row>
    <row r="362" spans="2:14" s="15" customFormat="1">
      <c r="B362" s="12">
        <f t="shared" si="12"/>
        <v>354</v>
      </c>
      <c r="C362" s="19">
        <v>2915</v>
      </c>
      <c r="D362" s="20" t="str">
        <f>IFERROR(VLOOKUP(C362,SRA!B:C,2,0),"")</f>
        <v>HAMILTON LINO ALVES</v>
      </c>
      <c r="E362" s="12" t="str">
        <f>IFERROR(VLOOKUP(C362,SRA!B:T,8,0),"")</f>
        <v>CLT</v>
      </c>
      <c r="F362" s="14" t="s">
        <v>445</v>
      </c>
      <c r="G362" s="12" t="str">
        <f>IFERROR(VLOOKUP(C362,SRA!B:T,5,0),"")</f>
        <v>OP. DE PROD. IND.</v>
      </c>
      <c r="H362" s="10">
        <f>IFERROR(VLOOKUP(C362,SRA!B:T,18,0),"")</f>
        <v>1543.83</v>
      </c>
      <c r="I362" s="10">
        <f>IFERROR(VLOOKUP(C362,SRA!B:T,19,0),"")</f>
        <v>0</v>
      </c>
      <c r="J362" s="22">
        <f>IFERROR(VLOOKUP(C362,MAIO!B:F,3,0),"0,00")</f>
        <v>1610.3</v>
      </c>
      <c r="K362" s="10">
        <f t="shared" si="11"/>
        <v>462.37999999999988</v>
      </c>
      <c r="L362" s="22">
        <f>IFERROR(VLOOKUP(C362,MAIO!B:H,7,0),"0,00")</f>
        <v>1147.92</v>
      </c>
      <c r="M362" s="18" t="str">
        <f>IFERROR(VLOOKUP(C362,FÉRIAS!C:D,2,0),"")</f>
        <v/>
      </c>
      <c r="N362" s="15" t="str">
        <f>IFERROR(VLOOKUP(C362,AFASTADOS!B:C,2,0),"")</f>
        <v/>
      </c>
    </row>
    <row r="363" spans="2:14" s="15" customFormat="1">
      <c r="B363" s="12">
        <f t="shared" si="12"/>
        <v>355</v>
      </c>
      <c r="C363" s="19">
        <v>2917</v>
      </c>
      <c r="D363" s="20" t="str">
        <f>IFERROR(VLOOKUP(C363,SRA!B:C,2,0),"")</f>
        <v>LUCICLEIDE PEREIRA DEODATO</v>
      </c>
      <c r="E363" s="12" t="str">
        <f>IFERROR(VLOOKUP(C363,SRA!B:T,8,0),"")</f>
        <v>CLT</v>
      </c>
      <c r="F363" s="14" t="s">
        <v>445</v>
      </c>
      <c r="G363" s="12" t="str">
        <f>IFERROR(VLOOKUP(C363,SRA!B:T,5,0),"")</f>
        <v>OP. DE PROD. IND.</v>
      </c>
      <c r="H363" s="10">
        <f>IFERROR(VLOOKUP(C363,SRA!B:T,18,0),"")</f>
        <v>1621.02</v>
      </c>
      <c r="I363" s="10">
        <f>IFERROR(VLOOKUP(C363,SRA!B:T,19,0),"")</f>
        <v>0</v>
      </c>
      <c r="J363" s="22">
        <f>IFERROR(VLOOKUP(C363,MAIO!B:F,3,0),"0,00")</f>
        <v>1621.02</v>
      </c>
      <c r="K363" s="10">
        <f t="shared" si="11"/>
        <v>657.05</v>
      </c>
      <c r="L363" s="22">
        <f>IFERROR(VLOOKUP(C363,MAIO!B:H,7,0),"0,00")</f>
        <v>963.97</v>
      </c>
      <c r="M363" s="18" t="str">
        <f>IFERROR(VLOOKUP(C363,FÉRIAS!C:D,2,0),"")</f>
        <v/>
      </c>
      <c r="N363" s="15" t="str">
        <f>IFERROR(VLOOKUP(C363,AFASTADOS!B:C,2,0),"")</f>
        <v/>
      </c>
    </row>
    <row r="364" spans="2:14" s="15" customFormat="1">
      <c r="B364" s="12">
        <f t="shared" si="12"/>
        <v>356</v>
      </c>
      <c r="C364" s="19">
        <v>2918</v>
      </c>
      <c r="D364" s="20" t="str">
        <f>IFERROR(VLOOKUP(C364,SRA!B:C,2,0),"")</f>
        <v>MARIA DAS NEVES DE BARROS</v>
      </c>
      <c r="E364" s="12" t="str">
        <f>IFERROR(VLOOKUP(C364,SRA!B:T,8,0),"")</f>
        <v>CLT</v>
      </c>
      <c r="F364" s="14" t="s">
        <v>445</v>
      </c>
      <c r="G364" s="12" t="str">
        <f>IFERROR(VLOOKUP(C364,SRA!B:T,5,0),"")</f>
        <v>OP. DE PROD. IND.</v>
      </c>
      <c r="H364" s="10">
        <f>IFERROR(VLOOKUP(C364,SRA!B:T,18,0),"")</f>
        <v>1400.3</v>
      </c>
      <c r="I364" s="10">
        <f>IFERROR(VLOOKUP(C364,SRA!B:T,19,0),"")</f>
        <v>0</v>
      </c>
      <c r="J364" s="22">
        <f>IFERROR(VLOOKUP(C364,MAIO!B:F,3,0),"0,00")</f>
        <v>1411.99</v>
      </c>
      <c r="K364" s="10">
        <f t="shared" si="11"/>
        <v>232.76999999999998</v>
      </c>
      <c r="L364" s="22">
        <f>IFERROR(VLOOKUP(C364,MAIO!B:H,7,0),"0,00")</f>
        <v>1179.22</v>
      </c>
      <c r="M364" s="18" t="str">
        <f>IFERROR(VLOOKUP(C364,FÉRIAS!C:D,2,0),"")</f>
        <v/>
      </c>
      <c r="N364" s="15" t="str">
        <f>IFERROR(VLOOKUP(C364,AFASTADOS!B:C,2,0),"")</f>
        <v/>
      </c>
    </row>
    <row r="365" spans="2:14" s="15" customFormat="1">
      <c r="B365" s="12">
        <f t="shared" si="12"/>
        <v>357</v>
      </c>
      <c r="C365" s="19">
        <v>2921</v>
      </c>
      <c r="D365" s="20" t="str">
        <f>IFERROR(VLOOKUP(C365,SRA!B:C,2,0),"")</f>
        <v>TIAGO MANOEL DE SOUSA LEITE</v>
      </c>
      <c r="E365" s="12" t="str">
        <f>IFERROR(VLOOKUP(C365,SRA!B:T,8,0),"")</f>
        <v>CLT</v>
      </c>
      <c r="F365" s="14" t="s">
        <v>445</v>
      </c>
      <c r="G365" s="12" t="str">
        <f>IFERROR(VLOOKUP(C365,SRA!B:T,5,0),"")</f>
        <v>OP. DE PROD. IND.</v>
      </c>
      <c r="H365" s="10">
        <f>IFERROR(VLOOKUP(C365,SRA!B:T,18,0),"")</f>
        <v>1543.83</v>
      </c>
      <c r="I365" s="10">
        <f>IFERROR(VLOOKUP(C365,SRA!B:T,19,0),"")</f>
        <v>0</v>
      </c>
      <c r="J365" s="22">
        <f>IFERROR(VLOOKUP(C365,MAIO!B:F,3,0),"0,00")</f>
        <v>7040.69</v>
      </c>
      <c r="K365" s="10">
        <f t="shared" si="11"/>
        <v>7025.25</v>
      </c>
      <c r="L365" s="22">
        <f>IFERROR(VLOOKUP(C365,MAIO!B:H,7,0),"0,00")</f>
        <v>15.44</v>
      </c>
      <c r="M365" s="18" t="str">
        <f>IFERROR(VLOOKUP(C365,FÉRIAS!C:D,2,0),"")</f>
        <v/>
      </c>
      <c r="N365" s="15" t="str">
        <f>IFERROR(VLOOKUP(C365,AFASTADOS!B:C,2,0),"")</f>
        <v/>
      </c>
    </row>
    <row r="366" spans="2:14" s="15" customFormat="1">
      <c r="B366" s="12">
        <f t="shared" si="12"/>
        <v>358</v>
      </c>
      <c r="C366" s="19">
        <v>2922</v>
      </c>
      <c r="D366" s="20" t="str">
        <f>IFERROR(VLOOKUP(C366,SRA!B:C,2,0),"")</f>
        <v>XENIA KELY VERISSIMO DINIZ</v>
      </c>
      <c r="E366" s="12" t="str">
        <f>IFERROR(VLOOKUP(C366,SRA!B:T,8,0),"")</f>
        <v>CLT</v>
      </c>
      <c r="F366" s="14" t="s">
        <v>445</v>
      </c>
      <c r="G366" s="12" t="str">
        <f>IFERROR(VLOOKUP(C366,SRA!B:T,5,0),"")</f>
        <v>OP. DE PROD. IND.</v>
      </c>
      <c r="H366" s="10">
        <f>IFERROR(VLOOKUP(C366,SRA!B:T,18,0),"")</f>
        <v>1621.02</v>
      </c>
      <c r="I366" s="10">
        <f>IFERROR(VLOOKUP(C366,SRA!B:T,19,0),"")</f>
        <v>0</v>
      </c>
      <c r="J366" s="22">
        <f>IFERROR(VLOOKUP(C366,MAIO!B:F,3,0),"0,00")</f>
        <v>1621.02</v>
      </c>
      <c r="K366" s="10">
        <f t="shared" si="11"/>
        <v>748.03</v>
      </c>
      <c r="L366" s="22">
        <f>IFERROR(VLOOKUP(C366,MAIO!B:H,7,0),"0,00")</f>
        <v>872.99</v>
      </c>
      <c r="M366" s="18" t="str">
        <f>IFERROR(VLOOKUP(C366,FÉRIAS!C:D,2,0),"")</f>
        <v/>
      </c>
      <c r="N366" s="15" t="str">
        <f>IFERROR(VLOOKUP(C366,AFASTADOS!B:C,2,0),"")</f>
        <v/>
      </c>
    </row>
    <row r="367" spans="2:14" s="15" customFormat="1">
      <c r="B367" s="12">
        <f t="shared" si="12"/>
        <v>359</v>
      </c>
      <c r="C367" s="19">
        <v>2926</v>
      </c>
      <c r="D367" s="20" t="str">
        <f>IFERROR(VLOOKUP(C367,SRA!B:C,2,0),"")</f>
        <v>ANTONIO CARLOS DE LUNA MATOS</v>
      </c>
      <c r="E367" s="12" t="str">
        <f>IFERROR(VLOOKUP(C367,SRA!B:T,8,0),"")</f>
        <v>CLT</v>
      </c>
      <c r="F367" s="14" t="s">
        <v>445</v>
      </c>
      <c r="G367" s="12" t="str">
        <f>IFERROR(VLOOKUP(C367,SRA!B:T,5,0),"")</f>
        <v>OP. DE PROD. IND.</v>
      </c>
      <c r="H367" s="10">
        <f>IFERROR(VLOOKUP(C367,SRA!B:T,18,0),"")</f>
        <v>1702.12</v>
      </c>
      <c r="I367" s="10">
        <f>IFERROR(VLOOKUP(C367,SRA!B:T,19,0),"")</f>
        <v>0</v>
      </c>
      <c r="J367" s="22">
        <f>IFERROR(VLOOKUP(C367,MAIO!B:F,3,0),"0,00")</f>
        <v>1702.35</v>
      </c>
      <c r="K367" s="10">
        <f t="shared" si="11"/>
        <v>249.59999999999991</v>
      </c>
      <c r="L367" s="22">
        <f>IFERROR(VLOOKUP(C367,MAIO!B:H,7,0),"0,00")</f>
        <v>1452.75</v>
      </c>
      <c r="M367" s="18" t="str">
        <f>IFERROR(VLOOKUP(C367,FÉRIAS!C:D,2,0),"")</f>
        <v/>
      </c>
      <c r="N367" s="15" t="str">
        <f>IFERROR(VLOOKUP(C367,AFASTADOS!B:C,2,0),"")</f>
        <v/>
      </c>
    </row>
    <row r="368" spans="2:14" s="15" customFormat="1">
      <c r="B368" s="12">
        <f t="shared" si="12"/>
        <v>360</v>
      </c>
      <c r="C368" s="19">
        <v>2927</v>
      </c>
      <c r="D368" s="20" t="str">
        <f>IFERROR(VLOOKUP(C368,SRA!B:C,2,0),"")</f>
        <v>DEYVISON MACHADO DA SILVA</v>
      </c>
      <c r="E368" s="12" t="str">
        <f>IFERROR(VLOOKUP(C368,SRA!B:T,8,0),"")</f>
        <v>CLT</v>
      </c>
      <c r="F368" s="14" t="s">
        <v>445</v>
      </c>
      <c r="G368" s="12" t="str">
        <f>IFERROR(VLOOKUP(C368,SRA!B:T,5,0),"")</f>
        <v>OP. DE PROD. IND.</v>
      </c>
      <c r="H368" s="10">
        <f>IFERROR(VLOOKUP(C368,SRA!B:T,18,0),"")</f>
        <v>1543.84</v>
      </c>
      <c r="I368" s="10">
        <f>IFERROR(VLOOKUP(C368,SRA!B:T,19,0),"")</f>
        <v>0</v>
      </c>
      <c r="J368" s="22">
        <f>IFERROR(VLOOKUP(C368,MAIO!B:F,3,0),"0,00")</f>
        <v>1667.92</v>
      </c>
      <c r="K368" s="10">
        <f t="shared" si="11"/>
        <v>882.2600000000001</v>
      </c>
      <c r="L368" s="22">
        <f>IFERROR(VLOOKUP(C368,MAIO!B:H,7,0),"0,00")</f>
        <v>785.66</v>
      </c>
      <c r="M368" s="18" t="str">
        <f>IFERROR(VLOOKUP(C368,FÉRIAS!C:D,2,0),"")</f>
        <v/>
      </c>
      <c r="N368" s="15" t="str">
        <f>IFERROR(VLOOKUP(C368,AFASTADOS!B:C,2,0),"")</f>
        <v/>
      </c>
    </row>
    <row r="369" spans="2:14" s="15" customFormat="1">
      <c r="B369" s="12">
        <f t="shared" si="12"/>
        <v>361</v>
      </c>
      <c r="C369" s="19">
        <v>2930</v>
      </c>
      <c r="D369" s="20" t="str">
        <f>IFERROR(VLOOKUP(C369,SRA!B:C,2,0),"")</f>
        <v>JOSE AURICELIO C DE ARAUJO</v>
      </c>
      <c r="E369" s="12" t="str">
        <f>IFERROR(VLOOKUP(C369,SRA!B:T,8,0),"")</f>
        <v>CLT</v>
      </c>
      <c r="F369" s="14" t="s">
        <v>445</v>
      </c>
      <c r="G369" s="12" t="str">
        <f>IFERROR(VLOOKUP(C369,SRA!B:T,5,0),"")</f>
        <v>OP. DE PROD. IND.(C)</v>
      </c>
      <c r="H369" s="10">
        <f>IFERROR(VLOOKUP(C369,SRA!B:T,18,0),"")</f>
        <v>1702.12</v>
      </c>
      <c r="I369" s="10">
        <f>IFERROR(VLOOKUP(C369,SRA!B:T,19,0),"")</f>
        <v>0</v>
      </c>
      <c r="J369" s="22">
        <f>IFERROR(VLOOKUP(C369,MAIO!B:F,3,0),"0,00")</f>
        <v>1702.59</v>
      </c>
      <c r="K369" s="10">
        <f t="shared" si="11"/>
        <v>905.51999999999987</v>
      </c>
      <c r="L369" s="22">
        <f>IFERROR(VLOOKUP(C369,MAIO!B:H,7,0),"0,00")</f>
        <v>797.07</v>
      </c>
      <c r="M369" s="18" t="str">
        <f>IFERROR(VLOOKUP(C369,FÉRIAS!C:D,2,0),"")</f>
        <v/>
      </c>
      <c r="N369" s="15" t="str">
        <f>IFERROR(VLOOKUP(C369,AFASTADOS!B:C,2,0),"")</f>
        <v/>
      </c>
    </row>
    <row r="370" spans="2:14" s="15" customFormat="1">
      <c r="B370" s="12">
        <f t="shared" si="12"/>
        <v>362</v>
      </c>
      <c r="C370" s="19">
        <v>2931</v>
      </c>
      <c r="D370" s="20" t="str">
        <f>IFERROR(VLOOKUP(C370,SRA!B:C,2,0),"")</f>
        <v>JOSILENE FARIAS DOS SANTOS ALM</v>
      </c>
      <c r="E370" s="12" t="str">
        <f>IFERROR(VLOOKUP(C370,SRA!B:T,8,0),"")</f>
        <v>CLT</v>
      </c>
      <c r="F370" s="14" t="s">
        <v>445</v>
      </c>
      <c r="G370" s="12" t="str">
        <f>IFERROR(VLOOKUP(C370,SRA!B:T,5,0),"")</f>
        <v>OP. PROD. IND. (D)</v>
      </c>
      <c r="H370" s="10">
        <f>IFERROR(VLOOKUP(C370,SRA!B:T,18,0),"")</f>
        <v>1876.6</v>
      </c>
      <c r="I370" s="10">
        <f>IFERROR(VLOOKUP(C370,SRA!B:T,19,0),"")</f>
        <v>822.38</v>
      </c>
      <c r="J370" s="22">
        <f>IFERROR(VLOOKUP(C370,MAIO!B:F,3,0),"0,00")</f>
        <v>2698.98</v>
      </c>
      <c r="K370" s="10">
        <f t="shared" si="11"/>
        <v>877.73</v>
      </c>
      <c r="L370" s="22">
        <f>IFERROR(VLOOKUP(C370,MAIO!B:H,7,0),"0,00")</f>
        <v>1821.25</v>
      </c>
      <c r="M370" s="18" t="str">
        <f>IFERROR(VLOOKUP(C370,FÉRIAS!C:D,2,0),"")</f>
        <v/>
      </c>
      <c r="N370" s="15" t="str">
        <f>IFERROR(VLOOKUP(C370,AFASTADOS!B:C,2,0),"")</f>
        <v/>
      </c>
    </row>
    <row r="371" spans="2:14" s="15" customFormat="1">
      <c r="B371" s="12">
        <f t="shared" si="12"/>
        <v>363</v>
      </c>
      <c r="C371" s="19">
        <v>2933</v>
      </c>
      <c r="D371" s="20" t="str">
        <f>IFERROR(VLOOKUP(C371,SRA!B:C,2,0),"")</f>
        <v>LUCY DIAS DE ANDRADE</v>
      </c>
      <c r="E371" s="12" t="str">
        <f>IFERROR(VLOOKUP(C371,SRA!B:T,8,0),"")</f>
        <v>CLT</v>
      </c>
      <c r="F371" s="14" t="s">
        <v>445</v>
      </c>
      <c r="G371" s="12" t="str">
        <f>IFERROR(VLOOKUP(C371,SRA!B:T,5,0),"")</f>
        <v>OP. DE PROD. IND.(B)</v>
      </c>
      <c r="H371" s="10">
        <f>IFERROR(VLOOKUP(C371,SRA!B:T,18,0),"")</f>
        <v>1543.83</v>
      </c>
      <c r="I371" s="10">
        <f>IFERROR(VLOOKUP(C371,SRA!B:T,19,0),"")</f>
        <v>0</v>
      </c>
      <c r="J371" s="22">
        <f>IFERROR(VLOOKUP(C371,MAIO!B:F,3,0),"0,00")</f>
        <v>1543.83</v>
      </c>
      <c r="K371" s="10">
        <f t="shared" si="11"/>
        <v>425.21000000000004</v>
      </c>
      <c r="L371" s="22">
        <f>IFERROR(VLOOKUP(C371,MAIO!B:H,7,0),"0,00")</f>
        <v>1118.6199999999999</v>
      </c>
      <c r="M371" s="18" t="str">
        <f>IFERROR(VLOOKUP(C371,FÉRIAS!C:D,2,0),"")</f>
        <v/>
      </c>
      <c r="N371" s="15" t="str">
        <f>IFERROR(VLOOKUP(C371,AFASTADOS!B:C,2,0),"")</f>
        <v/>
      </c>
    </row>
    <row r="372" spans="2:14" s="15" customFormat="1">
      <c r="B372" s="12">
        <f t="shared" si="12"/>
        <v>364</v>
      </c>
      <c r="C372" s="19">
        <v>2936</v>
      </c>
      <c r="D372" s="20" t="str">
        <f>IFERROR(VLOOKUP(C372,SRA!B:C,2,0),"")</f>
        <v>ROSIMERE SOARES DA SILVA</v>
      </c>
      <c r="E372" s="12" t="str">
        <f>IFERROR(VLOOKUP(C372,SRA!B:T,8,0),"")</f>
        <v>CLT</v>
      </c>
      <c r="F372" s="14" t="s">
        <v>445</v>
      </c>
      <c r="G372" s="12" t="str">
        <f>IFERROR(VLOOKUP(C372,SRA!B:T,5,0),"")</f>
        <v>OP. DE PROD. IND.</v>
      </c>
      <c r="H372" s="10">
        <f>IFERROR(VLOOKUP(C372,SRA!B:T,18,0),"")</f>
        <v>1543.83</v>
      </c>
      <c r="I372" s="10">
        <f>IFERROR(VLOOKUP(C372,SRA!B:T,19,0),"")</f>
        <v>0</v>
      </c>
      <c r="J372" s="22">
        <f>IFERROR(VLOOKUP(C372,MAIO!B:F,3,0),"0,00")</f>
        <v>1543.83</v>
      </c>
      <c r="K372" s="10">
        <f t="shared" si="11"/>
        <v>886.18</v>
      </c>
      <c r="L372" s="22">
        <f>IFERROR(VLOOKUP(C372,MAIO!B:H,7,0),"0,00")</f>
        <v>657.65</v>
      </c>
      <c r="M372" s="18" t="str">
        <f>IFERROR(VLOOKUP(C372,FÉRIAS!C:D,2,0),"")</f>
        <v/>
      </c>
      <c r="N372" s="15" t="str">
        <f>IFERROR(VLOOKUP(C372,AFASTADOS!B:C,2,0),"")</f>
        <v/>
      </c>
    </row>
    <row r="373" spans="2:14" s="15" customFormat="1">
      <c r="B373" s="12">
        <f t="shared" si="12"/>
        <v>365</v>
      </c>
      <c r="C373" s="19">
        <v>2937</v>
      </c>
      <c r="D373" s="20" t="str">
        <f>IFERROR(VLOOKUP(C373,SRA!B:C,2,0),"")</f>
        <v>SANDRA REGINA V DOS SANTOS</v>
      </c>
      <c r="E373" s="12" t="str">
        <f>IFERROR(VLOOKUP(C373,SRA!B:T,8,0),"")</f>
        <v>CLT</v>
      </c>
      <c r="F373" s="14" t="s">
        <v>445</v>
      </c>
      <c r="G373" s="12" t="str">
        <f>IFERROR(VLOOKUP(C373,SRA!B:T,5,0),"")</f>
        <v>OP. DE PROD. IND.</v>
      </c>
      <c r="H373" s="10">
        <f>IFERROR(VLOOKUP(C373,SRA!B:T,18,0),"")</f>
        <v>1400.3</v>
      </c>
      <c r="I373" s="10">
        <f>IFERROR(VLOOKUP(C373,SRA!B:T,19,0),"")</f>
        <v>0</v>
      </c>
      <c r="J373" s="22">
        <f>IFERROR(VLOOKUP(C373,MAIO!B:F,3,0),"0,00")</f>
        <v>1411.99</v>
      </c>
      <c r="K373" s="10">
        <f t="shared" si="11"/>
        <v>362.73</v>
      </c>
      <c r="L373" s="22">
        <f>IFERROR(VLOOKUP(C373,MAIO!B:H,7,0),"0,00")</f>
        <v>1049.26</v>
      </c>
      <c r="M373" s="18" t="str">
        <f>IFERROR(VLOOKUP(C373,FÉRIAS!C:D,2,0),"")</f>
        <v/>
      </c>
      <c r="N373" s="15" t="str">
        <f>IFERROR(VLOOKUP(C373,AFASTADOS!B:C,2,0),"")</f>
        <v/>
      </c>
    </row>
    <row r="374" spans="2:14" s="15" customFormat="1">
      <c r="B374" s="12">
        <f t="shared" si="12"/>
        <v>366</v>
      </c>
      <c r="C374" s="19">
        <v>2941</v>
      </c>
      <c r="D374" s="20" t="str">
        <f>IFERROR(VLOOKUP(C374,SRA!B:C,2,0),"")</f>
        <v>DANIELLE MARIA P NASCIMENTO</v>
      </c>
      <c r="E374" s="12" t="str">
        <f>IFERROR(VLOOKUP(C374,SRA!B:T,8,0),"")</f>
        <v>CLT</v>
      </c>
      <c r="F374" s="14" t="s">
        <v>445</v>
      </c>
      <c r="G374" s="12" t="str">
        <f>IFERROR(VLOOKUP(C374,SRA!B:T,5,0),"")</f>
        <v>TEC. EM ADM. E FIN.</v>
      </c>
      <c r="H374" s="10">
        <f>IFERROR(VLOOKUP(C374,SRA!B:T,18,0),"")</f>
        <v>2060.2399999999998</v>
      </c>
      <c r="I374" s="10">
        <f>IFERROR(VLOOKUP(C374,SRA!B:T,19,0),"")</f>
        <v>2312.9499999999998</v>
      </c>
      <c r="J374" s="22">
        <f>IFERROR(VLOOKUP(C374,MAIO!B:F,3,0),"0,00")</f>
        <v>4373.1899999999996</v>
      </c>
      <c r="K374" s="10">
        <f t="shared" si="11"/>
        <v>2526.4499999999998</v>
      </c>
      <c r="L374" s="22">
        <f>IFERROR(VLOOKUP(C374,MAIO!B:H,7,0),"0,00")</f>
        <v>1846.74</v>
      </c>
      <c r="M374" s="18" t="str">
        <f>IFERROR(VLOOKUP(C374,FÉRIAS!C:D,2,0),"")</f>
        <v/>
      </c>
      <c r="N374" s="15" t="str">
        <f>IFERROR(VLOOKUP(C374,AFASTADOS!B:C,2,0),"")</f>
        <v/>
      </c>
    </row>
    <row r="375" spans="2:14" s="15" customFormat="1">
      <c r="B375" s="12">
        <f t="shared" si="12"/>
        <v>367</v>
      </c>
      <c r="C375" s="19">
        <v>2942</v>
      </c>
      <c r="D375" s="20" t="str">
        <f>IFERROR(VLOOKUP(C375,SRA!B:C,2,0),"")</f>
        <v>ELIDIANE BARROS DA CRUZ</v>
      </c>
      <c r="E375" s="12" t="str">
        <f>IFERROR(VLOOKUP(C375,SRA!B:T,8,0),"")</f>
        <v>CLT</v>
      </c>
      <c r="F375" s="14" t="s">
        <v>445</v>
      </c>
      <c r="G375" s="12" t="str">
        <f>IFERROR(VLOOKUP(C375,SRA!B:T,5,0),"")</f>
        <v>OP. DE PROD. IND.</v>
      </c>
      <c r="H375" s="10">
        <f>IFERROR(VLOOKUP(C375,SRA!B:T,18,0),"")</f>
        <v>1543.84</v>
      </c>
      <c r="I375" s="10">
        <f>IFERROR(VLOOKUP(C375,SRA!B:T,19,0),"")</f>
        <v>0</v>
      </c>
      <c r="J375" s="22">
        <f>IFERROR(VLOOKUP(C375,MAIO!B:F,3,0),"0,00")</f>
        <v>1543.84</v>
      </c>
      <c r="K375" s="10">
        <f t="shared" si="11"/>
        <v>455.03999999999996</v>
      </c>
      <c r="L375" s="22">
        <f>IFERROR(VLOOKUP(C375,MAIO!B:H,7,0),"0,00")</f>
        <v>1088.8</v>
      </c>
      <c r="M375" s="18" t="str">
        <f>IFERROR(VLOOKUP(C375,FÉRIAS!C:D,2,0),"")</f>
        <v/>
      </c>
      <c r="N375" s="15" t="str">
        <f>IFERROR(VLOOKUP(C375,AFASTADOS!B:C,2,0),"")</f>
        <v/>
      </c>
    </row>
    <row r="376" spans="2:14" s="15" customFormat="1">
      <c r="B376" s="12">
        <f t="shared" si="12"/>
        <v>368</v>
      </c>
      <c r="C376" s="19">
        <v>2943</v>
      </c>
      <c r="D376" s="20" t="str">
        <f>IFERROR(VLOOKUP(C376,SRA!B:C,2,0),"")</f>
        <v>MARIA JOSE GUILHERME</v>
      </c>
      <c r="E376" s="12" t="str">
        <f>IFERROR(VLOOKUP(C376,SRA!B:T,8,0),"")</f>
        <v>CLT</v>
      </c>
      <c r="F376" s="14" t="s">
        <v>445</v>
      </c>
      <c r="G376" s="12" t="str">
        <f>IFERROR(VLOOKUP(C376,SRA!B:T,5,0),"")</f>
        <v>OP. DE PROD. IND.</v>
      </c>
      <c r="H376" s="10">
        <f>IFERROR(VLOOKUP(C376,SRA!B:T,18,0),"")</f>
        <v>1400.3</v>
      </c>
      <c r="I376" s="10">
        <f>IFERROR(VLOOKUP(C376,SRA!B:T,19,0),"")</f>
        <v>0</v>
      </c>
      <c r="J376" s="22">
        <f>IFERROR(VLOOKUP(C376,MAIO!B:F,3,0),"0,00")</f>
        <v>1530.99</v>
      </c>
      <c r="K376" s="10">
        <f t="shared" si="11"/>
        <v>338.66000000000008</v>
      </c>
      <c r="L376" s="22">
        <f>IFERROR(VLOOKUP(C376,MAIO!B:H,7,0),"0,00")</f>
        <v>1192.33</v>
      </c>
      <c r="M376" s="18" t="str">
        <f>IFERROR(VLOOKUP(C376,FÉRIAS!C:D,2,0),"")</f>
        <v/>
      </c>
      <c r="N376" s="15" t="str">
        <f>IFERROR(VLOOKUP(C376,AFASTADOS!B:C,2,0),"")</f>
        <v/>
      </c>
    </row>
    <row r="377" spans="2:14" s="15" customFormat="1">
      <c r="B377" s="12">
        <f t="shared" si="12"/>
        <v>369</v>
      </c>
      <c r="C377" s="19">
        <v>2962</v>
      </c>
      <c r="D377" s="20" t="str">
        <f>IFERROR(VLOOKUP(C377,SRA!B:C,2,0),"")</f>
        <v>GYSELLE SANTOS AZEVEDO</v>
      </c>
      <c r="E377" s="12" t="str">
        <f>IFERROR(VLOOKUP(C377,SRA!B:T,8,0),"")</f>
        <v>CLT</v>
      </c>
      <c r="F377" s="14" t="s">
        <v>445</v>
      </c>
      <c r="G377" s="12" t="str">
        <f>IFERROR(VLOOKUP(C377,SRA!B:T,5,0),"")</f>
        <v>TEC. EM ADM. E VEN.</v>
      </c>
      <c r="H377" s="10">
        <f>IFERROR(VLOOKUP(C377,SRA!B:T,18,0),"")</f>
        <v>1962.12</v>
      </c>
      <c r="I377" s="10">
        <f>IFERROR(VLOOKUP(C377,SRA!B:T,19,0),"")</f>
        <v>223.27</v>
      </c>
      <c r="J377" s="22">
        <f>IFERROR(VLOOKUP(C377,MAIO!B:F,3,0),"0,00")</f>
        <v>2530.36</v>
      </c>
      <c r="K377" s="10">
        <f t="shared" si="11"/>
        <v>931.62000000000012</v>
      </c>
      <c r="L377" s="22">
        <f>IFERROR(VLOOKUP(C377,MAIO!B:H,7,0),"0,00")</f>
        <v>1598.74</v>
      </c>
      <c r="M377" s="18" t="str">
        <f>IFERROR(VLOOKUP(C377,FÉRIAS!C:D,2,0),"")</f>
        <v/>
      </c>
      <c r="N377" s="15" t="str">
        <f>IFERROR(VLOOKUP(C377,AFASTADOS!B:C,2,0),"")</f>
        <v/>
      </c>
    </row>
    <row r="378" spans="2:14" s="15" customFormat="1">
      <c r="B378" s="12">
        <f t="shared" si="12"/>
        <v>370</v>
      </c>
      <c r="C378" s="19">
        <v>2969</v>
      </c>
      <c r="D378" s="20" t="str">
        <f>IFERROR(VLOOKUP(C378,SRA!B:C,2,0),"")</f>
        <v>LEYRIANE TELMA V FARIAS</v>
      </c>
      <c r="E378" s="12" t="str">
        <f>IFERROR(VLOOKUP(C378,SRA!B:T,8,0),"")</f>
        <v>CLT</v>
      </c>
      <c r="F378" s="14" t="s">
        <v>445</v>
      </c>
      <c r="G378" s="12" t="str">
        <f>IFERROR(VLOOKUP(C378,SRA!B:T,5,0),"")</f>
        <v>TEC. EM ADM. E VEN.</v>
      </c>
      <c r="H378" s="10">
        <f>IFERROR(VLOOKUP(C378,SRA!B:T,18,0),"")</f>
        <v>1962.13</v>
      </c>
      <c r="I378" s="10">
        <f>IFERROR(VLOOKUP(C378,SRA!B:T,19,0),"")</f>
        <v>1079.3800000000001</v>
      </c>
      <c r="J378" s="22">
        <f>IFERROR(VLOOKUP(C378,MAIO!B:F,3,0),"0,00")</f>
        <v>3041.51</v>
      </c>
      <c r="K378" s="10">
        <f t="shared" si="11"/>
        <v>1882.6300000000003</v>
      </c>
      <c r="L378" s="22">
        <f>IFERROR(VLOOKUP(C378,MAIO!B:H,7,0),"0,00")</f>
        <v>1158.8799999999999</v>
      </c>
      <c r="M378" s="18" t="str">
        <f>IFERROR(VLOOKUP(C378,FÉRIAS!C:D,2,0),"")</f>
        <v/>
      </c>
      <c r="N378" s="15" t="str">
        <f>IFERROR(VLOOKUP(C378,AFASTADOS!B:C,2,0),"")</f>
        <v/>
      </c>
    </row>
    <row r="379" spans="2:14" s="15" customFormat="1">
      <c r="B379" s="12">
        <f t="shared" si="12"/>
        <v>371</v>
      </c>
      <c r="C379" s="19">
        <v>2970</v>
      </c>
      <c r="D379" s="20" t="str">
        <f>IFERROR(VLOOKUP(C379,SRA!B:C,2,0),"")</f>
        <v>DAYANE M VALENCA DE OLIVEIRA</v>
      </c>
      <c r="E379" s="12" t="str">
        <f>IFERROR(VLOOKUP(C379,SRA!B:T,8,0),"")</f>
        <v>CLT</v>
      </c>
      <c r="F379" s="14" t="s">
        <v>445</v>
      </c>
      <c r="G379" s="12" t="str">
        <f>IFERROR(VLOOKUP(C379,SRA!B:T,5,0),"")</f>
        <v>TEC. EM ADM. E VEN.</v>
      </c>
      <c r="H379" s="10">
        <f>IFERROR(VLOOKUP(C379,SRA!B:T,18,0),"")</f>
        <v>1962.12</v>
      </c>
      <c r="I379" s="10">
        <f>IFERROR(VLOOKUP(C379,SRA!B:T,19,0),"")</f>
        <v>0</v>
      </c>
      <c r="J379" s="22">
        <f>IFERROR(VLOOKUP(C379,MAIO!B:F,3,0),"0,00")</f>
        <v>2307.09</v>
      </c>
      <c r="K379" s="10">
        <f t="shared" si="11"/>
        <v>1146.73</v>
      </c>
      <c r="L379" s="22">
        <f>IFERROR(VLOOKUP(C379,MAIO!B:H,7,0),"0,00")</f>
        <v>1160.3600000000001</v>
      </c>
      <c r="M379" s="18" t="str">
        <f>IFERROR(VLOOKUP(C379,FÉRIAS!C:D,2,0),"")</f>
        <v/>
      </c>
      <c r="N379" s="15" t="str">
        <f>IFERROR(VLOOKUP(C379,AFASTADOS!B:C,2,0),"")</f>
        <v/>
      </c>
    </row>
    <row r="380" spans="2:14" s="15" customFormat="1">
      <c r="B380" s="12">
        <f t="shared" si="12"/>
        <v>372</v>
      </c>
      <c r="C380" s="19">
        <v>2971</v>
      </c>
      <c r="D380" s="20" t="str">
        <f>IFERROR(VLOOKUP(C380,SRA!B:C,2,0),"")</f>
        <v>LETYCIA THAISA V FARIAS</v>
      </c>
      <c r="E380" s="12" t="str">
        <f>IFERROR(VLOOKUP(C380,SRA!B:T,8,0),"")</f>
        <v>CLT</v>
      </c>
      <c r="F380" s="14" t="s">
        <v>445</v>
      </c>
      <c r="G380" s="12" t="str">
        <f>IFERROR(VLOOKUP(C380,SRA!B:T,5,0),"")</f>
        <v>TEC. EM ADM. E VEN.</v>
      </c>
      <c r="H380" s="10">
        <f>IFERROR(VLOOKUP(C380,SRA!B:T,18,0),"")</f>
        <v>1962.12</v>
      </c>
      <c r="I380" s="10">
        <f>IFERROR(VLOOKUP(C380,SRA!B:T,19,0),"")</f>
        <v>0</v>
      </c>
      <c r="J380" s="22">
        <f>IFERROR(VLOOKUP(C380,MAIO!B:F,3,0),"0,00")</f>
        <v>1962.12</v>
      </c>
      <c r="K380" s="10">
        <f t="shared" si="11"/>
        <v>923.48</v>
      </c>
      <c r="L380" s="22">
        <f>IFERROR(VLOOKUP(C380,MAIO!B:H,7,0),"0,00")</f>
        <v>1038.6399999999999</v>
      </c>
      <c r="M380" s="18" t="str">
        <f>IFERROR(VLOOKUP(C380,FÉRIAS!C:D,2,0),"")</f>
        <v/>
      </c>
      <c r="N380" s="15" t="str">
        <f>IFERROR(VLOOKUP(C380,AFASTADOS!B:C,2,0),"")</f>
        <v/>
      </c>
    </row>
    <row r="381" spans="2:14" s="15" customFormat="1">
      <c r="B381" s="12">
        <f t="shared" si="12"/>
        <v>373</v>
      </c>
      <c r="C381" s="19">
        <v>2973</v>
      </c>
      <c r="D381" s="20" t="str">
        <f>IFERROR(VLOOKUP(C381,SRA!B:C,2,0),"")</f>
        <v>ELDERSON GOMES DA CUNHA</v>
      </c>
      <c r="E381" s="12" t="str">
        <f>IFERROR(VLOOKUP(C381,SRA!B:T,8,0),"")</f>
        <v>CLT</v>
      </c>
      <c r="F381" s="14" t="s">
        <v>445</v>
      </c>
      <c r="G381" s="12" t="str">
        <f>IFERROR(VLOOKUP(C381,SRA!B:T,5,0),"")</f>
        <v>TEC. EM ADM. E VEN.</v>
      </c>
      <c r="H381" s="10">
        <f>IFERROR(VLOOKUP(C381,SRA!B:T,18,0),"")</f>
        <v>1962.12</v>
      </c>
      <c r="I381" s="10">
        <f>IFERROR(VLOOKUP(C381,SRA!B:T,19,0),"")</f>
        <v>223.27</v>
      </c>
      <c r="J381" s="22">
        <f>IFERROR(VLOOKUP(C381,MAIO!B:F,3,0),"0,00")</f>
        <v>2185.39</v>
      </c>
      <c r="K381" s="10">
        <f t="shared" si="11"/>
        <v>1304.77</v>
      </c>
      <c r="L381" s="22">
        <f>IFERROR(VLOOKUP(C381,MAIO!B:H,7,0),"0,00")</f>
        <v>880.62</v>
      </c>
      <c r="M381" s="18" t="str">
        <f>IFERROR(VLOOKUP(C381,FÉRIAS!C:D,2,0),"")</f>
        <v/>
      </c>
      <c r="N381" s="15" t="str">
        <f>IFERROR(VLOOKUP(C381,AFASTADOS!B:C,2,0),"")</f>
        <v/>
      </c>
    </row>
    <row r="382" spans="2:14" s="15" customFormat="1">
      <c r="B382" s="12">
        <f t="shared" si="12"/>
        <v>374</v>
      </c>
      <c r="C382" s="19">
        <v>2974</v>
      </c>
      <c r="D382" s="20" t="str">
        <f>IFERROR(VLOOKUP(C382,SRA!B:C,2,0),"")</f>
        <v>MARCELO DIEDERICHS PRATES</v>
      </c>
      <c r="E382" s="12" t="str">
        <f>IFERROR(VLOOKUP(C382,SRA!B:T,8,0),"")</f>
        <v>CLT</v>
      </c>
      <c r="F382" s="14" t="s">
        <v>445</v>
      </c>
      <c r="G382" s="12" t="str">
        <f>IFERROR(VLOOKUP(C382,SRA!B:T,5,0),"")</f>
        <v>TEC. EM ADM. E VEN.</v>
      </c>
      <c r="H382" s="10">
        <f>IFERROR(VLOOKUP(C382,SRA!B:T,18,0),"")</f>
        <v>1962.12</v>
      </c>
      <c r="I382" s="10">
        <f>IFERROR(VLOOKUP(C382,SRA!B:T,19,0),"")</f>
        <v>0</v>
      </c>
      <c r="J382" s="22">
        <f>IFERROR(VLOOKUP(C382,MAIO!B:F,3,0),"0,00")</f>
        <v>1962.12</v>
      </c>
      <c r="K382" s="10">
        <f t="shared" si="11"/>
        <v>848.82999999999993</v>
      </c>
      <c r="L382" s="22">
        <f>IFERROR(VLOOKUP(C382,MAIO!B:H,7,0),"0,00")</f>
        <v>1113.29</v>
      </c>
      <c r="M382" s="18" t="str">
        <f>IFERROR(VLOOKUP(C382,FÉRIAS!C:D,2,0),"")</f>
        <v/>
      </c>
      <c r="N382" s="15" t="str">
        <f>IFERROR(VLOOKUP(C382,AFASTADOS!B:C,2,0),"")</f>
        <v/>
      </c>
    </row>
    <row r="383" spans="2:14" s="15" customFormat="1">
      <c r="B383" s="12">
        <f t="shared" si="12"/>
        <v>375</v>
      </c>
      <c r="C383" s="19">
        <v>2977</v>
      </c>
      <c r="D383" s="20" t="str">
        <f>IFERROR(VLOOKUP(C383,SRA!B:C,2,0),"")</f>
        <v>VENILTON CARLOS M CARDOSO</v>
      </c>
      <c r="E383" s="12" t="str">
        <f>IFERROR(VLOOKUP(C383,SRA!B:T,8,0),"")</f>
        <v>CLT</v>
      </c>
      <c r="F383" s="14" t="s">
        <v>445</v>
      </c>
      <c r="G383" s="12" t="str">
        <f>IFERROR(VLOOKUP(C383,SRA!B:T,5,0),"")</f>
        <v>ANA ASS FARMACEUTICA</v>
      </c>
      <c r="H383" s="10">
        <f>IFERROR(VLOOKUP(C383,SRA!B:T,18,0),"")</f>
        <v>4357.09</v>
      </c>
      <c r="I383" s="10">
        <f>IFERROR(VLOOKUP(C383,SRA!B:T,19,0),"")</f>
        <v>0</v>
      </c>
      <c r="J383" s="22">
        <f>IFERROR(VLOOKUP(C383,MAIO!B:F,3,0),"0,00")</f>
        <v>4357.09</v>
      </c>
      <c r="K383" s="10">
        <f t="shared" si="11"/>
        <v>656.38000000000011</v>
      </c>
      <c r="L383" s="22">
        <f>IFERROR(VLOOKUP(C383,MAIO!B:H,7,0),"0,00")</f>
        <v>3700.71</v>
      </c>
      <c r="M383" s="18" t="str">
        <f>IFERROR(VLOOKUP(C383,FÉRIAS!C:D,2,0),"")</f>
        <v/>
      </c>
      <c r="N383" s="15" t="str">
        <f>IFERROR(VLOOKUP(C383,AFASTADOS!B:C,2,0),"")</f>
        <v/>
      </c>
    </row>
    <row r="384" spans="2:14" s="15" customFormat="1">
      <c r="B384" s="12">
        <f t="shared" si="12"/>
        <v>376</v>
      </c>
      <c r="C384" s="19">
        <v>2978</v>
      </c>
      <c r="D384" s="20" t="str">
        <f>IFERROR(VLOOKUP(C384,SRA!B:C,2,0),"")</f>
        <v>CARLOS BRUNO GOMES MACEDO</v>
      </c>
      <c r="E384" s="12" t="str">
        <f>IFERROR(VLOOKUP(C384,SRA!B:T,8,0),"")</f>
        <v>CLT</v>
      </c>
      <c r="F384" s="14" t="s">
        <v>457</v>
      </c>
      <c r="G384" s="12" t="str">
        <f>IFERROR(VLOOKUP(C384,SRA!B:T,5,0),"")</f>
        <v>TEC. EM ADM. E VEN.</v>
      </c>
      <c r="H384" s="10">
        <f>IFERROR(VLOOKUP(C384,SRA!B:T,18,0),"")</f>
        <v>1962.12</v>
      </c>
      <c r="I384" s="10">
        <f>IFERROR(VLOOKUP(C384,SRA!B:T,19,0),"")</f>
        <v>223.27</v>
      </c>
      <c r="J384" s="22">
        <f>IFERROR(VLOOKUP(C384,MAIO!B:F,3,0),"0,00")</f>
        <v>6470.37</v>
      </c>
      <c r="K384" s="10">
        <f t="shared" si="11"/>
        <v>2898.1</v>
      </c>
      <c r="L384" s="22">
        <f>IFERROR(VLOOKUP(C384,MAIO!B:H,7,0),"0,00")</f>
        <v>3572.27</v>
      </c>
      <c r="M384" s="18" t="str">
        <f>IFERROR(VLOOKUP(C384,FÉRIAS!C:D,2,0),"")</f>
        <v>CARLOS BRUNO GOMES MACEDO</v>
      </c>
      <c r="N384" s="15" t="str">
        <f>IFERROR(VLOOKUP(C384,AFASTADOS!B:C,2,0),"")</f>
        <v/>
      </c>
    </row>
    <row r="385" spans="2:14" s="15" customFormat="1">
      <c r="B385" s="12">
        <f t="shared" si="12"/>
        <v>377</v>
      </c>
      <c r="C385" s="19">
        <v>2982</v>
      </c>
      <c r="D385" s="20" t="str">
        <f>IFERROR(VLOOKUP(C385,SRA!B:C,2,0),"")</f>
        <v>CINTIA MARIA LEITE DO N AVELAR</v>
      </c>
      <c r="E385" s="12" t="str">
        <f>IFERROR(VLOOKUP(C385,SRA!B:T,8,0),"")</f>
        <v>CLT</v>
      </c>
      <c r="F385" s="14" t="s">
        <v>457</v>
      </c>
      <c r="G385" s="12" t="str">
        <f>IFERROR(VLOOKUP(C385,SRA!B:T,5,0),"")</f>
        <v>ENFERMEIRO TRABALHO</v>
      </c>
      <c r="H385" s="10">
        <f>IFERROR(VLOOKUP(C385,SRA!B:T,18,0),"")</f>
        <v>3413.87</v>
      </c>
      <c r="I385" s="10">
        <f>IFERROR(VLOOKUP(C385,SRA!B:T,19,0),"")</f>
        <v>0</v>
      </c>
      <c r="J385" s="22">
        <f>IFERROR(VLOOKUP(C385,MAIO!B:F,3,0),"0,00")</f>
        <v>8589.26</v>
      </c>
      <c r="K385" s="10">
        <f t="shared" si="11"/>
        <v>2923.7799999999997</v>
      </c>
      <c r="L385" s="22">
        <f>IFERROR(VLOOKUP(C385,MAIO!B:H,7,0),"0,00")</f>
        <v>5665.4800000000005</v>
      </c>
      <c r="M385" s="18" t="str">
        <f>IFERROR(VLOOKUP(C385,FÉRIAS!C:D,2,0),"")</f>
        <v>CINTIA MARIA LEITE DO N AVELAR</v>
      </c>
      <c r="N385" s="15" t="str">
        <f>IFERROR(VLOOKUP(C385,AFASTADOS!B:C,2,0),"")</f>
        <v/>
      </c>
    </row>
    <row r="386" spans="2:14" s="15" customFormat="1">
      <c r="B386" s="12">
        <f t="shared" si="12"/>
        <v>378</v>
      </c>
      <c r="C386" s="19">
        <v>2983</v>
      </c>
      <c r="D386" s="20" t="str">
        <f>IFERROR(VLOOKUP(C386,SRA!B:C,2,0),"")</f>
        <v>EMILLY INOCENCIO DA SILVA</v>
      </c>
      <c r="E386" s="12" t="str">
        <f>IFERROR(VLOOKUP(C386,SRA!B:T,8,0),"")</f>
        <v>CLT</v>
      </c>
      <c r="F386" s="14" t="s">
        <v>445</v>
      </c>
      <c r="G386" s="12" t="str">
        <f>IFERROR(VLOOKUP(C386,SRA!B:T,5,0),"")</f>
        <v>TEC EM SEG DO TRAB.</v>
      </c>
      <c r="H386" s="10">
        <f>IFERROR(VLOOKUP(C386,SRA!B:T,18,0),"")</f>
        <v>1962.12</v>
      </c>
      <c r="I386" s="10">
        <f>IFERROR(VLOOKUP(C386,SRA!B:T,19,0),"")</f>
        <v>822.38</v>
      </c>
      <c r="J386" s="22">
        <f>IFERROR(VLOOKUP(C386,MAIO!B:F,3,0),"0,00")</f>
        <v>3129.47</v>
      </c>
      <c r="K386" s="10">
        <f t="shared" si="11"/>
        <v>938.59999999999991</v>
      </c>
      <c r="L386" s="22">
        <f>IFERROR(VLOOKUP(C386,MAIO!B:H,7,0),"0,00")</f>
        <v>2190.87</v>
      </c>
      <c r="M386" s="18" t="str">
        <f>IFERROR(VLOOKUP(C386,FÉRIAS!C:D,2,0),"")</f>
        <v/>
      </c>
      <c r="N386" s="15" t="str">
        <f>IFERROR(VLOOKUP(C386,AFASTADOS!B:C,2,0),"")</f>
        <v/>
      </c>
    </row>
    <row r="387" spans="2:14" s="15" customFormat="1">
      <c r="B387" s="12">
        <f t="shared" si="12"/>
        <v>379</v>
      </c>
      <c r="C387" s="19">
        <v>2988</v>
      </c>
      <c r="D387" s="20" t="str">
        <f>IFERROR(VLOOKUP(C387,SRA!B:C,2,0),"")</f>
        <v>GERALDO CRISTOVAO DE O FILHO</v>
      </c>
      <c r="E387" s="12" t="str">
        <f>IFERROR(VLOOKUP(C387,SRA!B:T,8,0),"")</f>
        <v>CLT</v>
      </c>
      <c r="F387" s="14" t="s">
        <v>445</v>
      </c>
      <c r="G387" s="12" t="str">
        <f>IFERROR(VLOOKUP(C387,SRA!B:T,5,0),"")</f>
        <v>ANALISTA FINANCEIRO</v>
      </c>
      <c r="H387" s="10">
        <f>IFERROR(VLOOKUP(C387,SRA!B:T,18,0),"")</f>
        <v>3413.87</v>
      </c>
      <c r="I387" s="10">
        <f>IFERROR(VLOOKUP(C387,SRA!B:T,19,0),"")</f>
        <v>0</v>
      </c>
      <c r="J387" s="22">
        <f>IFERROR(VLOOKUP(C387,MAIO!B:F,3,0),"0,00")</f>
        <v>3413.87</v>
      </c>
      <c r="K387" s="10">
        <f t="shared" si="11"/>
        <v>1690.3199999999997</v>
      </c>
      <c r="L387" s="22">
        <f>IFERROR(VLOOKUP(C387,MAIO!B:H,7,0),"0,00")</f>
        <v>1723.5500000000002</v>
      </c>
      <c r="M387" s="18" t="str">
        <f>IFERROR(VLOOKUP(C387,FÉRIAS!C:D,2,0),"")</f>
        <v/>
      </c>
      <c r="N387" s="15" t="str">
        <f>IFERROR(VLOOKUP(C387,AFASTADOS!B:C,2,0),"")</f>
        <v/>
      </c>
    </row>
    <row r="388" spans="2:14" s="15" customFormat="1">
      <c r="B388" s="12">
        <f t="shared" si="12"/>
        <v>380</v>
      </c>
      <c r="C388" s="19">
        <v>2996</v>
      </c>
      <c r="D388" s="20" t="str">
        <f>IFERROR(VLOOKUP(C388,SRA!B:C,2,0),"")</f>
        <v>LUCIANO BARROS COSTA</v>
      </c>
      <c r="E388" s="12" t="str">
        <f>IFERROR(VLOOKUP(C388,SRA!B:T,8,0),"")</f>
        <v>CLT</v>
      </c>
      <c r="F388" s="14" t="s">
        <v>445</v>
      </c>
      <c r="G388" s="12" t="str">
        <f>IFERROR(VLOOKUP(C388,SRA!B:T,5,0),"")</f>
        <v>ANALISTA QUALI IND</v>
      </c>
      <c r="H388" s="10">
        <f>IFERROR(VLOOKUP(C388,SRA!B:T,18,0),"")</f>
        <v>5942.74</v>
      </c>
      <c r="I388" s="10">
        <f>IFERROR(VLOOKUP(C388,SRA!B:T,19,0),"")</f>
        <v>0</v>
      </c>
      <c r="J388" s="22">
        <f>IFERROR(VLOOKUP(C388,MAIO!B:F,3,0),"0,00")</f>
        <v>5942.74</v>
      </c>
      <c r="K388" s="10">
        <f t="shared" si="11"/>
        <v>2945.25</v>
      </c>
      <c r="L388" s="22">
        <f>IFERROR(VLOOKUP(C388,MAIO!B:H,7,0),"0,00")</f>
        <v>2997.49</v>
      </c>
      <c r="M388" s="18" t="str">
        <f>IFERROR(VLOOKUP(C388,FÉRIAS!C:D,2,0),"")</f>
        <v/>
      </c>
      <c r="N388" s="15" t="str">
        <f>IFERROR(VLOOKUP(C388,AFASTADOS!B:C,2,0),"")</f>
        <v/>
      </c>
    </row>
    <row r="389" spans="2:14" s="15" customFormat="1">
      <c r="B389" s="12">
        <f t="shared" si="12"/>
        <v>381</v>
      </c>
      <c r="C389" s="19">
        <v>2998</v>
      </c>
      <c r="D389" s="20" t="str">
        <f>IFERROR(VLOOKUP(C389,SRA!B:C,2,0),"")</f>
        <v>MIGUEL WILSON REGUEIRA RIBEIRO</v>
      </c>
      <c r="E389" s="12" t="str">
        <f>IFERROR(VLOOKUP(C389,SRA!B:T,8,0),"")</f>
        <v>CLT</v>
      </c>
      <c r="F389" s="14" t="s">
        <v>445</v>
      </c>
      <c r="G389" s="12" t="str">
        <f>IFERROR(VLOOKUP(C389,SRA!B:T,5,0),"")</f>
        <v>ANALISTA QUALI IND</v>
      </c>
      <c r="H389" s="10">
        <f>IFERROR(VLOOKUP(C389,SRA!B:T,18,0),"")</f>
        <v>5942.74</v>
      </c>
      <c r="I389" s="10">
        <f>IFERROR(VLOOKUP(C389,SRA!B:T,19,0),"")</f>
        <v>0</v>
      </c>
      <c r="J389" s="22">
        <f>IFERROR(VLOOKUP(C389,MAIO!B:F,3,0),"0,00")</f>
        <v>6287.71</v>
      </c>
      <c r="K389" s="10">
        <f t="shared" si="11"/>
        <v>2292.3200000000002</v>
      </c>
      <c r="L389" s="22">
        <f>IFERROR(VLOOKUP(C389,MAIO!B:H,7,0),"0,00")</f>
        <v>3995.39</v>
      </c>
      <c r="M389" s="18" t="str">
        <f>IFERROR(VLOOKUP(C389,FÉRIAS!C:D,2,0),"")</f>
        <v/>
      </c>
      <c r="N389" s="15" t="str">
        <f>IFERROR(VLOOKUP(C389,AFASTADOS!B:C,2,0),"")</f>
        <v/>
      </c>
    </row>
    <row r="390" spans="2:14" s="15" customFormat="1">
      <c r="B390" s="12">
        <f t="shared" si="12"/>
        <v>382</v>
      </c>
      <c r="C390" s="19">
        <v>3003</v>
      </c>
      <c r="D390" s="20" t="str">
        <f>IFERROR(VLOOKUP(C390,SRA!B:C,2,0),"")</f>
        <v>CAETANO SILVA DIAS</v>
      </c>
      <c r="E390" s="12" t="str">
        <f>IFERROR(VLOOKUP(C390,SRA!B:T,8,0),"")</f>
        <v>CLT</v>
      </c>
      <c r="F390" s="14" t="s">
        <v>445</v>
      </c>
      <c r="G390" s="12" t="str">
        <f>IFERROR(VLOOKUP(C390,SRA!B:T,5,0),"")</f>
        <v>ANALISTA CONTABIL</v>
      </c>
      <c r="H390" s="10">
        <f>IFERROR(VLOOKUP(C390,SRA!B:T,18,0),"")</f>
        <v>3413.87</v>
      </c>
      <c r="I390" s="10">
        <f>IFERROR(VLOOKUP(C390,SRA!B:T,19,0),"")</f>
        <v>822.38</v>
      </c>
      <c r="J390" s="22">
        <f>IFERROR(VLOOKUP(C390,MAIO!B:F,3,0),"0,00")</f>
        <v>4581.22</v>
      </c>
      <c r="K390" s="10">
        <f t="shared" si="11"/>
        <v>688.47000000000025</v>
      </c>
      <c r="L390" s="22">
        <f>IFERROR(VLOOKUP(C390,MAIO!B:H,7,0),"0,00")</f>
        <v>3892.75</v>
      </c>
      <c r="M390" s="18" t="str">
        <f>IFERROR(VLOOKUP(C390,FÉRIAS!C:D,2,0),"")</f>
        <v/>
      </c>
      <c r="N390" s="15" t="str">
        <f>IFERROR(VLOOKUP(C390,AFASTADOS!B:C,2,0),"")</f>
        <v/>
      </c>
    </row>
    <row r="391" spans="2:14" s="15" customFormat="1">
      <c r="B391" s="12">
        <f t="shared" si="12"/>
        <v>383</v>
      </c>
      <c r="C391" s="19">
        <v>3004</v>
      </c>
      <c r="D391" s="20" t="str">
        <f>IFERROR(VLOOKUP(C391,SRA!B:C,2,0),"")</f>
        <v>ITHALO IGOR DANTAS E SILVA</v>
      </c>
      <c r="E391" s="12" t="str">
        <f>IFERROR(VLOOKUP(C391,SRA!B:T,8,0),"")</f>
        <v>CLT</v>
      </c>
      <c r="F391" s="14" t="s">
        <v>445</v>
      </c>
      <c r="G391" s="12" t="str">
        <f>IFERROR(VLOOKUP(C391,SRA!B:T,5,0),"")</f>
        <v>ANALISTA CONTABIL</v>
      </c>
      <c r="H391" s="10">
        <f>IFERROR(VLOOKUP(C391,SRA!B:T,18,0),"")</f>
        <v>3413.87</v>
      </c>
      <c r="I391" s="10">
        <f>IFERROR(VLOOKUP(C391,SRA!B:T,19,0),"")</f>
        <v>822.38</v>
      </c>
      <c r="J391" s="22">
        <f>IFERROR(VLOOKUP(C391,MAIO!B:F,3,0),"0,00")</f>
        <v>5240.62</v>
      </c>
      <c r="K391" s="10">
        <f t="shared" si="11"/>
        <v>1066.1300000000001</v>
      </c>
      <c r="L391" s="22">
        <f>IFERROR(VLOOKUP(C391,MAIO!B:H,7,0),"0,00")</f>
        <v>4174.49</v>
      </c>
      <c r="M391" s="18" t="str">
        <f>IFERROR(VLOOKUP(C391,FÉRIAS!C:D,2,0),"")</f>
        <v/>
      </c>
      <c r="N391" s="15" t="str">
        <f>IFERROR(VLOOKUP(C391,AFASTADOS!B:C,2,0),"")</f>
        <v/>
      </c>
    </row>
    <row r="392" spans="2:14" s="15" customFormat="1">
      <c r="B392" s="12">
        <f t="shared" si="12"/>
        <v>384</v>
      </c>
      <c r="C392" s="19">
        <v>3015</v>
      </c>
      <c r="D392" s="20" t="str">
        <f>IFERROR(VLOOKUP(C392,SRA!B:C,2,0),"")</f>
        <v>MARIA DANIELLE DE SOUZA SANTOS</v>
      </c>
      <c r="E392" s="12" t="str">
        <f>IFERROR(VLOOKUP(C392,SRA!B:T,8,0),"")</f>
        <v>CLT</v>
      </c>
      <c r="F392" s="14" t="s">
        <v>445</v>
      </c>
      <c r="G392" s="12" t="str">
        <f>IFERROR(VLOOKUP(C392,SRA!B:T,5,0),"")</f>
        <v>TEC.EM QUALIDADE IND</v>
      </c>
      <c r="H392" s="10">
        <f>IFERROR(VLOOKUP(C392,SRA!B:T,18,0),"")</f>
        <v>1962.12</v>
      </c>
      <c r="I392" s="10">
        <f>IFERROR(VLOOKUP(C392,SRA!B:T,19,0),"")</f>
        <v>0</v>
      </c>
      <c r="J392" s="22">
        <f>IFERROR(VLOOKUP(C392,MAIO!B:F,3,0),"0,00")</f>
        <v>1962.12</v>
      </c>
      <c r="K392" s="10">
        <f t="shared" si="11"/>
        <v>273.38999999999987</v>
      </c>
      <c r="L392" s="22">
        <f>IFERROR(VLOOKUP(C392,MAIO!B:H,7,0),"0,00")</f>
        <v>1688.73</v>
      </c>
      <c r="M392" s="18" t="str">
        <f>IFERROR(VLOOKUP(C392,FÉRIAS!C:D,2,0),"")</f>
        <v/>
      </c>
      <c r="N392" s="15" t="str">
        <f>IFERROR(VLOOKUP(C392,AFASTADOS!B:C,2,0),"")</f>
        <v/>
      </c>
    </row>
    <row r="393" spans="2:14" s="15" customFormat="1">
      <c r="B393" s="12">
        <f t="shared" si="12"/>
        <v>385</v>
      </c>
      <c r="C393" s="19">
        <v>3016</v>
      </c>
      <c r="D393" s="20" t="str">
        <f>IFERROR(VLOOKUP(C393,SRA!B:C,2,0),"")</f>
        <v>MARIANA SILVA MONTEIRO</v>
      </c>
      <c r="E393" s="12" t="str">
        <f>IFERROR(VLOOKUP(C393,SRA!B:T,8,0),"")</f>
        <v>CLT</v>
      </c>
      <c r="F393" s="14" t="s">
        <v>445</v>
      </c>
      <c r="G393" s="12" t="str">
        <f>IFERROR(VLOOKUP(C393,SRA!B:T,5,0),"")</f>
        <v>TEC.EM QUALIDADE IND</v>
      </c>
      <c r="H393" s="10">
        <f>IFERROR(VLOOKUP(C393,SRA!B:T,18,0),"")</f>
        <v>1962.12</v>
      </c>
      <c r="I393" s="10">
        <f>IFERROR(VLOOKUP(C393,SRA!B:T,19,0),"")</f>
        <v>0</v>
      </c>
      <c r="J393" s="22">
        <f>IFERROR(VLOOKUP(C393,MAIO!B:F,3,0),"0,00")</f>
        <v>1962.12</v>
      </c>
      <c r="K393" s="10">
        <f t="shared" ref="K393:K456" si="13">J393-L393</f>
        <v>730.21</v>
      </c>
      <c r="L393" s="22">
        <f>IFERROR(VLOOKUP(C393,MAIO!B:H,7,0),"0,00")</f>
        <v>1231.9099999999999</v>
      </c>
      <c r="M393" s="18" t="str">
        <f>IFERROR(VLOOKUP(C393,FÉRIAS!C:D,2,0),"")</f>
        <v/>
      </c>
      <c r="N393" s="15" t="str">
        <f>IFERROR(VLOOKUP(C393,AFASTADOS!B:C,2,0),"")</f>
        <v/>
      </c>
    </row>
    <row r="394" spans="2:14" s="15" customFormat="1">
      <c r="B394" s="12">
        <f t="shared" si="12"/>
        <v>386</v>
      </c>
      <c r="C394" s="19">
        <v>3023</v>
      </c>
      <c r="D394" s="20" t="str">
        <f>IFERROR(VLOOKUP(C394,SRA!B:C,2,0),"")</f>
        <v>SERGIO ARAUJO DE OLIVEIRA</v>
      </c>
      <c r="E394" s="12" t="str">
        <f>IFERROR(VLOOKUP(C394,SRA!B:T,8,0),"")</f>
        <v>CLT</v>
      </c>
      <c r="F394" s="14" t="s">
        <v>445</v>
      </c>
      <c r="G394" s="12" t="str">
        <f>IFERROR(VLOOKUP(C394,SRA!B:T,5,0),"")</f>
        <v>ANA ASS FARMACEUTICA</v>
      </c>
      <c r="H394" s="10">
        <f>IFERROR(VLOOKUP(C394,SRA!B:T,18,0),"")</f>
        <v>4357.09</v>
      </c>
      <c r="I394" s="10">
        <f>IFERROR(VLOOKUP(C394,SRA!B:T,19,0),"")</f>
        <v>0</v>
      </c>
      <c r="J394" s="22">
        <f>IFERROR(VLOOKUP(C394,MAIO!B:F,3,0),"0,00")</f>
        <v>4702.0600000000004</v>
      </c>
      <c r="K394" s="10">
        <f t="shared" si="13"/>
        <v>728.32999999999993</v>
      </c>
      <c r="L394" s="22">
        <f>IFERROR(VLOOKUP(C394,MAIO!B:H,7,0),"0,00")</f>
        <v>3973.7300000000005</v>
      </c>
      <c r="M394" s="18" t="str">
        <f>IFERROR(VLOOKUP(C394,FÉRIAS!C:D,2,0),"")</f>
        <v/>
      </c>
      <c r="N394" s="15" t="str">
        <f>IFERROR(VLOOKUP(C394,AFASTADOS!B:C,2,0),"")</f>
        <v/>
      </c>
    </row>
    <row r="395" spans="2:14" s="15" customFormat="1">
      <c r="B395" s="12">
        <f t="shared" si="12"/>
        <v>387</v>
      </c>
      <c r="C395" s="19">
        <v>3025</v>
      </c>
      <c r="D395" s="20" t="str">
        <f>IFERROR(VLOOKUP(C395,SRA!B:C,2,0),"")</f>
        <v>MARIANA KAROLYNE G DE SOUZA</v>
      </c>
      <c r="E395" s="12" t="str">
        <f>IFERROR(VLOOKUP(C395,SRA!B:T,8,0),"")</f>
        <v>CLT</v>
      </c>
      <c r="F395" s="14" t="s">
        <v>457</v>
      </c>
      <c r="G395" s="12" t="str">
        <f>IFERROR(VLOOKUP(C395,SRA!B:T,5,0),"")</f>
        <v>ANA ASS FARMACEUTICA</v>
      </c>
      <c r="H395" s="10">
        <f>IFERROR(VLOOKUP(C395,SRA!B:T,18,0),"")</f>
        <v>4357.09</v>
      </c>
      <c r="I395" s="10">
        <f>IFERROR(VLOOKUP(C395,SRA!B:T,19,0),"")</f>
        <v>0</v>
      </c>
      <c r="J395" s="22">
        <f>IFERROR(VLOOKUP(C395,MAIO!B:F,3,0),"0,00")</f>
        <v>5809.45</v>
      </c>
      <c r="K395" s="10">
        <f t="shared" si="13"/>
        <v>5618.76</v>
      </c>
      <c r="L395" s="22">
        <f>IFERROR(VLOOKUP(C395,MAIO!B:H,7,0),"0,00")</f>
        <v>190.69</v>
      </c>
      <c r="M395" s="18" t="str">
        <f>IFERROR(VLOOKUP(C395,FÉRIAS!C:D,2,0),"")</f>
        <v>MARIANA KAROLYNE G DE SOUZA</v>
      </c>
      <c r="N395" s="15" t="str">
        <f>IFERROR(VLOOKUP(C395,AFASTADOS!B:C,2,0),"")</f>
        <v/>
      </c>
    </row>
    <row r="396" spans="2:14" s="15" customFormat="1">
      <c r="B396" s="12">
        <f t="shared" si="12"/>
        <v>388</v>
      </c>
      <c r="C396" s="19">
        <v>3027</v>
      </c>
      <c r="D396" s="20" t="str">
        <f>IFERROR(VLOOKUP(C396,SRA!B:C,2,0),"")</f>
        <v>MARILIA MILENA R PIRES</v>
      </c>
      <c r="E396" s="12" t="str">
        <f>IFERROR(VLOOKUP(C396,SRA!B:T,8,0),"")</f>
        <v>CLT</v>
      </c>
      <c r="F396" s="14" t="s">
        <v>445</v>
      </c>
      <c r="G396" s="12" t="str">
        <f>IFERROR(VLOOKUP(C396,SRA!B:T,5,0),"")</f>
        <v>ANA ASS FARMACEUTICA</v>
      </c>
      <c r="H396" s="10">
        <f>IFERROR(VLOOKUP(C396,SRA!B:T,18,0),"")</f>
        <v>4357.09</v>
      </c>
      <c r="I396" s="10">
        <f>IFERROR(VLOOKUP(C396,SRA!B:T,19,0),"")</f>
        <v>0</v>
      </c>
      <c r="J396" s="22">
        <f>IFERROR(VLOOKUP(C396,MAIO!B:F,3,0),"0,00")</f>
        <v>4357.09</v>
      </c>
      <c r="K396" s="10">
        <f t="shared" si="13"/>
        <v>1244.9499999999998</v>
      </c>
      <c r="L396" s="22">
        <f>IFERROR(VLOOKUP(C396,MAIO!B:H,7,0),"0,00")</f>
        <v>3112.1400000000003</v>
      </c>
      <c r="M396" s="18" t="str">
        <f>IFERROR(VLOOKUP(C396,FÉRIAS!C:D,2,0),"")</f>
        <v/>
      </c>
      <c r="N396" s="15" t="str">
        <f>IFERROR(VLOOKUP(C396,AFASTADOS!B:C,2,0),"")</f>
        <v/>
      </c>
    </row>
    <row r="397" spans="2:14" s="15" customFormat="1">
      <c r="B397" s="12">
        <f t="shared" si="12"/>
        <v>389</v>
      </c>
      <c r="C397" s="19">
        <v>3029</v>
      </c>
      <c r="D397" s="20" t="str">
        <f>IFERROR(VLOOKUP(C397,SRA!B:C,2,0),"")</f>
        <v>RISOALDO DUARTE DA S JUNIOR</v>
      </c>
      <c r="E397" s="12" t="str">
        <f>IFERROR(VLOOKUP(C397,SRA!B:T,8,0),"")</f>
        <v>CLT</v>
      </c>
      <c r="F397" s="14" t="s">
        <v>445</v>
      </c>
      <c r="G397" s="12" t="str">
        <f>IFERROR(VLOOKUP(C397,SRA!B:T,5,0),"")</f>
        <v>ANA ASS FARMACEUTICA</v>
      </c>
      <c r="H397" s="10">
        <f>IFERROR(VLOOKUP(C397,SRA!B:T,18,0),"")</f>
        <v>4357.09</v>
      </c>
      <c r="I397" s="10">
        <f>IFERROR(VLOOKUP(C397,SRA!B:T,19,0),"")</f>
        <v>0</v>
      </c>
      <c r="J397" s="22">
        <f>IFERROR(VLOOKUP(C397,MAIO!B:F,3,0),"0,00")</f>
        <v>4357.09</v>
      </c>
      <c r="K397" s="10">
        <f t="shared" si="13"/>
        <v>645.25</v>
      </c>
      <c r="L397" s="22">
        <f>IFERROR(VLOOKUP(C397,MAIO!B:H,7,0),"0,00")</f>
        <v>3711.84</v>
      </c>
      <c r="M397" s="18" t="str">
        <f>IFERROR(VLOOKUP(C397,FÉRIAS!C:D,2,0),"")</f>
        <v/>
      </c>
      <c r="N397" s="15" t="str">
        <f>IFERROR(VLOOKUP(C397,AFASTADOS!B:C,2,0),"")</f>
        <v/>
      </c>
    </row>
    <row r="398" spans="2:14" s="15" customFormat="1">
      <c r="B398" s="12">
        <f t="shared" ref="B398:B461" si="14">B397+1</f>
        <v>390</v>
      </c>
      <c r="C398" s="19">
        <v>3031</v>
      </c>
      <c r="D398" s="20" t="str">
        <f>IFERROR(VLOOKUP(C398,SRA!B:C,2,0),"")</f>
        <v>DENNYS LAPENDA FAGUNDES</v>
      </c>
      <c r="E398" s="12" t="str">
        <f>IFERROR(VLOOKUP(C398,SRA!B:T,8,0),"")</f>
        <v>CLT</v>
      </c>
      <c r="F398" s="14" t="s">
        <v>445</v>
      </c>
      <c r="G398" s="12" t="str">
        <f>IFERROR(VLOOKUP(C398,SRA!B:T,5,0),"")</f>
        <v>MEDICO DO TRABALHO</v>
      </c>
      <c r="H398" s="10">
        <f>IFERROR(VLOOKUP(C398,SRA!B:T,18,0),"")</f>
        <v>6759.32</v>
      </c>
      <c r="I398" s="10">
        <f>IFERROR(VLOOKUP(C398,SRA!B:T,19,0),"")</f>
        <v>0</v>
      </c>
      <c r="J398" s="22">
        <f>IFERROR(VLOOKUP(C398,MAIO!B:F,3,0),"0,00")</f>
        <v>7560.4</v>
      </c>
      <c r="K398" s="10">
        <f t="shared" si="13"/>
        <v>1790.2099999999991</v>
      </c>
      <c r="L398" s="22">
        <f>IFERROR(VLOOKUP(C398,MAIO!B:H,7,0),"0,00")</f>
        <v>5770.1900000000005</v>
      </c>
      <c r="M398" s="18" t="str">
        <f>IFERROR(VLOOKUP(C398,FÉRIAS!C:D,2,0),"")</f>
        <v/>
      </c>
      <c r="N398" s="15" t="str">
        <f>IFERROR(VLOOKUP(C398,AFASTADOS!B:C,2,0),"")</f>
        <v/>
      </c>
    </row>
    <row r="399" spans="2:14" s="15" customFormat="1">
      <c r="B399" s="12">
        <f t="shared" si="14"/>
        <v>391</v>
      </c>
      <c r="C399" s="19">
        <v>3032</v>
      </c>
      <c r="D399" s="20" t="str">
        <f>IFERROR(VLOOKUP(C399,SRA!B:C,2,0),"")</f>
        <v>KELEN CRISTINA DE AL F E SILVA</v>
      </c>
      <c r="E399" s="12" t="str">
        <f>IFERROR(VLOOKUP(C399,SRA!B:T,8,0),"")</f>
        <v>CLT</v>
      </c>
      <c r="F399" s="14" t="s">
        <v>445</v>
      </c>
      <c r="G399" s="12" t="str">
        <f>IFERROR(VLOOKUP(C399,SRA!B:T,5,0),"")</f>
        <v>ANA ASS FARMACEUTICA</v>
      </c>
      <c r="H399" s="10">
        <f>IFERROR(VLOOKUP(C399,SRA!B:T,18,0),"")</f>
        <v>4357.09</v>
      </c>
      <c r="I399" s="10">
        <f>IFERROR(VLOOKUP(C399,SRA!B:T,19,0),"")</f>
        <v>0</v>
      </c>
      <c r="J399" s="22">
        <f>IFERROR(VLOOKUP(C399,MAIO!B:F,3,0),"0,00")</f>
        <v>4357.09</v>
      </c>
      <c r="K399" s="10">
        <f t="shared" si="13"/>
        <v>951.60000000000036</v>
      </c>
      <c r="L399" s="22">
        <f>IFERROR(VLOOKUP(C399,MAIO!B:H,7,0),"0,00")</f>
        <v>3405.49</v>
      </c>
      <c r="M399" s="18" t="str">
        <f>IFERROR(VLOOKUP(C399,FÉRIAS!C:D,2,0),"")</f>
        <v/>
      </c>
      <c r="N399" s="15" t="str">
        <f>IFERROR(VLOOKUP(C399,AFASTADOS!B:C,2,0),"")</f>
        <v/>
      </c>
    </row>
    <row r="400" spans="2:14" s="15" customFormat="1">
      <c r="B400" s="12">
        <f t="shared" si="14"/>
        <v>392</v>
      </c>
      <c r="C400" s="19">
        <v>3036</v>
      </c>
      <c r="D400" s="20" t="str">
        <f>IFERROR(VLOOKUP(C400,SRA!B:C,2,0),"")</f>
        <v>CECILIA REGINA DO N S CABRAL</v>
      </c>
      <c r="E400" s="12" t="str">
        <f>IFERROR(VLOOKUP(C400,SRA!B:T,8,0),"")</f>
        <v>CLT</v>
      </c>
      <c r="F400" s="14" t="s">
        <v>445</v>
      </c>
      <c r="G400" s="12" t="str">
        <f>IFERROR(VLOOKUP(C400,SRA!B:T,5,0),"")</f>
        <v>TEC.EM QUALIDADE IND</v>
      </c>
      <c r="H400" s="10">
        <f>IFERROR(VLOOKUP(C400,SRA!B:T,18,0),"")</f>
        <v>1962.12</v>
      </c>
      <c r="I400" s="10">
        <f>IFERROR(VLOOKUP(C400,SRA!B:T,19,0),"")</f>
        <v>2312.9499999999998</v>
      </c>
      <c r="J400" s="22">
        <f>IFERROR(VLOOKUP(C400,MAIO!B:F,3,0),"0,00")</f>
        <v>4275.07</v>
      </c>
      <c r="K400" s="10">
        <f t="shared" si="13"/>
        <v>595.51999999999953</v>
      </c>
      <c r="L400" s="22">
        <f>IFERROR(VLOOKUP(C400,MAIO!B:H,7,0),"0,00")</f>
        <v>3679.55</v>
      </c>
      <c r="M400" s="18" t="str">
        <f>IFERROR(VLOOKUP(C400,FÉRIAS!C:D,2,0),"")</f>
        <v/>
      </c>
      <c r="N400" s="15" t="str">
        <f>IFERROR(VLOOKUP(C400,AFASTADOS!B:C,2,0),"")</f>
        <v/>
      </c>
    </row>
    <row r="401" spans="2:14" s="15" customFormat="1">
      <c r="B401" s="12">
        <f t="shared" si="14"/>
        <v>393</v>
      </c>
      <c r="C401" s="19">
        <v>3040</v>
      </c>
      <c r="D401" s="20" t="str">
        <f>IFERROR(VLOOKUP(C401,SRA!B:C,2,0),"")</f>
        <v>LORENA ESTHER L M CAVALCANTI</v>
      </c>
      <c r="E401" s="12" t="str">
        <f>IFERROR(VLOOKUP(C401,SRA!B:T,8,0),"")</f>
        <v>CLT</v>
      </c>
      <c r="F401" s="14" t="s">
        <v>445</v>
      </c>
      <c r="G401" s="12" t="str">
        <f>IFERROR(VLOOKUP(C401,SRA!B:T,5,0),"")</f>
        <v>TEC. EM OPTICA</v>
      </c>
      <c r="H401" s="10">
        <f>IFERROR(VLOOKUP(C401,SRA!B:T,18,0),"")</f>
        <v>1962.12</v>
      </c>
      <c r="I401" s="10">
        <f>IFERROR(VLOOKUP(C401,SRA!B:T,19,0),"")</f>
        <v>2312.9499999999998</v>
      </c>
      <c r="J401" s="22">
        <f>IFERROR(VLOOKUP(C401,MAIO!B:F,3,0),"0,00")</f>
        <v>2686.82</v>
      </c>
      <c r="K401" s="10">
        <f t="shared" si="13"/>
        <v>1265.8200000000002</v>
      </c>
      <c r="L401" s="22">
        <f>IFERROR(VLOOKUP(C401,MAIO!B:H,7,0),"0,00")</f>
        <v>1421</v>
      </c>
      <c r="M401" s="18" t="str">
        <f>IFERROR(VLOOKUP(C401,FÉRIAS!C:D,2,0),"")</f>
        <v/>
      </c>
      <c r="N401" s="15" t="str">
        <f>IFERROR(VLOOKUP(C401,AFASTADOS!B:C,2,0),"")</f>
        <v/>
      </c>
    </row>
    <row r="402" spans="2:14" s="15" customFormat="1">
      <c r="B402" s="12">
        <f t="shared" si="14"/>
        <v>394</v>
      </c>
      <c r="C402" s="19">
        <v>3044</v>
      </c>
      <c r="D402" s="20" t="str">
        <f>IFERROR(VLOOKUP(C402,SRA!B:C,2,0),"")</f>
        <v>THIANE NASCIMENTO PAIXAO</v>
      </c>
      <c r="E402" s="12" t="str">
        <f>IFERROR(VLOOKUP(C402,SRA!B:T,8,0),"")</f>
        <v>CLT</v>
      </c>
      <c r="F402" s="14" t="s">
        <v>467</v>
      </c>
      <c r="G402" s="12" t="str">
        <f>IFERROR(VLOOKUP(C402,SRA!B:T,5,0),"")</f>
        <v>ANA ASS FARMACEUTICA</v>
      </c>
      <c r="H402" s="10">
        <f>IFERROR(VLOOKUP(C402,SRA!B:T,18,0),"")</f>
        <v>4357.09</v>
      </c>
      <c r="I402" s="10">
        <f>IFERROR(VLOOKUP(C402,SRA!B:T,19,0),"")</f>
        <v>2312.9499999999998</v>
      </c>
      <c r="J402" s="22">
        <f>IFERROR(VLOOKUP(C402,MAIO!B:F,3,0),"0,00")</f>
        <v>7015.01</v>
      </c>
      <c r="K402" s="10">
        <f t="shared" si="13"/>
        <v>2153.6900000000005</v>
      </c>
      <c r="L402" s="22">
        <f>IFERROR(VLOOKUP(C402,MAIO!B:H,7,0),"0,00")</f>
        <v>4861.32</v>
      </c>
      <c r="M402" s="18" t="str">
        <f>IFERROR(VLOOKUP(C402,FÉRIAS!C:D,2,0),"")</f>
        <v/>
      </c>
      <c r="N402" s="15" t="str">
        <f>IFERROR(VLOOKUP(C402,AFASTADOS!B:C,2,0),"")</f>
        <v>THIANE NASCIMENTO PAIXAO</v>
      </c>
    </row>
    <row r="403" spans="2:14" s="15" customFormat="1">
      <c r="B403" s="12">
        <f t="shared" si="14"/>
        <v>395</v>
      </c>
      <c r="C403" s="19">
        <v>3046</v>
      </c>
      <c r="D403" s="20" t="str">
        <f>IFERROR(VLOOKUP(C403,SRA!B:C,2,0),"")</f>
        <v>RONALDO GOMINHO BISPO FILHO</v>
      </c>
      <c r="E403" s="12" t="str">
        <f>IFERROR(VLOOKUP(C403,SRA!B:T,8,0),"")</f>
        <v>CLT</v>
      </c>
      <c r="F403" s="14" t="s">
        <v>445</v>
      </c>
      <c r="G403" s="12" t="str">
        <f>IFERROR(VLOOKUP(C403,SRA!B:T,5,0),"")</f>
        <v>ANA ASS FARMACEUTICA</v>
      </c>
      <c r="H403" s="10">
        <f>IFERROR(VLOOKUP(C403,SRA!B:T,18,0),"")</f>
        <v>4357.09</v>
      </c>
      <c r="I403" s="10">
        <f>IFERROR(VLOOKUP(C403,SRA!B:T,19,0),"")</f>
        <v>0</v>
      </c>
      <c r="J403" s="22">
        <f>IFERROR(VLOOKUP(C403,MAIO!B:F,3,0),"0,00")</f>
        <v>4357.09</v>
      </c>
      <c r="K403" s="10">
        <f t="shared" si="13"/>
        <v>875.82999999999993</v>
      </c>
      <c r="L403" s="22">
        <f>IFERROR(VLOOKUP(C403,MAIO!B:H,7,0),"0,00")</f>
        <v>3481.26</v>
      </c>
      <c r="M403" s="18" t="str">
        <f>IFERROR(VLOOKUP(C403,FÉRIAS!C:D,2,0),"")</f>
        <v/>
      </c>
      <c r="N403" s="15" t="str">
        <f>IFERROR(VLOOKUP(C403,AFASTADOS!B:C,2,0),"")</f>
        <v/>
      </c>
    </row>
    <row r="404" spans="2:14" s="15" customFormat="1">
      <c r="B404" s="12">
        <f t="shared" si="14"/>
        <v>396</v>
      </c>
      <c r="C404" s="19">
        <v>3047</v>
      </c>
      <c r="D404" s="20" t="str">
        <f>IFERROR(VLOOKUP(C404,SRA!B:C,2,0),"")</f>
        <v>SWEET GALLEGHER CAETANO COSTA</v>
      </c>
      <c r="E404" s="12" t="str">
        <f>IFERROR(VLOOKUP(C404,SRA!B:T,8,0),"")</f>
        <v>CLT</v>
      </c>
      <c r="F404" s="14" t="s">
        <v>445</v>
      </c>
      <c r="G404" s="12" t="str">
        <f>IFERROR(VLOOKUP(C404,SRA!B:T,5,0),"")</f>
        <v>TEC. EM ADM. E FIN.</v>
      </c>
      <c r="H404" s="10">
        <f>IFERROR(VLOOKUP(C404,SRA!B:T,18,0),"")</f>
        <v>1962.12</v>
      </c>
      <c r="I404" s="10">
        <f>IFERROR(VLOOKUP(C404,SRA!B:T,19,0),"")</f>
        <v>1079.3800000000001</v>
      </c>
      <c r="J404" s="22">
        <f>IFERROR(VLOOKUP(C404,MAIO!B:F,3,0),"0,00")</f>
        <v>3042.48</v>
      </c>
      <c r="K404" s="10">
        <f t="shared" si="13"/>
        <v>727.80000000000018</v>
      </c>
      <c r="L404" s="22">
        <f>IFERROR(VLOOKUP(C404,MAIO!B:H,7,0),"0,00")</f>
        <v>2314.6799999999998</v>
      </c>
      <c r="M404" s="18" t="str">
        <f>IFERROR(VLOOKUP(C404,FÉRIAS!C:D,2,0),"")</f>
        <v/>
      </c>
      <c r="N404" s="15" t="str">
        <f>IFERROR(VLOOKUP(C404,AFASTADOS!B:C,2,0),"")</f>
        <v/>
      </c>
    </row>
    <row r="405" spans="2:14" s="15" customFormat="1">
      <c r="B405" s="12">
        <f t="shared" si="14"/>
        <v>397</v>
      </c>
      <c r="C405" s="19">
        <v>3049</v>
      </c>
      <c r="D405" s="20" t="str">
        <f>IFERROR(VLOOKUP(C405,SRA!B:C,2,0),"")</f>
        <v>DEBORA GUEDES NERES</v>
      </c>
      <c r="E405" s="12" t="str">
        <f>IFERROR(VLOOKUP(C405,SRA!B:T,8,0),"")</f>
        <v>CLT</v>
      </c>
      <c r="F405" s="14" t="s">
        <v>445</v>
      </c>
      <c r="G405" s="12" t="str">
        <f>IFERROR(VLOOKUP(C405,SRA!B:T,5,0),"")</f>
        <v>ANA. SEG DO TRABALHO</v>
      </c>
      <c r="H405" s="10">
        <f>IFERROR(VLOOKUP(C405,SRA!B:T,18,0),"")</f>
        <v>3413.87</v>
      </c>
      <c r="I405" s="10">
        <f>IFERROR(VLOOKUP(C405,SRA!B:T,19,0),"")</f>
        <v>2312.9499999999998</v>
      </c>
      <c r="J405" s="22">
        <f>IFERROR(VLOOKUP(C405,MAIO!B:F,3,0),"0,00")</f>
        <v>5726.82</v>
      </c>
      <c r="K405" s="10">
        <f t="shared" si="13"/>
        <v>3450.9799999999996</v>
      </c>
      <c r="L405" s="22">
        <f>IFERROR(VLOOKUP(C405,MAIO!B:H,7,0),"0,00")</f>
        <v>2275.84</v>
      </c>
      <c r="M405" s="18" t="str">
        <f>IFERROR(VLOOKUP(C405,FÉRIAS!C:D,2,0),"")</f>
        <v/>
      </c>
      <c r="N405" s="15" t="str">
        <f>IFERROR(VLOOKUP(C405,AFASTADOS!B:C,2,0),"")</f>
        <v/>
      </c>
    </row>
    <row r="406" spans="2:14" s="15" customFormat="1">
      <c r="B406" s="12">
        <f t="shared" si="14"/>
        <v>398</v>
      </c>
      <c r="C406" s="19">
        <v>3055</v>
      </c>
      <c r="D406" s="20" t="str">
        <f>IFERROR(VLOOKUP(C406,SRA!B:C,2,0),"")</f>
        <v>ANA PAULA SABINO L DE SOUZA</v>
      </c>
      <c r="E406" s="12" t="str">
        <f>IFERROR(VLOOKUP(C406,SRA!B:T,8,0),"")</f>
        <v>CLT</v>
      </c>
      <c r="F406" s="14" t="s">
        <v>445</v>
      </c>
      <c r="G406" s="12" t="str">
        <f>IFERROR(VLOOKUP(C406,SRA!B:T,5,0),"")</f>
        <v>ANA ASS FARMACEUTICA</v>
      </c>
      <c r="H406" s="10">
        <f>IFERROR(VLOOKUP(C406,SRA!B:T,18,0),"")</f>
        <v>4357.09</v>
      </c>
      <c r="I406" s="10">
        <f>IFERROR(VLOOKUP(C406,SRA!B:T,19,0),"")</f>
        <v>0</v>
      </c>
      <c r="J406" s="22">
        <f>IFERROR(VLOOKUP(C406,MAIO!B:F,3,0),"0,00")</f>
        <v>4357.09</v>
      </c>
      <c r="K406" s="10">
        <f t="shared" si="13"/>
        <v>1210.3100000000004</v>
      </c>
      <c r="L406" s="22">
        <f>IFERROR(VLOOKUP(C406,MAIO!B:H,7,0),"0,00")</f>
        <v>3146.7799999999997</v>
      </c>
      <c r="M406" s="18" t="str">
        <f>IFERROR(VLOOKUP(C406,FÉRIAS!C:D,2,0),"")</f>
        <v/>
      </c>
      <c r="N406" s="15" t="str">
        <f>IFERROR(VLOOKUP(C406,AFASTADOS!B:C,2,0),"")</f>
        <v/>
      </c>
    </row>
    <row r="407" spans="2:14" s="15" customFormat="1">
      <c r="B407" s="12">
        <f t="shared" si="14"/>
        <v>399</v>
      </c>
      <c r="C407" s="19">
        <v>3057</v>
      </c>
      <c r="D407" s="20" t="str">
        <f>IFERROR(VLOOKUP(C407,SRA!B:C,2,0),"")</f>
        <v>YANNE TALITA PEREIRA CALIXTO</v>
      </c>
      <c r="E407" s="12" t="str">
        <f>IFERROR(VLOOKUP(C407,SRA!B:T,8,0),"")</f>
        <v>CLT</v>
      </c>
      <c r="F407" s="14" t="s">
        <v>457</v>
      </c>
      <c r="G407" s="12" t="str">
        <f>IFERROR(VLOOKUP(C407,SRA!B:T,5,0),"")</f>
        <v>TEC.EM QUALIDADE IND</v>
      </c>
      <c r="H407" s="10">
        <f>IFERROR(VLOOKUP(C407,SRA!B:T,18,0),"")</f>
        <v>1962.12</v>
      </c>
      <c r="I407" s="10">
        <f>IFERROR(VLOOKUP(C407,SRA!B:T,19,0),"")</f>
        <v>0</v>
      </c>
      <c r="J407" s="22">
        <f>IFERROR(VLOOKUP(C407,MAIO!B:F,3,0),"0,00")</f>
        <v>2289.14</v>
      </c>
      <c r="K407" s="10">
        <f t="shared" si="13"/>
        <v>1348.3899999999999</v>
      </c>
      <c r="L407" s="22">
        <f>IFERROR(VLOOKUP(C407,MAIO!B:H,7,0),"0,00")</f>
        <v>940.75</v>
      </c>
      <c r="M407" s="18" t="str">
        <f>IFERROR(VLOOKUP(C407,FÉRIAS!C:D,2,0),"")</f>
        <v>YANNE TALITA PEREIRA CALIXTO</v>
      </c>
      <c r="N407" s="15" t="str">
        <f>IFERROR(VLOOKUP(C407,AFASTADOS!B:C,2,0),"")</f>
        <v/>
      </c>
    </row>
    <row r="408" spans="2:14" s="15" customFormat="1">
      <c r="B408" s="12">
        <f t="shared" si="14"/>
        <v>400</v>
      </c>
      <c r="C408" s="19">
        <v>3062</v>
      </c>
      <c r="D408" s="20" t="str">
        <f>IFERROR(VLOOKUP(C408,SRA!B:C,2,0),"")</f>
        <v>GRAZIELE MARIA DA SILVA</v>
      </c>
      <c r="E408" s="12" t="str">
        <f>IFERROR(VLOOKUP(C408,SRA!B:T,8,0),"")</f>
        <v>CLT</v>
      </c>
      <c r="F408" s="14" t="s">
        <v>445</v>
      </c>
      <c r="G408" s="12" t="str">
        <f>IFERROR(VLOOKUP(C408,SRA!B:T,5,0),"")</f>
        <v>AUX. LABORATORIO</v>
      </c>
      <c r="H408" s="10">
        <f>IFERROR(VLOOKUP(C408,SRA!B:T,18,0),"")</f>
        <v>1338.58</v>
      </c>
      <c r="I408" s="10">
        <f>IFERROR(VLOOKUP(C408,SRA!B:T,19,0),"")</f>
        <v>0</v>
      </c>
      <c r="J408" s="22">
        <f>IFERROR(VLOOKUP(C408,MAIO!B:F,3,0),"0,00")</f>
        <v>1868.11</v>
      </c>
      <c r="K408" s="10">
        <f t="shared" si="13"/>
        <v>477.91999999999985</v>
      </c>
      <c r="L408" s="22">
        <f>IFERROR(VLOOKUP(C408,MAIO!B:H,7,0),"0,00")</f>
        <v>1390.19</v>
      </c>
      <c r="M408" s="18" t="str">
        <f>IFERROR(VLOOKUP(C408,FÉRIAS!C:D,2,0),"")</f>
        <v/>
      </c>
      <c r="N408" s="15" t="str">
        <f>IFERROR(VLOOKUP(C408,AFASTADOS!B:C,2,0),"")</f>
        <v/>
      </c>
    </row>
    <row r="409" spans="2:14" s="15" customFormat="1">
      <c r="B409" s="12">
        <f t="shared" si="14"/>
        <v>401</v>
      </c>
      <c r="C409" s="19">
        <v>3063</v>
      </c>
      <c r="D409" s="20" t="str">
        <f>IFERROR(VLOOKUP(C409,SRA!B:C,2,0),"")</f>
        <v>DEYBISON AFONSO PEREIRA</v>
      </c>
      <c r="E409" s="12" t="str">
        <f>IFERROR(VLOOKUP(C409,SRA!B:T,8,0),"")</f>
        <v>CLT</v>
      </c>
      <c r="F409" s="14" t="s">
        <v>445</v>
      </c>
      <c r="G409" s="12" t="str">
        <f>IFERROR(VLOOKUP(C409,SRA!B:T,5,0),"")</f>
        <v>TEC. EM ADM. E VEN.</v>
      </c>
      <c r="H409" s="10">
        <f>IFERROR(VLOOKUP(C409,SRA!B:T,18,0),"")</f>
        <v>1962.13</v>
      </c>
      <c r="I409" s="10">
        <f>IFERROR(VLOOKUP(C409,SRA!B:T,19,0),"")</f>
        <v>0</v>
      </c>
      <c r="J409" s="22">
        <f>IFERROR(VLOOKUP(C409,MAIO!B:F,3,0),"0,00")</f>
        <v>2307.1</v>
      </c>
      <c r="K409" s="10">
        <f t="shared" si="13"/>
        <v>855.61999999999989</v>
      </c>
      <c r="L409" s="22">
        <f>IFERROR(VLOOKUP(C409,MAIO!B:H,7,0),"0,00")</f>
        <v>1451.48</v>
      </c>
      <c r="M409" s="18" t="str">
        <f>IFERROR(VLOOKUP(C409,FÉRIAS!C:D,2,0),"")</f>
        <v/>
      </c>
      <c r="N409" s="15" t="str">
        <f>IFERROR(VLOOKUP(C409,AFASTADOS!B:C,2,0),"")</f>
        <v/>
      </c>
    </row>
    <row r="410" spans="2:14" s="15" customFormat="1">
      <c r="B410" s="12">
        <f t="shared" si="14"/>
        <v>402</v>
      </c>
      <c r="C410" s="19">
        <v>3066</v>
      </c>
      <c r="D410" s="20" t="str">
        <f>IFERROR(VLOOKUP(C410,SRA!B:C,2,0),"")</f>
        <v>GENIVAL F DA SILVA JUNIOR</v>
      </c>
      <c r="E410" s="12" t="str">
        <f>IFERROR(VLOOKUP(C410,SRA!B:T,8,0),"")</f>
        <v>CLT</v>
      </c>
      <c r="F410" s="14" t="s">
        <v>467</v>
      </c>
      <c r="G410" s="12" t="str">
        <f>IFERROR(VLOOKUP(C410,SRA!B:T,5,0),"")</f>
        <v>ANALISTA EM RH</v>
      </c>
      <c r="H410" s="10">
        <f>IFERROR(VLOOKUP(C410,SRA!B:T,18,0),"")</f>
        <v>3413.87</v>
      </c>
      <c r="I410" s="10">
        <f>IFERROR(VLOOKUP(C410,SRA!B:T,19,0),"")</f>
        <v>0</v>
      </c>
      <c r="J410" s="22">
        <f>IFERROR(VLOOKUP(C410,MAIO!B:F,3,0),"0,00")</f>
        <v>249.46</v>
      </c>
      <c r="K410" s="10">
        <f t="shared" si="13"/>
        <v>249.46</v>
      </c>
      <c r="L410" s="22">
        <f>IFERROR(VLOOKUP(C410,MAIO!B:H,7,0),"0,00")</f>
        <v>0</v>
      </c>
      <c r="M410" s="18" t="str">
        <f>IFERROR(VLOOKUP(C410,FÉRIAS!C:D,2,0),"")</f>
        <v/>
      </c>
      <c r="N410" s="15" t="str">
        <f>IFERROR(VLOOKUP(C410,AFASTADOS!B:C,2,0),"")</f>
        <v>GENIVAL F DA SILVA JUNIOR</v>
      </c>
    </row>
    <row r="411" spans="2:14" s="15" customFormat="1">
      <c r="B411" s="12">
        <f t="shared" si="14"/>
        <v>403</v>
      </c>
      <c r="C411" s="19">
        <v>3067</v>
      </c>
      <c r="D411" s="20" t="str">
        <f>IFERROR(VLOOKUP(C411,SRA!B:C,2,0),"")</f>
        <v>EMANUELA AMELIA DE A  AGUIAR</v>
      </c>
      <c r="E411" s="12" t="str">
        <f>IFERROR(VLOOKUP(C411,SRA!B:T,8,0),"")</f>
        <v>CLT</v>
      </c>
      <c r="F411" s="14" t="s">
        <v>445</v>
      </c>
      <c r="G411" s="12" t="str">
        <f>IFERROR(VLOOKUP(C411,SRA!B:T,5,0),"")</f>
        <v>TEC. EM ADM. E FIN.</v>
      </c>
      <c r="H411" s="10">
        <f>IFERROR(VLOOKUP(C411,SRA!B:T,18,0),"")</f>
        <v>1962.12</v>
      </c>
      <c r="I411" s="10">
        <f>IFERROR(VLOOKUP(C411,SRA!B:T,19,0),"")</f>
        <v>822.38</v>
      </c>
      <c r="J411" s="22">
        <f>IFERROR(VLOOKUP(C411,MAIO!B:F,3,0),"0,00")</f>
        <v>2784.5</v>
      </c>
      <c r="K411" s="10">
        <f t="shared" si="13"/>
        <v>805.53</v>
      </c>
      <c r="L411" s="22">
        <f>IFERROR(VLOOKUP(C411,MAIO!B:H,7,0),"0,00")</f>
        <v>1978.97</v>
      </c>
      <c r="M411" s="18" t="str">
        <f>IFERROR(VLOOKUP(C411,FÉRIAS!C:D,2,0),"")</f>
        <v/>
      </c>
      <c r="N411" s="15" t="str">
        <f>IFERROR(VLOOKUP(C411,AFASTADOS!B:C,2,0),"")</f>
        <v/>
      </c>
    </row>
    <row r="412" spans="2:14" s="15" customFormat="1">
      <c r="B412" s="12">
        <f t="shared" si="14"/>
        <v>404</v>
      </c>
      <c r="C412" s="19">
        <v>3069</v>
      </c>
      <c r="D412" s="20" t="str">
        <f>IFERROR(VLOOKUP(C412,SRA!B:C,2,0),"")</f>
        <v>ANDRE LUIS MOTA PIRES</v>
      </c>
      <c r="E412" s="12" t="str">
        <f>IFERROR(VLOOKUP(C412,SRA!B:T,8,0),"")</f>
        <v>CLT</v>
      </c>
      <c r="F412" s="14" t="s">
        <v>445</v>
      </c>
      <c r="G412" s="12" t="str">
        <f>IFERROR(VLOOKUP(C412,SRA!B:T,5,0),"")</f>
        <v>TEC. EM ADM. E VEN.</v>
      </c>
      <c r="H412" s="10">
        <f>IFERROR(VLOOKUP(C412,SRA!B:T,18,0),"")</f>
        <v>1962.12</v>
      </c>
      <c r="I412" s="10">
        <f>IFERROR(VLOOKUP(C412,SRA!B:T,19,0),"")</f>
        <v>0</v>
      </c>
      <c r="J412" s="22">
        <f>IFERROR(VLOOKUP(C412,MAIO!B:F,3,0),"0,00")</f>
        <v>2307.09</v>
      </c>
      <c r="K412" s="10">
        <f t="shared" si="13"/>
        <v>1026.17</v>
      </c>
      <c r="L412" s="22">
        <f>IFERROR(VLOOKUP(C412,MAIO!B:H,7,0),"0,00")</f>
        <v>1280.92</v>
      </c>
      <c r="M412" s="18" t="str">
        <f>IFERROR(VLOOKUP(C412,FÉRIAS!C:D,2,0),"")</f>
        <v/>
      </c>
      <c r="N412" s="15" t="str">
        <f>IFERROR(VLOOKUP(C412,AFASTADOS!B:C,2,0),"")</f>
        <v/>
      </c>
    </row>
    <row r="413" spans="2:14" s="15" customFormat="1">
      <c r="B413" s="12">
        <f t="shared" si="14"/>
        <v>405</v>
      </c>
      <c r="C413" s="19">
        <v>3086</v>
      </c>
      <c r="D413" s="20" t="str">
        <f>IFERROR(VLOOKUP(C413,SRA!B:C,2,0),"")</f>
        <v>DIMAS CARDOSO CAMPOS</v>
      </c>
      <c r="E413" s="12" t="str">
        <f>IFERROR(VLOOKUP(C413,SRA!B:T,8,0),"")</f>
        <v>CLT</v>
      </c>
      <c r="F413" s="14" t="s">
        <v>445</v>
      </c>
      <c r="G413" s="12" t="str">
        <f>IFERROR(VLOOKUP(C413,SRA!B:T,5,0),"")</f>
        <v>ANA ASS FARMACEUTICA</v>
      </c>
      <c r="H413" s="10">
        <f>IFERROR(VLOOKUP(C413,SRA!B:T,18,0),"")</f>
        <v>4357.09</v>
      </c>
      <c r="I413" s="10">
        <f>IFERROR(VLOOKUP(C413,SRA!B:T,19,0),"")</f>
        <v>0</v>
      </c>
      <c r="J413" s="22">
        <f>IFERROR(VLOOKUP(C413,MAIO!B:F,3,0),"0,00")</f>
        <v>4357.09</v>
      </c>
      <c r="K413" s="10">
        <f t="shared" si="13"/>
        <v>1487.3600000000001</v>
      </c>
      <c r="L413" s="22">
        <f>IFERROR(VLOOKUP(C413,MAIO!B:H,7,0),"0,00")</f>
        <v>2869.73</v>
      </c>
      <c r="M413" s="18" t="str">
        <f>IFERROR(VLOOKUP(C413,FÉRIAS!C:D,2,0),"")</f>
        <v/>
      </c>
      <c r="N413" s="15" t="str">
        <f>IFERROR(VLOOKUP(C413,AFASTADOS!B:C,2,0),"")</f>
        <v/>
      </c>
    </row>
    <row r="414" spans="2:14" s="15" customFormat="1">
      <c r="B414" s="12">
        <f t="shared" si="14"/>
        <v>406</v>
      </c>
      <c r="C414" s="19">
        <v>3112</v>
      </c>
      <c r="D414" s="20" t="str">
        <f>IFERROR(VLOOKUP(C414,SRA!B:C,2,0),"")</f>
        <v>DIEGO SCHMITH OLIVEIRA DE LIMA</v>
      </c>
      <c r="E414" s="12" t="str">
        <f>IFERROR(VLOOKUP(C414,SRA!B:T,8,0),"")</f>
        <v>CLT</v>
      </c>
      <c r="F414" s="14" t="s">
        <v>445</v>
      </c>
      <c r="G414" s="12" t="str">
        <f>IFERROR(VLOOKUP(C414,SRA!B:T,5,0),"")</f>
        <v>TEC. EM INFORMATICA</v>
      </c>
      <c r="H414" s="10">
        <f>IFERROR(VLOOKUP(C414,SRA!B:T,18,0),"")</f>
        <v>1962.12</v>
      </c>
      <c r="I414" s="10">
        <f>IFERROR(VLOOKUP(C414,SRA!B:T,19,0),"")</f>
        <v>822.38</v>
      </c>
      <c r="J414" s="22">
        <f>IFERROR(VLOOKUP(C414,MAIO!B:F,3,0),"0,00")</f>
        <v>2784.5</v>
      </c>
      <c r="K414" s="10">
        <f t="shared" si="13"/>
        <v>1267.1799999999998</v>
      </c>
      <c r="L414" s="22">
        <f>IFERROR(VLOOKUP(C414,MAIO!B:H,7,0),"0,00")</f>
        <v>1517.3200000000002</v>
      </c>
      <c r="M414" s="18" t="str">
        <f>IFERROR(VLOOKUP(C414,FÉRIAS!C:D,2,0),"")</f>
        <v/>
      </c>
      <c r="N414" s="15" t="str">
        <f>IFERROR(VLOOKUP(C414,AFASTADOS!B:C,2,0),"")</f>
        <v/>
      </c>
    </row>
    <row r="415" spans="2:14" s="15" customFormat="1">
      <c r="B415" s="12">
        <f t="shared" si="14"/>
        <v>407</v>
      </c>
      <c r="C415" s="19">
        <v>3132</v>
      </c>
      <c r="D415" s="20" t="str">
        <f>IFERROR(VLOOKUP(C415,SRA!B:C,2,0),"")</f>
        <v>TALITA ANDREIA MARTINS GONZAGA</v>
      </c>
      <c r="E415" s="12" t="str">
        <f>IFERROR(VLOOKUP(C415,SRA!B:T,8,0),"")</f>
        <v>CLT</v>
      </c>
      <c r="F415" s="14" t="s">
        <v>445</v>
      </c>
      <c r="G415" s="12" t="str">
        <f>IFERROR(VLOOKUP(C415,SRA!B:T,5,0),"")</f>
        <v>TEC. EM ADM. E FIN.</v>
      </c>
      <c r="H415" s="10">
        <f>IFERROR(VLOOKUP(C415,SRA!B:T,18,0),"")</f>
        <v>1962.12</v>
      </c>
      <c r="I415" s="10">
        <f>IFERROR(VLOOKUP(C415,SRA!B:T,19,0),"")</f>
        <v>0</v>
      </c>
      <c r="J415" s="22">
        <f>IFERROR(VLOOKUP(C415,MAIO!B:F,3,0),"0,00")</f>
        <v>2514.4</v>
      </c>
      <c r="K415" s="10">
        <f t="shared" si="13"/>
        <v>772.21</v>
      </c>
      <c r="L415" s="22">
        <f>IFERROR(VLOOKUP(C415,MAIO!B:H,7,0),"0,00")</f>
        <v>1742.19</v>
      </c>
      <c r="M415" s="18" t="str">
        <f>IFERROR(VLOOKUP(C415,FÉRIAS!C:D,2,0),"")</f>
        <v/>
      </c>
      <c r="N415" s="15" t="str">
        <f>IFERROR(VLOOKUP(C415,AFASTADOS!B:C,2,0),"")</f>
        <v/>
      </c>
    </row>
    <row r="416" spans="2:14" s="15" customFormat="1">
      <c r="B416" s="12">
        <f t="shared" si="14"/>
        <v>408</v>
      </c>
      <c r="C416" s="19">
        <v>3134</v>
      </c>
      <c r="D416" s="20" t="str">
        <f>IFERROR(VLOOKUP(C416,SRA!B:C,2,0),"")</f>
        <v>ESTEVAN DE ALMEIDA FALCAO</v>
      </c>
      <c r="E416" s="12" t="str">
        <f>IFERROR(VLOOKUP(C416,SRA!B:T,8,0),"")</f>
        <v>CLT</v>
      </c>
      <c r="F416" s="14" t="s">
        <v>445</v>
      </c>
      <c r="G416" s="12" t="str">
        <f>IFERROR(VLOOKUP(C416,SRA!B:T,5,0),"")</f>
        <v>TEC.EM QUALIDADE IND</v>
      </c>
      <c r="H416" s="10">
        <f>IFERROR(VLOOKUP(C416,SRA!B:T,18,0),"")</f>
        <v>1962.12</v>
      </c>
      <c r="I416" s="10">
        <f>IFERROR(VLOOKUP(C416,SRA!B:T,19,0),"")</f>
        <v>0</v>
      </c>
      <c r="J416" s="22">
        <f>IFERROR(VLOOKUP(C416,MAIO!B:F,3,0),"0,00")</f>
        <v>2418.23</v>
      </c>
      <c r="K416" s="10">
        <f t="shared" si="13"/>
        <v>323.61999999999989</v>
      </c>
      <c r="L416" s="22">
        <f>IFERROR(VLOOKUP(C416,MAIO!B:H,7,0),"0,00")</f>
        <v>2094.61</v>
      </c>
      <c r="M416" s="18" t="str">
        <f>IFERROR(VLOOKUP(C416,FÉRIAS!C:D,2,0),"")</f>
        <v/>
      </c>
      <c r="N416" s="15" t="str">
        <f>IFERROR(VLOOKUP(C416,AFASTADOS!B:C,2,0),"")</f>
        <v/>
      </c>
    </row>
    <row r="417" spans="2:14" s="15" customFormat="1">
      <c r="B417" s="12">
        <f t="shared" si="14"/>
        <v>409</v>
      </c>
      <c r="C417" s="19">
        <v>3135</v>
      </c>
      <c r="D417" s="20" t="str">
        <f>IFERROR(VLOOKUP(C417,SRA!B:C,2,0),"")</f>
        <v>RAFAEL DE MENEZES E S PIRES</v>
      </c>
      <c r="E417" s="12" t="str">
        <f>IFERROR(VLOOKUP(C417,SRA!B:T,8,0),"")</f>
        <v>CLT</v>
      </c>
      <c r="F417" s="14" t="s">
        <v>445</v>
      </c>
      <c r="G417" s="12" t="str">
        <f>IFERROR(VLOOKUP(C417,SRA!B:T,5,0),"")</f>
        <v>ANALISTA EM PCP</v>
      </c>
      <c r="H417" s="10">
        <f>IFERROR(VLOOKUP(C417,SRA!B:T,18,0),"")</f>
        <v>3413.87</v>
      </c>
      <c r="I417" s="10">
        <f>IFERROR(VLOOKUP(C417,SRA!B:T,19,0),"")</f>
        <v>0</v>
      </c>
      <c r="J417" s="22">
        <f>IFERROR(VLOOKUP(C417,MAIO!B:F,3,0),"0,00")</f>
        <v>6071.79</v>
      </c>
      <c r="K417" s="10">
        <f t="shared" si="13"/>
        <v>1544.5500000000002</v>
      </c>
      <c r="L417" s="22">
        <f>IFERROR(VLOOKUP(C417,MAIO!B:H,7,0),"0,00")</f>
        <v>4527.24</v>
      </c>
      <c r="M417" s="18" t="str">
        <f>IFERROR(VLOOKUP(C417,FÉRIAS!C:D,2,0),"")</f>
        <v/>
      </c>
      <c r="N417" s="15" t="str">
        <f>IFERROR(VLOOKUP(C417,AFASTADOS!B:C,2,0),"")</f>
        <v/>
      </c>
    </row>
    <row r="418" spans="2:14" s="15" customFormat="1">
      <c r="B418" s="12">
        <f t="shared" si="14"/>
        <v>410</v>
      </c>
      <c r="C418" s="19">
        <v>3136</v>
      </c>
      <c r="D418" s="20" t="str">
        <f>IFERROR(VLOOKUP(C418,SRA!B:C,2,0),"")</f>
        <v>ALEXANDER BEZERRA</v>
      </c>
      <c r="E418" s="12" t="str">
        <f>IFERROR(VLOOKUP(C418,SRA!B:T,8,0),"")</f>
        <v>CLT</v>
      </c>
      <c r="F418" s="14" t="s">
        <v>445</v>
      </c>
      <c r="G418" s="12" t="str">
        <f>IFERROR(VLOOKUP(C418,SRA!B:T,5,0),"")</f>
        <v>TEC.EM MAN. MEC. IND</v>
      </c>
      <c r="H418" s="10">
        <f>IFERROR(VLOOKUP(C418,SRA!B:T,18,0),"")</f>
        <v>1962.12</v>
      </c>
      <c r="I418" s="10">
        <f>IFERROR(VLOOKUP(C418,SRA!B:T,19,0),"")</f>
        <v>2312.9499999999998</v>
      </c>
      <c r="J418" s="22">
        <f>IFERROR(VLOOKUP(C418,MAIO!B:F,3,0),"0,00")</f>
        <v>4275.07</v>
      </c>
      <c r="K418" s="10">
        <f t="shared" si="13"/>
        <v>854.73999999999978</v>
      </c>
      <c r="L418" s="22">
        <f>IFERROR(VLOOKUP(C418,MAIO!B:H,7,0),"0,00")</f>
        <v>3420.33</v>
      </c>
      <c r="M418" s="18" t="str">
        <f>IFERROR(VLOOKUP(C418,FÉRIAS!C:D,2,0),"")</f>
        <v/>
      </c>
      <c r="N418" s="15" t="str">
        <f>IFERROR(VLOOKUP(C418,AFASTADOS!B:C,2,0),"")</f>
        <v/>
      </c>
    </row>
    <row r="419" spans="2:14" s="15" customFormat="1">
      <c r="B419" s="12">
        <f t="shared" si="14"/>
        <v>411</v>
      </c>
      <c r="C419" s="19">
        <v>3138</v>
      </c>
      <c r="D419" s="20" t="str">
        <f>IFERROR(VLOOKUP(C419,SRA!B:C,2,0),"")</f>
        <v>MANUELA SILVA DE LIMA B DA PAZ</v>
      </c>
      <c r="E419" s="12" t="str">
        <f>IFERROR(VLOOKUP(C419,SRA!B:T,8,0),"")</f>
        <v>CLT</v>
      </c>
      <c r="F419" s="14" t="s">
        <v>445</v>
      </c>
      <c r="G419" s="12" t="str">
        <f>IFERROR(VLOOKUP(C419,SRA!B:T,5,0),"")</f>
        <v>TEC.EM QUALIDADE IND</v>
      </c>
      <c r="H419" s="10">
        <f>IFERROR(VLOOKUP(C419,SRA!B:T,18,0),"")</f>
        <v>1962.12</v>
      </c>
      <c r="I419" s="10">
        <f>IFERROR(VLOOKUP(C419,SRA!B:T,19,0),"")</f>
        <v>822.38</v>
      </c>
      <c r="J419" s="22">
        <f>IFERROR(VLOOKUP(C419,MAIO!B:F,3,0),"0,00")</f>
        <v>3129.48</v>
      </c>
      <c r="K419" s="10">
        <f t="shared" si="13"/>
        <v>932.49000000000024</v>
      </c>
      <c r="L419" s="22">
        <f>IFERROR(VLOOKUP(C419,MAIO!B:H,7,0),"0,00")</f>
        <v>2196.9899999999998</v>
      </c>
      <c r="M419" s="18" t="str">
        <f>IFERROR(VLOOKUP(C419,FÉRIAS!C:D,2,0),"")</f>
        <v/>
      </c>
      <c r="N419" s="15" t="str">
        <f>IFERROR(VLOOKUP(C419,AFASTADOS!B:C,2,0),"")</f>
        <v/>
      </c>
    </row>
    <row r="420" spans="2:14" s="15" customFormat="1">
      <c r="B420" s="12">
        <f t="shared" si="14"/>
        <v>412</v>
      </c>
      <c r="C420" s="19">
        <v>3139</v>
      </c>
      <c r="D420" s="20" t="str">
        <f>IFERROR(VLOOKUP(C420,SRA!B:C,2,0),"")</f>
        <v>JOAO ROBERTO  MACHADO ARAUJO</v>
      </c>
      <c r="E420" s="12" t="str">
        <f>IFERROR(VLOOKUP(C420,SRA!B:T,8,0),"")</f>
        <v>CLT</v>
      </c>
      <c r="F420" s="14" t="s">
        <v>445</v>
      </c>
      <c r="G420" s="12" t="str">
        <f>IFERROR(VLOOKUP(C420,SRA!B:T,5,0),"")</f>
        <v>TEC.EM QUALIDADE IND</v>
      </c>
      <c r="H420" s="10">
        <f>IFERROR(VLOOKUP(C420,SRA!B:T,18,0),"")</f>
        <v>1962.12</v>
      </c>
      <c r="I420" s="10">
        <f>IFERROR(VLOOKUP(C420,SRA!B:T,19,0),"")</f>
        <v>0</v>
      </c>
      <c r="J420" s="22">
        <f>IFERROR(VLOOKUP(C420,MAIO!B:F,3,0),"0,00")</f>
        <v>1962.12</v>
      </c>
      <c r="K420" s="10">
        <f t="shared" si="13"/>
        <v>899.05</v>
      </c>
      <c r="L420" s="22">
        <f>IFERROR(VLOOKUP(C420,MAIO!B:H,7,0),"0,00")</f>
        <v>1063.07</v>
      </c>
      <c r="M420" s="18" t="str">
        <f>IFERROR(VLOOKUP(C420,FÉRIAS!C:D,2,0),"")</f>
        <v/>
      </c>
      <c r="N420" s="15" t="str">
        <f>IFERROR(VLOOKUP(C420,AFASTADOS!B:C,2,0),"")</f>
        <v/>
      </c>
    </row>
    <row r="421" spans="2:14" s="15" customFormat="1">
      <c r="B421" s="12">
        <f t="shared" si="14"/>
        <v>413</v>
      </c>
      <c r="C421" s="19">
        <v>3147</v>
      </c>
      <c r="D421" s="20" t="str">
        <f>IFERROR(VLOOKUP(C421,SRA!B:C,2,0),"")</f>
        <v>ALZENIRA PEREIRA DA SILVA</v>
      </c>
      <c r="E421" s="12" t="str">
        <f>IFERROR(VLOOKUP(C421,SRA!B:T,8,0),"")</f>
        <v>CLT</v>
      </c>
      <c r="F421" s="14" t="s">
        <v>445</v>
      </c>
      <c r="G421" s="12" t="str">
        <f>IFERROR(VLOOKUP(C421,SRA!B:T,5,0),"")</f>
        <v>OP. DE PROD. IND.</v>
      </c>
      <c r="H421" s="10">
        <f>IFERROR(VLOOKUP(C421,SRA!B:T,18,0),"")</f>
        <v>1338.58</v>
      </c>
      <c r="I421" s="10">
        <f>IFERROR(VLOOKUP(C421,SRA!B:T,19,0),"")</f>
        <v>0</v>
      </c>
      <c r="J421" s="22">
        <f>IFERROR(VLOOKUP(C421,MAIO!B:F,3,0),"0,00")</f>
        <v>1412</v>
      </c>
      <c r="K421" s="10">
        <f t="shared" si="13"/>
        <v>162.53999999999996</v>
      </c>
      <c r="L421" s="22">
        <f>IFERROR(VLOOKUP(C421,MAIO!B:H,7,0),"0,00")</f>
        <v>1249.46</v>
      </c>
      <c r="M421" s="18" t="str">
        <f>IFERROR(VLOOKUP(C421,FÉRIAS!C:D,2,0),"")</f>
        <v/>
      </c>
      <c r="N421" s="15" t="str">
        <f>IFERROR(VLOOKUP(C421,AFASTADOS!B:C,2,0),"")</f>
        <v/>
      </c>
    </row>
    <row r="422" spans="2:14" s="15" customFormat="1">
      <c r="B422" s="12">
        <f t="shared" si="14"/>
        <v>414</v>
      </c>
      <c r="C422" s="19">
        <v>3152</v>
      </c>
      <c r="D422" s="20" t="str">
        <f>IFERROR(VLOOKUP(C422,SRA!B:C,2,0),"")</f>
        <v>DANIEL CIRILO DOS SANTOS</v>
      </c>
      <c r="E422" s="12" t="str">
        <f>IFERROR(VLOOKUP(C422,SRA!B:T,8,0),"")</f>
        <v>CLT</v>
      </c>
      <c r="F422" s="14" t="s">
        <v>445</v>
      </c>
      <c r="G422" s="12" t="str">
        <f>IFERROR(VLOOKUP(C422,SRA!B:T,5,0),"")</f>
        <v>OP. DE PROD. IND.</v>
      </c>
      <c r="H422" s="10">
        <f>IFERROR(VLOOKUP(C422,SRA!B:T,18,0),"")</f>
        <v>1338.58</v>
      </c>
      <c r="I422" s="10">
        <f>IFERROR(VLOOKUP(C422,SRA!B:T,19,0),"")</f>
        <v>0</v>
      </c>
      <c r="J422" s="22">
        <f>IFERROR(VLOOKUP(C422,MAIO!B:F,3,0),"0,00")</f>
        <v>1412</v>
      </c>
      <c r="K422" s="10">
        <f t="shared" si="13"/>
        <v>162.53999999999996</v>
      </c>
      <c r="L422" s="22">
        <f>IFERROR(VLOOKUP(C422,MAIO!B:H,7,0),"0,00")</f>
        <v>1249.46</v>
      </c>
      <c r="M422" s="18" t="str">
        <f>IFERROR(VLOOKUP(C422,FÉRIAS!C:D,2,0),"")</f>
        <v/>
      </c>
      <c r="N422" s="15" t="str">
        <f>IFERROR(VLOOKUP(C422,AFASTADOS!B:C,2,0),"")</f>
        <v/>
      </c>
    </row>
    <row r="423" spans="2:14" s="15" customFormat="1">
      <c r="B423" s="12">
        <f t="shared" si="14"/>
        <v>415</v>
      </c>
      <c r="C423" s="19">
        <v>3154</v>
      </c>
      <c r="D423" s="20" t="str">
        <f>IFERROR(VLOOKUP(C423,SRA!B:C,2,0),"")</f>
        <v>DANIELLE D O A DE MIRANDA</v>
      </c>
      <c r="E423" s="12" t="str">
        <f>IFERROR(VLOOKUP(C423,SRA!B:T,8,0),"")</f>
        <v>CLT</v>
      </c>
      <c r="F423" s="14" t="s">
        <v>445</v>
      </c>
      <c r="G423" s="12" t="str">
        <f>IFERROR(VLOOKUP(C423,SRA!B:T,5,0),"")</f>
        <v>OP. DE PROD. IND.</v>
      </c>
      <c r="H423" s="10">
        <f>IFERROR(VLOOKUP(C423,SRA!B:T,18,0),"")</f>
        <v>1338.58</v>
      </c>
      <c r="I423" s="10">
        <f>IFERROR(VLOOKUP(C423,SRA!B:T,19,0),"")</f>
        <v>0</v>
      </c>
      <c r="J423" s="22">
        <f>IFERROR(VLOOKUP(C423,MAIO!B:F,3,0),"0,00")</f>
        <v>1412</v>
      </c>
      <c r="K423" s="10">
        <f t="shared" si="13"/>
        <v>114.69000000000005</v>
      </c>
      <c r="L423" s="22">
        <f>IFERROR(VLOOKUP(C423,MAIO!B:H,7,0),"0,00")</f>
        <v>1297.31</v>
      </c>
      <c r="M423" s="18" t="str">
        <f>IFERROR(VLOOKUP(C423,FÉRIAS!C:D,2,0),"")</f>
        <v/>
      </c>
      <c r="N423" s="15" t="str">
        <f>IFERROR(VLOOKUP(C423,AFASTADOS!B:C,2,0),"")</f>
        <v/>
      </c>
    </row>
    <row r="424" spans="2:14" s="15" customFormat="1">
      <c r="B424" s="12">
        <f t="shared" si="14"/>
        <v>416</v>
      </c>
      <c r="C424" s="19">
        <v>3156</v>
      </c>
      <c r="D424" s="20" t="str">
        <f>IFERROR(VLOOKUP(C424,SRA!B:C,2,0),"")</f>
        <v>GILVANEIDE LAURENTINO MARTINS</v>
      </c>
      <c r="E424" s="12" t="str">
        <f>IFERROR(VLOOKUP(C424,SRA!B:T,8,0),"")</f>
        <v>CLT</v>
      </c>
      <c r="F424" s="14" t="s">
        <v>445</v>
      </c>
      <c r="G424" s="12" t="str">
        <f>IFERROR(VLOOKUP(C424,SRA!B:T,5,0),"")</f>
        <v>OP. DE PROD. IND.(B)</v>
      </c>
      <c r="H424" s="10">
        <f>IFERROR(VLOOKUP(C424,SRA!B:T,18,0),"")</f>
        <v>1470.36</v>
      </c>
      <c r="I424" s="10">
        <f>IFERROR(VLOOKUP(C424,SRA!B:T,19,0),"")</f>
        <v>0</v>
      </c>
      <c r="J424" s="22">
        <f>IFERROR(VLOOKUP(C424,MAIO!B:F,3,0),"0,00")</f>
        <v>1470.36</v>
      </c>
      <c r="K424" s="10">
        <f t="shared" si="13"/>
        <v>415.66999999999985</v>
      </c>
      <c r="L424" s="22">
        <f>IFERROR(VLOOKUP(C424,MAIO!B:H,7,0),"0,00")</f>
        <v>1054.69</v>
      </c>
      <c r="M424" s="18" t="str">
        <f>IFERROR(VLOOKUP(C424,FÉRIAS!C:D,2,0),"")</f>
        <v/>
      </c>
      <c r="N424" s="15" t="str">
        <f>IFERROR(VLOOKUP(C424,AFASTADOS!B:C,2,0),"")</f>
        <v/>
      </c>
    </row>
    <row r="425" spans="2:14" s="15" customFormat="1">
      <c r="B425" s="12">
        <f t="shared" si="14"/>
        <v>417</v>
      </c>
      <c r="C425" s="19">
        <v>3160</v>
      </c>
      <c r="D425" s="20" t="str">
        <f>IFERROR(VLOOKUP(C425,SRA!B:C,2,0),"")</f>
        <v>LUCIANNA NUNES LIRA</v>
      </c>
      <c r="E425" s="12" t="str">
        <f>IFERROR(VLOOKUP(C425,SRA!B:T,8,0),"")</f>
        <v>CLT</v>
      </c>
      <c r="F425" s="14" t="s">
        <v>445</v>
      </c>
      <c r="G425" s="12" t="str">
        <f>IFERROR(VLOOKUP(C425,SRA!B:T,5,0),"")</f>
        <v>TEC.EM QUALIDADE IND</v>
      </c>
      <c r="H425" s="10">
        <f>IFERROR(VLOOKUP(C425,SRA!B:T,18,0),"")</f>
        <v>1962.12</v>
      </c>
      <c r="I425" s="10">
        <f>IFERROR(VLOOKUP(C425,SRA!B:T,19,0),"")</f>
        <v>0</v>
      </c>
      <c r="J425" s="22">
        <f>IFERROR(VLOOKUP(C425,MAIO!B:F,3,0),"0,00")</f>
        <v>2170.9299999999998</v>
      </c>
      <c r="K425" s="10">
        <f t="shared" si="13"/>
        <v>830.84999999999991</v>
      </c>
      <c r="L425" s="22">
        <f>IFERROR(VLOOKUP(C425,MAIO!B:H,7,0),"0,00")</f>
        <v>1340.08</v>
      </c>
      <c r="M425" s="18" t="str">
        <f>IFERROR(VLOOKUP(C425,FÉRIAS!C:D,2,0),"")</f>
        <v/>
      </c>
      <c r="N425" s="15" t="str">
        <f>IFERROR(VLOOKUP(C425,AFASTADOS!B:C,2,0),"")</f>
        <v/>
      </c>
    </row>
    <row r="426" spans="2:14" s="15" customFormat="1">
      <c r="B426" s="12">
        <f t="shared" si="14"/>
        <v>418</v>
      </c>
      <c r="C426" s="19">
        <v>3164</v>
      </c>
      <c r="D426" s="20" t="str">
        <f>IFERROR(VLOOKUP(C426,SRA!B:C,2,0),"")</f>
        <v>MONIQUE FERRAZ PEREIRA</v>
      </c>
      <c r="E426" s="12" t="str">
        <f>IFERROR(VLOOKUP(C426,SRA!B:T,8,0),"")</f>
        <v>CLT</v>
      </c>
      <c r="F426" s="14" t="s">
        <v>445</v>
      </c>
      <c r="G426" s="12" t="str">
        <f>IFERROR(VLOOKUP(C426,SRA!B:T,5,0),"")</f>
        <v>TEC.EM QUALIDADE IND</v>
      </c>
      <c r="H426" s="10">
        <f>IFERROR(VLOOKUP(C426,SRA!B:T,18,0),"")</f>
        <v>1962.12</v>
      </c>
      <c r="I426" s="10">
        <f>IFERROR(VLOOKUP(C426,SRA!B:T,19,0),"")</f>
        <v>0</v>
      </c>
      <c r="J426" s="22">
        <f>IFERROR(VLOOKUP(C426,MAIO!B:F,3,0),"0,00")</f>
        <v>1962.12</v>
      </c>
      <c r="K426" s="10">
        <f t="shared" si="13"/>
        <v>784.52999999999975</v>
      </c>
      <c r="L426" s="22">
        <f>IFERROR(VLOOKUP(C426,MAIO!B:H,7,0),"0,00")</f>
        <v>1177.5900000000001</v>
      </c>
      <c r="M426" s="18" t="str">
        <f>IFERROR(VLOOKUP(C426,FÉRIAS!C:D,2,0),"")</f>
        <v/>
      </c>
      <c r="N426" s="15" t="str">
        <f>IFERROR(VLOOKUP(C426,AFASTADOS!B:C,2,0),"")</f>
        <v/>
      </c>
    </row>
    <row r="427" spans="2:14" s="15" customFormat="1">
      <c r="B427" s="12">
        <f t="shared" si="14"/>
        <v>419</v>
      </c>
      <c r="C427" s="19">
        <v>3165</v>
      </c>
      <c r="D427" s="20" t="str">
        <f>IFERROR(VLOOKUP(C427,SRA!B:C,2,0),"")</f>
        <v>PATRICIA SERPA PEIXOTO</v>
      </c>
      <c r="E427" s="12" t="str">
        <f>IFERROR(VLOOKUP(C427,SRA!B:T,8,0),"")</f>
        <v>CLT</v>
      </c>
      <c r="F427" s="14" t="s">
        <v>445</v>
      </c>
      <c r="G427" s="12" t="str">
        <f>IFERROR(VLOOKUP(C427,SRA!B:T,5,0),"")</f>
        <v>TEC.EM QUALIDADE IND</v>
      </c>
      <c r="H427" s="10">
        <f>IFERROR(VLOOKUP(C427,SRA!B:T,18,0),"")</f>
        <v>1962.12</v>
      </c>
      <c r="I427" s="10">
        <f>IFERROR(VLOOKUP(C427,SRA!B:T,19,0),"")</f>
        <v>0</v>
      </c>
      <c r="J427" s="22">
        <f>IFERROR(VLOOKUP(C427,MAIO!B:F,3,0),"0,00")</f>
        <v>2943.61</v>
      </c>
      <c r="K427" s="10">
        <f t="shared" si="13"/>
        <v>1409.0100000000002</v>
      </c>
      <c r="L427" s="22">
        <f>IFERROR(VLOOKUP(C427,MAIO!B:H,7,0),"0,00")</f>
        <v>1534.6</v>
      </c>
      <c r="M427" s="18" t="str">
        <f>IFERROR(VLOOKUP(C427,FÉRIAS!C:D,2,0),"")</f>
        <v/>
      </c>
      <c r="N427" s="15" t="str">
        <f>IFERROR(VLOOKUP(C427,AFASTADOS!B:C,2,0),"")</f>
        <v/>
      </c>
    </row>
    <row r="428" spans="2:14" s="15" customFormat="1">
      <c r="B428" s="12">
        <f t="shared" si="14"/>
        <v>420</v>
      </c>
      <c r="C428" s="14">
        <v>3167</v>
      </c>
      <c r="D428" s="20" t="str">
        <f>IFERROR(VLOOKUP(C428,SRA!B:C,2,0),"")</f>
        <v>POLYANA BEZERRA SOUTO SANTOS</v>
      </c>
      <c r="E428" s="12" t="str">
        <f>IFERROR(VLOOKUP(C428,SRA!B:T,8,0),"")</f>
        <v>CLT</v>
      </c>
      <c r="F428" s="14" t="s">
        <v>445</v>
      </c>
      <c r="G428" s="12" t="str">
        <f>IFERROR(VLOOKUP(C428,SRA!B:T,5,0),"")</f>
        <v>FARMACEUTICO IND</v>
      </c>
      <c r="H428" s="10">
        <f>IFERROR(VLOOKUP(C428,SRA!B:T,18,0),"")</f>
        <v>5942.74</v>
      </c>
      <c r="I428" s="10">
        <f>IFERROR(VLOOKUP(C428,SRA!B:T,19,0),"")</f>
        <v>6657.79</v>
      </c>
      <c r="J428" s="22">
        <f>IFERROR(VLOOKUP(C428,MAIO!B:F,3,0),"0,00")</f>
        <v>12945.5</v>
      </c>
      <c r="K428" s="10">
        <f t="shared" si="13"/>
        <v>5668.87</v>
      </c>
      <c r="L428" s="22">
        <f>IFERROR(VLOOKUP(C428,MAIO!B:H,7,0),"0,00")</f>
        <v>7276.63</v>
      </c>
      <c r="M428" s="18" t="str">
        <f>IFERROR(VLOOKUP(C428,FÉRIAS!C:D,2,0),"")</f>
        <v/>
      </c>
      <c r="N428" s="15" t="str">
        <f>IFERROR(VLOOKUP(C428,AFASTADOS!B:C,2,0),"")</f>
        <v/>
      </c>
    </row>
    <row r="429" spans="2:14" s="15" customFormat="1">
      <c r="B429" s="12">
        <f t="shared" si="14"/>
        <v>421</v>
      </c>
      <c r="C429" s="19">
        <v>3169</v>
      </c>
      <c r="D429" s="20" t="str">
        <f>IFERROR(VLOOKUP(C429,SRA!B:C,2,0),"")</f>
        <v>RENATA BEZERRA DA SILVA</v>
      </c>
      <c r="E429" s="12" t="str">
        <f>IFERROR(VLOOKUP(C429,SRA!B:T,8,0),"")</f>
        <v>CLT</v>
      </c>
      <c r="F429" s="14" t="s">
        <v>445</v>
      </c>
      <c r="G429" s="12" t="str">
        <f>IFERROR(VLOOKUP(C429,SRA!B:T,5,0),"")</f>
        <v>OP. DE PROD. IND.</v>
      </c>
      <c r="H429" s="10">
        <f>IFERROR(VLOOKUP(C429,SRA!B:T,18,0),"")</f>
        <v>1338.58</v>
      </c>
      <c r="I429" s="10">
        <f>IFERROR(VLOOKUP(C429,SRA!B:T,19,0),"")</f>
        <v>1800</v>
      </c>
      <c r="J429" s="22">
        <f>IFERROR(VLOOKUP(C429,MAIO!B:F,3,0),"0,00")</f>
        <v>3212</v>
      </c>
      <c r="K429" s="10">
        <f t="shared" si="13"/>
        <v>709.17000000000007</v>
      </c>
      <c r="L429" s="22">
        <f>IFERROR(VLOOKUP(C429,MAIO!B:H,7,0),"0,00")</f>
        <v>2502.83</v>
      </c>
      <c r="M429" s="18" t="str">
        <f>IFERROR(VLOOKUP(C429,FÉRIAS!C:D,2,0),"")</f>
        <v/>
      </c>
      <c r="N429" s="15" t="str">
        <f>IFERROR(VLOOKUP(C429,AFASTADOS!B:C,2,0),"")</f>
        <v/>
      </c>
    </row>
    <row r="430" spans="2:14" s="15" customFormat="1">
      <c r="B430" s="12">
        <f t="shared" si="14"/>
        <v>422</v>
      </c>
      <c r="C430" s="19">
        <v>3172</v>
      </c>
      <c r="D430" s="20" t="str">
        <f>IFERROR(VLOOKUP(C430,SRA!B:C,2,0),"")</f>
        <v>SAVIO BARCELOS DE MELO</v>
      </c>
      <c r="E430" s="12" t="str">
        <f>IFERROR(VLOOKUP(C430,SRA!B:T,8,0),"")</f>
        <v>CLT</v>
      </c>
      <c r="F430" s="14" t="s">
        <v>445</v>
      </c>
      <c r="G430" s="12" t="str">
        <f>IFERROR(VLOOKUP(C430,SRA!B:T,5,0),"")</f>
        <v>OP. DE PROD. IND.</v>
      </c>
      <c r="H430" s="10">
        <f>IFERROR(VLOOKUP(C430,SRA!B:T,18,0),"")</f>
        <v>1338.58</v>
      </c>
      <c r="I430" s="10">
        <f>IFERROR(VLOOKUP(C430,SRA!B:T,19,0),"")</f>
        <v>0</v>
      </c>
      <c r="J430" s="22">
        <f>IFERROR(VLOOKUP(C430,MAIO!B:F,3,0),"0,00")</f>
        <v>1412</v>
      </c>
      <c r="K430" s="10">
        <f t="shared" si="13"/>
        <v>306.24</v>
      </c>
      <c r="L430" s="22">
        <f>IFERROR(VLOOKUP(C430,MAIO!B:H,7,0),"0,00")</f>
        <v>1105.76</v>
      </c>
      <c r="M430" s="18" t="str">
        <f>IFERROR(VLOOKUP(C430,FÉRIAS!C:D,2,0),"")</f>
        <v/>
      </c>
      <c r="N430" s="15" t="str">
        <f>IFERROR(VLOOKUP(C430,AFASTADOS!B:C,2,0),"")</f>
        <v/>
      </c>
    </row>
    <row r="431" spans="2:14" s="15" customFormat="1">
      <c r="B431" s="12">
        <f t="shared" si="14"/>
        <v>423</v>
      </c>
      <c r="C431" s="19">
        <v>3175</v>
      </c>
      <c r="D431" s="20" t="str">
        <f>IFERROR(VLOOKUP(C431,SRA!B:C,2,0),"")</f>
        <v>VIVIANE SOARES DE JESUS</v>
      </c>
      <c r="E431" s="12" t="str">
        <f>IFERROR(VLOOKUP(C431,SRA!B:T,8,0),"")</f>
        <v>CLT</v>
      </c>
      <c r="F431" s="14" t="s">
        <v>445</v>
      </c>
      <c r="G431" s="12" t="str">
        <f>IFERROR(VLOOKUP(C431,SRA!B:T,5,0),"")</f>
        <v>FARMACEUTICO IND</v>
      </c>
      <c r="H431" s="10">
        <f>IFERROR(VLOOKUP(C431,SRA!B:T,18,0),"")</f>
        <v>5942.74</v>
      </c>
      <c r="I431" s="10">
        <f>IFERROR(VLOOKUP(C431,SRA!B:T,19,0),"")</f>
        <v>2312.9499999999998</v>
      </c>
      <c r="J431" s="22">
        <f>IFERROR(VLOOKUP(C431,MAIO!B:F,3,0),"0,00")</f>
        <v>8600.66</v>
      </c>
      <c r="K431" s="10">
        <f t="shared" si="13"/>
        <v>3816.6000000000004</v>
      </c>
      <c r="L431" s="22">
        <f>IFERROR(VLOOKUP(C431,MAIO!B:H,7,0),"0,00")</f>
        <v>4784.0599999999995</v>
      </c>
      <c r="M431" s="18" t="str">
        <f>IFERROR(VLOOKUP(C431,FÉRIAS!C:D,2,0),"")</f>
        <v/>
      </c>
      <c r="N431" s="15" t="str">
        <f>IFERROR(VLOOKUP(C431,AFASTADOS!B:C,2,0),"")</f>
        <v/>
      </c>
    </row>
    <row r="432" spans="2:14" s="15" customFormat="1">
      <c r="B432" s="12">
        <f t="shared" si="14"/>
        <v>424</v>
      </c>
      <c r="C432" s="19">
        <v>3177</v>
      </c>
      <c r="D432" s="20" t="str">
        <f>IFERROR(VLOOKUP(C432,SRA!B:C,2,0),"")</f>
        <v>DEMOSTENES FIGUEIREDO DE SOUSA</v>
      </c>
      <c r="E432" s="12" t="str">
        <f>IFERROR(VLOOKUP(C432,SRA!B:T,8,0),"")</f>
        <v>CLT</v>
      </c>
      <c r="F432" s="14" t="s">
        <v>445</v>
      </c>
      <c r="G432" s="12" t="str">
        <f>IFERROR(VLOOKUP(C432,SRA!B:T,5,0),"")</f>
        <v>ANALISTA QUALI IND</v>
      </c>
      <c r="H432" s="10">
        <f>IFERROR(VLOOKUP(C432,SRA!B:T,18,0),"")</f>
        <v>5942.74</v>
      </c>
      <c r="I432" s="10">
        <f>IFERROR(VLOOKUP(C432,SRA!B:T,19,0),"")</f>
        <v>2312.9499999999998</v>
      </c>
      <c r="J432" s="22">
        <f>IFERROR(VLOOKUP(C432,MAIO!B:F,3,0),"0,00")</f>
        <v>8600.66</v>
      </c>
      <c r="K432" s="10">
        <f t="shared" si="13"/>
        <v>2486.4699999999993</v>
      </c>
      <c r="L432" s="22">
        <f>IFERROR(VLOOKUP(C432,MAIO!B:H,7,0),"0,00")</f>
        <v>6114.1900000000005</v>
      </c>
      <c r="M432" s="18" t="str">
        <f>IFERROR(VLOOKUP(C432,FÉRIAS!C:D,2,0),"")</f>
        <v/>
      </c>
      <c r="N432" s="15" t="str">
        <f>IFERROR(VLOOKUP(C432,AFASTADOS!B:C,2,0),"")</f>
        <v/>
      </c>
    </row>
    <row r="433" spans="2:14" s="15" customFormat="1">
      <c r="B433" s="12">
        <f t="shared" si="14"/>
        <v>425</v>
      </c>
      <c r="C433" s="19">
        <v>3178</v>
      </c>
      <c r="D433" s="20" t="str">
        <f>IFERROR(VLOOKUP(C433,SRA!B:C,2,0),"")</f>
        <v>HOSANA SUELEM S DE MIRANDA</v>
      </c>
      <c r="E433" s="12" t="str">
        <f>IFERROR(VLOOKUP(C433,SRA!B:T,8,0),"")</f>
        <v>CLT</v>
      </c>
      <c r="F433" s="14" t="s">
        <v>457</v>
      </c>
      <c r="G433" s="12" t="str">
        <f>IFERROR(VLOOKUP(C433,SRA!B:T,5,0),"")</f>
        <v>ANALISTA QUALI IND</v>
      </c>
      <c r="H433" s="10">
        <f>IFERROR(VLOOKUP(C433,SRA!B:T,18,0),"")</f>
        <v>5942.74</v>
      </c>
      <c r="I433" s="10">
        <f>IFERROR(VLOOKUP(C433,SRA!B:T,19,0),"")</f>
        <v>2312.9499999999998</v>
      </c>
      <c r="J433" s="22">
        <f>IFERROR(VLOOKUP(C433,MAIO!B:F,3,0),"0,00")</f>
        <v>10907.56</v>
      </c>
      <c r="K433" s="10">
        <f t="shared" si="13"/>
        <v>5872.9199999999992</v>
      </c>
      <c r="L433" s="22">
        <f>IFERROR(VLOOKUP(C433,MAIO!B:H,7,0),"0,00")</f>
        <v>5034.6400000000003</v>
      </c>
      <c r="M433" s="18" t="str">
        <f>IFERROR(VLOOKUP(C433,FÉRIAS!C:D,2,0),"")</f>
        <v>HOSANA SUELEM S DE MIRANDA</v>
      </c>
      <c r="N433" s="15" t="str">
        <f>IFERROR(VLOOKUP(C433,AFASTADOS!B:C,2,0),"")</f>
        <v/>
      </c>
    </row>
    <row r="434" spans="2:14" s="15" customFormat="1">
      <c r="B434" s="12">
        <f t="shared" si="14"/>
        <v>426</v>
      </c>
      <c r="C434" s="19">
        <v>3180</v>
      </c>
      <c r="D434" s="20" t="str">
        <f>IFERROR(VLOOKUP(C434,SRA!B:C,2,0),"")</f>
        <v>CAIO CESAR DE A R SILVA</v>
      </c>
      <c r="E434" s="12" t="str">
        <f>IFERROR(VLOOKUP(C434,SRA!B:T,8,0),"")</f>
        <v>CLT</v>
      </c>
      <c r="F434" s="14" t="s">
        <v>445</v>
      </c>
      <c r="G434" s="12" t="str">
        <f>IFERROR(VLOOKUP(C434,SRA!B:T,5,0),"")</f>
        <v>ANALISTA QUALI IND</v>
      </c>
      <c r="H434" s="10">
        <f>IFERROR(VLOOKUP(C434,SRA!B:T,18,0),"")</f>
        <v>5942.74</v>
      </c>
      <c r="I434" s="10">
        <f>IFERROR(VLOOKUP(C434,SRA!B:T,19,0),"")</f>
        <v>2312.9499999999998</v>
      </c>
      <c r="J434" s="22">
        <f>IFERROR(VLOOKUP(C434,MAIO!B:F,3,0),"0,00")</f>
        <v>8600.66</v>
      </c>
      <c r="K434" s="10">
        <f t="shared" si="13"/>
        <v>2639.1100000000006</v>
      </c>
      <c r="L434" s="22">
        <f>IFERROR(VLOOKUP(C434,MAIO!B:H,7,0),"0,00")</f>
        <v>5961.5499999999993</v>
      </c>
      <c r="M434" s="18" t="str">
        <f>IFERROR(VLOOKUP(C434,FÉRIAS!C:D,2,0),"")</f>
        <v/>
      </c>
      <c r="N434" s="15" t="str">
        <f>IFERROR(VLOOKUP(C434,AFASTADOS!B:C,2,0),"")</f>
        <v/>
      </c>
    </row>
    <row r="435" spans="2:14" s="15" customFormat="1">
      <c r="B435" s="12">
        <f t="shared" si="14"/>
        <v>427</v>
      </c>
      <c r="C435" s="19">
        <v>3182</v>
      </c>
      <c r="D435" s="20" t="str">
        <f>IFERROR(VLOOKUP(C435,SRA!B:C,2,0),"")</f>
        <v>VANELLY FERREIRA DE SOUZA</v>
      </c>
      <c r="E435" s="12" t="str">
        <f>IFERROR(VLOOKUP(C435,SRA!B:T,8,0),"")</f>
        <v>CLT</v>
      </c>
      <c r="F435" s="14" t="s">
        <v>445</v>
      </c>
      <c r="G435" s="12" t="str">
        <f>IFERROR(VLOOKUP(C435,SRA!B:T,5,0),"")</f>
        <v>TEC.EM QUALIDADE IND</v>
      </c>
      <c r="H435" s="10">
        <f>IFERROR(VLOOKUP(C435,SRA!B:T,18,0),"")</f>
        <v>1962.12</v>
      </c>
      <c r="I435" s="10">
        <f>IFERROR(VLOOKUP(C435,SRA!B:T,19,0),"")</f>
        <v>0</v>
      </c>
      <c r="J435" s="22">
        <f>IFERROR(VLOOKUP(C435,MAIO!B:F,3,0),"0,00")</f>
        <v>2604.5</v>
      </c>
      <c r="K435" s="10">
        <f t="shared" si="13"/>
        <v>1308.24</v>
      </c>
      <c r="L435" s="22">
        <f>IFERROR(VLOOKUP(C435,MAIO!B:H,7,0),"0,00")</f>
        <v>1296.26</v>
      </c>
      <c r="M435" s="18" t="str">
        <f>IFERROR(VLOOKUP(C435,FÉRIAS!C:D,2,0),"")</f>
        <v/>
      </c>
      <c r="N435" s="15" t="str">
        <f>IFERROR(VLOOKUP(C435,AFASTADOS!B:C,2,0),"")</f>
        <v/>
      </c>
    </row>
    <row r="436" spans="2:14" s="15" customFormat="1">
      <c r="B436" s="12">
        <f t="shared" si="14"/>
        <v>428</v>
      </c>
      <c r="C436" s="19">
        <v>3183</v>
      </c>
      <c r="D436" s="20" t="str">
        <f>IFERROR(VLOOKUP(C436,SRA!B:C,2,0),"")</f>
        <v>DALETE VICENTE DE LIMA</v>
      </c>
      <c r="E436" s="12" t="str">
        <f>IFERROR(VLOOKUP(C436,SRA!B:T,8,0),"")</f>
        <v>CLT</v>
      </c>
      <c r="F436" s="14" t="s">
        <v>445</v>
      </c>
      <c r="G436" s="12" t="str">
        <f>IFERROR(VLOOKUP(C436,SRA!B:T,5,0),"")</f>
        <v>TEC. EM ENF. DO TRAB</v>
      </c>
      <c r="H436" s="10">
        <f>IFERROR(VLOOKUP(C436,SRA!B:T,18,0),"")</f>
        <v>1962.12</v>
      </c>
      <c r="I436" s="10">
        <f>IFERROR(VLOOKUP(C436,SRA!B:T,19,0),"")</f>
        <v>0</v>
      </c>
      <c r="J436" s="22">
        <f>IFERROR(VLOOKUP(C436,MAIO!B:F,3,0),"0,00")</f>
        <v>2418.23</v>
      </c>
      <c r="K436" s="10">
        <f t="shared" si="13"/>
        <v>587.77</v>
      </c>
      <c r="L436" s="22">
        <f>IFERROR(VLOOKUP(C436,MAIO!B:H,7,0),"0,00")</f>
        <v>1830.46</v>
      </c>
      <c r="M436" s="18" t="str">
        <f>IFERROR(VLOOKUP(C436,FÉRIAS!C:D,2,0),"")</f>
        <v/>
      </c>
      <c r="N436" s="15" t="str">
        <f>IFERROR(VLOOKUP(C436,AFASTADOS!B:C,2,0),"")</f>
        <v/>
      </c>
    </row>
    <row r="437" spans="2:14" s="15" customFormat="1">
      <c r="B437" s="12">
        <f t="shared" si="14"/>
        <v>429</v>
      </c>
      <c r="C437" s="19">
        <v>3194</v>
      </c>
      <c r="D437" s="20" t="str">
        <f>IFERROR(VLOOKUP(C437,SRA!B:C,2,0),"")</f>
        <v>ODAYANNA KESSY F MONTEIRO</v>
      </c>
      <c r="E437" s="12" t="str">
        <f>IFERROR(VLOOKUP(C437,SRA!B:T,8,0),"")</f>
        <v>CLT</v>
      </c>
      <c r="F437" s="14" t="s">
        <v>445</v>
      </c>
      <c r="G437" s="12" t="str">
        <f>IFERROR(VLOOKUP(C437,SRA!B:T,5,0),"")</f>
        <v>ANA GESTAO AMBIENTAL</v>
      </c>
      <c r="H437" s="10">
        <f>IFERROR(VLOOKUP(C437,SRA!B:T,18,0),"")</f>
        <v>3413.87</v>
      </c>
      <c r="I437" s="10">
        <f>IFERROR(VLOOKUP(C437,SRA!B:T,19,0),"")</f>
        <v>2312.9499999999998</v>
      </c>
      <c r="J437" s="22">
        <f>IFERROR(VLOOKUP(C437,MAIO!B:F,3,0),"0,00")</f>
        <v>6071.79</v>
      </c>
      <c r="K437" s="10">
        <f t="shared" si="13"/>
        <v>3916.36</v>
      </c>
      <c r="L437" s="22">
        <f>IFERROR(VLOOKUP(C437,MAIO!B:H,7,0),"0,00")</f>
        <v>2155.4299999999998</v>
      </c>
      <c r="M437" s="18" t="str">
        <f>IFERROR(VLOOKUP(C437,FÉRIAS!C:D,2,0),"")</f>
        <v/>
      </c>
      <c r="N437" s="15" t="str">
        <f>IFERROR(VLOOKUP(C437,AFASTADOS!B:C,2,0),"")</f>
        <v/>
      </c>
    </row>
    <row r="438" spans="2:14" s="15" customFormat="1">
      <c r="B438" s="12">
        <f t="shared" si="14"/>
        <v>430</v>
      </c>
      <c r="C438" s="19">
        <v>3228</v>
      </c>
      <c r="D438" s="20" t="str">
        <f>IFERROR(VLOOKUP(C438,SRA!B:C,2,0),"")</f>
        <v>RENATO VELOSO LINO DE OLIVEIRA</v>
      </c>
      <c r="E438" s="12" t="str">
        <f>IFERROR(VLOOKUP(C438,SRA!B:T,8,0),"")</f>
        <v>CLT</v>
      </c>
      <c r="F438" s="14" t="s">
        <v>445</v>
      </c>
      <c r="G438" s="12" t="str">
        <f>IFERROR(VLOOKUP(C438,SRA!B:T,5,0),"")</f>
        <v>TEC. EM ADM. E VEN.</v>
      </c>
      <c r="H438" s="10">
        <f>IFERROR(VLOOKUP(C438,SRA!B:T,18,0),"")</f>
        <v>1962.12</v>
      </c>
      <c r="I438" s="10">
        <f>IFERROR(VLOOKUP(C438,SRA!B:T,19,0),"")</f>
        <v>822.38</v>
      </c>
      <c r="J438" s="22">
        <f>IFERROR(VLOOKUP(C438,MAIO!B:F,3,0),"0,00")</f>
        <v>2784.5</v>
      </c>
      <c r="K438" s="10">
        <f t="shared" si="13"/>
        <v>501.09000000000015</v>
      </c>
      <c r="L438" s="22">
        <f>IFERROR(VLOOKUP(C438,MAIO!B:H,7,0),"0,00")</f>
        <v>2283.41</v>
      </c>
      <c r="M438" s="18" t="str">
        <f>IFERROR(VLOOKUP(C438,FÉRIAS!C:D,2,0),"")</f>
        <v/>
      </c>
      <c r="N438" s="15" t="str">
        <f>IFERROR(VLOOKUP(C438,AFASTADOS!B:C,2,0),"")</f>
        <v/>
      </c>
    </row>
    <row r="439" spans="2:14" s="15" customFormat="1">
      <c r="B439" s="12">
        <f t="shared" si="14"/>
        <v>431</v>
      </c>
      <c r="C439" s="19">
        <v>3229</v>
      </c>
      <c r="D439" s="20" t="str">
        <f>IFERROR(VLOOKUP(C439,SRA!B:C,2,0),"")</f>
        <v>WELTON FERNANDES DE PAULA</v>
      </c>
      <c r="E439" s="12" t="str">
        <f>IFERROR(VLOOKUP(C439,SRA!B:T,8,0),"")</f>
        <v>CLT</v>
      </c>
      <c r="F439" s="14" t="s">
        <v>445</v>
      </c>
      <c r="G439" s="12" t="str">
        <f>IFERROR(VLOOKUP(C439,SRA!B:T,5,0),"")</f>
        <v>TEC EM UTI CALDEIRA</v>
      </c>
      <c r="H439" s="10">
        <f>IFERROR(VLOOKUP(C439,SRA!B:T,18,0),"")</f>
        <v>1962.12</v>
      </c>
      <c r="I439" s="10">
        <f>IFERROR(VLOOKUP(C439,SRA!B:T,19,0),"")</f>
        <v>0</v>
      </c>
      <c r="J439" s="22">
        <f>IFERROR(VLOOKUP(C439,MAIO!B:F,3,0),"0,00")</f>
        <v>2111.44</v>
      </c>
      <c r="K439" s="10">
        <f t="shared" si="13"/>
        <v>1444.3200000000002</v>
      </c>
      <c r="L439" s="22">
        <f>IFERROR(VLOOKUP(C439,MAIO!B:H,7,0),"0,00")</f>
        <v>667.12</v>
      </c>
      <c r="M439" s="18" t="str">
        <f>IFERROR(VLOOKUP(C439,FÉRIAS!C:D,2,0),"")</f>
        <v/>
      </c>
      <c r="N439" s="15" t="str">
        <f>IFERROR(VLOOKUP(C439,AFASTADOS!B:C,2,0),"")</f>
        <v/>
      </c>
    </row>
    <row r="440" spans="2:14" s="15" customFormat="1">
      <c r="B440" s="12">
        <f t="shared" si="14"/>
        <v>432</v>
      </c>
      <c r="C440" s="19">
        <v>3232</v>
      </c>
      <c r="D440" s="20" t="str">
        <f>IFERROR(VLOOKUP(C440,SRA!B:C,2,0),"")</f>
        <v>MARCOS ANTONIO SILVA DE LIMA</v>
      </c>
      <c r="E440" s="12" t="str">
        <f>IFERROR(VLOOKUP(C440,SRA!B:T,8,0),"")</f>
        <v>CLT</v>
      </c>
      <c r="F440" s="14" t="s">
        <v>445</v>
      </c>
      <c r="G440" s="12" t="str">
        <f>IFERROR(VLOOKUP(C440,SRA!B:T,5,0),"")</f>
        <v>TEC EM UTI CALDEIRA</v>
      </c>
      <c r="H440" s="10">
        <f>IFERROR(VLOOKUP(C440,SRA!B:T,18,0),"")</f>
        <v>1962.12</v>
      </c>
      <c r="I440" s="10">
        <f>IFERROR(VLOOKUP(C440,SRA!B:T,19,0),"")</f>
        <v>0</v>
      </c>
      <c r="J440" s="22">
        <f>IFERROR(VLOOKUP(C440,MAIO!B:F,3,0),"0,00")</f>
        <v>1962.12</v>
      </c>
      <c r="K440" s="10">
        <f t="shared" si="13"/>
        <v>534.88999999999987</v>
      </c>
      <c r="L440" s="22">
        <f>IFERROR(VLOOKUP(C440,MAIO!B:H,7,0),"0,00")</f>
        <v>1427.23</v>
      </c>
      <c r="M440" s="18" t="str">
        <f>IFERROR(VLOOKUP(C440,FÉRIAS!C:D,2,0),"")</f>
        <v/>
      </c>
      <c r="N440" s="15" t="str">
        <f>IFERROR(VLOOKUP(C440,AFASTADOS!B:C,2,0),"")</f>
        <v/>
      </c>
    </row>
    <row r="441" spans="2:14" s="15" customFormat="1">
      <c r="B441" s="12">
        <f t="shared" si="14"/>
        <v>433</v>
      </c>
      <c r="C441" s="14">
        <v>3233</v>
      </c>
      <c r="D441" s="20" t="str">
        <f>IFERROR(VLOOKUP(C441,SRA!B:C,2,0),"")</f>
        <v>MARIANA JOYCE BEZERRA DA SILVA</v>
      </c>
      <c r="E441" s="12" t="str">
        <f>IFERROR(VLOOKUP(C441,SRA!B:T,8,0),"")</f>
        <v>CLT</v>
      </c>
      <c r="F441" s="14" t="s">
        <v>467</v>
      </c>
      <c r="G441" s="12" t="str">
        <f>IFERROR(VLOOKUP(C441,SRA!B:T,5,0),"")</f>
        <v>TEC.EM MAN. ELE. IND</v>
      </c>
      <c r="H441" s="10">
        <f>IFERROR(VLOOKUP(C441,SRA!B:T,18,0),"")</f>
        <v>1962.12</v>
      </c>
      <c r="I441" s="10">
        <f>IFERROR(VLOOKUP(C441,SRA!B:T,19,0),"")</f>
        <v>0</v>
      </c>
      <c r="J441" s="22">
        <f>IFERROR(VLOOKUP(C441,MAIO!B:F,3,0),"0,00")</f>
        <v>544.02</v>
      </c>
      <c r="K441" s="10">
        <f t="shared" si="13"/>
        <v>544.02</v>
      </c>
      <c r="L441" s="22">
        <f>IFERROR(VLOOKUP(C441,MAIO!B:H,7,0),"0,00")</f>
        <v>0</v>
      </c>
      <c r="M441" s="18" t="str">
        <f>IFERROR(VLOOKUP(C441,FÉRIAS!C:D,2,0),"")</f>
        <v/>
      </c>
      <c r="N441" s="15" t="str">
        <f>IFERROR(VLOOKUP(C441,AFASTADOS!B:C,2,0),"")</f>
        <v>MARIANA JOYCE BEZERRA DA SILVA</v>
      </c>
    </row>
    <row r="442" spans="2:14" s="15" customFormat="1">
      <c r="B442" s="12">
        <f t="shared" si="14"/>
        <v>434</v>
      </c>
      <c r="C442" s="19">
        <v>3237</v>
      </c>
      <c r="D442" s="20" t="str">
        <f>IFERROR(VLOOKUP(C442,SRA!B:C,2,0),"")</f>
        <v>LIVIA MARIA DE MORAES</v>
      </c>
      <c r="E442" s="12" t="str">
        <f>IFERROR(VLOOKUP(C442,SRA!B:T,8,0),"")</f>
        <v>CLT</v>
      </c>
      <c r="F442" s="14" t="s">
        <v>445</v>
      </c>
      <c r="G442" s="12" t="str">
        <f>IFERROR(VLOOKUP(C442,SRA!B:T,5,0),"")</f>
        <v>TEC.EM MAN. MEC. IND</v>
      </c>
      <c r="H442" s="10">
        <f>IFERROR(VLOOKUP(C442,SRA!B:T,18,0),"")</f>
        <v>1962.12</v>
      </c>
      <c r="I442" s="10">
        <f>IFERROR(VLOOKUP(C442,SRA!B:T,19,0),"")</f>
        <v>0</v>
      </c>
      <c r="J442" s="22">
        <f>IFERROR(VLOOKUP(C442,MAIO!B:F,3,0),"0,00")</f>
        <v>2510.37</v>
      </c>
      <c r="K442" s="10">
        <f t="shared" si="13"/>
        <v>454.52</v>
      </c>
      <c r="L442" s="22">
        <f>IFERROR(VLOOKUP(C442,MAIO!B:H,7,0),"0,00")</f>
        <v>2055.85</v>
      </c>
      <c r="M442" s="18" t="str">
        <f>IFERROR(VLOOKUP(C442,FÉRIAS!C:D,2,0),"")</f>
        <v/>
      </c>
      <c r="N442" s="15" t="str">
        <f>IFERROR(VLOOKUP(C442,AFASTADOS!B:C,2,0),"")</f>
        <v/>
      </c>
    </row>
    <row r="443" spans="2:14" s="15" customFormat="1">
      <c r="B443" s="12">
        <f t="shared" si="14"/>
        <v>435</v>
      </c>
      <c r="C443" s="19">
        <v>3241</v>
      </c>
      <c r="D443" s="20" t="str">
        <f>IFERROR(VLOOKUP(C443,SRA!B:C,2,0),"")</f>
        <v>EDNALDO LUIZ TRAJANO</v>
      </c>
      <c r="E443" s="12" t="str">
        <f>IFERROR(VLOOKUP(C443,SRA!B:T,8,0),"")</f>
        <v>CLT</v>
      </c>
      <c r="F443" s="14" t="s">
        <v>445</v>
      </c>
      <c r="G443" s="12" t="str">
        <f>IFERROR(VLOOKUP(C443,SRA!B:T,5,0),"")</f>
        <v>TEC EM UTI CALDEIRA</v>
      </c>
      <c r="H443" s="10">
        <f>IFERROR(VLOOKUP(C443,SRA!B:T,18,0),"")</f>
        <v>1962.12</v>
      </c>
      <c r="I443" s="10">
        <f>IFERROR(VLOOKUP(C443,SRA!B:T,19,0),"")</f>
        <v>0</v>
      </c>
      <c r="J443" s="22">
        <f>IFERROR(VLOOKUP(C443,MAIO!B:F,3,0),"0,00")</f>
        <v>2010.87</v>
      </c>
      <c r="K443" s="10">
        <f t="shared" si="13"/>
        <v>1009.2099999999998</v>
      </c>
      <c r="L443" s="22">
        <f>IFERROR(VLOOKUP(C443,MAIO!B:H,7,0),"0,00")</f>
        <v>1001.6600000000001</v>
      </c>
      <c r="M443" s="18" t="str">
        <f>IFERROR(VLOOKUP(C443,FÉRIAS!C:D,2,0),"")</f>
        <v/>
      </c>
      <c r="N443" s="15" t="str">
        <f>IFERROR(VLOOKUP(C443,AFASTADOS!B:C,2,0),"")</f>
        <v/>
      </c>
    </row>
    <row r="444" spans="2:14" s="15" customFormat="1">
      <c r="B444" s="12">
        <f t="shared" si="14"/>
        <v>436</v>
      </c>
      <c r="C444" s="19">
        <v>3242</v>
      </c>
      <c r="D444" s="20" t="str">
        <f>IFERROR(VLOOKUP(C444,SRA!B:C,2,0),"")</f>
        <v>CLAUDIO HENRIQUE G DE OLIVEIRA</v>
      </c>
      <c r="E444" s="12" t="str">
        <f>IFERROR(VLOOKUP(C444,SRA!B:T,8,0),"")</f>
        <v>CLT</v>
      </c>
      <c r="F444" s="14" t="s">
        <v>457</v>
      </c>
      <c r="G444" s="12" t="str">
        <f>IFERROR(VLOOKUP(C444,SRA!B:T,5,0),"")</f>
        <v>TEC EM UTI CALDEIRA</v>
      </c>
      <c r="H444" s="10">
        <f>IFERROR(VLOOKUP(C444,SRA!B:T,18,0),"")</f>
        <v>1962.12</v>
      </c>
      <c r="I444" s="10">
        <f>IFERROR(VLOOKUP(C444,SRA!B:T,19,0),"")</f>
        <v>822.38</v>
      </c>
      <c r="J444" s="22">
        <f>IFERROR(VLOOKUP(C444,MAIO!B:F,3,0),"0,00")</f>
        <v>5876.97</v>
      </c>
      <c r="K444" s="10">
        <f t="shared" si="13"/>
        <v>3958.1800000000003</v>
      </c>
      <c r="L444" s="22">
        <f>IFERROR(VLOOKUP(C444,MAIO!B:H,7,0),"0,00")</f>
        <v>1918.79</v>
      </c>
      <c r="M444" s="18" t="str">
        <f>IFERROR(VLOOKUP(C444,FÉRIAS!C:D,2,0),"")</f>
        <v>CLAUDIO HENRIQUE G DE OLIVEIRA</v>
      </c>
      <c r="N444" s="15" t="str">
        <f>IFERROR(VLOOKUP(C444,AFASTADOS!B:C,2,0),"")</f>
        <v/>
      </c>
    </row>
    <row r="445" spans="2:14" s="15" customFormat="1">
      <c r="B445" s="12">
        <f t="shared" si="14"/>
        <v>437</v>
      </c>
      <c r="C445" s="19">
        <v>3281</v>
      </c>
      <c r="D445" s="20" t="str">
        <f>IFERROR(VLOOKUP(C445,SRA!B:C,2,0),"")</f>
        <v>PAULO AUGUSTO DA SILVA</v>
      </c>
      <c r="E445" s="12" t="str">
        <f>IFERROR(VLOOKUP(C445,SRA!B:T,8,0),"")</f>
        <v>CLT</v>
      </c>
      <c r="F445" s="14" t="s">
        <v>445</v>
      </c>
      <c r="G445" s="12" t="str">
        <f>IFERROR(VLOOKUP(C445,SRA!B:T,5,0),"")</f>
        <v>TEC.EM MAN. ELE. IND</v>
      </c>
      <c r="H445" s="10">
        <f>IFERROR(VLOOKUP(C445,SRA!B:T,18,0),"")</f>
        <v>1962.12</v>
      </c>
      <c r="I445" s="10">
        <f>IFERROR(VLOOKUP(C445,SRA!B:T,19,0),"")</f>
        <v>822.38</v>
      </c>
      <c r="J445" s="22">
        <f>IFERROR(VLOOKUP(C445,MAIO!B:F,3,0),"0,00")</f>
        <v>3718.11</v>
      </c>
      <c r="K445" s="10">
        <f t="shared" si="13"/>
        <v>719.67999999999984</v>
      </c>
      <c r="L445" s="22">
        <f>IFERROR(VLOOKUP(C445,MAIO!B:H,7,0),"0,00")</f>
        <v>2998.4300000000003</v>
      </c>
      <c r="M445" s="18" t="str">
        <f>IFERROR(VLOOKUP(C445,FÉRIAS!C:D,2,0),"")</f>
        <v/>
      </c>
      <c r="N445" s="15" t="str">
        <f>IFERROR(VLOOKUP(C445,AFASTADOS!B:C,2,0),"")</f>
        <v/>
      </c>
    </row>
    <row r="446" spans="2:14" s="15" customFormat="1">
      <c r="B446" s="12">
        <f t="shared" si="14"/>
        <v>438</v>
      </c>
      <c r="C446" s="19">
        <v>3317</v>
      </c>
      <c r="D446" s="20" t="str">
        <f>IFERROR(VLOOKUP(C446,SRA!B:C,2,0),"")</f>
        <v>KATIA CRISTINA B DA SILVA</v>
      </c>
      <c r="E446" s="12" t="str">
        <f>IFERROR(VLOOKUP(C446,SRA!B:T,8,0),"")</f>
        <v>CLT</v>
      </c>
      <c r="F446" s="14" t="s">
        <v>445</v>
      </c>
      <c r="G446" s="12" t="str">
        <f>IFERROR(VLOOKUP(C446,SRA!B:T,5,0),"")</f>
        <v>TEC. CONTABIL</v>
      </c>
      <c r="H446" s="10">
        <f>IFERROR(VLOOKUP(C446,SRA!B:T,18,0),"")</f>
        <v>1962.14</v>
      </c>
      <c r="I446" s="10">
        <f>IFERROR(VLOOKUP(C446,SRA!B:T,19,0),"")</f>
        <v>0</v>
      </c>
      <c r="J446" s="22">
        <f>IFERROR(VLOOKUP(C446,MAIO!B:F,3,0),"0,00")</f>
        <v>1962.14</v>
      </c>
      <c r="K446" s="10">
        <f t="shared" si="13"/>
        <v>972.41000000000008</v>
      </c>
      <c r="L446" s="22">
        <f>IFERROR(VLOOKUP(C446,MAIO!B:H,7,0),"0,00")</f>
        <v>989.73</v>
      </c>
      <c r="M446" s="18" t="str">
        <f>IFERROR(VLOOKUP(C446,FÉRIAS!C:D,2,0),"")</f>
        <v/>
      </c>
      <c r="N446" s="15" t="str">
        <f>IFERROR(VLOOKUP(C446,AFASTADOS!B:C,2,0),"")</f>
        <v/>
      </c>
    </row>
    <row r="447" spans="2:14" s="15" customFormat="1">
      <c r="B447" s="12">
        <f t="shared" si="14"/>
        <v>439</v>
      </c>
      <c r="C447" s="19">
        <v>3322</v>
      </c>
      <c r="D447" s="20" t="str">
        <f>IFERROR(VLOOKUP(C447,SRA!B:C,2,0),"")</f>
        <v>JOSEFINA DA SILVA RODRIGUES</v>
      </c>
      <c r="E447" s="12" t="str">
        <f>IFERROR(VLOOKUP(C447,SRA!B:T,8,0),"")</f>
        <v>CLT</v>
      </c>
      <c r="F447" s="14" t="s">
        <v>445</v>
      </c>
      <c r="G447" s="12" t="str">
        <f>IFERROR(VLOOKUP(C447,SRA!B:T,5,0),"")</f>
        <v>TEC EM SEG DO TRAB.</v>
      </c>
      <c r="H447" s="10">
        <f>IFERROR(VLOOKUP(C447,SRA!B:T,18,0),"")</f>
        <v>1962.14</v>
      </c>
      <c r="I447" s="10">
        <f>IFERROR(VLOOKUP(C447,SRA!B:T,19,0),"")</f>
        <v>0</v>
      </c>
      <c r="J447" s="22">
        <f>IFERROR(VLOOKUP(C447,MAIO!B:F,3,0),"0,00")</f>
        <v>1962.14</v>
      </c>
      <c r="K447" s="10">
        <f t="shared" si="13"/>
        <v>576.95000000000005</v>
      </c>
      <c r="L447" s="22">
        <f>IFERROR(VLOOKUP(C447,MAIO!B:H,7,0),"0,00")</f>
        <v>1385.19</v>
      </c>
      <c r="M447" s="18" t="str">
        <f>IFERROR(VLOOKUP(C447,FÉRIAS!C:D,2,0),"")</f>
        <v/>
      </c>
      <c r="N447" s="15" t="str">
        <f>IFERROR(VLOOKUP(C447,AFASTADOS!B:C,2,0),"")</f>
        <v/>
      </c>
    </row>
    <row r="448" spans="2:14" s="15" customFormat="1">
      <c r="B448" s="12">
        <f t="shared" si="14"/>
        <v>440</v>
      </c>
      <c r="C448" s="19">
        <v>3333</v>
      </c>
      <c r="D448" s="20" t="str">
        <f>IFERROR(VLOOKUP(C448,SRA!B:C,2,0),"")</f>
        <v>JOSE HIGO MARQUES RENER</v>
      </c>
      <c r="E448" s="12" t="str">
        <f>IFERROR(VLOOKUP(C448,SRA!B:T,8,0),"")</f>
        <v>CLT</v>
      </c>
      <c r="F448" s="14" t="s">
        <v>445</v>
      </c>
      <c r="G448" s="12" t="str">
        <f>IFERROR(VLOOKUP(C448,SRA!B:T,5,0),"")</f>
        <v>OP. DE PROD. IND.</v>
      </c>
      <c r="H448" s="10">
        <f>IFERROR(VLOOKUP(C448,SRA!B:T,18,0),"")</f>
        <v>1470.33</v>
      </c>
      <c r="I448" s="10">
        <f>IFERROR(VLOOKUP(C448,SRA!B:T,19,0),"")</f>
        <v>0</v>
      </c>
      <c r="J448" s="22">
        <f>IFERROR(VLOOKUP(C448,MAIO!B:F,3,0),"0,00")</f>
        <v>1877.34</v>
      </c>
      <c r="K448" s="10">
        <f t="shared" si="13"/>
        <v>475.34999999999991</v>
      </c>
      <c r="L448" s="22">
        <f>IFERROR(VLOOKUP(C448,MAIO!B:H,7,0),"0,00")</f>
        <v>1401.99</v>
      </c>
      <c r="M448" s="18" t="str">
        <f>IFERROR(VLOOKUP(C448,FÉRIAS!C:D,2,0),"")</f>
        <v/>
      </c>
      <c r="N448" s="15" t="str">
        <f>IFERROR(VLOOKUP(C448,AFASTADOS!B:C,2,0),"")</f>
        <v/>
      </c>
    </row>
    <row r="449" spans="2:14" s="15" customFormat="1">
      <c r="B449" s="12">
        <f t="shared" si="14"/>
        <v>441</v>
      </c>
      <c r="C449" s="19">
        <v>3336</v>
      </c>
      <c r="D449" s="20" t="str">
        <f>IFERROR(VLOOKUP(C449,SRA!B:C,2,0),"")</f>
        <v>MICHELLI HELENA LIMA DA SILVA</v>
      </c>
      <c r="E449" s="12" t="str">
        <f>IFERROR(VLOOKUP(C449,SRA!B:T,8,0),"")</f>
        <v>CLT</v>
      </c>
      <c r="F449" s="14" t="s">
        <v>445</v>
      </c>
      <c r="G449" s="12" t="str">
        <f>IFERROR(VLOOKUP(C449,SRA!B:T,5,0),"")</f>
        <v>OP. DE PROD. IND.</v>
      </c>
      <c r="H449" s="10">
        <f>IFERROR(VLOOKUP(C449,SRA!B:T,18,0),"")</f>
        <v>1470.33</v>
      </c>
      <c r="I449" s="10">
        <f>IFERROR(VLOOKUP(C449,SRA!B:T,19,0),"")</f>
        <v>0</v>
      </c>
      <c r="J449" s="22">
        <f>IFERROR(VLOOKUP(C449,MAIO!B:F,3,0),"0,00")</f>
        <v>1877.34</v>
      </c>
      <c r="K449" s="10">
        <f t="shared" si="13"/>
        <v>925.31999999999994</v>
      </c>
      <c r="L449" s="22">
        <f>IFERROR(VLOOKUP(C449,MAIO!B:H,7,0),"0,00")</f>
        <v>952.02</v>
      </c>
      <c r="M449" s="18" t="str">
        <f>IFERROR(VLOOKUP(C449,FÉRIAS!C:D,2,0),"")</f>
        <v/>
      </c>
      <c r="N449" s="15" t="str">
        <f>IFERROR(VLOOKUP(C449,AFASTADOS!B:C,2,0),"")</f>
        <v/>
      </c>
    </row>
    <row r="450" spans="2:14" s="15" customFormat="1">
      <c r="B450" s="12">
        <f t="shared" si="14"/>
        <v>442</v>
      </c>
      <c r="C450" s="19">
        <v>3339</v>
      </c>
      <c r="D450" s="20" t="str">
        <f>IFERROR(VLOOKUP(C450,SRA!B:C,2,0),"")</f>
        <v>ANA CAROLINA CALLAND ROSA</v>
      </c>
      <c r="E450" s="12" t="str">
        <f>IFERROR(VLOOKUP(C450,SRA!B:T,8,0),"")</f>
        <v>CLT</v>
      </c>
      <c r="F450" s="14" t="s">
        <v>445</v>
      </c>
      <c r="G450" s="12" t="str">
        <f>IFERROR(VLOOKUP(C450,SRA!B:T,5,0),"")</f>
        <v>ANALISTA COMERC. L</v>
      </c>
      <c r="H450" s="10">
        <f>IFERROR(VLOOKUP(C450,SRA!B:T,18,0),"")</f>
        <v>3413.87</v>
      </c>
      <c r="I450" s="10">
        <f>IFERROR(VLOOKUP(C450,SRA!B:T,19,0),"")</f>
        <v>822.38</v>
      </c>
      <c r="J450" s="22">
        <f>IFERROR(VLOOKUP(C450,MAIO!B:F,3,0),"0,00")</f>
        <v>4236.25</v>
      </c>
      <c r="K450" s="10">
        <f t="shared" si="13"/>
        <v>2767.86</v>
      </c>
      <c r="L450" s="22">
        <f>IFERROR(VLOOKUP(C450,MAIO!B:H,7,0),"0,00")</f>
        <v>1468.3899999999999</v>
      </c>
      <c r="M450" s="18" t="str">
        <f>IFERROR(VLOOKUP(C450,FÉRIAS!C:D,2,0),"")</f>
        <v/>
      </c>
      <c r="N450" s="15" t="str">
        <f>IFERROR(VLOOKUP(C450,AFASTADOS!B:C,2,0),"")</f>
        <v/>
      </c>
    </row>
    <row r="451" spans="2:14" s="15" customFormat="1">
      <c r="B451" s="12">
        <f t="shared" si="14"/>
        <v>443</v>
      </c>
      <c r="C451" s="19">
        <v>3344</v>
      </c>
      <c r="D451" s="20" t="str">
        <f>IFERROR(VLOOKUP(C451,SRA!B:C,2,0),"")</f>
        <v>JEANE DE ALMEIDA C REVOREDO</v>
      </c>
      <c r="E451" s="12" t="str">
        <f>IFERROR(VLOOKUP(C451,SRA!B:T,8,0),"")</f>
        <v>CLT</v>
      </c>
      <c r="F451" s="14" t="s">
        <v>445</v>
      </c>
      <c r="G451" s="12" t="str">
        <f>IFERROR(VLOOKUP(C451,SRA!B:T,5,0),"")</f>
        <v>OP. PROD. IND. (D)</v>
      </c>
      <c r="H451" s="10">
        <f>IFERROR(VLOOKUP(C451,SRA!B:T,18,0),"")</f>
        <v>1787.22</v>
      </c>
      <c r="I451" s="10">
        <f>IFERROR(VLOOKUP(C451,SRA!B:T,19,0),"")</f>
        <v>0</v>
      </c>
      <c r="J451" s="22">
        <f>IFERROR(VLOOKUP(C451,MAIO!B:F,3,0),"0,00")</f>
        <v>1872.69</v>
      </c>
      <c r="K451" s="10">
        <f t="shared" si="13"/>
        <v>663.51000000000022</v>
      </c>
      <c r="L451" s="22">
        <f>IFERROR(VLOOKUP(C451,MAIO!B:H,7,0),"0,00")</f>
        <v>1209.1799999999998</v>
      </c>
      <c r="M451" s="18" t="str">
        <f>IFERROR(VLOOKUP(C451,FÉRIAS!C:D,2,0),"")</f>
        <v/>
      </c>
      <c r="N451" s="15" t="str">
        <f>IFERROR(VLOOKUP(C451,AFASTADOS!B:C,2,0),"")</f>
        <v/>
      </c>
    </row>
    <row r="452" spans="2:14" s="15" customFormat="1">
      <c r="B452" s="12">
        <f t="shared" si="14"/>
        <v>444</v>
      </c>
      <c r="C452" s="19">
        <v>3345</v>
      </c>
      <c r="D452" s="20" t="str">
        <f>IFERROR(VLOOKUP(C452,SRA!B:C,2,0),"")</f>
        <v>ELIZABETE BARBOSA W D OLIVEIRA</v>
      </c>
      <c r="E452" s="12" t="str">
        <f>IFERROR(VLOOKUP(C452,SRA!B:T,8,0),"")</f>
        <v>CLT</v>
      </c>
      <c r="F452" s="14" t="s">
        <v>445</v>
      </c>
      <c r="G452" s="12" t="str">
        <f>IFERROR(VLOOKUP(C452,SRA!B:T,5,0),"")</f>
        <v>OP. PROD. IND. (D)</v>
      </c>
      <c r="H452" s="10">
        <f>IFERROR(VLOOKUP(C452,SRA!B:T,18,0),"")</f>
        <v>1787.22</v>
      </c>
      <c r="I452" s="10">
        <f>IFERROR(VLOOKUP(C452,SRA!B:T,19,0),"")</f>
        <v>822.38</v>
      </c>
      <c r="J452" s="22">
        <f>IFERROR(VLOOKUP(C452,MAIO!B:F,3,0),"0,00")</f>
        <v>2901.55</v>
      </c>
      <c r="K452" s="10">
        <f t="shared" si="13"/>
        <v>1572.2000000000003</v>
      </c>
      <c r="L452" s="22">
        <f>IFERROR(VLOOKUP(C452,MAIO!B:H,7,0),"0,00")</f>
        <v>1329.35</v>
      </c>
      <c r="M452" s="18" t="str">
        <f>IFERROR(VLOOKUP(C452,FÉRIAS!C:D,2,0),"")</f>
        <v/>
      </c>
      <c r="N452" s="15" t="str">
        <f>IFERROR(VLOOKUP(C452,AFASTADOS!B:C,2,0),"")</f>
        <v/>
      </c>
    </row>
    <row r="453" spans="2:14" s="15" customFormat="1">
      <c r="B453" s="12">
        <f t="shared" si="14"/>
        <v>445</v>
      </c>
      <c r="C453" s="19">
        <v>3346</v>
      </c>
      <c r="D453" s="20" t="str">
        <f>IFERROR(VLOOKUP(C453,SRA!B:C,2,0),"")</f>
        <v>EMANOELLA RAFAELA D S A SILVA</v>
      </c>
      <c r="E453" s="12" t="str">
        <f>IFERROR(VLOOKUP(C453,SRA!B:T,8,0),"")</f>
        <v>CLT</v>
      </c>
      <c r="F453" s="14" t="s">
        <v>445</v>
      </c>
      <c r="G453" s="12" t="str">
        <f>IFERROR(VLOOKUP(C453,SRA!B:T,5,0),"")</f>
        <v>OP. DE PROD. IND.</v>
      </c>
      <c r="H453" s="10">
        <f>IFERROR(VLOOKUP(C453,SRA!B:T,18,0),"")</f>
        <v>1338.58</v>
      </c>
      <c r="I453" s="10">
        <f>IFERROR(VLOOKUP(C453,SRA!B:T,19,0),"")</f>
        <v>0</v>
      </c>
      <c r="J453" s="22">
        <f>IFERROR(VLOOKUP(C453,MAIO!B:F,3,0),"0,00")</f>
        <v>2249.86</v>
      </c>
      <c r="K453" s="10">
        <f t="shared" si="13"/>
        <v>570.68000000000029</v>
      </c>
      <c r="L453" s="22">
        <f>IFERROR(VLOOKUP(C453,MAIO!B:H,7,0),"0,00")</f>
        <v>1679.1799999999998</v>
      </c>
      <c r="M453" s="18" t="str">
        <f>IFERROR(VLOOKUP(C453,FÉRIAS!C:D,2,0),"")</f>
        <v/>
      </c>
      <c r="N453" s="15" t="str">
        <f>IFERROR(VLOOKUP(C453,AFASTADOS!B:C,2,0),"")</f>
        <v/>
      </c>
    </row>
    <row r="454" spans="2:14" s="15" customFormat="1">
      <c r="B454" s="12">
        <f t="shared" si="14"/>
        <v>446</v>
      </c>
      <c r="C454" s="19">
        <v>3348</v>
      </c>
      <c r="D454" s="20" t="str">
        <f>IFERROR(VLOOKUP(C454,SRA!B:C,2,0),"")</f>
        <v>KARLA FERREIRA DA SILVA</v>
      </c>
      <c r="E454" s="12" t="str">
        <f>IFERROR(VLOOKUP(C454,SRA!B:T,8,0),"")</f>
        <v>CLT</v>
      </c>
      <c r="F454" s="14" t="s">
        <v>445</v>
      </c>
      <c r="G454" s="12" t="str">
        <f>IFERROR(VLOOKUP(C454,SRA!B:T,5,0),"")</f>
        <v>OP. DE PROD. IND.(B)</v>
      </c>
      <c r="H454" s="10">
        <f>IFERROR(VLOOKUP(C454,SRA!B:T,18,0),"")</f>
        <v>1470.33</v>
      </c>
      <c r="I454" s="10">
        <f>IFERROR(VLOOKUP(C454,SRA!B:T,19,0),"")</f>
        <v>0</v>
      </c>
      <c r="J454" s="22">
        <f>IFERROR(VLOOKUP(C454,MAIO!B:F,3,0),"0,00")</f>
        <v>1533.69</v>
      </c>
      <c r="K454" s="10">
        <f t="shared" si="13"/>
        <v>927.77</v>
      </c>
      <c r="L454" s="22">
        <f>IFERROR(VLOOKUP(C454,MAIO!B:H,7,0),"0,00")</f>
        <v>605.92000000000007</v>
      </c>
      <c r="M454" s="18" t="str">
        <f>IFERROR(VLOOKUP(C454,FÉRIAS!C:D,2,0),"")</f>
        <v/>
      </c>
      <c r="N454" s="15" t="str">
        <f>IFERROR(VLOOKUP(C454,AFASTADOS!B:C,2,0),"")</f>
        <v/>
      </c>
    </row>
    <row r="455" spans="2:14" s="15" customFormat="1">
      <c r="B455" s="12">
        <f t="shared" si="14"/>
        <v>447</v>
      </c>
      <c r="C455" s="19">
        <v>3349</v>
      </c>
      <c r="D455" s="20" t="str">
        <f>IFERROR(VLOOKUP(C455,SRA!B:C,2,0),"")</f>
        <v>NILZA PEREIRA DA SILVA</v>
      </c>
      <c r="E455" s="12" t="str">
        <f>IFERROR(VLOOKUP(C455,SRA!B:T,8,0),"")</f>
        <v>CLT</v>
      </c>
      <c r="F455" s="14" t="s">
        <v>445</v>
      </c>
      <c r="G455" s="12" t="str">
        <f>IFERROR(VLOOKUP(C455,SRA!B:T,5,0),"")</f>
        <v>OP. DE PROD. IND.</v>
      </c>
      <c r="H455" s="10">
        <f>IFERROR(VLOOKUP(C455,SRA!B:T,18,0),"")</f>
        <v>1338.58</v>
      </c>
      <c r="I455" s="10">
        <f>IFERROR(VLOOKUP(C455,SRA!B:T,19,0),"")</f>
        <v>0</v>
      </c>
      <c r="J455" s="22">
        <f>IFERROR(VLOOKUP(C455,MAIO!B:F,3,0),"0,00")</f>
        <v>1412.55</v>
      </c>
      <c r="K455" s="10">
        <f t="shared" si="13"/>
        <v>509.4</v>
      </c>
      <c r="L455" s="22">
        <f>IFERROR(VLOOKUP(C455,MAIO!B:H,7,0),"0,00")</f>
        <v>903.15</v>
      </c>
      <c r="M455" s="18" t="str">
        <f>IFERROR(VLOOKUP(C455,FÉRIAS!C:D,2,0),"")</f>
        <v/>
      </c>
      <c r="N455" s="15" t="str">
        <f>IFERROR(VLOOKUP(C455,AFASTADOS!B:C,2,0),"")</f>
        <v/>
      </c>
    </row>
    <row r="456" spans="2:14" s="15" customFormat="1">
      <c r="B456" s="12">
        <f t="shared" si="14"/>
        <v>448</v>
      </c>
      <c r="C456" s="19">
        <v>3351</v>
      </c>
      <c r="D456" s="20" t="str">
        <f>IFERROR(VLOOKUP(C456,SRA!B:C,2,0),"")</f>
        <v>SIMONE ARAUJO DE ALMEIDA</v>
      </c>
      <c r="E456" s="12" t="str">
        <f>IFERROR(VLOOKUP(C456,SRA!B:T,8,0),"")</f>
        <v>CLT</v>
      </c>
      <c r="F456" s="14" t="s">
        <v>445</v>
      </c>
      <c r="G456" s="12" t="str">
        <f>IFERROR(VLOOKUP(C456,SRA!B:T,5,0),"")</f>
        <v>OP. DE PROD. IND.</v>
      </c>
      <c r="H456" s="10">
        <f>IFERROR(VLOOKUP(C456,SRA!B:T,18,0),"")</f>
        <v>1338.58</v>
      </c>
      <c r="I456" s="10">
        <f>IFERROR(VLOOKUP(C456,SRA!B:T,19,0),"")</f>
        <v>0</v>
      </c>
      <c r="J456" s="22">
        <f>IFERROR(VLOOKUP(C456,MAIO!B:F,3,0),"0,00")</f>
        <v>2163.98</v>
      </c>
      <c r="K456" s="10">
        <f t="shared" si="13"/>
        <v>1164.48</v>
      </c>
      <c r="L456" s="22">
        <f>IFERROR(VLOOKUP(C456,MAIO!B:H,7,0),"0,00")</f>
        <v>999.5</v>
      </c>
      <c r="M456" s="18" t="str">
        <f>IFERROR(VLOOKUP(C456,FÉRIAS!C:D,2,0),"")</f>
        <v/>
      </c>
      <c r="N456" s="15" t="str">
        <f>IFERROR(VLOOKUP(C456,AFASTADOS!B:C,2,0),"")</f>
        <v/>
      </c>
    </row>
    <row r="457" spans="2:14" s="15" customFormat="1">
      <c r="B457" s="12">
        <f t="shared" si="14"/>
        <v>449</v>
      </c>
      <c r="C457" s="19">
        <v>3352</v>
      </c>
      <c r="D457" s="20" t="str">
        <f>IFERROR(VLOOKUP(C457,SRA!B:C,2,0),"")</f>
        <v>CARLA SABRINA DE FREITAS LIMA</v>
      </c>
      <c r="E457" s="12" t="str">
        <f>IFERROR(VLOOKUP(C457,SRA!B:T,8,0),"")</f>
        <v>CLT</v>
      </c>
      <c r="F457" s="14" t="s">
        <v>445</v>
      </c>
      <c r="G457" s="12" t="str">
        <f>IFERROR(VLOOKUP(C457,SRA!B:T,5,0),"")</f>
        <v>TEC. CONTABIL</v>
      </c>
      <c r="H457" s="10">
        <f>IFERROR(VLOOKUP(C457,SRA!B:T,18,0),"")</f>
        <v>1962.13</v>
      </c>
      <c r="I457" s="10">
        <f>IFERROR(VLOOKUP(C457,SRA!B:T,19,0),"")</f>
        <v>822.38</v>
      </c>
      <c r="J457" s="22">
        <f>IFERROR(VLOOKUP(C457,MAIO!B:F,3,0),"0,00")</f>
        <v>3129.49</v>
      </c>
      <c r="K457" s="10">
        <f t="shared" ref="K457:K465" si="15">J457-L457</f>
        <v>689.59999999999945</v>
      </c>
      <c r="L457" s="22">
        <f>IFERROR(VLOOKUP(C457,MAIO!B:H,7,0),"0,00")</f>
        <v>2439.8900000000003</v>
      </c>
      <c r="M457" s="18" t="str">
        <f>IFERROR(VLOOKUP(C457,FÉRIAS!C:D,2,0),"")</f>
        <v/>
      </c>
      <c r="N457" s="15" t="str">
        <f>IFERROR(VLOOKUP(C457,AFASTADOS!B:C,2,0),"")</f>
        <v/>
      </c>
    </row>
    <row r="458" spans="2:14" s="15" customFormat="1">
      <c r="B458" s="12">
        <f t="shared" si="14"/>
        <v>450</v>
      </c>
      <c r="C458" s="19">
        <v>3353</v>
      </c>
      <c r="D458" s="20" t="str">
        <f>IFERROR(VLOOKUP(C458,SRA!B:C,2,0),"")</f>
        <v>LUCIO ANDRE DA SILVA</v>
      </c>
      <c r="E458" s="12" t="str">
        <f>IFERROR(VLOOKUP(C458,SRA!B:T,8,0),"")</f>
        <v>CLT</v>
      </c>
      <c r="F458" s="14" t="s">
        <v>445</v>
      </c>
      <c r="G458" s="12" t="str">
        <f>IFERROR(VLOOKUP(C458,SRA!B:T,5,0),"")</f>
        <v>OP. DE PROD. IND.</v>
      </c>
      <c r="H458" s="10">
        <f>IFERROR(VLOOKUP(C458,SRA!B:T,18,0),"")</f>
        <v>1470.33</v>
      </c>
      <c r="I458" s="10">
        <f>IFERROR(VLOOKUP(C458,SRA!B:T,19,0),"")</f>
        <v>0</v>
      </c>
      <c r="J458" s="22">
        <f>IFERROR(VLOOKUP(C458,MAIO!B:F,3,0),"0,00")</f>
        <v>1470.33</v>
      </c>
      <c r="K458" s="10">
        <f t="shared" si="15"/>
        <v>173.04999999999995</v>
      </c>
      <c r="L458" s="22">
        <f>IFERROR(VLOOKUP(C458,MAIO!B:H,7,0),"0,00")</f>
        <v>1297.28</v>
      </c>
      <c r="M458" s="18" t="str">
        <f>IFERROR(VLOOKUP(C458,FÉRIAS!C:D,2,0),"")</f>
        <v/>
      </c>
      <c r="N458" s="15" t="str">
        <f>IFERROR(VLOOKUP(C458,AFASTADOS!B:C,2,0),"")</f>
        <v/>
      </c>
    </row>
    <row r="459" spans="2:14" s="15" customFormat="1">
      <c r="B459" s="12">
        <f t="shared" si="14"/>
        <v>451</v>
      </c>
      <c r="C459" s="19">
        <v>3355</v>
      </c>
      <c r="D459" s="20" t="str">
        <f>IFERROR(VLOOKUP(C459,SRA!B:C,2,0),"")</f>
        <v>ANA CAROLINE GOMES PEREIRA</v>
      </c>
      <c r="E459" s="12" t="str">
        <f>IFERROR(VLOOKUP(C459,SRA!B:T,8,0),"")</f>
        <v>CLT</v>
      </c>
      <c r="F459" s="14" t="s">
        <v>445</v>
      </c>
      <c r="G459" s="12" t="str">
        <f>IFERROR(VLOOKUP(C459,SRA!B:T,5,0),"")</f>
        <v>OP. DE PROD. IND.(B)</v>
      </c>
      <c r="H459" s="10">
        <f>IFERROR(VLOOKUP(C459,SRA!B:T,18,0),"")</f>
        <v>1470.33</v>
      </c>
      <c r="I459" s="10">
        <f>IFERROR(VLOOKUP(C459,SRA!B:T,19,0),"")</f>
        <v>0</v>
      </c>
      <c r="J459" s="22">
        <f>IFERROR(VLOOKUP(C459,MAIO!B:F,3,0),"0,00")</f>
        <v>1532.37</v>
      </c>
      <c r="K459" s="10">
        <f t="shared" si="15"/>
        <v>768.7199999999998</v>
      </c>
      <c r="L459" s="22">
        <f>IFERROR(VLOOKUP(C459,MAIO!B:H,7,0),"0,00")</f>
        <v>763.65000000000009</v>
      </c>
      <c r="M459" s="18" t="str">
        <f>IFERROR(VLOOKUP(C459,FÉRIAS!C:D,2,0),"")</f>
        <v/>
      </c>
      <c r="N459" s="15" t="str">
        <f>IFERROR(VLOOKUP(C459,AFASTADOS!B:C,2,0),"")</f>
        <v/>
      </c>
    </row>
    <row r="460" spans="2:14" s="15" customFormat="1">
      <c r="B460" s="12">
        <f t="shared" si="14"/>
        <v>452</v>
      </c>
      <c r="C460" s="19">
        <v>3356</v>
      </c>
      <c r="D460" s="20" t="str">
        <f>IFERROR(VLOOKUP(C460,SRA!B:C,2,0),"")</f>
        <v>MARIA GABRIELLY DE S SANTOS</v>
      </c>
      <c r="E460" s="12" t="str">
        <f>IFERROR(VLOOKUP(C460,SRA!B:T,8,0),"")</f>
        <v>CLT</v>
      </c>
      <c r="F460" s="14" t="s">
        <v>445</v>
      </c>
      <c r="G460" s="12" t="str">
        <f>IFERROR(VLOOKUP(C460,SRA!B:T,5,0),"")</f>
        <v>OP. DE PROD. IND.</v>
      </c>
      <c r="H460" s="10">
        <f>IFERROR(VLOOKUP(C460,SRA!B:T,18,0),"")</f>
        <v>1470.36</v>
      </c>
      <c r="I460" s="10">
        <f>IFERROR(VLOOKUP(C460,SRA!B:T,19,0),"")</f>
        <v>0</v>
      </c>
      <c r="J460" s="22">
        <f>IFERROR(VLOOKUP(C460,MAIO!B:F,3,0),"0,00")</f>
        <v>1470.36</v>
      </c>
      <c r="K460" s="10">
        <f t="shared" si="15"/>
        <v>224.52999999999997</v>
      </c>
      <c r="L460" s="22">
        <f>IFERROR(VLOOKUP(C460,MAIO!B:H,7,0),"0,00")</f>
        <v>1245.83</v>
      </c>
      <c r="M460" s="18" t="str">
        <f>IFERROR(VLOOKUP(C460,FÉRIAS!C:D,2,0),"")</f>
        <v/>
      </c>
      <c r="N460" s="15" t="str">
        <f>IFERROR(VLOOKUP(C460,AFASTADOS!B:C,2,0),"")</f>
        <v/>
      </c>
    </row>
    <row r="461" spans="2:14" s="15" customFormat="1">
      <c r="B461" s="12">
        <f t="shared" si="14"/>
        <v>453</v>
      </c>
      <c r="C461" s="19">
        <v>3364</v>
      </c>
      <c r="D461" s="20" t="str">
        <f>IFERROR(VLOOKUP(C461,SRA!B:C,2,0),"")</f>
        <v>ADRIANO JOSE MARTINS DA SILVA</v>
      </c>
      <c r="E461" s="12" t="str">
        <f>IFERROR(VLOOKUP(C461,SRA!B:T,8,0),"")</f>
        <v>CLT</v>
      </c>
      <c r="F461" s="14" t="s">
        <v>445</v>
      </c>
      <c r="G461" s="12" t="str">
        <f>IFERROR(VLOOKUP(C461,SRA!B:T,5,0),"")</f>
        <v>OP. DE PROD. IND.</v>
      </c>
      <c r="H461" s="10">
        <f>IFERROR(VLOOKUP(C461,SRA!B:T,18,0),"")</f>
        <v>1470.35</v>
      </c>
      <c r="I461" s="10">
        <f>IFERROR(VLOOKUP(C461,SRA!B:T,19,0),"")</f>
        <v>0</v>
      </c>
      <c r="J461" s="22">
        <f>IFERROR(VLOOKUP(C461,MAIO!B:F,3,0),"0,00")</f>
        <v>1816.85</v>
      </c>
      <c r="K461" s="10">
        <f t="shared" si="15"/>
        <v>412.94999999999982</v>
      </c>
      <c r="L461" s="22">
        <f>IFERROR(VLOOKUP(C461,MAIO!B:H,7,0),"0,00")</f>
        <v>1403.9</v>
      </c>
      <c r="M461" s="18" t="str">
        <f>IFERROR(VLOOKUP(C461,FÉRIAS!C:D,2,0),"")</f>
        <v/>
      </c>
      <c r="N461" s="15" t="str">
        <f>IFERROR(VLOOKUP(C461,AFASTADOS!B:C,2,0),"")</f>
        <v/>
      </c>
    </row>
    <row r="462" spans="2:14" s="15" customFormat="1">
      <c r="B462" s="12">
        <f t="shared" ref="B462:B465" si="16">B461+1</f>
        <v>454</v>
      </c>
      <c r="C462" s="19">
        <v>3376</v>
      </c>
      <c r="D462" s="20" t="str">
        <f>IFERROR(VLOOKUP(C462,SRA!B:C,2,0),"")</f>
        <v>SILVIA LUIZA DE SOUZA E SILVA</v>
      </c>
      <c r="E462" s="12" t="str">
        <f>IFERROR(VLOOKUP(C462,SRA!B:T,8,0),"")</f>
        <v>CLT</v>
      </c>
      <c r="F462" s="14" t="s">
        <v>445</v>
      </c>
      <c r="G462" s="12" t="str">
        <f>IFERROR(VLOOKUP(C462,SRA!B:T,5,0),"")</f>
        <v>OP. DE PROD. IND.</v>
      </c>
      <c r="H462" s="10">
        <f>IFERROR(VLOOKUP(C462,SRA!B:T,18,0),"")</f>
        <v>1470.36</v>
      </c>
      <c r="I462" s="10">
        <f>IFERROR(VLOOKUP(C462,SRA!B:T,19,0),"")</f>
        <v>0</v>
      </c>
      <c r="J462" s="22">
        <f>IFERROR(VLOOKUP(C462,MAIO!B:F,3,0),"0,00")</f>
        <v>1532.4</v>
      </c>
      <c r="K462" s="10">
        <f t="shared" si="15"/>
        <v>321.03999999999996</v>
      </c>
      <c r="L462" s="22">
        <f>IFERROR(VLOOKUP(C462,MAIO!B:H,7,0),"0,00")</f>
        <v>1211.3600000000001</v>
      </c>
      <c r="M462" s="18" t="str">
        <f>IFERROR(VLOOKUP(C462,FÉRIAS!C:D,2,0),"")</f>
        <v/>
      </c>
      <c r="N462" s="15" t="str">
        <f>IFERROR(VLOOKUP(C462,AFASTADOS!B:C,2,0),"")</f>
        <v/>
      </c>
    </row>
    <row r="463" spans="2:14" s="15" customFormat="1">
      <c r="B463" s="12">
        <f t="shared" si="16"/>
        <v>455</v>
      </c>
      <c r="C463" s="19">
        <v>3390</v>
      </c>
      <c r="D463" s="20" t="str">
        <f>IFERROR(VLOOKUP(C463,SRA!B:C,2,0),"")</f>
        <v>ELISABETH DE ARAUJO LOPES</v>
      </c>
      <c r="E463" s="12" t="str">
        <f>IFERROR(VLOOKUP(C463,SRA!B:T,8,0),"")</f>
        <v>CLT</v>
      </c>
      <c r="F463" s="14" t="s">
        <v>445</v>
      </c>
      <c r="G463" s="12" t="str">
        <f>IFERROR(VLOOKUP(C463,SRA!B:T,5,0),"")</f>
        <v>OP. DE PROD. IND.</v>
      </c>
      <c r="H463" s="10">
        <f>IFERROR(VLOOKUP(C463,SRA!B:T,18,0),"")</f>
        <v>1338.58</v>
      </c>
      <c r="I463" s="10">
        <f>IFERROR(VLOOKUP(C463,SRA!B:T,19,0),"")</f>
        <v>0</v>
      </c>
      <c r="J463" s="22">
        <f>IFERROR(VLOOKUP(C463,MAIO!B:F,3,0),"0,00")</f>
        <v>1407.94</v>
      </c>
      <c r="K463" s="10">
        <f t="shared" si="15"/>
        <v>130.09000000000015</v>
      </c>
      <c r="L463" s="22">
        <f>IFERROR(VLOOKUP(C463,MAIO!B:H,7,0),"0,00")</f>
        <v>1277.8499999999999</v>
      </c>
      <c r="M463" s="18" t="str">
        <f>IFERROR(VLOOKUP(C463,FÉRIAS!C:D,2,0),"")</f>
        <v/>
      </c>
      <c r="N463" s="15" t="str">
        <f>IFERROR(VLOOKUP(C463,AFASTADOS!B:C,2,0),"")</f>
        <v/>
      </c>
    </row>
    <row r="464" spans="2:14" s="15" customFormat="1">
      <c r="B464" s="12">
        <f t="shared" si="16"/>
        <v>456</v>
      </c>
      <c r="C464" s="19">
        <v>3401</v>
      </c>
      <c r="D464" s="20" t="str">
        <f>IFERROR(VLOOKUP(C464,SRA!B:C,2,0),"")</f>
        <v>TATIANE RAPHAELLA S DA SILVA N</v>
      </c>
      <c r="E464" s="12" t="str">
        <f>IFERROR(VLOOKUP(C464,SRA!B:T,8,0),"")</f>
        <v>CLT</v>
      </c>
      <c r="F464" s="14" t="s">
        <v>445</v>
      </c>
      <c r="G464" s="12" t="str">
        <f>IFERROR(VLOOKUP(C464,SRA!B:T,5,0),"")</f>
        <v>OP. DE PROD. IND.</v>
      </c>
      <c r="H464" s="10">
        <f>IFERROR(VLOOKUP(C464,SRA!B:T,18,0),"")</f>
        <v>1338.58</v>
      </c>
      <c r="I464" s="10">
        <f>IFERROR(VLOOKUP(C464,SRA!B:T,19,0),"")</f>
        <v>0</v>
      </c>
      <c r="J464" s="22">
        <f>IFERROR(VLOOKUP(C464,MAIO!B:F,3,0),"0,00")</f>
        <v>1419.85</v>
      </c>
      <c r="K464" s="10">
        <f t="shared" si="15"/>
        <v>600.02</v>
      </c>
      <c r="L464" s="22">
        <f>IFERROR(VLOOKUP(C464,MAIO!B:H,7,0),"0,00")</f>
        <v>819.82999999999993</v>
      </c>
      <c r="M464" s="18" t="str">
        <f>IFERROR(VLOOKUP(C464,FÉRIAS!C:D,2,0),"")</f>
        <v/>
      </c>
      <c r="N464" s="15" t="str">
        <f>IFERROR(VLOOKUP(C464,AFASTADOS!B:C,2,0),"")</f>
        <v/>
      </c>
    </row>
    <row r="465" spans="2:15" s="28" customFormat="1">
      <c r="B465" s="12">
        <f t="shared" si="16"/>
        <v>457</v>
      </c>
      <c r="C465" s="37">
        <v>3415</v>
      </c>
      <c r="D465" s="20" t="str">
        <f>IFERROR(VLOOKUP(C465,SRA!B:C,2,0),"")</f>
        <v>MARIA DO SOCORRO SILVA VIEIRA</v>
      </c>
      <c r="E465" s="12" t="str">
        <f>IFERROR(VLOOKUP(C465,SRA!B:T,8,0),"")</f>
        <v>CLT</v>
      </c>
      <c r="F465" s="14" t="s">
        <v>445</v>
      </c>
      <c r="G465" s="12" t="str">
        <f>IFERROR(VLOOKUP(C465,SRA!B:T,5,0),"")</f>
        <v>TEC. CONTABIL</v>
      </c>
      <c r="H465" s="10">
        <f>IFERROR(VLOOKUP(C465,SRA!B:T,18,0),"")</f>
        <v>1962.13</v>
      </c>
      <c r="I465" s="10">
        <f>IFERROR(VLOOKUP(C465,SRA!B:T,19,0),"")</f>
        <v>0</v>
      </c>
      <c r="J465" s="22">
        <f>IFERROR(VLOOKUP(C465,MAIO!B:F,3,0),"0,00")</f>
        <v>1962.13</v>
      </c>
      <c r="K465" s="10">
        <f t="shared" si="15"/>
        <v>241.5</v>
      </c>
      <c r="L465" s="22">
        <f>IFERROR(VLOOKUP(C465,MAIO!B:H,7,0),"0,00")</f>
        <v>1720.63</v>
      </c>
      <c r="M465" s="36"/>
      <c r="O465" s="15"/>
    </row>
    <row r="466" spans="2:15" s="2" customFormat="1" ht="13.5">
      <c r="B466" s="63" t="s">
        <v>446</v>
      </c>
      <c r="C466" s="63"/>
      <c r="D466" s="63"/>
      <c r="E466" s="63"/>
      <c r="F466" s="63"/>
      <c r="G466" s="63"/>
      <c r="H466" s="39">
        <f>SUM(H9:H465)</f>
        <v>1329692.8900000066</v>
      </c>
      <c r="I466" s="39">
        <f t="shared" ref="I466:L466" si="17">SUM(I9:I465)</f>
        <v>573819.76999999979</v>
      </c>
      <c r="J466" s="39">
        <f t="shared" si="17"/>
        <v>2091145.6500000043</v>
      </c>
      <c r="K466" s="39">
        <f t="shared" si="17"/>
        <v>855610.40999999957</v>
      </c>
      <c r="L466" s="39">
        <f t="shared" si="17"/>
        <v>1235535.2399999995</v>
      </c>
      <c r="M466" s="21" t="str">
        <f>IFERROR(VLOOKUP(C466,FÉRIAS!A:G,2,0),"")</f>
        <v/>
      </c>
      <c r="N466" s="32" t="str">
        <f>IFERROR(VLOOKUP(C466,AFASTADOS!B:C,2,0),"")</f>
        <v/>
      </c>
      <c r="O466" s="15"/>
    </row>
  </sheetData>
  <autoFilter ref="B8:O466"/>
  <sortState ref="B9:P80">
    <sortCondition descending="1" ref="E9:E80"/>
  </sortState>
  <mergeCells count="2">
    <mergeCell ref="B466:G466"/>
    <mergeCell ref="E2:I4"/>
  </mergeCells>
  <conditionalFormatting sqref="C20:C1048576 C1:C13">
    <cfRule type="duplicateValues" dxfId="122" priority="27"/>
  </conditionalFormatting>
  <conditionalFormatting sqref="C33:C35">
    <cfRule type="duplicateValues" dxfId="121" priority="26"/>
  </conditionalFormatting>
  <conditionalFormatting sqref="C56">
    <cfRule type="duplicateValues" dxfId="120" priority="16"/>
    <cfRule type="duplicateValues" dxfId="119" priority="17"/>
  </conditionalFormatting>
  <conditionalFormatting sqref="C56">
    <cfRule type="duplicateValues" dxfId="118" priority="15"/>
  </conditionalFormatting>
  <conditionalFormatting sqref="P2:P5">
    <cfRule type="duplicateValues" dxfId="117" priority="12"/>
    <cfRule type="duplicateValues" dxfId="116" priority="13"/>
    <cfRule type="duplicateValues" dxfId="115" priority="14"/>
  </conditionalFormatting>
  <conditionalFormatting sqref="P2:P5">
    <cfRule type="duplicateValues" dxfId="114" priority="11"/>
  </conditionalFormatting>
  <conditionalFormatting sqref="C465">
    <cfRule type="duplicateValues" dxfId="113" priority="8"/>
    <cfRule type="duplicateValues" dxfId="112" priority="9"/>
    <cfRule type="duplicateValues" dxfId="111" priority="10"/>
  </conditionalFormatting>
  <conditionalFormatting sqref="C465">
    <cfRule type="duplicateValues" dxfId="110" priority="7"/>
  </conditionalFormatting>
  <conditionalFormatting sqref="C18:C19">
    <cfRule type="duplicateValues" dxfId="109" priority="1185"/>
    <cfRule type="duplicateValues" dxfId="108" priority="1186"/>
  </conditionalFormatting>
  <conditionalFormatting sqref="C14:C19">
    <cfRule type="duplicateValues" dxfId="107" priority="1187"/>
  </conditionalFormatting>
  <conditionalFormatting sqref="C68:C81">
    <cfRule type="duplicateValues" dxfId="106" priority="1345"/>
    <cfRule type="duplicateValues" dxfId="105" priority="1346"/>
    <cfRule type="duplicateValues" dxfId="104" priority="1347"/>
  </conditionalFormatting>
  <conditionalFormatting sqref="C68:C81">
    <cfRule type="duplicateValues" dxfId="103" priority="1348"/>
  </conditionalFormatting>
  <conditionalFormatting sqref="C58:C83">
    <cfRule type="duplicateValues" dxfId="102" priority="1349"/>
    <cfRule type="duplicateValues" dxfId="101" priority="1350"/>
  </conditionalFormatting>
  <conditionalFormatting sqref="C60:C81">
    <cfRule type="duplicateValues" dxfId="100" priority="1353"/>
  </conditionalFormatting>
  <conditionalFormatting sqref="C71:C81">
    <cfRule type="duplicateValues" dxfId="99" priority="1354"/>
  </conditionalFormatting>
  <conditionalFormatting sqref="C20:C465 C9:C13">
    <cfRule type="duplicateValues" dxfId="98" priority="135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2" min="1" max="11" man="1"/>
    <brk id="183" min="1" max="11" man="1"/>
    <brk id="233" min="1" max="11" man="1"/>
    <brk id="285" min="1" max="11" man="1"/>
    <brk id="341" min="1" max="11" man="1"/>
    <brk id="38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0"/>
  <sheetViews>
    <sheetView topLeftCell="A439" workbookViewId="0">
      <selection activeCell="B454" sqref="B454:B457"/>
    </sheetView>
  </sheetViews>
  <sheetFormatPr defaultRowHeight="15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0.5703125" style="25" bestFit="1" customWidth="1"/>
    <col min="8" max="8" width="14.5703125" style="25" bestFit="1" customWidth="1"/>
    <col min="9" max="9" width="7.7109375" style="31" bestFit="1" customWidth="1"/>
    <col min="10" max="11" width="12.140625" style="31" bestFit="1" customWidth="1"/>
    <col min="12" max="12" width="12.28515625" style="31" bestFit="1" customWidth="1"/>
    <col min="13" max="13" width="12" style="31" customWidth="1"/>
    <col min="14" max="14" width="12.28515625" style="31" bestFit="1" customWidth="1"/>
    <col min="15" max="15" width="17.28515625" style="31" bestFit="1" customWidth="1"/>
    <col min="16" max="16" width="13" style="31" customWidth="1"/>
    <col min="17" max="17" width="14.42578125" style="31" customWidth="1"/>
    <col min="18" max="18" width="11.7109375" style="31" bestFit="1" customWidth="1"/>
    <col min="19" max="20" width="12.140625" style="51" bestFit="1" customWidth="1"/>
    <col min="21" max="21" width="35.140625" style="52" bestFit="1" customWidth="1"/>
    <col min="22" max="16384" width="9.140625" style="24"/>
  </cols>
  <sheetData>
    <row r="1" spans="1:21">
      <c r="A1" s="70" t="s">
        <v>522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3" spans="1:21">
      <c r="A3" s="70" t="s">
        <v>406</v>
      </c>
      <c r="B3" s="70" t="s">
        <v>407</v>
      </c>
      <c r="C3" s="70" t="s">
        <v>2</v>
      </c>
      <c r="D3" s="70" t="s">
        <v>523</v>
      </c>
      <c r="E3" s="70" t="s">
        <v>524</v>
      </c>
      <c r="F3" s="70" t="s">
        <v>525</v>
      </c>
      <c r="G3" s="72" t="s">
        <v>526</v>
      </c>
      <c r="H3" s="72" t="s">
        <v>527</v>
      </c>
      <c r="I3" s="72" t="s">
        <v>528</v>
      </c>
      <c r="J3" s="72" t="s">
        <v>529</v>
      </c>
      <c r="K3" s="72" t="s">
        <v>530</v>
      </c>
      <c r="L3" s="72" t="s">
        <v>531</v>
      </c>
      <c r="M3" s="72" t="s">
        <v>532</v>
      </c>
      <c r="N3" s="72" t="s">
        <v>533</v>
      </c>
      <c r="O3" s="72" t="s">
        <v>534</v>
      </c>
      <c r="P3" s="72" t="s">
        <v>535</v>
      </c>
      <c r="Q3" s="72" t="s">
        <v>536</v>
      </c>
      <c r="R3" s="72" t="s">
        <v>537</v>
      </c>
      <c r="S3" s="53" t="s">
        <v>538</v>
      </c>
      <c r="T3" s="53" t="s">
        <v>539</v>
      </c>
    </row>
    <row r="4" spans="1:21">
      <c r="A4" s="70">
        <v>1</v>
      </c>
      <c r="B4" s="70">
        <v>3417</v>
      </c>
      <c r="C4" s="70" t="s">
        <v>567</v>
      </c>
      <c r="D4" s="71">
        <v>45175</v>
      </c>
      <c r="E4" s="71">
        <v>45427</v>
      </c>
      <c r="F4" s="70" t="s">
        <v>484</v>
      </c>
      <c r="G4" s="72">
        <v>0</v>
      </c>
      <c r="H4" s="72">
        <v>0</v>
      </c>
      <c r="I4" s="72" t="s">
        <v>543</v>
      </c>
      <c r="J4" s="72">
        <v>0</v>
      </c>
      <c r="K4" s="72">
        <v>0</v>
      </c>
      <c r="L4" s="72">
        <v>0</v>
      </c>
      <c r="M4" s="72">
        <v>0</v>
      </c>
      <c r="N4" s="72">
        <v>0</v>
      </c>
      <c r="O4" s="72">
        <v>1811.32</v>
      </c>
      <c r="P4" s="72">
        <v>7245.23</v>
      </c>
      <c r="Q4" s="72">
        <v>0</v>
      </c>
      <c r="R4" s="72">
        <v>0</v>
      </c>
      <c r="S4" s="51">
        <f>SUM(G4:H4)+O4+Q4</f>
        <v>1811.32</v>
      </c>
      <c r="T4" s="51">
        <f>SUM(J4:N4)+P4+R4</f>
        <v>7245.23</v>
      </c>
      <c r="U4" s="52" t="str">
        <f>VLOOKUP(B4,'FOLHA RESUMIDA'!C:I,2,0)</f>
        <v>BRUNO RAFAELL SILVA DOS SANTOS</v>
      </c>
    </row>
    <row r="5" spans="1:21">
      <c r="A5" s="70">
        <v>1</v>
      </c>
      <c r="B5" s="70">
        <v>200</v>
      </c>
      <c r="C5" s="70" t="s">
        <v>3</v>
      </c>
      <c r="D5" s="71">
        <v>26877</v>
      </c>
      <c r="E5" s="70" t="s">
        <v>540</v>
      </c>
      <c r="F5" s="70" t="s">
        <v>428</v>
      </c>
      <c r="G5" s="72">
        <v>4995.79</v>
      </c>
      <c r="H5" s="72">
        <v>0</v>
      </c>
      <c r="I5" s="72" t="s">
        <v>541</v>
      </c>
      <c r="J5" s="72">
        <v>0</v>
      </c>
      <c r="K5" s="72">
        <v>0</v>
      </c>
      <c r="L5" s="72">
        <v>0</v>
      </c>
      <c r="M5" s="72">
        <v>0</v>
      </c>
      <c r="N5" s="72">
        <v>0</v>
      </c>
      <c r="O5" s="72">
        <v>0</v>
      </c>
      <c r="P5" s="72">
        <v>0</v>
      </c>
      <c r="Q5" s="72">
        <v>0</v>
      </c>
      <c r="R5" s="72">
        <v>0</v>
      </c>
      <c r="S5" s="51">
        <f t="shared" ref="S5:S68" si="0">SUM(G5:H5)+O5+Q5</f>
        <v>4995.79</v>
      </c>
      <c r="T5" s="51">
        <f t="shared" ref="T5:T68" si="1">SUM(J5:N5)+P5+R5</f>
        <v>0</v>
      </c>
      <c r="U5" s="52" t="str">
        <f>VLOOKUP(B5,'FOLHA RESUMIDA'!C:I,2,0)</f>
        <v>MARIA DO CARMO DE SOUSA</v>
      </c>
    </row>
    <row r="6" spans="1:21">
      <c r="A6" s="70">
        <v>1</v>
      </c>
      <c r="B6" s="70">
        <v>397</v>
      </c>
      <c r="C6" s="70" t="s">
        <v>4</v>
      </c>
      <c r="D6" s="71">
        <v>27442</v>
      </c>
      <c r="E6" s="70" t="s">
        <v>540</v>
      </c>
      <c r="F6" s="70" t="s">
        <v>492</v>
      </c>
      <c r="G6" s="72">
        <v>3884.95</v>
      </c>
      <c r="H6" s="72">
        <v>1315.38</v>
      </c>
      <c r="I6" s="72" t="s">
        <v>541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51">
        <f t="shared" si="0"/>
        <v>5200.33</v>
      </c>
      <c r="T6" s="51">
        <f t="shared" si="1"/>
        <v>0</v>
      </c>
      <c r="U6" s="52" t="str">
        <f>VLOOKUP(B6,'FOLHA RESUMIDA'!C:I,2,0)</f>
        <v>MARIA AMARA MEDEIROS</v>
      </c>
    </row>
    <row r="7" spans="1:21">
      <c r="A7" s="70">
        <v>1</v>
      </c>
      <c r="B7" s="70">
        <v>508</v>
      </c>
      <c r="C7" s="70" t="s">
        <v>5</v>
      </c>
      <c r="D7" s="71">
        <v>27828</v>
      </c>
      <c r="E7" s="70" t="s">
        <v>540</v>
      </c>
      <c r="F7" s="70" t="s">
        <v>492</v>
      </c>
      <c r="G7" s="72">
        <v>4283.17</v>
      </c>
      <c r="H7" s="72">
        <v>1002.18</v>
      </c>
      <c r="I7" s="72" t="s">
        <v>541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51">
        <f t="shared" si="0"/>
        <v>5285.35</v>
      </c>
      <c r="T7" s="51">
        <f t="shared" si="1"/>
        <v>0</v>
      </c>
      <c r="U7" s="52" t="str">
        <f>VLOOKUP(B7,'FOLHA RESUMIDA'!C:I,2,0)</f>
        <v>SANDRA EMIDIO PEREIRA</v>
      </c>
    </row>
    <row r="8" spans="1:21">
      <c r="A8" s="70">
        <v>1</v>
      </c>
      <c r="B8" s="70">
        <v>510</v>
      </c>
      <c r="C8" s="70" t="s">
        <v>6</v>
      </c>
      <c r="D8" s="71">
        <v>27828</v>
      </c>
      <c r="E8" s="70" t="s">
        <v>540</v>
      </c>
      <c r="F8" s="70" t="s">
        <v>492</v>
      </c>
      <c r="G8" s="72">
        <v>4283.17</v>
      </c>
      <c r="H8" s="72">
        <v>0</v>
      </c>
      <c r="I8" s="72" t="s">
        <v>541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51">
        <f t="shared" si="0"/>
        <v>4283.17</v>
      </c>
      <c r="T8" s="51">
        <f t="shared" si="1"/>
        <v>0</v>
      </c>
      <c r="U8" s="52" t="str">
        <f>VLOOKUP(B8,'FOLHA RESUMIDA'!C:I,2,0)</f>
        <v>FRANCISCO FERREIRA DE SOUSA</v>
      </c>
    </row>
    <row r="9" spans="1:21">
      <c r="A9" s="70">
        <v>1</v>
      </c>
      <c r="B9" s="70">
        <v>542</v>
      </c>
      <c r="C9" s="70" t="s">
        <v>7</v>
      </c>
      <c r="D9" s="71">
        <v>27955</v>
      </c>
      <c r="E9" s="70" t="s">
        <v>540</v>
      </c>
      <c r="F9" s="70" t="s">
        <v>498</v>
      </c>
      <c r="G9" s="72">
        <v>2060.2399999999998</v>
      </c>
      <c r="H9" s="72">
        <v>0</v>
      </c>
      <c r="I9" s="72" t="s">
        <v>541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51">
        <f t="shared" si="0"/>
        <v>2060.2399999999998</v>
      </c>
      <c r="T9" s="51">
        <f t="shared" si="1"/>
        <v>0</v>
      </c>
      <c r="U9" s="52" t="str">
        <f>VLOOKUP(B9,'FOLHA RESUMIDA'!C:I,2,0)</f>
        <v>ANA MARTA MARCELINO DA SILVA</v>
      </c>
    </row>
    <row r="10" spans="1:21">
      <c r="A10" s="70">
        <v>1</v>
      </c>
      <c r="B10" s="70">
        <v>788</v>
      </c>
      <c r="C10" s="70" t="s">
        <v>8</v>
      </c>
      <c r="D10" s="71">
        <v>28551</v>
      </c>
      <c r="E10" s="70" t="s">
        <v>540</v>
      </c>
      <c r="F10" s="70" t="s">
        <v>428</v>
      </c>
      <c r="G10" s="72">
        <v>2172.36</v>
      </c>
      <c r="H10" s="72">
        <v>1315.38</v>
      </c>
      <c r="I10" s="72" t="s">
        <v>541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51">
        <f t="shared" si="0"/>
        <v>3487.7400000000002</v>
      </c>
      <c r="T10" s="51">
        <f t="shared" si="1"/>
        <v>0</v>
      </c>
      <c r="U10" s="52" t="str">
        <f>VLOOKUP(B10,'FOLHA RESUMIDA'!C:I,2,0)</f>
        <v>IVONEIDE FRANCISCA S ALMEIDA</v>
      </c>
    </row>
    <row r="11" spans="1:21">
      <c r="A11" s="70">
        <v>1</v>
      </c>
      <c r="B11" s="70">
        <v>830</v>
      </c>
      <c r="C11" s="70" t="s">
        <v>9</v>
      </c>
      <c r="D11" s="71">
        <v>28688</v>
      </c>
      <c r="E11" s="70" t="s">
        <v>540</v>
      </c>
      <c r="F11" s="70" t="s">
        <v>492</v>
      </c>
      <c r="G11" s="72">
        <v>5206.2</v>
      </c>
      <c r="H11" s="72">
        <v>0</v>
      </c>
      <c r="I11" s="72" t="s">
        <v>541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51">
        <f t="shared" si="0"/>
        <v>5206.2</v>
      </c>
      <c r="T11" s="51">
        <f t="shared" si="1"/>
        <v>0</v>
      </c>
      <c r="U11" s="52" t="str">
        <f>VLOOKUP(B11,'FOLHA RESUMIDA'!C:I,2,0)</f>
        <v>CARLOS ANTONIO DA SILVA</v>
      </c>
    </row>
    <row r="12" spans="1:21">
      <c r="A12" s="70">
        <v>1</v>
      </c>
      <c r="B12" s="70">
        <v>863</v>
      </c>
      <c r="C12" s="70" t="s">
        <v>10</v>
      </c>
      <c r="D12" s="71">
        <v>28746</v>
      </c>
      <c r="E12" s="70" t="s">
        <v>540</v>
      </c>
      <c r="F12" s="70" t="s">
        <v>425</v>
      </c>
      <c r="G12" s="72">
        <v>2640.52</v>
      </c>
      <c r="H12" s="72">
        <v>0</v>
      </c>
      <c r="I12" s="72" t="s">
        <v>541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51">
        <f t="shared" si="0"/>
        <v>2640.52</v>
      </c>
      <c r="T12" s="51">
        <f t="shared" si="1"/>
        <v>0</v>
      </c>
      <c r="U12" s="52" t="str">
        <f>VLOOKUP(B12,'FOLHA RESUMIDA'!C:I,2,0)</f>
        <v>JOSE AMARO DOS SANTOS</v>
      </c>
    </row>
    <row r="13" spans="1:21">
      <c r="A13" s="70">
        <v>1</v>
      </c>
      <c r="B13" s="70">
        <v>871</v>
      </c>
      <c r="C13" s="70" t="s">
        <v>11</v>
      </c>
      <c r="D13" s="71">
        <v>28758</v>
      </c>
      <c r="E13" s="70" t="s">
        <v>540</v>
      </c>
      <c r="F13" s="70" t="s">
        <v>492</v>
      </c>
      <c r="G13" s="72">
        <v>4283.17</v>
      </c>
      <c r="H13" s="72">
        <v>1315.38</v>
      </c>
      <c r="I13" s="72" t="s">
        <v>541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51">
        <f t="shared" si="0"/>
        <v>5598.55</v>
      </c>
      <c r="T13" s="51">
        <f t="shared" si="1"/>
        <v>0</v>
      </c>
      <c r="U13" s="52" t="str">
        <f>VLOOKUP(B13,'FOLHA RESUMIDA'!C:I,2,0)</f>
        <v>MARIA LUISA P DE LEMOS</v>
      </c>
    </row>
    <row r="14" spans="1:21">
      <c r="A14" s="70">
        <v>1</v>
      </c>
      <c r="B14" s="70">
        <v>897</v>
      </c>
      <c r="C14" s="70" t="s">
        <v>12</v>
      </c>
      <c r="D14" s="71">
        <v>28779</v>
      </c>
      <c r="E14" s="70" t="s">
        <v>540</v>
      </c>
      <c r="F14" s="70" t="s">
        <v>425</v>
      </c>
      <c r="G14" s="72">
        <v>1970.4</v>
      </c>
      <c r="H14" s="72">
        <v>0</v>
      </c>
      <c r="I14" s="72" t="s">
        <v>541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51">
        <f t="shared" si="0"/>
        <v>1970.4</v>
      </c>
      <c r="T14" s="51">
        <f t="shared" si="1"/>
        <v>0</v>
      </c>
      <c r="U14" s="52" t="str">
        <f>VLOOKUP(B14,'FOLHA RESUMIDA'!C:I,2,0)</f>
        <v>EUNICE DE ASSIS CALIXTO</v>
      </c>
    </row>
    <row r="15" spans="1:21">
      <c r="A15" s="70">
        <v>1</v>
      </c>
      <c r="B15" s="70">
        <v>996</v>
      </c>
      <c r="C15" s="70" t="s">
        <v>13</v>
      </c>
      <c r="D15" s="71">
        <v>28887</v>
      </c>
      <c r="E15" s="70" t="s">
        <v>540</v>
      </c>
      <c r="F15" s="70" t="s">
        <v>428</v>
      </c>
      <c r="G15" s="72">
        <v>4096.34</v>
      </c>
      <c r="H15" s="72">
        <v>0</v>
      </c>
      <c r="I15" s="72" t="s">
        <v>541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51">
        <f t="shared" si="0"/>
        <v>4096.34</v>
      </c>
      <c r="T15" s="51">
        <f t="shared" si="1"/>
        <v>0</v>
      </c>
      <c r="U15" s="52" t="str">
        <f>VLOOKUP(B15,'FOLHA RESUMIDA'!C:I,2,0)</f>
        <v>FIRMINO SIQUEIRA DA SILVA</v>
      </c>
    </row>
    <row r="16" spans="1:21">
      <c r="A16" s="70">
        <v>1</v>
      </c>
      <c r="B16" s="70">
        <v>1008</v>
      </c>
      <c r="C16" s="70" t="s">
        <v>14</v>
      </c>
      <c r="D16" s="71">
        <v>28902</v>
      </c>
      <c r="E16" s="70" t="s">
        <v>540</v>
      </c>
      <c r="F16" s="70" t="s">
        <v>425</v>
      </c>
      <c r="G16" s="72">
        <v>2280.9499999999998</v>
      </c>
      <c r="H16" s="72">
        <v>0</v>
      </c>
      <c r="I16" s="72" t="s">
        <v>541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51">
        <f t="shared" si="0"/>
        <v>2280.9499999999998</v>
      </c>
      <c r="T16" s="51">
        <f t="shared" si="1"/>
        <v>0</v>
      </c>
      <c r="U16" s="52" t="str">
        <f>VLOOKUP(B16,'FOLHA RESUMIDA'!C:I,2,0)</f>
        <v>MARIO JOSE DO NASCIMENTO</v>
      </c>
    </row>
    <row r="17" spans="1:21">
      <c r="A17" s="70">
        <v>1</v>
      </c>
      <c r="B17" s="70">
        <v>1037</v>
      </c>
      <c r="C17" s="70" t="s">
        <v>15</v>
      </c>
      <c r="D17" s="71">
        <v>28926</v>
      </c>
      <c r="E17" s="70" t="s">
        <v>540</v>
      </c>
      <c r="F17" s="70" t="s">
        <v>428</v>
      </c>
      <c r="G17" s="72">
        <v>3901.28</v>
      </c>
      <c r="H17" s="72">
        <v>0</v>
      </c>
      <c r="I17" s="72" t="s">
        <v>541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51">
        <f t="shared" si="0"/>
        <v>3901.28</v>
      </c>
      <c r="T17" s="51">
        <f t="shared" si="1"/>
        <v>0</v>
      </c>
      <c r="U17" s="52" t="str">
        <f>VLOOKUP(B17,'FOLHA RESUMIDA'!C:I,2,0)</f>
        <v>DAVI INACIO FILHO</v>
      </c>
    </row>
    <row r="18" spans="1:21">
      <c r="A18" s="70">
        <v>1</v>
      </c>
      <c r="B18" s="70">
        <v>1051</v>
      </c>
      <c r="C18" s="70" t="s">
        <v>16</v>
      </c>
      <c r="D18" s="71">
        <v>28936</v>
      </c>
      <c r="E18" s="70" t="s">
        <v>540</v>
      </c>
      <c r="F18" s="70" t="s">
        <v>435</v>
      </c>
      <c r="G18" s="72">
        <v>12138.79</v>
      </c>
      <c r="H18" s="72">
        <v>8837.9500000000007</v>
      </c>
      <c r="I18" s="72" t="s">
        <v>541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51">
        <f t="shared" si="0"/>
        <v>20976.74</v>
      </c>
      <c r="T18" s="51">
        <f t="shared" si="1"/>
        <v>0</v>
      </c>
      <c r="U18" s="52" t="str">
        <f>VLOOKUP(B18,'FOLHA RESUMIDA'!C:I,2,0)</f>
        <v>GEORGE HAROLD DE B  WALMSLEY</v>
      </c>
    </row>
    <row r="19" spans="1:21">
      <c r="A19" s="70">
        <v>1</v>
      </c>
      <c r="B19" s="70">
        <v>1056</v>
      </c>
      <c r="C19" s="70" t="s">
        <v>17</v>
      </c>
      <c r="D19" s="71">
        <v>28961</v>
      </c>
      <c r="E19" s="70" t="s">
        <v>540</v>
      </c>
      <c r="F19" s="70" t="s">
        <v>498</v>
      </c>
      <c r="G19" s="72">
        <v>4722.17</v>
      </c>
      <c r="H19" s="72">
        <v>0</v>
      </c>
      <c r="I19" s="72" t="s">
        <v>541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51">
        <f t="shared" si="0"/>
        <v>4722.17</v>
      </c>
      <c r="T19" s="51">
        <f t="shared" si="1"/>
        <v>0</v>
      </c>
      <c r="U19" s="52" t="str">
        <f>VLOOKUP(B19,'FOLHA RESUMIDA'!C:I,2,0)</f>
        <v>VALERIA MARIA DA SILVA</v>
      </c>
    </row>
    <row r="20" spans="1:21">
      <c r="A20" s="70">
        <v>1</v>
      </c>
      <c r="B20" s="70">
        <v>1071</v>
      </c>
      <c r="C20" s="70" t="s">
        <v>18</v>
      </c>
      <c r="D20" s="71">
        <v>28968</v>
      </c>
      <c r="E20" s="70" t="s">
        <v>540</v>
      </c>
      <c r="F20" s="70" t="s">
        <v>428</v>
      </c>
      <c r="G20" s="72">
        <v>2172.36</v>
      </c>
      <c r="H20" s="72">
        <v>0</v>
      </c>
      <c r="I20" s="72" t="s">
        <v>541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51">
        <f t="shared" si="0"/>
        <v>2172.36</v>
      </c>
      <c r="T20" s="51">
        <f t="shared" si="1"/>
        <v>0</v>
      </c>
      <c r="U20" s="52" t="str">
        <f>VLOOKUP(B20,'FOLHA RESUMIDA'!C:I,2,0)</f>
        <v>MARIA JOSE DA HORA</v>
      </c>
    </row>
    <row r="21" spans="1:21">
      <c r="A21" s="70">
        <v>1</v>
      </c>
      <c r="B21" s="70">
        <v>1080</v>
      </c>
      <c r="C21" s="70" t="s">
        <v>19</v>
      </c>
      <c r="D21" s="71">
        <v>28968</v>
      </c>
      <c r="E21" s="70" t="s">
        <v>540</v>
      </c>
      <c r="F21" s="70" t="s">
        <v>492</v>
      </c>
      <c r="G21" s="72">
        <v>4283.17</v>
      </c>
      <c r="H21" s="72">
        <v>0</v>
      </c>
      <c r="I21" s="72" t="s">
        <v>541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51">
        <f t="shared" si="0"/>
        <v>4283.17</v>
      </c>
      <c r="T21" s="51">
        <f t="shared" si="1"/>
        <v>0</v>
      </c>
      <c r="U21" s="52" t="str">
        <f>VLOOKUP(B21,'FOLHA RESUMIDA'!C:I,2,0)</f>
        <v>VALDIRENE ANDRE PEREIRA</v>
      </c>
    </row>
    <row r="22" spans="1:21">
      <c r="A22" s="70">
        <v>1</v>
      </c>
      <c r="B22" s="70">
        <v>1099</v>
      </c>
      <c r="C22" s="70" t="s">
        <v>20</v>
      </c>
      <c r="D22" s="71">
        <v>28997</v>
      </c>
      <c r="E22" s="70" t="s">
        <v>540</v>
      </c>
      <c r="F22" s="70" t="s">
        <v>428</v>
      </c>
      <c r="G22" s="72">
        <v>3901.28</v>
      </c>
      <c r="H22" s="72">
        <v>0</v>
      </c>
      <c r="I22" s="72" t="s">
        <v>541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51">
        <f t="shared" si="0"/>
        <v>3901.28</v>
      </c>
      <c r="T22" s="51">
        <f t="shared" si="1"/>
        <v>0</v>
      </c>
      <c r="U22" s="52" t="str">
        <f>VLOOKUP(B22,'FOLHA RESUMIDA'!C:I,2,0)</f>
        <v>VALERIA DA SILVA SOUZA</v>
      </c>
    </row>
    <row r="23" spans="1:21">
      <c r="A23" s="70">
        <v>1</v>
      </c>
      <c r="B23" s="70">
        <v>1126</v>
      </c>
      <c r="C23" s="70" t="s">
        <v>21</v>
      </c>
      <c r="D23" s="71">
        <v>29017</v>
      </c>
      <c r="E23" s="70" t="s">
        <v>540</v>
      </c>
      <c r="F23" s="70" t="s">
        <v>492</v>
      </c>
      <c r="G23" s="72">
        <v>5017.24</v>
      </c>
      <c r="H23" s="72">
        <v>1679.23</v>
      </c>
      <c r="I23" s="72" t="s">
        <v>541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51">
        <f t="shared" si="0"/>
        <v>6696.4699999999993</v>
      </c>
      <c r="T23" s="51">
        <f t="shared" si="1"/>
        <v>0</v>
      </c>
      <c r="U23" s="52" t="str">
        <f>VLOOKUP(B23,'FOLHA RESUMIDA'!C:I,2,0)</f>
        <v>ALUISIO GOMES FERREIRA FILHO</v>
      </c>
    </row>
    <row r="24" spans="1:21">
      <c r="A24" s="70">
        <v>10</v>
      </c>
      <c r="B24" s="70">
        <v>1135</v>
      </c>
      <c r="C24" s="70" t="s">
        <v>339</v>
      </c>
      <c r="D24" s="71">
        <v>29031</v>
      </c>
      <c r="E24" s="70" t="s">
        <v>540</v>
      </c>
      <c r="F24" s="70" t="s">
        <v>492</v>
      </c>
      <c r="G24" s="72">
        <v>3523.75</v>
      </c>
      <c r="H24" s="72">
        <v>0</v>
      </c>
      <c r="I24" s="72" t="s">
        <v>541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51">
        <f t="shared" si="0"/>
        <v>3523.75</v>
      </c>
      <c r="T24" s="51">
        <f t="shared" si="1"/>
        <v>0</v>
      </c>
      <c r="U24" s="52" t="str">
        <f>VLOOKUP(B24,'FOLHA RESUMIDA'!C:I,2,0)</f>
        <v>ANTONIO LUIZ DOS SANTOS</v>
      </c>
    </row>
    <row r="25" spans="1:21">
      <c r="A25" s="70">
        <v>1</v>
      </c>
      <c r="B25" s="70">
        <v>1159</v>
      </c>
      <c r="C25" s="70" t="s">
        <v>22</v>
      </c>
      <c r="D25" s="71">
        <v>29067</v>
      </c>
      <c r="E25" s="70" t="s">
        <v>540</v>
      </c>
      <c r="F25" s="70" t="s">
        <v>428</v>
      </c>
      <c r="G25" s="72">
        <v>1970.4</v>
      </c>
      <c r="H25" s="72">
        <v>0</v>
      </c>
      <c r="I25" s="72" t="s">
        <v>541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51">
        <f t="shared" si="0"/>
        <v>1970.4</v>
      </c>
      <c r="T25" s="51">
        <f t="shared" si="1"/>
        <v>0</v>
      </c>
      <c r="U25" s="52" t="str">
        <f>VLOOKUP(B25,'FOLHA RESUMIDA'!C:I,2,0)</f>
        <v>VERA LUCIA MARIA C  DA SILVA</v>
      </c>
    </row>
    <row r="26" spans="1:21">
      <c r="A26" s="70">
        <v>1</v>
      </c>
      <c r="B26" s="70">
        <v>1164</v>
      </c>
      <c r="C26" s="70" t="s">
        <v>23</v>
      </c>
      <c r="D26" s="71">
        <v>29067</v>
      </c>
      <c r="E26" s="70" t="s">
        <v>540</v>
      </c>
      <c r="F26" s="70" t="s">
        <v>492</v>
      </c>
      <c r="G26" s="72">
        <v>3976.54</v>
      </c>
      <c r="H26" s="72">
        <v>1489.95</v>
      </c>
      <c r="I26" s="72" t="s">
        <v>541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51">
        <f t="shared" si="0"/>
        <v>5466.49</v>
      </c>
      <c r="T26" s="51">
        <f t="shared" si="1"/>
        <v>0</v>
      </c>
      <c r="U26" s="52" t="str">
        <f>VLOOKUP(B26,'FOLHA RESUMIDA'!C:I,2,0)</f>
        <v>TERESINHA MARIA DE F  FELIX</v>
      </c>
    </row>
    <row r="27" spans="1:21">
      <c r="A27" s="70">
        <v>1</v>
      </c>
      <c r="B27" s="70">
        <v>1169</v>
      </c>
      <c r="C27" s="70" t="s">
        <v>24</v>
      </c>
      <c r="D27" s="71">
        <v>29067</v>
      </c>
      <c r="E27" s="70" t="s">
        <v>540</v>
      </c>
      <c r="F27" s="70" t="s">
        <v>428</v>
      </c>
      <c r="G27" s="72">
        <v>3370.04</v>
      </c>
      <c r="H27" s="72">
        <v>0</v>
      </c>
      <c r="I27" s="72" t="s">
        <v>541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51">
        <f t="shared" si="0"/>
        <v>3370.04</v>
      </c>
      <c r="T27" s="51">
        <f t="shared" si="1"/>
        <v>0</v>
      </c>
      <c r="U27" s="52" t="str">
        <f>VLOOKUP(B27,'FOLHA RESUMIDA'!C:I,2,0)</f>
        <v>MARIA DO CARMO SANTOS</v>
      </c>
    </row>
    <row r="28" spans="1:21">
      <c r="A28" s="70">
        <v>1</v>
      </c>
      <c r="B28" s="70">
        <v>1177</v>
      </c>
      <c r="C28" s="70" t="s">
        <v>25</v>
      </c>
      <c r="D28" s="71">
        <v>29068</v>
      </c>
      <c r="E28" s="70" t="s">
        <v>540</v>
      </c>
      <c r="F28" s="70" t="s">
        <v>492</v>
      </c>
      <c r="G28" s="72">
        <v>3884.95</v>
      </c>
      <c r="H28" s="72">
        <v>0</v>
      </c>
      <c r="I28" s="72" t="s">
        <v>541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51">
        <f t="shared" si="0"/>
        <v>3884.95</v>
      </c>
      <c r="T28" s="51">
        <f t="shared" si="1"/>
        <v>0</v>
      </c>
      <c r="U28" s="52" t="str">
        <f>VLOOKUP(B28,'FOLHA RESUMIDA'!C:I,2,0)</f>
        <v>SELMA MARIA P DO NASCIMENTO</v>
      </c>
    </row>
    <row r="29" spans="1:21">
      <c r="A29" s="70">
        <v>1</v>
      </c>
      <c r="B29" s="70">
        <v>1221</v>
      </c>
      <c r="C29" s="70" t="s">
        <v>26</v>
      </c>
      <c r="D29" s="71">
        <v>29087</v>
      </c>
      <c r="E29" s="70" t="s">
        <v>540</v>
      </c>
      <c r="F29" s="70" t="s">
        <v>435</v>
      </c>
      <c r="G29" s="72">
        <v>6759.32</v>
      </c>
      <c r="H29" s="72">
        <v>3173.51</v>
      </c>
      <c r="I29" s="72" t="s">
        <v>541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>
        <v>0</v>
      </c>
      <c r="S29" s="51">
        <f t="shared" si="0"/>
        <v>9932.83</v>
      </c>
      <c r="T29" s="51">
        <f t="shared" si="1"/>
        <v>0</v>
      </c>
      <c r="U29" s="52" t="str">
        <f>VLOOKUP(B29,'FOLHA RESUMIDA'!C:I,2,0)</f>
        <v>JOSE CARLOS TENORIO DE MELO</v>
      </c>
    </row>
    <row r="30" spans="1:21">
      <c r="A30" s="70">
        <v>1</v>
      </c>
      <c r="B30" s="70">
        <v>1229</v>
      </c>
      <c r="C30" s="70" t="s">
        <v>27</v>
      </c>
      <c r="D30" s="71">
        <v>29089</v>
      </c>
      <c r="E30" s="70" t="s">
        <v>540</v>
      </c>
      <c r="F30" s="70" t="s">
        <v>428</v>
      </c>
      <c r="G30" s="72">
        <v>4096.34</v>
      </c>
      <c r="H30" s="72">
        <v>0</v>
      </c>
      <c r="I30" s="72" t="s">
        <v>541</v>
      </c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72">
        <v>0</v>
      </c>
      <c r="Q30" s="72">
        <v>0</v>
      </c>
      <c r="R30" s="72">
        <v>0</v>
      </c>
      <c r="S30" s="51">
        <f t="shared" si="0"/>
        <v>4096.34</v>
      </c>
      <c r="T30" s="51">
        <f t="shared" si="1"/>
        <v>0</v>
      </c>
      <c r="U30" s="52" t="str">
        <f>VLOOKUP(B30,'FOLHA RESUMIDA'!C:I,2,0)</f>
        <v>IVANETE RODRIGUES DOS SANTOS</v>
      </c>
    </row>
    <row r="31" spans="1:21">
      <c r="A31" s="70">
        <v>1</v>
      </c>
      <c r="B31" s="70">
        <v>1243</v>
      </c>
      <c r="C31" s="70" t="s">
        <v>28</v>
      </c>
      <c r="D31" s="71">
        <v>29096</v>
      </c>
      <c r="E31" s="70" t="s">
        <v>540</v>
      </c>
      <c r="F31" s="70" t="s">
        <v>428</v>
      </c>
      <c r="G31" s="72">
        <v>2640.52</v>
      </c>
      <c r="H31" s="72">
        <v>0</v>
      </c>
      <c r="I31" s="72" t="s">
        <v>541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0</v>
      </c>
      <c r="Q31" s="72">
        <v>0</v>
      </c>
      <c r="R31" s="72">
        <v>0</v>
      </c>
      <c r="S31" s="51">
        <f t="shared" si="0"/>
        <v>2640.52</v>
      </c>
      <c r="T31" s="51">
        <f t="shared" si="1"/>
        <v>0</v>
      </c>
      <c r="U31" s="52" t="str">
        <f>VLOOKUP(B31,'FOLHA RESUMIDA'!C:I,2,0)</f>
        <v>MARIA EUGENIA VILARIM LIMA</v>
      </c>
    </row>
    <row r="32" spans="1:21">
      <c r="A32" s="70">
        <v>1</v>
      </c>
      <c r="B32" s="70">
        <v>1258</v>
      </c>
      <c r="C32" s="70" t="s">
        <v>29</v>
      </c>
      <c r="D32" s="71">
        <v>29102</v>
      </c>
      <c r="E32" s="70" t="s">
        <v>540</v>
      </c>
      <c r="F32" s="70" t="s">
        <v>492</v>
      </c>
      <c r="G32" s="72">
        <v>4460.26</v>
      </c>
      <c r="H32" s="72">
        <v>1868.83</v>
      </c>
      <c r="I32" s="72" t="s">
        <v>541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2">
        <v>0</v>
      </c>
      <c r="S32" s="51">
        <f t="shared" si="0"/>
        <v>6329.09</v>
      </c>
      <c r="T32" s="51">
        <f t="shared" si="1"/>
        <v>0</v>
      </c>
      <c r="U32" s="52" t="str">
        <f>VLOOKUP(B32,'FOLHA RESUMIDA'!C:I,2,0)</f>
        <v>ADIGALENE RODRIGUES DA SILVA</v>
      </c>
    </row>
    <row r="33" spans="1:21">
      <c r="A33" s="70">
        <v>1</v>
      </c>
      <c r="B33" s="70">
        <v>1267</v>
      </c>
      <c r="C33" s="70" t="s">
        <v>30</v>
      </c>
      <c r="D33" s="71">
        <v>29099</v>
      </c>
      <c r="E33" s="70" t="s">
        <v>540</v>
      </c>
      <c r="F33" s="70" t="s">
        <v>437</v>
      </c>
      <c r="G33" s="72">
        <v>11766.2</v>
      </c>
      <c r="H33" s="72">
        <v>9656.66</v>
      </c>
      <c r="I33" s="72" t="s">
        <v>541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51">
        <f t="shared" si="0"/>
        <v>21422.86</v>
      </c>
      <c r="T33" s="51">
        <f t="shared" si="1"/>
        <v>0</v>
      </c>
      <c r="U33" s="52" t="str">
        <f>VLOOKUP(B33,'FOLHA RESUMIDA'!C:I,2,0)</f>
        <v>MARCO AURELIO O DE OLIVEIRA</v>
      </c>
    </row>
    <row r="34" spans="1:21">
      <c r="A34" s="70">
        <v>1</v>
      </c>
      <c r="B34" s="70">
        <v>1269</v>
      </c>
      <c r="C34" s="70" t="s">
        <v>31</v>
      </c>
      <c r="D34" s="71">
        <v>29118</v>
      </c>
      <c r="E34" s="70" t="s">
        <v>540</v>
      </c>
      <c r="F34" s="70" t="s">
        <v>425</v>
      </c>
      <c r="G34" s="72">
        <v>1970.4</v>
      </c>
      <c r="H34" s="72">
        <v>0</v>
      </c>
      <c r="I34" s="72" t="s">
        <v>541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51">
        <f t="shared" si="0"/>
        <v>1970.4</v>
      </c>
      <c r="T34" s="51">
        <f t="shared" si="1"/>
        <v>0</v>
      </c>
      <c r="U34" s="52" t="str">
        <f>VLOOKUP(B34,'FOLHA RESUMIDA'!C:I,2,0)</f>
        <v>VALDECY FERREIRA DA COSTA</v>
      </c>
    </row>
    <row r="35" spans="1:21">
      <c r="A35" s="70">
        <v>1</v>
      </c>
      <c r="B35" s="70">
        <v>1328</v>
      </c>
      <c r="C35" s="70" t="s">
        <v>32</v>
      </c>
      <c r="D35" s="71">
        <v>29202</v>
      </c>
      <c r="E35" s="70" t="s">
        <v>540</v>
      </c>
      <c r="F35" s="70" t="s">
        <v>492</v>
      </c>
      <c r="G35" s="72">
        <v>3884.95</v>
      </c>
      <c r="H35" s="72">
        <v>0</v>
      </c>
      <c r="I35" s="72" t="s">
        <v>541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51">
        <f t="shared" si="0"/>
        <v>3884.95</v>
      </c>
      <c r="T35" s="51">
        <f t="shared" si="1"/>
        <v>0</v>
      </c>
      <c r="U35" s="52" t="str">
        <f>VLOOKUP(B35,'FOLHA RESUMIDA'!C:I,2,0)</f>
        <v>LIZETE ALFREDINA DA SILVA</v>
      </c>
    </row>
    <row r="36" spans="1:21">
      <c r="A36" s="70">
        <v>1</v>
      </c>
      <c r="B36" s="70">
        <v>1330</v>
      </c>
      <c r="C36" s="70" t="s">
        <v>33</v>
      </c>
      <c r="D36" s="71">
        <v>29202</v>
      </c>
      <c r="E36" s="70" t="s">
        <v>540</v>
      </c>
      <c r="F36" s="70" t="s">
        <v>428</v>
      </c>
      <c r="G36" s="72">
        <v>3538.57</v>
      </c>
      <c r="H36" s="72">
        <v>0</v>
      </c>
      <c r="I36" s="72" t="s">
        <v>541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51">
        <f t="shared" si="0"/>
        <v>3538.57</v>
      </c>
      <c r="T36" s="51">
        <f t="shared" si="1"/>
        <v>0</v>
      </c>
      <c r="U36" s="52" t="str">
        <f>VLOOKUP(B36,'FOLHA RESUMIDA'!C:I,2,0)</f>
        <v>IVANISE MARIA DA LUZ SANTOS</v>
      </c>
    </row>
    <row r="37" spans="1:21">
      <c r="A37" s="70">
        <v>1</v>
      </c>
      <c r="B37" s="70">
        <v>1333</v>
      </c>
      <c r="C37" s="70" t="s">
        <v>34</v>
      </c>
      <c r="D37" s="71">
        <v>29209</v>
      </c>
      <c r="E37" s="70" t="s">
        <v>540</v>
      </c>
      <c r="F37" s="70" t="s">
        <v>428</v>
      </c>
      <c r="G37" s="72">
        <v>3901.28</v>
      </c>
      <c r="H37" s="72">
        <v>0</v>
      </c>
      <c r="I37" s="72" t="s">
        <v>541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2">
        <v>0</v>
      </c>
      <c r="S37" s="51">
        <f t="shared" si="0"/>
        <v>3901.28</v>
      </c>
      <c r="T37" s="51">
        <f t="shared" si="1"/>
        <v>0</v>
      </c>
      <c r="U37" s="52" t="str">
        <f>VLOOKUP(B37,'FOLHA RESUMIDA'!C:I,2,0)</f>
        <v>JORGE CUNHA OLIVEIRA</v>
      </c>
    </row>
    <row r="38" spans="1:21">
      <c r="A38" s="70">
        <v>1</v>
      </c>
      <c r="B38" s="70">
        <v>1337</v>
      </c>
      <c r="C38" s="70" t="s">
        <v>35</v>
      </c>
      <c r="D38" s="71">
        <v>29206</v>
      </c>
      <c r="E38" s="70" t="s">
        <v>540</v>
      </c>
      <c r="F38" s="70" t="s">
        <v>492</v>
      </c>
      <c r="G38" s="72">
        <v>3523.75</v>
      </c>
      <c r="H38" s="72">
        <v>1315.38</v>
      </c>
      <c r="I38" s="72" t="s">
        <v>541</v>
      </c>
      <c r="J38" s="72">
        <v>0</v>
      </c>
      <c r="K38" s="72">
        <v>0</v>
      </c>
      <c r="L38" s="72">
        <v>0</v>
      </c>
      <c r="M38" s="72">
        <v>0</v>
      </c>
      <c r="N38" s="72">
        <v>0</v>
      </c>
      <c r="O38" s="72">
        <v>0</v>
      </c>
      <c r="P38" s="72">
        <v>0</v>
      </c>
      <c r="Q38" s="72">
        <v>0</v>
      </c>
      <c r="R38" s="72">
        <v>0</v>
      </c>
      <c r="S38" s="51">
        <f t="shared" si="0"/>
        <v>4839.13</v>
      </c>
      <c r="T38" s="51">
        <f t="shared" si="1"/>
        <v>0</v>
      </c>
      <c r="U38" s="52" t="str">
        <f>VLOOKUP(B38,'FOLHA RESUMIDA'!C:I,2,0)</f>
        <v>ROSILDA BARBOSA DOS SANTOS</v>
      </c>
    </row>
    <row r="39" spans="1:21">
      <c r="A39" s="70">
        <v>1</v>
      </c>
      <c r="B39" s="70">
        <v>1363</v>
      </c>
      <c r="C39" s="70" t="s">
        <v>36</v>
      </c>
      <c r="D39" s="71">
        <v>29227</v>
      </c>
      <c r="E39" s="70" t="s">
        <v>540</v>
      </c>
      <c r="F39" s="70" t="s">
        <v>492</v>
      </c>
      <c r="G39" s="72">
        <v>4283.17</v>
      </c>
      <c r="H39" s="72">
        <v>0</v>
      </c>
      <c r="I39" s="72" t="s">
        <v>541</v>
      </c>
      <c r="J39" s="72">
        <v>822.38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51">
        <f t="shared" si="0"/>
        <v>4283.17</v>
      </c>
      <c r="T39" s="51">
        <f t="shared" si="1"/>
        <v>822.38</v>
      </c>
      <c r="U39" s="52" t="str">
        <f>VLOOKUP(B39,'FOLHA RESUMIDA'!C:I,2,0)</f>
        <v>JOSE CARLOS FERREIRA DE ARRUDA</v>
      </c>
    </row>
    <row r="40" spans="1:21">
      <c r="A40" s="70">
        <v>1</v>
      </c>
      <c r="B40" s="70">
        <v>1369</v>
      </c>
      <c r="C40" s="70" t="s">
        <v>37</v>
      </c>
      <c r="D40" s="71">
        <v>29234</v>
      </c>
      <c r="E40" s="70" t="s">
        <v>540</v>
      </c>
      <c r="F40" s="70" t="s">
        <v>498</v>
      </c>
      <c r="G40" s="72">
        <v>2629.47</v>
      </c>
      <c r="H40" s="72">
        <v>0</v>
      </c>
      <c r="I40" s="72" t="s">
        <v>541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0</v>
      </c>
      <c r="Q40" s="72">
        <v>0</v>
      </c>
      <c r="R40" s="72">
        <v>0</v>
      </c>
      <c r="S40" s="51">
        <f t="shared" si="0"/>
        <v>2629.47</v>
      </c>
      <c r="T40" s="51">
        <f t="shared" si="1"/>
        <v>0</v>
      </c>
      <c r="U40" s="52" t="str">
        <f>VLOOKUP(B40,'FOLHA RESUMIDA'!C:I,2,0)</f>
        <v>ELIANE BATISTA DE CASTILHO</v>
      </c>
    </row>
    <row r="41" spans="1:21">
      <c r="A41" s="70">
        <v>1</v>
      </c>
      <c r="B41" s="70">
        <v>1393</v>
      </c>
      <c r="C41" s="70" t="s">
        <v>38</v>
      </c>
      <c r="D41" s="71">
        <v>29283</v>
      </c>
      <c r="E41" s="70" t="s">
        <v>540</v>
      </c>
      <c r="F41" s="70" t="s">
        <v>501</v>
      </c>
      <c r="G41" s="72">
        <v>3884.95</v>
      </c>
      <c r="H41" s="72">
        <v>0</v>
      </c>
      <c r="I41" s="72" t="s">
        <v>541</v>
      </c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  <c r="P41" s="72">
        <v>0</v>
      </c>
      <c r="Q41" s="72">
        <v>0</v>
      </c>
      <c r="R41" s="72">
        <v>0</v>
      </c>
      <c r="S41" s="51">
        <f t="shared" si="0"/>
        <v>3884.95</v>
      </c>
      <c r="T41" s="51">
        <f t="shared" si="1"/>
        <v>0</v>
      </c>
      <c r="U41" s="52" t="str">
        <f>VLOOKUP(B41,'FOLHA RESUMIDA'!C:I,2,0)</f>
        <v>MANOEL CORREIA DOS SANTOS</v>
      </c>
    </row>
    <row r="42" spans="1:21">
      <c r="A42" s="70">
        <v>1</v>
      </c>
      <c r="B42" s="70">
        <v>1413</v>
      </c>
      <c r="C42" s="70" t="s">
        <v>39</v>
      </c>
      <c r="D42" s="71">
        <v>29290</v>
      </c>
      <c r="E42" s="70" t="s">
        <v>540</v>
      </c>
      <c r="F42" s="70" t="s">
        <v>437</v>
      </c>
      <c r="G42" s="72">
        <v>11766.2</v>
      </c>
      <c r="H42" s="72">
        <v>14357.39</v>
      </c>
      <c r="I42" s="72" t="s">
        <v>541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2">
        <v>0</v>
      </c>
      <c r="S42" s="51">
        <f t="shared" si="0"/>
        <v>26123.59</v>
      </c>
      <c r="T42" s="51">
        <f t="shared" si="1"/>
        <v>0</v>
      </c>
      <c r="U42" s="52" t="str">
        <f>VLOOKUP(B42,'FOLHA RESUMIDA'!C:I,2,0)</f>
        <v>LEDUAR GUEDES DE LIMA</v>
      </c>
    </row>
    <row r="43" spans="1:21">
      <c r="A43" s="70">
        <v>1</v>
      </c>
      <c r="B43" s="70">
        <v>1418</v>
      </c>
      <c r="C43" s="70" t="s">
        <v>40</v>
      </c>
      <c r="D43" s="71">
        <v>29297</v>
      </c>
      <c r="E43" s="70" t="s">
        <v>540</v>
      </c>
      <c r="F43" s="70" t="s">
        <v>431</v>
      </c>
      <c r="G43" s="72">
        <v>4722.17</v>
      </c>
      <c r="H43" s="72">
        <v>0</v>
      </c>
      <c r="I43" s="72" t="s">
        <v>541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51">
        <f t="shared" si="0"/>
        <v>4722.17</v>
      </c>
      <c r="T43" s="51">
        <f t="shared" si="1"/>
        <v>0</v>
      </c>
      <c r="U43" s="52" t="str">
        <f>VLOOKUP(B43,'FOLHA RESUMIDA'!C:I,2,0)</f>
        <v>ELVIS GOMES PEREIRA</v>
      </c>
    </row>
    <row r="44" spans="1:21">
      <c r="A44" s="70">
        <v>1</v>
      </c>
      <c r="B44" s="70">
        <v>1427</v>
      </c>
      <c r="C44" s="70" t="s">
        <v>41</v>
      </c>
      <c r="D44" s="71">
        <v>29298</v>
      </c>
      <c r="E44" s="70" t="s">
        <v>540</v>
      </c>
      <c r="F44" s="70" t="s">
        <v>437</v>
      </c>
      <c r="G44" s="72">
        <v>11766.2</v>
      </c>
      <c r="H44" s="72">
        <v>2163.42</v>
      </c>
      <c r="I44" s="72" t="s">
        <v>541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51">
        <f t="shared" si="0"/>
        <v>13929.62</v>
      </c>
      <c r="T44" s="51">
        <f t="shared" si="1"/>
        <v>0</v>
      </c>
      <c r="U44" s="52" t="str">
        <f>VLOOKUP(B44,'FOLHA RESUMIDA'!C:I,2,0)</f>
        <v>ANA MARIA ELOI DA H  DA SILVA</v>
      </c>
    </row>
    <row r="45" spans="1:21">
      <c r="A45" s="70">
        <v>1</v>
      </c>
      <c r="B45" s="70">
        <v>1429</v>
      </c>
      <c r="C45" s="70" t="s">
        <v>42</v>
      </c>
      <c r="D45" s="71">
        <v>29304</v>
      </c>
      <c r="E45" s="70" t="s">
        <v>540</v>
      </c>
      <c r="F45" s="70" t="s">
        <v>491</v>
      </c>
      <c r="G45" s="72">
        <v>3884.95</v>
      </c>
      <c r="H45" s="72">
        <v>1196.07</v>
      </c>
      <c r="I45" s="72" t="s">
        <v>541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51">
        <f t="shared" si="0"/>
        <v>5081.0199999999995</v>
      </c>
      <c r="T45" s="51">
        <f t="shared" si="1"/>
        <v>0</v>
      </c>
      <c r="U45" s="52" t="str">
        <f>VLOOKUP(B45,'FOLHA RESUMIDA'!C:I,2,0)</f>
        <v>JOSE HENRIQUE DA PAZ</v>
      </c>
    </row>
    <row r="46" spans="1:21">
      <c r="A46" s="70">
        <v>1</v>
      </c>
      <c r="B46" s="70">
        <v>1454</v>
      </c>
      <c r="C46" s="70" t="s">
        <v>43</v>
      </c>
      <c r="D46" s="71">
        <v>29319</v>
      </c>
      <c r="E46" s="70" t="s">
        <v>540</v>
      </c>
      <c r="F46" s="70" t="s">
        <v>491</v>
      </c>
      <c r="G46" s="72">
        <v>3523.75</v>
      </c>
      <c r="H46" s="72">
        <v>1128.3499999999999</v>
      </c>
      <c r="I46" s="72" t="s">
        <v>541</v>
      </c>
      <c r="J46" s="72">
        <v>0</v>
      </c>
      <c r="K46" s="72">
        <v>0</v>
      </c>
      <c r="L46" s="72">
        <v>0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51">
        <f t="shared" si="0"/>
        <v>4652.1000000000004</v>
      </c>
      <c r="T46" s="51">
        <f t="shared" si="1"/>
        <v>0</v>
      </c>
      <c r="U46" s="52" t="str">
        <f>VLOOKUP(B46,'FOLHA RESUMIDA'!C:I,2,0)</f>
        <v>MAURICIO LOPES DA SILVA</v>
      </c>
    </row>
    <row r="47" spans="1:21">
      <c r="A47" s="70">
        <v>1</v>
      </c>
      <c r="B47" s="70">
        <v>1475</v>
      </c>
      <c r="C47" s="70" t="s">
        <v>44</v>
      </c>
      <c r="D47" s="71">
        <v>29374</v>
      </c>
      <c r="E47" s="70" t="s">
        <v>540</v>
      </c>
      <c r="F47" s="70" t="s">
        <v>432</v>
      </c>
      <c r="G47" s="72">
        <v>3884.95</v>
      </c>
      <c r="H47" s="72">
        <v>0</v>
      </c>
      <c r="I47" s="72" t="s">
        <v>541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2">
        <v>0</v>
      </c>
      <c r="P47" s="72">
        <v>0</v>
      </c>
      <c r="Q47" s="72">
        <v>0</v>
      </c>
      <c r="R47" s="72">
        <v>0</v>
      </c>
      <c r="S47" s="51">
        <f t="shared" si="0"/>
        <v>3884.95</v>
      </c>
      <c r="T47" s="51">
        <f t="shared" si="1"/>
        <v>0</v>
      </c>
      <c r="U47" s="52" t="str">
        <f>VLOOKUP(B47,'FOLHA RESUMIDA'!C:I,2,0)</f>
        <v>MARTA ARAUJO DA F  SANTANA</v>
      </c>
    </row>
    <row r="48" spans="1:21">
      <c r="A48" s="70">
        <v>1</v>
      </c>
      <c r="B48" s="70">
        <v>1483</v>
      </c>
      <c r="C48" s="70" t="s">
        <v>45</v>
      </c>
      <c r="D48" s="71">
        <v>29397</v>
      </c>
      <c r="E48" s="70" t="s">
        <v>540</v>
      </c>
      <c r="F48" s="70" t="s">
        <v>428</v>
      </c>
      <c r="G48" s="72">
        <v>2172.36</v>
      </c>
      <c r="H48" s="72">
        <v>0</v>
      </c>
      <c r="I48" s="72" t="s">
        <v>541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0</v>
      </c>
      <c r="R48" s="72">
        <v>0</v>
      </c>
      <c r="S48" s="51">
        <f t="shared" si="0"/>
        <v>2172.36</v>
      </c>
      <c r="T48" s="51">
        <f t="shared" si="1"/>
        <v>0</v>
      </c>
      <c r="U48" s="52" t="str">
        <f>VLOOKUP(B48,'FOLHA RESUMIDA'!C:I,2,0)</f>
        <v>REGINA LEANDRO SANTOS DE LIMA</v>
      </c>
    </row>
    <row r="49" spans="1:21">
      <c r="A49" s="70">
        <v>1</v>
      </c>
      <c r="B49" s="70">
        <v>1522</v>
      </c>
      <c r="C49" s="70" t="s">
        <v>46</v>
      </c>
      <c r="D49" s="71">
        <v>29622</v>
      </c>
      <c r="E49" s="70" t="s">
        <v>540</v>
      </c>
      <c r="F49" s="70" t="s">
        <v>428</v>
      </c>
      <c r="G49" s="72">
        <v>1876.58</v>
      </c>
      <c r="H49" s="72">
        <v>0</v>
      </c>
      <c r="I49" s="72" t="s">
        <v>541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  <c r="P49" s="72">
        <v>0</v>
      </c>
      <c r="Q49" s="72">
        <v>0</v>
      </c>
      <c r="R49" s="72">
        <v>0</v>
      </c>
      <c r="S49" s="51">
        <f t="shared" si="0"/>
        <v>1876.58</v>
      </c>
      <c r="T49" s="51">
        <f t="shared" si="1"/>
        <v>0</v>
      </c>
      <c r="U49" s="52" t="str">
        <f>VLOOKUP(B49,'FOLHA RESUMIDA'!C:I,2,0)</f>
        <v>TEREZINHA P  DA SILVA CORREIA</v>
      </c>
    </row>
    <row r="50" spans="1:21">
      <c r="A50" s="70">
        <v>1</v>
      </c>
      <c r="B50" s="70">
        <v>1536</v>
      </c>
      <c r="C50" s="70" t="s">
        <v>47</v>
      </c>
      <c r="D50" s="71">
        <v>29675</v>
      </c>
      <c r="E50" s="70" t="s">
        <v>540</v>
      </c>
      <c r="F50" s="70" t="s">
        <v>492</v>
      </c>
      <c r="G50" s="72">
        <v>3523.75</v>
      </c>
      <c r="H50" s="72">
        <v>0</v>
      </c>
      <c r="I50" s="72" t="s">
        <v>541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0</v>
      </c>
      <c r="Q50" s="72">
        <v>0</v>
      </c>
      <c r="R50" s="72">
        <v>0</v>
      </c>
      <c r="S50" s="51">
        <f t="shared" si="0"/>
        <v>3523.75</v>
      </c>
      <c r="T50" s="51">
        <f t="shared" si="1"/>
        <v>0</v>
      </c>
      <c r="U50" s="52" t="str">
        <f>VLOOKUP(B50,'FOLHA RESUMIDA'!C:I,2,0)</f>
        <v>MARIA ADRIAO DA SILVA</v>
      </c>
    </row>
    <row r="51" spans="1:21">
      <c r="A51" s="70">
        <v>1</v>
      </c>
      <c r="B51" s="70">
        <v>1545</v>
      </c>
      <c r="C51" s="70" t="s">
        <v>48</v>
      </c>
      <c r="D51" s="71">
        <v>29762</v>
      </c>
      <c r="E51" s="70" t="s">
        <v>540</v>
      </c>
      <c r="F51" s="70" t="s">
        <v>425</v>
      </c>
      <c r="G51" s="72">
        <v>3209.59</v>
      </c>
      <c r="H51" s="72">
        <v>1002.18</v>
      </c>
      <c r="I51" s="72" t="s">
        <v>541</v>
      </c>
      <c r="J51" s="72">
        <v>0</v>
      </c>
      <c r="K51" s="72">
        <v>0</v>
      </c>
      <c r="L51" s="72">
        <v>0</v>
      </c>
      <c r="M51" s="72">
        <v>0</v>
      </c>
      <c r="N51" s="72">
        <v>0</v>
      </c>
      <c r="O51" s="72">
        <v>0</v>
      </c>
      <c r="P51" s="72">
        <v>0</v>
      </c>
      <c r="Q51" s="72">
        <v>0</v>
      </c>
      <c r="R51" s="72">
        <v>0</v>
      </c>
      <c r="S51" s="51">
        <f t="shared" si="0"/>
        <v>4211.7700000000004</v>
      </c>
      <c r="T51" s="51">
        <f t="shared" si="1"/>
        <v>0</v>
      </c>
      <c r="U51" s="52" t="str">
        <f>VLOOKUP(B51,'FOLHA RESUMIDA'!C:I,2,0)</f>
        <v>HERON VILAR DE ANDRADE</v>
      </c>
    </row>
    <row r="52" spans="1:21">
      <c r="A52" s="70">
        <v>1</v>
      </c>
      <c r="B52" s="70">
        <v>1549</v>
      </c>
      <c r="C52" s="70" t="s">
        <v>49</v>
      </c>
      <c r="D52" s="71">
        <v>29845</v>
      </c>
      <c r="E52" s="70" t="s">
        <v>540</v>
      </c>
      <c r="F52" s="70" t="s">
        <v>492</v>
      </c>
      <c r="G52" s="72">
        <v>4079.2</v>
      </c>
      <c r="H52" s="72">
        <v>0</v>
      </c>
      <c r="I52" s="72" t="s">
        <v>541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72">
        <v>0</v>
      </c>
      <c r="R52" s="72">
        <v>0</v>
      </c>
      <c r="S52" s="51">
        <f t="shared" si="0"/>
        <v>4079.2</v>
      </c>
      <c r="T52" s="51">
        <f t="shared" si="1"/>
        <v>0</v>
      </c>
      <c r="U52" s="52" t="str">
        <f>VLOOKUP(B52,'FOLHA RESUMIDA'!C:I,2,0)</f>
        <v>JOSE JOAQUIM DA SILVA FILHO</v>
      </c>
    </row>
    <row r="53" spans="1:21">
      <c r="A53" s="70">
        <v>1</v>
      </c>
      <c r="B53" s="70">
        <v>1553</v>
      </c>
      <c r="C53" s="70" t="s">
        <v>50</v>
      </c>
      <c r="D53" s="71">
        <v>29879</v>
      </c>
      <c r="E53" s="70" t="s">
        <v>540</v>
      </c>
      <c r="F53" s="70" t="s">
        <v>428</v>
      </c>
      <c r="G53" s="72">
        <v>3901.28</v>
      </c>
      <c r="H53" s="72">
        <v>0</v>
      </c>
      <c r="I53" s="72" t="s">
        <v>541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51">
        <f t="shared" si="0"/>
        <v>3901.28</v>
      </c>
      <c r="T53" s="51">
        <f t="shared" si="1"/>
        <v>0</v>
      </c>
      <c r="U53" s="52" t="str">
        <f>VLOOKUP(B53,'FOLHA RESUMIDA'!C:I,2,0)</f>
        <v>MARIA DO CARMO A DOS SANTOS</v>
      </c>
    </row>
    <row r="54" spans="1:21">
      <c r="A54" s="70">
        <v>1</v>
      </c>
      <c r="B54" s="70">
        <v>1554</v>
      </c>
      <c r="C54" s="70" t="s">
        <v>51</v>
      </c>
      <c r="D54" s="71">
        <v>29886</v>
      </c>
      <c r="E54" s="70" t="s">
        <v>540</v>
      </c>
      <c r="F54" s="70" t="s">
        <v>492</v>
      </c>
      <c r="G54" s="72">
        <v>4591.83</v>
      </c>
      <c r="H54" s="72">
        <v>1435</v>
      </c>
      <c r="I54" s="72" t="s">
        <v>541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51">
        <f t="shared" si="0"/>
        <v>6026.83</v>
      </c>
      <c r="T54" s="51">
        <f t="shared" si="1"/>
        <v>0</v>
      </c>
      <c r="U54" s="52" t="str">
        <f>VLOOKUP(B54,'FOLHA RESUMIDA'!C:I,2,0)</f>
        <v>SONEIDE P DO NASCIMENTO CORREA</v>
      </c>
    </row>
    <row r="55" spans="1:21">
      <c r="A55" s="70">
        <v>1</v>
      </c>
      <c r="B55" s="70">
        <v>1561</v>
      </c>
      <c r="C55" s="70" t="s">
        <v>52</v>
      </c>
      <c r="D55" s="71">
        <v>29983</v>
      </c>
      <c r="E55" s="70" t="s">
        <v>540</v>
      </c>
      <c r="F55" s="70" t="s">
        <v>428</v>
      </c>
      <c r="G55" s="72">
        <v>1876.58</v>
      </c>
      <c r="H55" s="72">
        <v>0</v>
      </c>
      <c r="I55" s="72" t="s">
        <v>541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51">
        <f t="shared" si="0"/>
        <v>1876.58</v>
      </c>
      <c r="T55" s="51">
        <f t="shared" si="1"/>
        <v>0</v>
      </c>
      <c r="U55" s="52" t="str">
        <f>VLOOKUP(B55,'FOLHA RESUMIDA'!C:I,2,0)</f>
        <v>ANDRE LUIZ MACIEL FERREIRA</v>
      </c>
    </row>
    <row r="56" spans="1:21">
      <c r="A56" s="70">
        <v>1</v>
      </c>
      <c r="B56" s="70">
        <v>1588</v>
      </c>
      <c r="C56" s="70" t="s">
        <v>53</v>
      </c>
      <c r="D56" s="71">
        <v>30034</v>
      </c>
      <c r="E56" s="70" t="s">
        <v>540</v>
      </c>
      <c r="F56" s="70" t="s">
        <v>428</v>
      </c>
      <c r="G56" s="72">
        <v>1970.4</v>
      </c>
      <c r="H56" s="72">
        <v>0</v>
      </c>
      <c r="I56" s="72" t="s">
        <v>541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51">
        <f t="shared" si="0"/>
        <v>1970.4</v>
      </c>
      <c r="T56" s="51">
        <f t="shared" si="1"/>
        <v>0</v>
      </c>
      <c r="U56" s="52" t="str">
        <f>VLOOKUP(B56,'FOLHA RESUMIDA'!C:I,2,0)</f>
        <v>MARIA ANDREA DOS SANTOS</v>
      </c>
    </row>
    <row r="57" spans="1:21">
      <c r="A57" s="70">
        <v>1</v>
      </c>
      <c r="B57" s="70">
        <v>1589</v>
      </c>
      <c r="C57" s="70" t="s">
        <v>54</v>
      </c>
      <c r="D57" s="71">
        <v>30034</v>
      </c>
      <c r="E57" s="70" t="s">
        <v>540</v>
      </c>
      <c r="F57" s="70" t="s">
        <v>428</v>
      </c>
      <c r="G57" s="72">
        <v>1876.58</v>
      </c>
      <c r="H57" s="72">
        <v>0</v>
      </c>
      <c r="I57" s="72" t="s">
        <v>541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51">
        <f t="shared" si="0"/>
        <v>1876.58</v>
      </c>
      <c r="T57" s="51">
        <f t="shared" si="1"/>
        <v>0</v>
      </c>
      <c r="U57" s="52" t="str">
        <f>VLOOKUP(B57,'FOLHA RESUMIDA'!C:I,2,0)</f>
        <v>SEVERINA DE SANTANA NEVES</v>
      </c>
    </row>
    <row r="58" spans="1:21">
      <c r="A58" s="70">
        <v>1</v>
      </c>
      <c r="B58" s="70">
        <v>1596</v>
      </c>
      <c r="C58" s="70" t="s">
        <v>55</v>
      </c>
      <c r="D58" s="71">
        <v>30041</v>
      </c>
      <c r="E58" s="70" t="s">
        <v>540</v>
      </c>
      <c r="F58" s="70" t="s">
        <v>429</v>
      </c>
      <c r="G58" s="72">
        <v>2640.52</v>
      </c>
      <c r="H58" s="72">
        <v>0</v>
      </c>
      <c r="I58" s="72" t="s">
        <v>541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51">
        <f t="shared" si="0"/>
        <v>2640.52</v>
      </c>
      <c r="T58" s="51">
        <f t="shared" si="1"/>
        <v>0</v>
      </c>
      <c r="U58" s="52" t="str">
        <f>VLOOKUP(B58,'FOLHA RESUMIDA'!C:I,2,0)</f>
        <v>IVANE FRANCISCO DE AZEVEDO</v>
      </c>
    </row>
    <row r="59" spans="1:21">
      <c r="A59" s="70">
        <v>1</v>
      </c>
      <c r="B59" s="70">
        <v>1597</v>
      </c>
      <c r="C59" s="70" t="s">
        <v>56</v>
      </c>
      <c r="D59" s="71">
        <v>30053</v>
      </c>
      <c r="E59" s="70" t="s">
        <v>540</v>
      </c>
      <c r="F59" s="70" t="s">
        <v>492</v>
      </c>
      <c r="G59" s="72">
        <v>3884.95</v>
      </c>
      <c r="H59" s="72">
        <v>0</v>
      </c>
      <c r="I59" s="72" t="s">
        <v>541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2">
        <v>0</v>
      </c>
      <c r="S59" s="51">
        <f t="shared" si="0"/>
        <v>3884.95</v>
      </c>
      <c r="T59" s="51">
        <f t="shared" si="1"/>
        <v>0</v>
      </c>
      <c r="U59" s="52" t="str">
        <f>VLOOKUP(B59,'FOLHA RESUMIDA'!C:I,2,0)</f>
        <v>DILMA NEUZA DAS MERCES</v>
      </c>
    </row>
    <row r="60" spans="1:21">
      <c r="A60" s="70">
        <v>1</v>
      </c>
      <c r="B60" s="70">
        <v>1631</v>
      </c>
      <c r="C60" s="70" t="s">
        <v>57</v>
      </c>
      <c r="D60" s="71">
        <v>30176</v>
      </c>
      <c r="E60" s="70" t="s">
        <v>540</v>
      </c>
      <c r="F60" s="70" t="s">
        <v>425</v>
      </c>
      <c r="G60" s="72">
        <v>2395.04</v>
      </c>
      <c r="H60" s="72">
        <v>0</v>
      </c>
      <c r="I60" s="72" t="s">
        <v>541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0</v>
      </c>
      <c r="R60" s="72">
        <v>0</v>
      </c>
      <c r="S60" s="51">
        <f t="shared" si="0"/>
        <v>2395.04</v>
      </c>
      <c r="T60" s="51">
        <f t="shared" si="1"/>
        <v>0</v>
      </c>
      <c r="U60" s="52" t="str">
        <f>VLOOKUP(B60,'FOLHA RESUMIDA'!C:I,2,0)</f>
        <v>GERSON MARTINS DA SILVA</v>
      </c>
    </row>
    <row r="61" spans="1:21">
      <c r="A61" s="70">
        <v>1</v>
      </c>
      <c r="B61" s="70">
        <v>1641</v>
      </c>
      <c r="C61" s="70" t="s">
        <v>58</v>
      </c>
      <c r="D61" s="71">
        <v>30384</v>
      </c>
      <c r="E61" s="70" t="s">
        <v>540</v>
      </c>
      <c r="F61" s="70" t="s">
        <v>428</v>
      </c>
      <c r="G61" s="72">
        <v>2395.04</v>
      </c>
      <c r="H61" s="72">
        <v>0</v>
      </c>
      <c r="I61" s="72" t="s">
        <v>541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72">
        <v>0</v>
      </c>
      <c r="Q61" s="72">
        <v>0</v>
      </c>
      <c r="R61" s="72">
        <v>0</v>
      </c>
      <c r="S61" s="51">
        <f t="shared" si="0"/>
        <v>2395.04</v>
      </c>
      <c r="T61" s="51">
        <f t="shared" si="1"/>
        <v>0</v>
      </c>
      <c r="U61" s="52" t="str">
        <f>VLOOKUP(B61,'FOLHA RESUMIDA'!C:I,2,0)</f>
        <v>JOAO FELICIANO ALVES</v>
      </c>
    </row>
    <row r="62" spans="1:21">
      <c r="A62" s="70">
        <v>1</v>
      </c>
      <c r="B62" s="70">
        <v>1650</v>
      </c>
      <c r="C62" s="70" t="s">
        <v>59</v>
      </c>
      <c r="D62" s="71">
        <v>30411</v>
      </c>
      <c r="E62" s="70" t="s">
        <v>540</v>
      </c>
      <c r="F62" s="70" t="s">
        <v>428</v>
      </c>
      <c r="G62" s="72">
        <v>2172.36</v>
      </c>
      <c r="H62" s="72">
        <v>0</v>
      </c>
      <c r="I62" s="72" t="s">
        <v>541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0</v>
      </c>
      <c r="P62" s="72">
        <v>0</v>
      </c>
      <c r="Q62" s="72">
        <v>0</v>
      </c>
      <c r="R62" s="72">
        <v>0</v>
      </c>
      <c r="S62" s="51">
        <f t="shared" si="0"/>
        <v>2172.36</v>
      </c>
      <c r="T62" s="51">
        <f t="shared" si="1"/>
        <v>0</v>
      </c>
      <c r="U62" s="52" t="str">
        <f>VLOOKUP(B62,'FOLHA RESUMIDA'!C:I,2,0)</f>
        <v>JANETE MARIA DA SILVA</v>
      </c>
    </row>
    <row r="63" spans="1:21">
      <c r="A63" s="70">
        <v>1</v>
      </c>
      <c r="B63" s="70">
        <v>1652</v>
      </c>
      <c r="C63" s="70" t="s">
        <v>60</v>
      </c>
      <c r="D63" s="71">
        <v>30410</v>
      </c>
      <c r="E63" s="70" t="s">
        <v>540</v>
      </c>
      <c r="F63" s="70" t="s">
        <v>428</v>
      </c>
      <c r="G63" s="72">
        <v>2172.36</v>
      </c>
      <c r="H63" s="72">
        <v>0</v>
      </c>
      <c r="I63" s="72" t="s">
        <v>541</v>
      </c>
      <c r="J63" s="72">
        <v>0</v>
      </c>
      <c r="K63" s="72">
        <v>0</v>
      </c>
      <c r="L63" s="72">
        <v>0</v>
      </c>
      <c r="M63" s="72">
        <v>0</v>
      </c>
      <c r="N63" s="72">
        <v>0</v>
      </c>
      <c r="O63" s="72">
        <v>0</v>
      </c>
      <c r="P63" s="72">
        <v>0</v>
      </c>
      <c r="Q63" s="72">
        <v>0</v>
      </c>
      <c r="R63" s="72">
        <v>0</v>
      </c>
      <c r="S63" s="51">
        <f t="shared" si="0"/>
        <v>2172.36</v>
      </c>
      <c r="T63" s="51">
        <f t="shared" si="1"/>
        <v>0</v>
      </c>
      <c r="U63" s="52" t="str">
        <f>VLOOKUP(B63,'FOLHA RESUMIDA'!C:I,2,0)</f>
        <v>ROMILDO NUNES DIAS</v>
      </c>
    </row>
    <row r="64" spans="1:21">
      <c r="A64" s="70">
        <v>1</v>
      </c>
      <c r="B64" s="70">
        <v>1665</v>
      </c>
      <c r="C64" s="70" t="s">
        <v>61</v>
      </c>
      <c r="D64" s="71">
        <v>31019</v>
      </c>
      <c r="E64" s="70" t="s">
        <v>540</v>
      </c>
      <c r="F64" s="70" t="s">
        <v>429</v>
      </c>
      <c r="G64" s="72">
        <v>2395.04</v>
      </c>
      <c r="H64" s="72">
        <v>0</v>
      </c>
      <c r="I64" s="72" t="s">
        <v>541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2">
        <v>0</v>
      </c>
      <c r="P64" s="72">
        <v>0</v>
      </c>
      <c r="Q64" s="72">
        <v>0</v>
      </c>
      <c r="R64" s="72">
        <v>0</v>
      </c>
      <c r="S64" s="51">
        <f t="shared" si="0"/>
        <v>2395.04</v>
      </c>
      <c r="T64" s="51">
        <f t="shared" si="1"/>
        <v>0</v>
      </c>
      <c r="U64" s="52" t="str">
        <f>VLOOKUP(B64,'FOLHA RESUMIDA'!C:I,2,0)</f>
        <v>LUZIA BERNARDO DE SOUSA</v>
      </c>
    </row>
    <row r="65" spans="1:21">
      <c r="A65" s="70">
        <v>1</v>
      </c>
      <c r="B65" s="70">
        <v>1674</v>
      </c>
      <c r="C65" s="70" t="s">
        <v>62</v>
      </c>
      <c r="D65" s="71">
        <v>31231</v>
      </c>
      <c r="E65" s="70" t="s">
        <v>540</v>
      </c>
      <c r="F65" s="70" t="s">
        <v>428</v>
      </c>
      <c r="G65" s="72">
        <v>1970.4</v>
      </c>
      <c r="H65" s="72">
        <v>0</v>
      </c>
      <c r="I65" s="72" t="s">
        <v>541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51">
        <f t="shared" si="0"/>
        <v>1970.4</v>
      </c>
      <c r="T65" s="51">
        <f t="shared" si="1"/>
        <v>0</v>
      </c>
      <c r="U65" s="52" t="str">
        <f>VLOOKUP(B65,'FOLHA RESUMIDA'!C:I,2,0)</f>
        <v>MARIA HELENA FERREIRA DA SILVA</v>
      </c>
    </row>
    <row r="66" spans="1:21">
      <c r="A66" s="70">
        <v>16</v>
      </c>
      <c r="B66" s="70">
        <v>1682</v>
      </c>
      <c r="C66" s="70" t="s">
        <v>358</v>
      </c>
      <c r="D66" s="71">
        <v>31232</v>
      </c>
      <c r="E66" s="70" t="s">
        <v>540</v>
      </c>
      <c r="F66" s="70" t="s">
        <v>430</v>
      </c>
      <c r="G66" s="72">
        <v>3209.59</v>
      </c>
      <c r="H66" s="72">
        <v>0</v>
      </c>
      <c r="I66" s="72" t="s">
        <v>541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0</v>
      </c>
      <c r="S66" s="51">
        <f t="shared" si="0"/>
        <v>3209.59</v>
      </c>
      <c r="T66" s="51">
        <f t="shared" si="1"/>
        <v>0</v>
      </c>
      <c r="U66" s="52" t="str">
        <f>VLOOKUP(B66,'FOLHA RESUMIDA'!C:I,2,0)</f>
        <v>MOISES MARTINS DE MELO NETO</v>
      </c>
    </row>
    <row r="67" spans="1:21">
      <c r="A67" s="70">
        <v>10</v>
      </c>
      <c r="B67" s="70">
        <v>1683</v>
      </c>
      <c r="C67" s="70" t="s">
        <v>393</v>
      </c>
      <c r="D67" s="71">
        <v>31232</v>
      </c>
      <c r="E67" s="70" t="s">
        <v>540</v>
      </c>
      <c r="F67" s="70" t="s">
        <v>430</v>
      </c>
      <c r="G67" s="72">
        <v>3209.59</v>
      </c>
      <c r="H67" s="72">
        <v>0</v>
      </c>
      <c r="I67" s="72" t="s">
        <v>541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>
        <v>0</v>
      </c>
      <c r="P67" s="72">
        <v>0</v>
      </c>
      <c r="Q67" s="72">
        <v>0</v>
      </c>
      <c r="R67" s="72">
        <v>0</v>
      </c>
      <c r="S67" s="51">
        <f t="shared" si="0"/>
        <v>3209.59</v>
      </c>
      <c r="T67" s="51">
        <f t="shared" si="1"/>
        <v>0</v>
      </c>
      <c r="U67" s="52" t="str">
        <f>VLOOKUP(B67,'FOLHA RESUMIDA'!C:I,2,0)</f>
        <v>ADEMIR LOPES DA SILVA</v>
      </c>
    </row>
    <row r="68" spans="1:21">
      <c r="A68" s="70">
        <v>51</v>
      </c>
      <c r="B68" s="70">
        <v>1726</v>
      </c>
      <c r="C68" s="70" t="s">
        <v>394</v>
      </c>
      <c r="D68" s="71">
        <v>32084</v>
      </c>
      <c r="E68" s="70" t="s">
        <v>540</v>
      </c>
      <c r="F68" s="70" t="s">
        <v>430</v>
      </c>
      <c r="G68" s="72">
        <v>3209.59</v>
      </c>
      <c r="H68" s="72">
        <v>0</v>
      </c>
      <c r="I68" s="72" t="s">
        <v>541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0</v>
      </c>
      <c r="Q68" s="72">
        <v>0</v>
      </c>
      <c r="R68" s="72">
        <v>0</v>
      </c>
      <c r="S68" s="51">
        <f t="shared" si="0"/>
        <v>3209.59</v>
      </c>
      <c r="T68" s="51">
        <f t="shared" si="1"/>
        <v>0</v>
      </c>
      <c r="U68" s="52" t="str">
        <f>VLOOKUP(B68,'FOLHA RESUMIDA'!C:I,2,0)</f>
        <v>JOSE CARLOS VIEIRA</v>
      </c>
    </row>
    <row r="69" spans="1:21">
      <c r="A69" s="70">
        <v>1</v>
      </c>
      <c r="B69" s="70">
        <v>1741</v>
      </c>
      <c r="C69" s="70" t="s">
        <v>63</v>
      </c>
      <c r="D69" s="71">
        <v>32106</v>
      </c>
      <c r="E69" s="70" t="s">
        <v>540</v>
      </c>
      <c r="F69" s="70" t="s">
        <v>428</v>
      </c>
      <c r="G69" s="72">
        <v>3370.04</v>
      </c>
      <c r="H69" s="72">
        <v>0</v>
      </c>
      <c r="I69" s="72" t="s">
        <v>541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51">
        <f t="shared" ref="S69:S132" si="2">SUM(G69:H69)+O69+Q69</f>
        <v>3370.04</v>
      </c>
      <c r="T69" s="51">
        <f t="shared" ref="T69:T132" si="3">SUM(J69:N69)+P69+R69</f>
        <v>0</v>
      </c>
      <c r="U69" s="52" t="str">
        <f>VLOOKUP(B69,'FOLHA RESUMIDA'!C:I,2,0)</f>
        <v>MARCONDES C  DE OLIVEIRA</v>
      </c>
    </row>
    <row r="70" spans="1:21">
      <c r="A70" s="70">
        <v>1</v>
      </c>
      <c r="B70" s="70">
        <v>1749</v>
      </c>
      <c r="C70" s="70" t="s">
        <v>64</v>
      </c>
      <c r="D70" s="71">
        <v>32111</v>
      </c>
      <c r="E70" s="70" t="s">
        <v>540</v>
      </c>
      <c r="F70" s="70" t="s">
        <v>492</v>
      </c>
      <c r="G70" s="72">
        <v>2385</v>
      </c>
      <c r="H70" s="72">
        <v>0</v>
      </c>
      <c r="I70" s="72" t="s">
        <v>541</v>
      </c>
      <c r="J70" s="72">
        <v>0</v>
      </c>
      <c r="K70" s="72">
        <v>0</v>
      </c>
      <c r="L70" s="72">
        <v>0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51">
        <f t="shared" si="2"/>
        <v>2385</v>
      </c>
      <c r="T70" s="51">
        <f t="shared" si="3"/>
        <v>0</v>
      </c>
      <c r="U70" s="52" t="str">
        <f>VLOOKUP(B70,'FOLHA RESUMIDA'!C:I,2,0)</f>
        <v>MANOEL MARTINS LEITE NETO</v>
      </c>
    </row>
    <row r="71" spans="1:21">
      <c r="A71" s="70">
        <v>1</v>
      </c>
      <c r="B71" s="70">
        <v>1774</v>
      </c>
      <c r="C71" s="70" t="s">
        <v>65</v>
      </c>
      <c r="D71" s="71">
        <v>32162</v>
      </c>
      <c r="E71" s="70" t="s">
        <v>540</v>
      </c>
      <c r="F71" s="70" t="s">
        <v>428</v>
      </c>
      <c r="G71" s="72">
        <v>2514.8000000000002</v>
      </c>
      <c r="H71" s="72">
        <v>0</v>
      </c>
      <c r="I71" s="72" t="s">
        <v>541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51">
        <f t="shared" si="2"/>
        <v>2514.8000000000002</v>
      </c>
      <c r="T71" s="51">
        <f t="shared" si="3"/>
        <v>0</v>
      </c>
      <c r="U71" s="52" t="str">
        <f>VLOOKUP(B71,'FOLHA RESUMIDA'!C:I,2,0)</f>
        <v>FRANCISCO DE ASSIS BEZERRA</v>
      </c>
    </row>
    <row r="72" spans="1:21">
      <c r="A72" s="70">
        <v>1</v>
      </c>
      <c r="B72" s="70">
        <v>1794</v>
      </c>
      <c r="C72" s="70" t="s">
        <v>66</v>
      </c>
      <c r="D72" s="71">
        <v>32216</v>
      </c>
      <c r="E72" s="70" t="s">
        <v>540</v>
      </c>
      <c r="F72" s="70" t="s">
        <v>498</v>
      </c>
      <c r="G72" s="72">
        <v>4497.33</v>
      </c>
      <c r="H72" s="72">
        <v>0</v>
      </c>
      <c r="I72" s="72" t="s">
        <v>541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>
        <v>0</v>
      </c>
      <c r="R72" s="72">
        <v>0</v>
      </c>
      <c r="S72" s="51">
        <f t="shared" si="2"/>
        <v>4497.33</v>
      </c>
      <c r="T72" s="51">
        <f t="shared" si="3"/>
        <v>0</v>
      </c>
      <c r="U72" s="52" t="str">
        <f>VLOOKUP(B72,'FOLHA RESUMIDA'!C:I,2,0)</f>
        <v>LUCIENE MARIA DE ANDRADE</v>
      </c>
    </row>
    <row r="73" spans="1:21">
      <c r="A73" s="70">
        <v>1</v>
      </c>
      <c r="B73" s="70">
        <v>1796</v>
      </c>
      <c r="C73" s="70" t="s">
        <v>67</v>
      </c>
      <c r="D73" s="71">
        <v>32216</v>
      </c>
      <c r="E73" s="70" t="s">
        <v>540</v>
      </c>
      <c r="F73" s="70" t="s">
        <v>428</v>
      </c>
      <c r="G73" s="72">
        <v>1970.4</v>
      </c>
      <c r="H73" s="72">
        <v>0</v>
      </c>
      <c r="I73" s="72" t="s">
        <v>541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51">
        <f t="shared" si="2"/>
        <v>1970.4</v>
      </c>
      <c r="T73" s="51">
        <f t="shared" si="3"/>
        <v>0</v>
      </c>
      <c r="U73" s="52" t="str">
        <f>VLOOKUP(B73,'FOLHA RESUMIDA'!C:I,2,0)</f>
        <v>NEUZA ANUNCIACAO COELHO</v>
      </c>
    </row>
    <row r="74" spans="1:21">
      <c r="A74" s="70">
        <v>1</v>
      </c>
      <c r="B74" s="70">
        <v>1809</v>
      </c>
      <c r="C74" s="70" t="s">
        <v>68</v>
      </c>
      <c r="D74" s="71">
        <v>32371</v>
      </c>
      <c r="E74" s="70" t="s">
        <v>540</v>
      </c>
      <c r="F74" s="70" t="s">
        <v>497</v>
      </c>
      <c r="G74" s="72">
        <v>3355.95</v>
      </c>
      <c r="H74" s="72">
        <v>0</v>
      </c>
      <c r="I74" s="72" t="s">
        <v>541</v>
      </c>
      <c r="J74" s="72">
        <v>0</v>
      </c>
      <c r="K74" s="72">
        <v>0</v>
      </c>
      <c r="L74" s="72">
        <v>0</v>
      </c>
      <c r="M74" s="72">
        <v>0</v>
      </c>
      <c r="N74" s="72">
        <v>0</v>
      </c>
      <c r="O74" s="72">
        <v>0</v>
      </c>
      <c r="P74" s="72">
        <v>0</v>
      </c>
      <c r="Q74" s="72">
        <v>0</v>
      </c>
      <c r="R74" s="72">
        <v>0</v>
      </c>
      <c r="S74" s="51">
        <f t="shared" si="2"/>
        <v>3355.95</v>
      </c>
      <c r="T74" s="51">
        <f t="shared" si="3"/>
        <v>0</v>
      </c>
      <c r="U74" s="52" t="str">
        <f>VLOOKUP(B74,'FOLHA RESUMIDA'!C:I,2,0)</f>
        <v>JOSE IRANILDO DE ANDRADE SILVA</v>
      </c>
    </row>
    <row r="75" spans="1:21">
      <c r="A75" s="70">
        <v>1</v>
      </c>
      <c r="B75" s="70">
        <v>1821</v>
      </c>
      <c r="C75" s="70" t="s">
        <v>69</v>
      </c>
      <c r="D75" s="71">
        <v>32414</v>
      </c>
      <c r="E75" s="70" t="s">
        <v>540</v>
      </c>
      <c r="F75" s="70" t="s">
        <v>427</v>
      </c>
      <c r="G75" s="72">
        <v>2395.04</v>
      </c>
      <c r="H75" s="72">
        <v>1868.83</v>
      </c>
      <c r="I75" s="72" t="s">
        <v>541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51">
        <f t="shared" si="2"/>
        <v>4263.87</v>
      </c>
      <c r="T75" s="51">
        <f t="shared" si="3"/>
        <v>0</v>
      </c>
      <c r="U75" s="52" t="str">
        <f>VLOOKUP(B75,'FOLHA RESUMIDA'!C:I,2,0)</f>
        <v>CARLOS STENIO DE DEUS</v>
      </c>
    </row>
    <row r="76" spans="1:21">
      <c r="A76" s="70">
        <v>1</v>
      </c>
      <c r="B76" s="70">
        <v>1822</v>
      </c>
      <c r="C76" s="70" t="s">
        <v>70</v>
      </c>
      <c r="D76" s="71">
        <v>32420</v>
      </c>
      <c r="E76" s="70" t="s">
        <v>540</v>
      </c>
      <c r="F76" s="70" t="s">
        <v>425</v>
      </c>
      <c r="G76" s="72">
        <v>1787.2</v>
      </c>
      <c r="H76" s="72">
        <v>0</v>
      </c>
      <c r="I76" s="72" t="s">
        <v>541</v>
      </c>
      <c r="J76" s="72">
        <v>0</v>
      </c>
      <c r="K76" s="72">
        <v>0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51">
        <f t="shared" si="2"/>
        <v>1787.2</v>
      </c>
      <c r="T76" s="51">
        <f t="shared" si="3"/>
        <v>0</v>
      </c>
      <c r="U76" s="52" t="str">
        <f>VLOOKUP(B76,'FOLHA RESUMIDA'!C:I,2,0)</f>
        <v>GILMAR BEZERRA DE OLIVEIRA</v>
      </c>
    </row>
    <row r="77" spans="1:21">
      <c r="A77" s="70">
        <v>1</v>
      </c>
      <c r="B77" s="70">
        <v>1906</v>
      </c>
      <c r="C77" s="70" t="s">
        <v>71</v>
      </c>
      <c r="D77" s="71">
        <v>32909</v>
      </c>
      <c r="E77" s="70" t="s">
        <v>540</v>
      </c>
      <c r="F77" s="70" t="s">
        <v>492</v>
      </c>
      <c r="G77" s="72">
        <v>3699.96</v>
      </c>
      <c r="H77" s="72">
        <v>0</v>
      </c>
      <c r="I77" s="72" t="s">
        <v>541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2">
        <v>0</v>
      </c>
      <c r="P77" s="72">
        <v>0</v>
      </c>
      <c r="Q77" s="72">
        <v>0</v>
      </c>
      <c r="R77" s="72">
        <v>0</v>
      </c>
      <c r="S77" s="51">
        <f t="shared" si="2"/>
        <v>3699.96</v>
      </c>
      <c r="T77" s="51">
        <f t="shared" si="3"/>
        <v>0</v>
      </c>
      <c r="U77" s="52" t="str">
        <f>VLOOKUP(B77,'FOLHA RESUMIDA'!C:I,2,0)</f>
        <v>IZABEL CRISTINA F DE ARRUDA</v>
      </c>
    </row>
    <row r="78" spans="1:21">
      <c r="A78" s="70">
        <v>1</v>
      </c>
      <c r="B78" s="70">
        <v>1908</v>
      </c>
      <c r="C78" s="70" t="s">
        <v>72</v>
      </c>
      <c r="D78" s="71">
        <v>32909</v>
      </c>
      <c r="E78" s="70" t="s">
        <v>540</v>
      </c>
      <c r="F78" s="70" t="s">
        <v>492</v>
      </c>
      <c r="G78" s="72">
        <v>4079.2</v>
      </c>
      <c r="H78" s="72">
        <v>0</v>
      </c>
      <c r="I78" s="72" t="s">
        <v>541</v>
      </c>
      <c r="J78" s="72">
        <v>0</v>
      </c>
      <c r="K78" s="72">
        <v>0</v>
      </c>
      <c r="L78" s="72">
        <v>0</v>
      </c>
      <c r="M78" s="72">
        <v>0</v>
      </c>
      <c r="N78" s="72">
        <v>3900</v>
      </c>
      <c r="O78" s="72">
        <v>0</v>
      </c>
      <c r="P78" s="72">
        <v>0</v>
      </c>
      <c r="Q78" s="72">
        <v>0</v>
      </c>
      <c r="R78" s="72">
        <v>0</v>
      </c>
      <c r="S78" s="51">
        <f t="shared" si="2"/>
        <v>4079.2</v>
      </c>
      <c r="T78" s="51">
        <f t="shared" si="3"/>
        <v>3900</v>
      </c>
      <c r="U78" s="52" t="str">
        <f>VLOOKUP(B78,'FOLHA RESUMIDA'!C:I,2,0)</f>
        <v>LUCIA MARIA ARAUJO LAVOR</v>
      </c>
    </row>
    <row r="79" spans="1:21">
      <c r="A79" s="70">
        <v>1</v>
      </c>
      <c r="B79" s="70">
        <v>1909</v>
      </c>
      <c r="C79" s="70" t="s">
        <v>73</v>
      </c>
      <c r="D79" s="71">
        <v>32909</v>
      </c>
      <c r="E79" s="70" t="s">
        <v>540</v>
      </c>
      <c r="F79" s="70" t="s">
        <v>428</v>
      </c>
      <c r="G79" s="72">
        <v>3209.59</v>
      </c>
      <c r="H79" s="72">
        <v>0</v>
      </c>
      <c r="I79" s="72" t="s">
        <v>541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51">
        <f t="shared" si="2"/>
        <v>3209.59</v>
      </c>
      <c r="T79" s="51">
        <f t="shared" si="3"/>
        <v>0</v>
      </c>
      <c r="U79" s="52" t="str">
        <f>VLOOKUP(B79,'FOLHA RESUMIDA'!C:I,2,0)</f>
        <v>IVANILDO BATISTA DA SILVA</v>
      </c>
    </row>
    <row r="80" spans="1:21">
      <c r="A80" s="70">
        <v>1</v>
      </c>
      <c r="B80" s="70">
        <v>1916</v>
      </c>
      <c r="C80" s="70" t="s">
        <v>354</v>
      </c>
      <c r="D80" s="71">
        <v>32948</v>
      </c>
      <c r="E80" s="70" t="s">
        <v>540</v>
      </c>
      <c r="F80" s="70" t="s">
        <v>478</v>
      </c>
      <c r="G80" s="72">
        <v>2948.55</v>
      </c>
      <c r="H80" s="72">
        <v>0</v>
      </c>
      <c r="I80" s="72" t="s">
        <v>541</v>
      </c>
      <c r="J80" s="72">
        <v>0</v>
      </c>
      <c r="K80" s="72">
        <v>0</v>
      </c>
      <c r="L80" s="72">
        <v>0</v>
      </c>
      <c r="M80" s="72">
        <v>0</v>
      </c>
      <c r="N80" s="72">
        <v>0</v>
      </c>
      <c r="O80" s="72">
        <v>0</v>
      </c>
      <c r="P80" s="72">
        <v>0</v>
      </c>
      <c r="Q80" s="72">
        <v>0</v>
      </c>
      <c r="R80" s="72">
        <v>0</v>
      </c>
      <c r="S80" s="51">
        <f t="shared" si="2"/>
        <v>2948.55</v>
      </c>
      <c r="T80" s="51">
        <f t="shared" si="3"/>
        <v>0</v>
      </c>
      <c r="U80" s="52" t="str">
        <f>VLOOKUP(B80,'FOLHA RESUMIDA'!C:I,2,0)</f>
        <v>FABIOLA ALBUQUERQUE PINHEIRO</v>
      </c>
    </row>
    <row r="81" spans="1:21">
      <c r="A81" s="70">
        <v>1</v>
      </c>
      <c r="B81" s="70">
        <v>1924</v>
      </c>
      <c r="C81" s="70" t="s">
        <v>74</v>
      </c>
      <c r="D81" s="71">
        <v>33390</v>
      </c>
      <c r="E81" s="70" t="s">
        <v>540</v>
      </c>
      <c r="F81" s="70" t="s">
        <v>492</v>
      </c>
      <c r="G81" s="72">
        <v>4497.33</v>
      </c>
      <c r="H81" s="72">
        <v>3039.24</v>
      </c>
      <c r="I81" s="72" t="s">
        <v>541</v>
      </c>
      <c r="J81" s="72">
        <v>0</v>
      </c>
      <c r="K81" s="72">
        <v>0</v>
      </c>
      <c r="L81" s="72">
        <v>0</v>
      </c>
      <c r="M81" s="72">
        <v>0</v>
      </c>
      <c r="N81" s="72">
        <v>0</v>
      </c>
      <c r="O81" s="72">
        <v>0</v>
      </c>
      <c r="P81" s="72">
        <v>0</v>
      </c>
      <c r="Q81" s="72">
        <v>0</v>
      </c>
      <c r="R81" s="72">
        <v>0</v>
      </c>
      <c r="S81" s="51">
        <f t="shared" si="2"/>
        <v>7536.57</v>
      </c>
      <c r="T81" s="51">
        <f t="shared" si="3"/>
        <v>0</v>
      </c>
      <c r="U81" s="52" t="str">
        <f>VLOOKUP(B81,'FOLHA RESUMIDA'!C:I,2,0)</f>
        <v>CARLOS HENRIQUE LIMA DE MELO</v>
      </c>
    </row>
    <row r="82" spans="1:21">
      <c r="A82" s="70">
        <v>1</v>
      </c>
      <c r="B82" s="70">
        <v>1927</v>
      </c>
      <c r="C82" s="70" t="s">
        <v>75</v>
      </c>
      <c r="D82" s="71">
        <v>33390</v>
      </c>
      <c r="E82" s="70" t="s">
        <v>540</v>
      </c>
      <c r="F82" s="70" t="s">
        <v>428</v>
      </c>
      <c r="G82" s="72">
        <v>3056.72</v>
      </c>
      <c r="H82" s="72">
        <v>2547.21</v>
      </c>
      <c r="I82" s="72" t="s">
        <v>541</v>
      </c>
      <c r="J82" s="72">
        <v>0</v>
      </c>
      <c r="K82" s="72">
        <v>0</v>
      </c>
      <c r="L82" s="72">
        <v>0</v>
      </c>
      <c r="M82" s="72">
        <v>0</v>
      </c>
      <c r="N82" s="72">
        <v>0</v>
      </c>
      <c r="O82" s="72">
        <v>0</v>
      </c>
      <c r="P82" s="72">
        <v>0</v>
      </c>
      <c r="Q82" s="72">
        <v>0</v>
      </c>
      <c r="R82" s="72">
        <v>0</v>
      </c>
      <c r="S82" s="51">
        <f t="shared" si="2"/>
        <v>5603.93</v>
      </c>
      <c r="T82" s="51">
        <f t="shared" si="3"/>
        <v>0</v>
      </c>
      <c r="U82" s="52" t="str">
        <f>VLOOKUP(B82,'FOLHA RESUMIDA'!C:I,2,0)</f>
        <v>RITA DE CASSIA CHAGAS</v>
      </c>
    </row>
    <row r="83" spans="1:21">
      <c r="A83" s="70">
        <v>1</v>
      </c>
      <c r="B83" s="70">
        <v>1932</v>
      </c>
      <c r="C83" s="70" t="s">
        <v>76</v>
      </c>
      <c r="D83" s="71">
        <v>33390</v>
      </c>
      <c r="E83" s="70" t="s">
        <v>540</v>
      </c>
      <c r="F83" s="70" t="s">
        <v>492</v>
      </c>
      <c r="G83" s="72">
        <v>3787.19</v>
      </c>
      <c r="H83" s="72">
        <v>3348.13</v>
      </c>
      <c r="I83" s="72" t="s">
        <v>541</v>
      </c>
      <c r="J83" s="72">
        <v>0</v>
      </c>
      <c r="K83" s="72">
        <v>0</v>
      </c>
      <c r="L83" s="72">
        <v>0</v>
      </c>
      <c r="M83" s="72">
        <v>0</v>
      </c>
      <c r="N83" s="72">
        <v>0</v>
      </c>
      <c r="O83" s="72">
        <v>0</v>
      </c>
      <c r="P83" s="72">
        <v>0</v>
      </c>
      <c r="Q83" s="72">
        <v>0</v>
      </c>
      <c r="R83" s="72">
        <v>0</v>
      </c>
      <c r="S83" s="51">
        <f t="shared" si="2"/>
        <v>7135.32</v>
      </c>
      <c r="T83" s="51">
        <f t="shared" si="3"/>
        <v>0</v>
      </c>
      <c r="U83" s="52" t="str">
        <f>VLOOKUP(B83,'FOLHA RESUMIDA'!C:I,2,0)</f>
        <v>ROSILENE MARIA ANACLETO</v>
      </c>
    </row>
    <row r="84" spans="1:21">
      <c r="A84" s="70">
        <v>1</v>
      </c>
      <c r="B84" s="70">
        <v>1937</v>
      </c>
      <c r="C84" s="70" t="s">
        <v>77</v>
      </c>
      <c r="D84" s="71">
        <v>33390</v>
      </c>
      <c r="E84" s="70" t="s">
        <v>540</v>
      </c>
      <c r="F84" s="70" t="s">
        <v>491</v>
      </c>
      <c r="G84" s="72">
        <v>2271.42</v>
      </c>
      <c r="H84" s="72">
        <v>1196.07</v>
      </c>
      <c r="I84" s="72" t="s">
        <v>541</v>
      </c>
      <c r="J84" s="72">
        <v>0</v>
      </c>
      <c r="K84" s="72">
        <v>0</v>
      </c>
      <c r="L84" s="72">
        <v>0</v>
      </c>
      <c r="M84" s="72">
        <v>0</v>
      </c>
      <c r="N84" s="72">
        <v>0</v>
      </c>
      <c r="O84" s="72">
        <v>0</v>
      </c>
      <c r="P84" s="72">
        <v>0</v>
      </c>
      <c r="Q84" s="72">
        <v>0</v>
      </c>
      <c r="R84" s="72">
        <v>0</v>
      </c>
      <c r="S84" s="51">
        <f t="shared" si="2"/>
        <v>3467.49</v>
      </c>
      <c r="T84" s="51">
        <f t="shared" si="3"/>
        <v>0</v>
      </c>
      <c r="U84" s="52" t="str">
        <f>VLOOKUP(B84,'FOLHA RESUMIDA'!C:I,2,0)</f>
        <v>RILDA MARIA DA SILVA</v>
      </c>
    </row>
    <row r="85" spans="1:21">
      <c r="A85" s="70">
        <v>1</v>
      </c>
      <c r="B85" s="70">
        <v>1980</v>
      </c>
      <c r="C85" s="70" t="s">
        <v>78</v>
      </c>
      <c r="D85" s="71">
        <v>33390</v>
      </c>
      <c r="E85" s="70" t="s">
        <v>540</v>
      </c>
      <c r="F85" s="70" t="s">
        <v>497</v>
      </c>
      <c r="G85" s="72">
        <v>6026.82</v>
      </c>
      <c r="H85" s="72">
        <v>7098.59</v>
      </c>
      <c r="I85" s="72" t="s">
        <v>541</v>
      </c>
      <c r="J85" s="72">
        <v>0</v>
      </c>
      <c r="K85" s="72">
        <v>0</v>
      </c>
      <c r="L85" s="72">
        <v>0</v>
      </c>
      <c r="M85" s="72">
        <v>0</v>
      </c>
      <c r="N85" s="72">
        <v>0</v>
      </c>
      <c r="O85" s="72">
        <v>0</v>
      </c>
      <c r="P85" s="72">
        <v>0</v>
      </c>
      <c r="Q85" s="72">
        <v>0</v>
      </c>
      <c r="R85" s="72">
        <v>0</v>
      </c>
      <c r="S85" s="51">
        <f t="shared" si="2"/>
        <v>13125.41</v>
      </c>
      <c r="T85" s="51">
        <f t="shared" si="3"/>
        <v>0</v>
      </c>
      <c r="U85" s="52" t="str">
        <f>VLOOKUP(B85,'FOLHA RESUMIDA'!C:I,2,0)</f>
        <v>MANOEL NETO DINIZ</v>
      </c>
    </row>
    <row r="86" spans="1:21">
      <c r="A86" s="70">
        <v>1</v>
      </c>
      <c r="B86" s="70">
        <v>1999</v>
      </c>
      <c r="C86" s="70" t="s">
        <v>79</v>
      </c>
      <c r="D86" s="71">
        <v>33390</v>
      </c>
      <c r="E86" s="70" t="s">
        <v>540</v>
      </c>
      <c r="F86" s="70" t="s">
        <v>433</v>
      </c>
      <c r="G86" s="72">
        <v>2760.93</v>
      </c>
      <c r="H86" s="72">
        <v>0</v>
      </c>
      <c r="I86" s="72" t="s">
        <v>541</v>
      </c>
      <c r="J86" s="72">
        <v>0</v>
      </c>
      <c r="K86" s="72">
        <v>0</v>
      </c>
      <c r="L86" s="72">
        <v>0</v>
      </c>
      <c r="M86" s="72">
        <v>0</v>
      </c>
      <c r="N86" s="72">
        <v>0</v>
      </c>
      <c r="O86" s="72">
        <v>0</v>
      </c>
      <c r="P86" s="72">
        <v>0</v>
      </c>
      <c r="Q86" s="72">
        <v>0</v>
      </c>
      <c r="R86" s="72">
        <v>0</v>
      </c>
      <c r="S86" s="51">
        <f t="shared" si="2"/>
        <v>2760.93</v>
      </c>
      <c r="T86" s="51">
        <f t="shared" si="3"/>
        <v>0</v>
      </c>
      <c r="U86" s="52" t="str">
        <f>VLOOKUP(B86,'FOLHA RESUMIDA'!C:I,2,0)</f>
        <v>ELIAS RIBEIRO DA SILVA FILHO</v>
      </c>
    </row>
    <row r="87" spans="1:21">
      <c r="A87" s="70">
        <v>1</v>
      </c>
      <c r="B87" s="70">
        <v>2008</v>
      </c>
      <c r="C87" s="70" t="s">
        <v>80</v>
      </c>
      <c r="D87" s="71">
        <v>33590</v>
      </c>
      <c r="E87" s="70" t="s">
        <v>540</v>
      </c>
      <c r="F87" s="70" t="s">
        <v>428</v>
      </c>
      <c r="G87" s="72">
        <v>3715.5</v>
      </c>
      <c r="H87" s="72">
        <v>0</v>
      </c>
      <c r="I87" s="72" t="s">
        <v>541</v>
      </c>
      <c r="J87" s="72">
        <v>0</v>
      </c>
      <c r="K87" s="72">
        <v>0</v>
      </c>
      <c r="L87" s="72">
        <v>0</v>
      </c>
      <c r="M87" s="72">
        <v>0</v>
      </c>
      <c r="N87" s="72">
        <v>0</v>
      </c>
      <c r="O87" s="72">
        <v>0</v>
      </c>
      <c r="P87" s="72">
        <v>0</v>
      </c>
      <c r="Q87" s="72">
        <v>0</v>
      </c>
      <c r="R87" s="72">
        <v>0</v>
      </c>
      <c r="S87" s="51">
        <f t="shared" si="2"/>
        <v>3715.5</v>
      </c>
      <c r="T87" s="51">
        <f t="shared" si="3"/>
        <v>0</v>
      </c>
      <c r="U87" s="52" t="str">
        <f>VLOOKUP(B87,'FOLHA RESUMIDA'!C:I,2,0)</f>
        <v>AMAURI GONCALO DA SILVA</v>
      </c>
    </row>
    <row r="88" spans="1:21">
      <c r="A88" s="70">
        <v>1</v>
      </c>
      <c r="B88" s="70">
        <v>2015</v>
      </c>
      <c r="C88" s="70" t="s">
        <v>81</v>
      </c>
      <c r="D88" s="71">
        <v>33590</v>
      </c>
      <c r="E88" s="70" t="s">
        <v>540</v>
      </c>
      <c r="F88" s="70" t="s">
        <v>428</v>
      </c>
      <c r="G88" s="72">
        <v>3209.59</v>
      </c>
      <c r="H88" s="72">
        <v>7759.29</v>
      </c>
      <c r="I88" s="72" t="s">
        <v>541</v>
      </c>
      <c r="J88" s="72">
        <v>0</v>
      </c>
      <c r="K88" s="72">
        <v>0</v>
      </c>
      <c r="L88" s="72">
        <v>0</v>
      </c>
      <c r="M88" s="72">
        <v>0</v>
      </c>
      <c r="N88" s="72">
        <v>0</v>
      </c>
      <c r="O88" s="72">
        <v>0</v>
      </c>
      <c r="P88" s="72">
        <v>0</v>
      </c>
      <c r="Q88" s="72">
        <v>0</v>
      </c>
      <c r="R88" s="72">
        <v>0</v>
      </c>
      <c r="S88" s="51">
        <f t="shared" si="2"/>
        <v>10968.880000000001</v>
      </c>
      <c r="T88" s="51">
        <f t="shared" si="3"/>
        <v>0</v>
      </c>
      <c r="U88" s="52" t="str">
        <f>VLOOKUP(B88,'FOLHA RESUMIDA'!C:I,2,0)</f>
        <v>MARIA SANDRA PONTES MENDONCA</v>
      </c>
    </row>
    <row r="89" spans="1:21">
      <c r="A89" s="70">
        <v>1</v>
      </c>
      <c r="B89" s="70">
        <v>2019</v>
      </c>
      <c r="C89" s="70" t="s">
        <v>82</v>
      </c>
      <c r="D89" s="71">
        <v>33605</v>
      </c>
      <c r="E89" s="70" t="s">
        <v>540</v>
      </c>
      <c r="F89" s="70" t="s">
        <v>433</v>
      </c>
      <c r="G89" s="72">
        <v>2271.42</v>
      </c>
      <c r="H89" s="72">
        <v>0</v>
      </c>
      <c r="I89" s="72" t="s">
        <v>541</v>
      </c>
      <c r="J89" s="72">
        <v>0</v>
      </c>
      <c r="K89" s="72">
        <v>0</v>
      </c>
      <c r="L89" s="72">
        <v>0</v>
      </c>
      <c r="M89" s="72">
        <v>0</v>
      </c>
      <c r="N89" s="72">
        <v>0</v>
      </c>
      <c r="O89" s="72">
        <v>0</v>
      </c>
      <c r="P89" s="72">
        <v>0</v>
      </c>
      <c r="Q89" s="72">
        <v>0</v>
      </c>
      <c r="R89" s="72">
        <v>0</v>
      </c>
      <c r="S89" s="51">
        <f t="shared" si="2"/>
        <v>2271.42</v>
      </c>
      <c r="T89" s="51">
        <f t="shared" si="3"/>
        <v>0</v>
      </c>
      <c r="U89" s="52" t="str">
        <f>VLOOKUP(B89,'FOLHA RESUMIDA'!C:I,2,0)</f>
        <v>MARCOS DO NASCIMENTO</v>
      </c>
    </row>
    <row r="90" spans="1:21">
      <c r="A90" s="70">
        <v>1</v>
      </c>
      <c r="B90" s="70">
        <v>2038</v>
      </c>
      <c r="C90" s="70" t="s">
        <v>83</v>
      </c>
      <c r="D90" s="71">
        <v>33605</v>
      </c>
      <c r="E90" s="70" t="s">
        <v>540</v>
      </c>
      <c r="F90" s="70" t="s">
        <v>428</v>
      </c>
      <c r="G90" s="72">
        <v>2514.8000000000002</v>
      </c>
      <c r="H90" s="72">
        <v>1315.38</v>
      </c>
      <c r="I90" s="72" t="s">
        <v>541</v>
      </c>
      <c r="J90" s="72">
        <v>0</v>
      </c>
      <c r="K90" s="72">
        <v>0</v>
      </c>
      <c r="L90" s="72">
        <v>0</v>
      </c>
      <c r="M90" s="72">
        <v>0</v>
      </c>
      <c r="N90" s="72">
        <v>0</v>
      </c>
      <c r="O90" s="72">
        <v>0</v>
      </c>
      <c r="P90" s="72">
        <v>0</v>
      </c>
      <c r="Q90" s="72">
        <v>0</v>
      </c>
      <c r="R90" s="72">
        <v>0</v>
      </c>
      <c r="S90" s="51">
        <f t="shared" si="2"/>
        <v>3830.1800000000003</v>
      </c>
      <c r="T90" s="51">
        <f t="shared" si="3"/>
        <v>0</v>
      </c>
      <c r="U90" s="52" t="str">
        <f>VLOOKUP(B90,'FOLHA RESUMIDA'!C:I,2,0)</f>
        <v>IRONILDA FERREIRA DA SILVA</v>
      </c>
    </row>
    <row r="91" spans="1:21">
      <c r="A91" s="70">
        <v>1</v>
      </c>
      <c r="B91" s="70">
        <v>2043</v>
      </c>
      <c r="C91" s="70" t="s">
        <v>84</v>
      </c>
      <c r="D91" s="71">
        <v>33605</v>
      </c>
      <c r="E91" s="70" t="s">
        <v>540</v>
      </c>
      <c r="F91" s="70" t="s">
        <v>428</v>
      </c>
      <c r="G91" s="72">
        <v>3538.61</v>
      </c>
      <c r="H91" s="72">
        <v>0</v>
      </c>
      <c r="I91" s="72" t="s">
        <v>541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2">
        <v>0</v>
      </c>
      <c r="P91" s="72">
        <v>0</v>
      </c>
      <c r="Q91" s="72">
        <v>0</v>
      </c>
      <c r="R91" s="72">
        <v>0</v>
      </c>
      <c r="S91" s="51">
        <f t="shared" si="2"/>
        <v>3538.61</v>
      </c>
      <c r="T91" s="51">
        <f t="shared" si="3"/>
        <v>0</v>
      </c>
      <c r="U91" s="52" t="str">
        <f>VLOOKUP(B91,'FOLHA RESUMIDA'!C:I,2,0)</f>
        <v>JOAO LUIZ BRAGA DE PONTES</v>
      </c>
    </row>
    <row r="92" spans="1:21">
      <c r="A92" s="70">
        <v>1</v>
      </c>
      <c r="B92" s="70">
        <v>2052</v>
      </c>
      <c r="C92" s="70" t="s">
        <v>85</v>
      </c>
      <c r="D92" s="71">
        <v>33613</v>
      </c>
      <c r="E92" s="70" t="s">
        <v>540</v>
      </c>
      <c r="F92" s="70" t="s">
        <v>428</v>
      </c>
      <c r="G92" s="72">
        <v>3715.5</v>
      </c>
      <c r="H92" s="72">
        <v>0</v>
      </c>
      <c r="I92" s="72" t="s">
        <v>541</v>
      </c>
      <c r="J92" s="72">
        <v>0</v>
      </c>
      <c r="K92" s="72">
        <v>0</v>
      </c>
      <c r="L92" s="72">
        <v>0</v>
      </c>
      <c r="M92" s="72">
        <v>0</v>
      </c>
      <c r="N92" s="72">
        <v>0</v>
      </c>
      <c r="O92" s="72">
        <v>0</v>
      </c>
      <c r="P92" s="72">
        <v>0</v>
      </c>
      <c r="Q92" s="72">
        <v>0</v>
      </c>
      <c r="R92" s="72">
        <v>0</v>
      </c>
      <c r="S92" s="51">
        <f t="shared" si="2"/>
        <v>3715.5</v>
      </c>
      <c r="T92" s="51">
        <f t="shared" si="3"/>
        <v>0</v>
      </c>
      <c r="U92" s="52" t="str">
        <f>VLOOKUP(B92,'FOLHA RESUMIDA'!C:I,2,0)</f>
        <v>JOSE FERNANDO PEREIRA DA COSTA</v>
      </c>
    </row>
    <row r="93" spans="1:21">
      <c r="A93" s="70">
        <v>1</v>
      </c>
      <c r="B93" s="70">
        <v>2063</v>
      </c>
      <c r="C93" s="70" t="s">
        <v>86</v>
      </c>
      <c r="D93" s="71">
        <v>31959</v>
      </c>
      <c r="E93" s="70" t="s">
        <v>540</v>
      </c>
      <c r="F93" s="70" t="s">
        <v>504</v>
      </c>
      <c r="G93" s="72">
        <v>8527.1200000000008</v>
      </c>
      <c r="H93" s="72">
        <v>7004.31</v>
      </c>
      <c r="I93" s="72" t="s">
        <v>541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0</v>
      </c>
      <c r="Q93" s="72">
        <v>0</v>
      </c>
      <c r="R93" s="72">
        <v>0</v>
      </c>
      <c r="S93" s="51">
        <f t="shared" si="2"/>
        <v>15531.43</v>
      </c>
      <c r="T93" s="51">
        <f t="shared" si="3"/>
        <v>0</v>
      </c>
      <c r="U93" s="52" t="str">
        <f>VLOOKUP(B93,'FOLHA RESUMIDA'!C:I,2,0)</f>
        <v>JOAQUIM PEDRO CARNEIRO C NETO</v>
      </c>
    </row>
    <row r="94" spans="1:21">
      <c r="A94" s="70">
        <v>1</v>
      </c>
      <c r="B94" s="70">
        <v>2065</v>
      </c>
      <c r="C94" s="70" t="s">
        <v>408</v>
      </c>
      <c r="D94" s="71">
        <v>32174</v>
      </c>
      <c r="E94" s="70" t="s">
        <v>540</v>
      </c>
      <c r="F94" s="70" t="s">
        <v>479</v>
      </c>
      <c r="G94" s="72">
        <v>6267.48</v>
      </c>
      <c r="H94" s="72">
        <v>0</v>
      </c>
      <c r="I94" s="72" t="s">
        <v>541</v>
      </c>
      <c r="J94" s="72">
        <v>0</v>
      </c>
      <c r="K94" s="72">
        <v>0</v>
      </c>
      <c r="L94" s="72">
        <v>0</v>
      </c>
      <c r="M94" s="72">
        <v>0</v>
      </c>
      <c r="N94" s="72">
        <v>0</v>
      </c>
      <c r="O94" s="72">
        <v>0</v>
      </c>
      <c r="P94" s="72">
        <v>0</v>
      </c>
      <c r="Q94" s="72">
        <v>0</v>
      </c>
      <c r="R94" s="72">
        <v>0</v>
      </c>
      <c r="S94" s="51">
        <f t="shared" si="2"/>
        <v>6267.48</v>
      </c>
      <c r="T94" s="51">
        <f t="shared" si="3"/>
        <v>0</v>
      </c>
      <c r="U94" s="52" t="str">
        <f>VLOOKUP(B94,'FOLHA RESUMIDA'!C:I,2,0)</f>
        <v>MARIA CLAUDIA DE A  LIMA LEMOS</v>
      </c>
    </row>
    <row r="95" spans="1:21">
      <c r="A95" s="70">
        <v>1</v>
      </c>
      <c r="B95" s="70">
        <v>2069</v>
      </c>
      <c r="C95" s="70" t="s">
        <v>87</v>
      </c>
      <c r="D95" s="71">
        <v>33169</v>
      </c>
      <c r="E95" s="70" t="s">
        <v>540</v>
      </c>
      <c r="F95" s="70" t="s">
        <v>437</v>
      </c>
      <c r="G95" s="72">
        <v>10672.27</v>
      </c>
      <c r="H95" s="72">
        <v>9134.92</v>
      </c>
      <c r="I95" s="72" t="s">
        <v>541</v>
      </c>
      <c r="J95" s="72">
        <v>0</v>
      </c>
      <c r="K95" s="72">
        <v>0</v>
      </c>
      <c r="L95" s="72">
        <v>0</v>
      </c>
      <c r="M95" s="72">
        <v>0</v>
      </c>
      <c r="N95" s="72">
        <v>0</v>
      </c>
      <c r="O95" s="72">
        <v>0</v>
      </c>
      <c r="P95" s="72">
        <v>0</v>
      </c>
      <c r="Q95" s="72">
        <v>0</v>
      </c>
      <c r="R95" s="72">
        <v>0</v>
      </c>
      <c r="S95" s="51">
        <f t="shared" si="2"/>
        <v>19807.190000000002</v>
      </c>
      <c r="T95" s="51">
        <f t="shared" si="3"/>
        <v>0</v>
      </c>
      <c r="U95" s="52" t="str">
        <f>VLOOKUP(B95,'FOLHA RESUMIDA'!C:I,2,0)</f>
        <v>SELMA VERONICA VIEIRA RAMOS</v>
      </c>
    </row>
    <row r="96" spans="1:21">
      <c r="A96" s="70">
        <v>1</v>
      </c>
      <c r="B96" s="70">
        <v>2086</v>
      </c>
      <c r="C96" s="70" t="s">
        <v>88</v>
      </c>
      <c r="D96" s="71">
        <v>35163</v>
      </c>
      <c r="E96" s="70" t="s">
        <v>540</v>
      </c>
      <c r="F96" s="70" t="s">
        <v>425</v>
      </c>
      <c r="G96" s="72">
        <v>1876.58</v>
      </c>
      <c r="H96" s="72">
        <v>0</v>
      </c>
      <c r="I96" s="72" t="s">
        <v>541</v>
      </c>
      <c r="J96" s="72">
        <v>822.38</v>
      </c>
      <c r="K96" s="72">
        <v>0</v>
      </c>
      <c r="L96" s="72">
        <v>0</v>
      </c>
      <c r="M96" s="72">
        <v>0</v>
      </c>
      <c r="N96" s="72">
        <v>0</v>
      </c>
      <c r="O96" s="72">
        <v>0</v>
      </c>
      <c r="P96" s="72">
        <v>0</v>
      </c>
      <c r="Q96" s="72">
        <v>0</v>
      </c>
      <c r="R96" s="72">
        <v>0</v>
      </c>
      <c r="S96" s="51">
        <f t="shared" si="2"/>
        <v>1876.58</v>
      </c>
      <c r="T96" s="51">
        <f t="shared" si="3"/>
        <v>822.38</v>
      </c>
      <c r="U96" s="52" t="str">
        <f>VLOOKUP(B96,'FOLHA RESUMIDA'!C:I,2,0)</f>
        <v>ALBANITA LUCIANA DA SILVA</v>
      </c>
    </row>
    <row r="97" spans="1:21">
      <c r="A97" s="70">
        <v>1</v>
      </c>
      <c r="B97" s="70">
        <v>2093</v>
      </c>
      <c r="C97" s="70" t="s">
        <v>89</v>
      </c>
      <c r="D97" s="71">
        <v>35163</v>
      </c>
      <c r="E97" s="70" t="s">
        <v>540</v>
      </c>
      <c r="F97" s="70" t="s">
        <v>433</v>
      </c>
      <c r="G97" s="72">
        <v>2271.42</v>
      </c>
      <c r="H97" s="72">
        <v>0</v>
      </c>
      <c r="I97" s="72" t="s">
        <v>541</v>
      </c>
      <c r="J97" s="72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  <c r="P97" s="72">
        <v>0</v>
      </c>
      <c r="Q97" s="72">
        <v>0</v>
      </c>
      <c r="R97" s="72">
        <v>0</v>
      </c>
      <c r="S97" s="51">
        <f t="shared" si="2"/>
        <v>2271.42</v>
      </c>
      <c r="T97" s="51">
        <f t="shared" si="3"/>
        <v>0</v>
      </c>
      <c r="U97" s="52" t="str">
        <f>VLOOKUP(B97,'FOLHA RESUMIDA'!C:I,2,0)</f>
        <v>GILBERTO RIBEIRO DA SILVA</v>
      </c>
    </row>
    <row r="98" spans="1:21">
      <c r="A98" s="70">
        <v>51</v>
      </c>
      <c r="B98" s="70">
        <v>2096</v>
      </c>
      <c r="C98" s="70" t="s">
        <v>346</v>
      </c>
      <c r="D98" s="71">
        <v>35170</v>
      </c>
      <c r="E98" s="70" t="s">
        <v>540</v>
      </c>
      <c r="F98" s="70" t="s">
        <v>430</v>
      </c>
      <c r="G98" s="72">
        <v>3209.59</v>
      </c>
      <c r="H98" s="72">
        <v>0</v>
      </c>
      <c r="I98" s="72" t="s">
        <v>541</v>
      </c>
      <c r="J98" s="72">
        <v>0</v>
      </c>
      <c r="K98" s="72">
        <v>0</v>
      </c>
      <c r="L98" s="72">
        <v>0</v>
      </c>
      <c r="M98" s="72">
        <v>0</v>
      </c>
      <c r="N98" s="72">
        <v>0</v>
      </c>
      <c r="O98" s="72">
        <v>0</v>
      </c>
      <c r="P98" s="72">
        <v>0</v>
      </c>
      <c r="Q98" s="72">
        <v>0</v>
      </c>
      <c r="R98" s="72">
        <v>0</v>
      </c>
      <c r="S98" s="51">
        <f t="shared" si="2"/>
        <v>3209.59</v>
      </c>
      <c r="T98" s="51">
        <f t="shared" si="3"/>
        <v>0</v>
      </c>
      <c r="U98" s="52" t="str">
        <f>VLOOKUP(B98,'FOLHA RESUMIDA'!C:I,2,0)</f>
        <v>MARCELO MORAIS DE OLIVEIRA</v>
      </c>
    </row>
    <row r="99" spans="1:21">
      <c r="A99" s="70">
        <v>1</v>
      </c>
      <c r="B99" s="70">
        <v>2101</v>
      </c>
      <c r="C99" s="70" t="s">
        <v>90</v>
      </c>
      <c r="D99" s="71">
        <v>35289</v>
      </c>
      <c r="E99" s="70" t="s">
        <v>540</v>
      </c>
      <c r="F99" s="70" t="s">
        <v>428</v>
      </c>
      <c r="G99" s="72">
        <v>3209.59</v>
      </c>
      <c r="H99" s="72">
        <v>0</v>
      </c>
      <c r="I99" s="72" t="s">
        <v>541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72">
        <v>0</v>
      </c>
      <c r="P99" s="72">
        <v>0</v>
      </c>
      <c r="Q99" s="72">
        <v>0</v>
      </c>
      <c r="R99" s="72">
        <v>0</v>
      </c>
      <c r="S99" s="51">
        <f t="shared" si="2"/>
        <v>3209.59</v>
      </c>
      <c r="T99" s="51">
        <f t="shared" si="3"/>
        <v>0</v>
      </c>
      <c r="U99" s="52" t="str">
        <f>VLOOKUP(B99,'FOLHA RESUMIDA'!C:I,2,0)</f>
        <v>JOSE LUCIANO CANDIDO DA SILVA</v>
      </c>
    </row>
    <row r="100" spans="1:21">
      <c r="A100" s="70">
        <v>16</v>
      </c>
      <c r="B100" s="70">
        <v>2115</v>
      </c>
      <c r="C100" s="70" t="s">
        <v>359</v>
      </c>
      <c r="D100" s="71">
        <v>35521</v>
      </c>
      <c r="E100" s="70" t="s">
        <v>540</v>
      </c>
      <c r="F100" s="70" t="s">
        <v>430</v>
      </c>
      <c r="G100" s="72">
        <v>3209.59</v>
      </c>
      <c r="H100" s="72">
        <v>0</v>
      </c>
      <c r="I100" s="72" t="s">
        <v>541</v>
      </c>
      <c r="J100" s="72">
        <v>0</v>
      </c>
      <c r="K100" s="72">
        <v>0</v>
      </c>
      <c r="L100" s="72">
        <v>0</v>
      </c>
      <c r="M100" s="72">
        <v>0</v>
      </c>
      <c r="N100" s="72">
        <v>0</v>
      </c>
      <c r="O100" s="72">
        <v>0</v>
      </c>
      <c r="P100" s="72">
        <v>0</v>
      </c>
      <c r="Q100" s="72">
        <v>0</v>
      </c>
      <c r="R100" s="72">
        <v>0</v>
      </c>
      <c r="S100" s="51">
        <f t="shared" si="2"/>
        <v>3209.59</v>
      </c>
      <c r="T100" s="51">
        <f t="shared" si="3"/>
        <v>0</v>
      </c>
      <c r="U100" s="52" t="str">
        <f>VLOOKUP(B100,'FOLHA RESUMIDA'!C:I,2,0)</f>
        <v>SEVERINO JOSE RAMOS DE SOUZA</v>
      </c>
    </row>
    <row r="101" spans="1:21">
      <c r="A101" s="70">
        <v>1</v>
      </c>
      <c r="B101" s="70">
        <v>2117</v>
      </c>
      <c r="C101" s="70" t="s">
        <v>91</v>
      </c>
      <c r="D101" s="71">
        <v>35535</v>
      </c>
      <c r="E101" s="70" t="s">
        <v>540</v>
      </c>
      <c r="F101" s="70" t="s">
        <v>425</v>
      </c>
      <c r="G101" s="72">
        <v>2395.04</v>
      </c>
      <c r="H101" s="72">
        <v>0</v>
      </c>
      <c r="I101" s="72" t="s">
        <v>541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2">
        <v>0</v>
      </c>
      <c r="Q101" s="72">
        <v>0</v>
      </c>
      <c r="R101" s="72">
        <v>0</v>
      </c>
      <c r="S101" s="51">
        <f t="shared" si="2"/>
        <v>2395.04</v>
      </c>
      <c r="T101" s="51">
        <f t="shared" si="3"/>
        <v>0</v>
      </c>
      <c r="U101" s="52" t="str">
        <f>VLOOKUP(B101,'FOLHA RESUMIDA'!C:I,2,0)</f>
        <v>WILSON JOSE QUEIROZ DE LIMA</v>
      </c>
    </row>
    <row r="102" spans="1:21">
      <c r="A102" s="70">
        <v>1</v>
      </c>
      <c r="B102" s="70">
        <v>2120</v>
      </c>
      <c r="C102" s="70" t="s">
        <v>92</v>
      </c>
      <c r="D102" s="71">
        <v>35565</v>
      </c>
      <c r="E102" s="70" t="s">
        <v>540</v>
      </c>
      <c r="F102" s="70" t="s">
        <v>425</v>
      </c>
      <c r="G102" s="72">
        <v>1543.83</v>
      </c>
      <c r="H102" s="72">
        <v>1002.18</v>
      </c>
      <c r="I102" s="72" t="s">
        <v>541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0</v>
      </c>
      <c r="Q102" s="72">
        <v>0</v>
      </c>
      <c r="R102" s="72">
        <v>0</v>
      </c>
      <c r="S102" s="51">
        <f t="shared" si="2"/>
        <v>2546.0099999999998</v>
      </c>
      <c r="T102" s="51">
        <f t="shared" si="3"/>
        <v>0</v>
      </c>
      <c r="U102" s="52" t="str">
        <f>VLOOKUP(B102,'FOLHA RESUMIDA'!C:I,2,0)</f>
        <v>ANTONIO SOARES DE MELO</v>
      </c>
    </row>
    <row r="103" spans="1:21">
      <c r="A103" s="70">
        <v>1</v>
      </c>
      <c r="B103" s="70">
        <v>2121</v>
      </c>
      <c r="C103" s="70" t="s">
        <v>93</v>
      </c>
      <c r="D103" s="71">
        <v>35583</v>
      </c>
      <c r="E103" s="70" t="s">
        <v>540</v>
      </c>
      <c r="F103" s="70" t="s">
        <v>433</v>
      </c>
      <c r="G103" s="72">
        <v>2271.42</v>
      </c>
      <c r="H103" s="72">
        <v>0</v>
      </c>
      <c r="I103" s="72" t="s">
        <v>541</v>
      </c>
      <c r="J103" s="72">
        <v>0</v>
      </c>
      <c r="K103" s="72">
        <v>0</v>
      </c>
      <c r="L103" s="72">
        <v>0</v>
      </c>
      <c r="M103" s="72">
        <v>0</v>
      </c>
      <c r="N103" s="72">
        <v>0</v>
      </c>
      <c r="O103" s="72">
        <v>0</v>
      </c>
      <c r="P103" s="72">
        <v>0</v>
      </c>
      <c r="Q103" s="72">
        <v>0</v>
      </c>
      <c r="R103" s="72">
        <v>0</v>
      </c>
      <c r="S103" s="51">
        <f t="shared" si="2"/>
        <v>2271.42</v>
      </c>
      <c r="T103" s="51">
        <f t="shared" si="3"/>
        <v>0</v>
      </c>
      <c r="U103" s="52" t="str">
        <f>VLOOKUP(B103,'FOLHA RESUMIDA'!C:I,2,0)</f>
        <v>SAMUEL MAURICIO</v>
      </c>
    </row>
    <row r="104" spans="1:21">
      <c r="A104" s="70">
        <v>10</v>
      </c>
      <c r="B104" s="70">
        <v>2124</v>
      </c>
      <c r="C104" s="70" t="s">
        <v>350</v>
      </c>
      <c r="D104" s="71">
        <v>35597</v>
      </c>
      <c r="E104" s="70" t="s">
        <v>540</v>
      </c>
      <c r="F104" s="70" t="s">
        <v>430</v>
      </c>
      <c r="G104" s="72">
        <v>3209.59</v>
      </c>
      <c r="H104" s="72">
        <v>0</v>
      </c>
      <c r="I104" s="72" t="s">
        <v>541</v>
      </c>
      <c r="J104" s="72">
        <v>0</v>
      </c>
      <c r="K104" s="72">
        <v>0</v>
      </c>
      <c r="L104" s="72">
        <v>0</v>
      </c>
      <c r="M104" s="72">
        <v>0</v>
      </c>
      <c r="N104" s="72">
        <v>0</v>
      </c>
      <c r="O104" s="72">
        <v>0</v>
      </c>
      <c r="P104" s="72">
        <v>0</v>
      </c>
      <c r="Q104" s="72">
        <v>0</v>
      </c>
      <c r="R104" s="72">
        <v>0</v>
      </c>
      <c r="S104" s="51">
        <f t="shared" si="2"/>
        <v>3209.59</v>
      </c>
      <c r="T104" s="51">
        <f t="shared" si="3"/>
        <v>0</v>
      </c>
      <c r="U104" s="52" t="str">
        <f>VLOOKUP(B104,'FOLHA RESUMIDA'!C:I,2,0)</f>
        <v>JOSE ALVES FIGUEIREDO FILHO</v>
      </c>
    </row>
    <row r="105" spans="1:21">
      <c r="A105" s="70">
        <v>1</v>
      </c>
      <c r="B105" s="70">
        <v>2125</v>
      </c>
      <c r="C105" s="70" t="s">
        <v>94</v>
      </c>
      <c r="D105" s="71">
        <v>35613</v>
      </c>
      <c r="E105" s="70" t="s">
        <v>540</v>
      </c>
      <c r="F105" s="70" t="s">
        <v>428</v>
      </c>
      <c r="G105" s="72">
        <v>3538.57</v>
      </c>
      <c r="H105" s="72">
        <v>0</v>
      </c>
      <c r="I105" s="72" t="s">
        <v>541</v>
      </c>
      <c r="J105" s="72">
        <v>822.38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51">
        <f t="shared" si="2"/>
        <v>3538.57</v>
      </c>
      <c r="T105" s="51">
        <f t="shared" si="3"/>
        <v>822.38</v>
      </c>
      <c r="U105" s="52" t="str">
        <f>VLOOKUP(B105,'FOLHA RESUMIDA'!C:I,2,0)</f>
        <v>GILMAR GALVAO SANTANA</v>
      </c>
    </row>
    <row r="106" spans="1:21">
      <c r="A106" s="70">
        <v>1</v>
      </c>
      <c r="B106" s="70">
        <v>2126</v>
      </c>
      <c r="C106" s="70" t="s">
        <v>95</v>
      </c>
      <c r="D106" s="71">
        <v>35613</v>
      </c>
      <c r="E106" s="70" t="s">
        <v>540</v>
      </c>
      <c r="F106" s="70" t="s">
        <v>428</v>
      </c>
      <c r="G106" s="72">
        <v>3538.57</v>
      </c>
      <c r="H106" s="72">
        <v>0</v>
      </c>
      <c r="I106" s="72" t="s">
        <v>541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0</v>
      </c>
      <c r="P106" s="72">
        <v>0</v>
      </c>
      <c r="Q106" s="72">
        <v>0</v>
      </c>
      <c r="R106" s="72">
        <v>0</v>
      </c>
      <c r="S106" s="51">
        <f t="shared" si="2"/>
        <v>3538.57</v>
      </c>
      <c r="T106" s="51">
        <f t="shared" si="3"/>
        <v>0</v>
      </c>
      <c r="U106" s="52" t="str">
        <f>VLOOKUP(B106,'FOLHA RESUMIDA'!C:I,2,0)</f>
        <v>JAFFE JOSE LIMA XAVIER</v>
      </c>
    </row>
    <row r="107" spans="1:21">
      <c r="A107" s="70">
        <v>1</v>
      </c>
      <c r="B107" s="70">
        <v>2128</v>
      </c>
      <c r="C107" s="70" t="s">
        <v>96</v>
      </c>
      <c r="D107" s="71">
        <v>35626</v>
      </c>
      <c r="E107" s="70" t="s">
        <v>540</v>
      </c>
      <c r="F107" s="70" t="s">
        <v>428</v>
      </c>
      <c r="G107" s="72">
        <v>1876.58</v>
      </c>
      <c r="H107" s="72">
        <v>7839.93</v>
      </c>
      <c r="I107" s="72" t="s">
        <v>541</v>
      </c>
      <c r="J107" s="72">
        <v>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0</v>
      </c>
      <c r="Q107" s="72">
        <v>0</v>
      </c>
      <c r="R107" s="72">
        <v>0</v>
      </c>
      <c r="S107" s="51">
        <f t="shared" si="2"/>
        <v>9716.51</v>
      </c>
      <c r="T107" s="51">
        <f t="shared" si="3"/>
        <v>0</v>
      </c>
      <c r="U107" s="52" t="str">
        <f>VLOOKUP(B107,'FOLHA RESUMIDA'!C:I,2,0)</f>
        <v>JORGE DA SILVA LIMA</v>
      </c>
    </row>
    <row r="108" spans="1:21">
      <c r="A108" s="70">
        <v>1</v>
      </c>
      <c r="B108" s="70">
        <v>2129</v>
      </c>
      <c r="C108" s="70" t="s">
        <v>97</v>
      </c>
      <c r="D108" s="71">
        <v>35626</v>
      </c>
      <c r="E108" s="70" t="s">
        <v>540</v>
      </c>
      <c r="F108" s="70" t="s">
        <v>501</v>
      </c>
      <c r="G108" s="72">
        <v>2060.2399999999998</v>
      </c>
      <c r="H108" s="72">
        <v>0</v>
      </c>
      <c r="I108" s="72" t="s">
        <v>541</v>
      </c>
      <c r="J108" s="72">
        <v>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2">
        <v>0</v>
      </c>
      <c r="S108" s="51">
        <f t="shared" si="2"/>
        <v>2060.2399999999998</v>
      </c>
      <c r="T108" s="51">
        <f t="shared" si="3"/>
        <v>0</v>
      </c>
      <c r="U108" s="52" t="str">
        <f>VLOOKUP(B108,'FOLHA RESUMIDA'!C:I,2,0)</f>
        <v>RICARDO JORGE XAVIER</v>
      </c>
    </row>
    <row r="109" spans="1:21">
      <c r="A109" s="70">
        <v>1</v>
      </c>
      <c r="B109" s="70">
        <v>2130</v>
      </c>
      <c r="C109" s="70" t="s">
        <v>98</v>
      </c>
      <c r="D109" s="71">
        <v>35626</v>
      </c>
      <c r="E109" s="70" t="s">
        <v>540</v>
      </c>
      <c r="F109" s="70" t="s">
        <v>500</v>
      </c>
      <c r="G109" s="72">
        <v>2060.2399999999998</v>
      </c>
      <c r="H109" s="72">
        <v>0</v>
      </c>
      <c r="I109" s="72" t="s">
        <v>541</v>
      </c>
      <c r="J109" s="72">
        <v>0</v>
      </c>
      <c r="K109" s="72">
        <v>0</v>
      </c>
      <c r="L109" s="72">
        <v>0</v>
      </c>
      <c r="M109" s="72">
        <v>0</v>
      </c>
      <c r="N109" s="72">
        <v>0</v>
      </c>
      <c r="O109" s="72">
        <v>0</v>
      </c>
      <c r="P109" s="72">
        <v>0</v>
      </c>
      <c r="Q109" s="72">
        <v>0</v>
      </c>
      <c r="R109" s="72">
        <v>0</v>
      </c>
      <c r="S109" s="51">
        <f t="shared" si="2"/>
        <v>2060.2399999999998</v>
      </c>
      <c r="T109" s="51">
        <f t="shared" si="3"/>
        <v>0</v>
      </c>
      <c r="U109" s="52" t="str">
        <f>VLOOKUP(B109,'FOLHA RESUMIDA'!C:I,2,0)</f>
        <v>HELVIO MOZART MONTENEGRO</v>
      </c>
    </row>
    <row r="110" spans="1:21">
      <c r="A110" s="70">
        <v>1</v>
      </c>
      <c r="B110" s="70">
        <v>2131</v>
      </c>
      <c r="C110" s="70" t="s">
        <v>99</v>
      </c>
      <c r="D110" s="71">
        <v>35626</v>
      </c>
      <c r="E110" s="70" t="s">
        <v>540</v>
      </c>
      <c r="F110" s="70" t="s">
        <v>428</v>
      </c>
      <c r="G110" s="72">
        <v>3538.59</v>
      </c>
      <c r="H110" s="72">
        <v>0</v>
      </c>
      <c r="I110" s="72" t="s">
        <v>541</v>
      </c>
      <c r="J110" s="72">
        <v>0</v>
      </c>
      <c r="K110" s="72">
        <v>0</v>
      </c>
      <c r="L110" s="72">
        <v>0</v>
      </c>
      <c r="M110" s="72">
        <v>0</v>
      </c>
      <c r="N110" s="72">
        <v>0</v>
      </c>
      <c r="O110" s="72">
        <v>0</v>
      </c>
      <c r="P110" s="72">
        <v>0</v>
      </c>
      <c r="Q110" s="72">
        <v>0</v>
      </c>
      <c r="R110" s="72">
        <v>0</v>
      </c>
      <c r="S110" s="51">
        <f t="shared" si="2"/>
        <v>3538.59</v>
      </c>
      <c r="T110" s="51">
        <f t="shared" si="3"/>
        <v>0</v>
      </c>
      <c r="U110" s="52" t="str">
        <f>VLOOKUP(B110,'FOLHA RESUMIDA'!C:I,2,0)</f>
        <v>ALEXANDRE BARBOSA DA SILVA</v>
      </c>
    </row>
    <row r="111" spans="1:21">
      <c r="A111" s="70">
        <v>1</v>
      </c>
      <c r="B111" s="70">
        <v>2134</v>
      </c>
      <c r="C111" s="70" t="s">
        <v>100</v>
      </c>
      <c r="D111" s="71">
        <v>35628</v>
      </c>
      <c r="E111" s="70" t="s">
        <v>540</v>
      </c>
      <c r="F111" s="70" t="s">
        <v>428</v>
      </c>
      <c r="G111" s="72">
        <v>3538.57</v>
      </c>
      <c r="H111" s="72">
        <v>0</v>
      </c>
      <c r="I111" s="72" t="s">
        <v>541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51">
        <f t="shared" si="2"/>
        <v>3538.57</v>
      </c>
      <c r="T111" s="51">
        <f t="shared" si="3"/>
        <v>0</v>
      </c>
      <c r="U111" s="52" t="str">
        <f>VLOOKUP(B111,'FOLHA RESUMIDA'!C:I,2,0)</f>
        <v>ROSIVALDO SATIRO DOS SANTOS</v>
      </c>
    </row>
    <row r="112" spans="1:21">
      <c r="A112" s="70">
        <v>1</v>
      </c>
      <c r="B112" s="70">
        <v>2136</v>
      </c>
      <c r="C112" s="70" t="s">
        <v>101</v>
      </c>
      <c r="D112" s="71">
        <v>35643</v>
      </c>
      <c r="E112" s="70" t="s">
        <v>540</v>
      </c>
      <c r="F112" s="70" t="s">
        <v>425</v>
      </c>
      <c r="G112" s="72">
        <v>2068.91</v>
      </c>
      <c r="H112" s="72">
        <v>0</v>
      </c>
      <c r="I112" s="72" t="s">
        <v>541</v>
      </c>
      <c r="J112" s="72">
        <v>822.38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>
        <v>0</v>
      </c>
      <c r="R112" s="72">
        <v>0</v>
      </c>
      <c r="S112" s="51">
        <f t="shared" si="2"/>
        <v>2068.91</v>
      </c>
      <c r="T112" s="51">
        <f t="shared" si="3"/>
        <v>822.38</v>
      </c>
      <c r="U112" s="52" t="str">
        <f>VLOOKUP(B112,'FOLHA RESUMIDA'!C:I,2,0)</f>
        <v>GESIEL DAVID DE CASTRO</v>
      </c>
    </row>
    <row r="113" spans="1:21">
      <c r="A113" s="70">
        <v>1</v>
      </c>
      <c r="B113" s="70">
        <v>2137</v>
      </c>
      <c r="C113" s="70" t="s">
        <v>102</v>
      </c>
      <c r="D113" s="71">
        <v>35643</v>
      </c>
      <c r="E113" s="70" t="s">
        <v>540</v>
      </c>
      <c r="F113" s="70" t="s">
        <v>434</v>
      </c>
      <c r="G113" s="72">
        <v>6130.92</v>
      </c>
      <c r="H113" s="72">
        <v>2744.28</v>
      </c>
      <c r="I113" s="72" t="s">
        <v>541</v>
      </c>
      <c r="J113" s="72">
        <v>0</v>
      </c>
      <c r="K113" s="72">
        <v>0</v>
      </c>
      <c r="L113" s="72">
        <v>0</v>
      </c>
      <c r="M113" s="72">
        <v>0</v>
      </c>
      <c r="N113" s="72">
        <v>0</v>
      </c>
      <c r="O113" s="72">
        <v>0</v>
      </c>
      <c r="P113" s="72">
        <v>0</v>
      </c>
      <c r="Q113" s="72">
        <v>0</v>
      </c>
      <c r="R113" s="72">
        <v>0</v>
      </c>
      <c r="S113" s="51">
        <f t="shared" si="2"/>
        <v>8875.2000000000007</v>
      </c>
      <c r="T113" s="51">
        <f t="shared" si="3"/>
        <v>0</v>
      </c>
      <c r="U113" s="52" t="str">
        <f>VLOOKUP(B113,'FOLHA RESUMIDA'!C:I,2,0)</f>
        <v>FRANCISCO DE ASSIS DE OLIVEIRA</v>
      </c>
    </row>
    <row r="114" spans="1:21">
      <c r="A114" s="70">
        <v>1</v>
      </c>
      <c r="B114" s="70">
        <v>2140</v>
      </c>
      <c r="C114" s="70" t="s">
        <v>103</v>
      </c>
      <c r="D114" s="71">
        <v>35643</v>
      </c>
      <c r="E114" s="70" t="s">
        <v>540</v>
      </c>
      <c r="F114" s="70" t="s">
        <v>491</v>
      </c>
      <c r="G114" s="72">
        <v>3699.96</v>
      </c>
      <c r="H114" s="72">
        <v>2279.98</v>
      </c>
      <c r="I114" s="72" t="s">
        <v>541</v>
      </c>
      <c r="J114" s="72">
        <v>0</v>
      </c>
      <c r="K114" s="72">
        <v>0</v>
      </c>
      <c r="L114" s="72">
        <v>0</v>
      </c>
      <c r="M114" s="72">
        <v>0</v>
      </c>
      <c r="N114" s="72">
        <v>0</v>
      </c>
      <c r="O114" s="72">
        <v>0</v>
      </c>
      <c r="P114" s="72">
        <v>0</v>
      </c>
      <c r="Q114" s="72">
        <v>0</v>
      </c>
      <c r="R114" s="72">
        <v>0</v>
      </c>
      <c r="S114" s="51">
        <f t="shared" si="2"/>
        <v>5979.9400000000005</v>
      </c>
      <c r="T114" s="51">
        <f t="shared" si="3"/>
        <v>0</v>
      </c>
      <c r="U114" s="52" t="str">
        <f>VLOOKUP(B114,'FOLHA RESUMIDA'!C:I,2,0)</f>
        <v>LUCIENE PEREIRA DE A NASCIMENT</v>
      </c>
    </row>
    <row r="115" spans="1:21">
      <c r="A115" s="70">
        <v>1</v>
      </c>
      <c r="B115" s="70">
        <v>2143</v>
      </c>
      <c r="C115" s="70" t="s">
        <v>104</v>
      </c>
      <c r="D115" s="71">
        <v>35765</v>
      </c>
      <c r="E115" s="70" t="s">
        <v>540</v>
      </c>
      <c r="F115" s="70" t="s">
        <v>428</v>
      </c>
      <c r="G115" s="72">
        <v>2068.91</v>
      </c>
      <c r="H115" s="72">
        <v>0</v>
      </c>
      <c r="I115" s="72" t="s">
        <v>541</v>
      </c>
      <c r="J115" s="72">
        <v>0</v>
      </c>
      <c r="K115" s="72">
        <v>0</v>
      </c>
      <c r="L115" s="72">
        <v>0</v>
      </c>
      <c r="M115" s="72">
        <v>0</v>
      </c>
      <c r="N115" s="72">
        <v>0</v>
      </c>
      <c r="O115" s="72">
        <v>0</v>
      </c>
      <c r="P115" s="72">
        <v>0</v>
      </c>
      <c r="Q115" s="72">
        <v>0</v>
      </c>
      <c r="R115" s="72">
        <v>0</v>
      </c>
      <c r="S115" s="51">
        <f t="shared" si="2"/>
        <v>2068.91</v>
      </c>
      <c r="T115" s="51">
        <f t="shared" si="3"/>
        <v>0</v>
      </c>
      <c r="U115" s="52" t="str">
        <f>VLOOKUP(B115,'FOLHA RESUMIDA'!C:I,2,0)</f>
        <v>RUBEM JOSE DOS S DE PAULA</v>
      </c>
    </row>
    <row r="116" spans="1:21">
      <c r="A116" s="70">
        <v>1</v>
      </c>
      <c r="B116" s="70">
        <v>2145</v>
      </c>
      <c r="C116" s="70" t="s">
        <v>105</v>
      </c>
      <c r="D116" s="71">
        <v>35765</v>
      </c>
      <c r="E116" s="70" t="s">
        <v>540</v>
      </c>
      <c r="F116" s="70" t="s">
        <v>428</v>
      </c>
      <c r="G116" s="72">
        <v>3538.57</v>
      </c>
      <c r="H116" s="72">
        <v>0</v>
      </c>
      <c r="I116" s="72" t="s">
        <v>541</v>
      </c>
      <c r="J116" s="72">
        <v>0</v>
      </c>
      <c r="K116" s="72">
        <v>0</v>
      </c>
      <c r="L116" s="72">
        <v>0</v>
      </c>
      <c r="M116" s="72">
        <v>0</v>
      </c>
      <c r="N116" s="72">
        <v>0</v>
      </c>
      <c r="O116" s="72">
        <v>0</v>
      </c>
      <c r="P116" s="72">
        <v>0</v>
      </c>
      <c r="Q116" s="72">
        <v>0</v>
      </c>
      <c r="R116" s="72">
        <v>0</v>
      </c>
      <c r="S116" s="51">
        <f t="shared" si="2"/>
        <v>3538.57</v>
      </c>
      <c r="T116" s="51">
        <f t="shared" si="3"/>
        <v>0</v>
      </c>
      <c r="U116" s="52" t="str">
        <f>VLOOKUP(B116,'FOLHA RESUMIDA'!C:I,2,0)</f>
        <v>EVERALDO DA SILVA CABRAL</v>
      </c>
    </row>
    <row r="117" spans="1:21">
      <c r="A117" s="70">
        <v>1</v>
      </c>
      <c r="B117" s="70">
        <v>2146</v>
      </c>
      <c r="C117" s="70" t="s">
        <v>106</v>
      </c>
      <c r="D117" s="71">
        <v>35765</v>
      </c>
      <c r="E117" s="70" t="s">
        <v>540</v>
      </c>
      <c r="F117" s="70" t="s">
        <v>428</v>
      </c>
      <c r="G117" s="72">
        <v>3056.72</v>
      </c>
      <c r="H117" s="72">
        <v>0</v>
      </c>
      <c r="I117" s="72" t="s">
        <v>541</v>
      </c>
      <c r="J117" s="72">
        <v>0</v>
      </c>
      <c r="K117" s="72">
        <v>0</v>
      </c>
      <c r="L117" s="72">
        <v>0</v>
      </c>
      <c r="M117" s="72">
        <v>0</v>
      </c>
      <c r="N117" s="72">
        <v>0</v>
      </c>
      <c r="O117" s="72">
        <v>0</v>
      </c>
      <c r="P117" s="72">
        <v>0</v>
      </c>
      <c r="Q117" s="72">
        <v>0</v>
      </c>
      <c r="R117" s="72">
        <v>0</v>
      </c>
      <c r="S117" s="51">
        <f t="shared" si="2"/>
        <v>3056.72</v>
      </c>
      <c r="T117" s="51">
        <f t="shared" si="3"/>
        <v>0</v>
      </c>
      <c r="U117" s="52" t="str">
        <f>VLOOKUP(B117,'FOLHA RESUMIDA'!C:I,2,0)</f>
        <v>ROGERIO BARROS DOS SANTOS</v>
      </c>
    </row>
    <row r="118" spans="1:21">
      <c r="A118" s="70">
        <v>1</v>
      </c>
      <c r="B118" s="70">
        <v>2149</v>
      </c>
      <c r="C118" s="70" t="s">
        <v>107</v>
      </c>
      <c r="D118" s="71">
        <v>35765</v>
      </c>
      <c r="E118" s="70" t="s">
        <v>540</v>
      </c>
      <c r="F118" s="70" t="s">
        <v>428</v>
      </c>
      <c r="G118" s="72">
        <v>3056.72</v>
      </c>
      <c r="H118" s="72">
        <v>0</v>
      </c>
      <c r="I118" s="72" t="s">
        <v>541</v>
      </c>
      <c r="J118" s="72">
        <v>0</v>
      </c>
      <c r="K118" s="72">
        <v>0</v>
      </c>
      <c r="L118" s="72">
        <v>0</v>
      </c>
      <c r="M118" s="72">
        <v>0</v>
      </c>
      <c r="N118" s="72">
        <v>0</v>
      </c>
      <c r="O118" s="72">
        <v>0</v>
      </c>
      <c r="P118" s="72">
        <v>0</v>
      </c>
      <c r="Q118" s="72">
        <v>0</v>
      </c>
      <c r="R118" s="72">
        <v>0</v>
      </c>
      <c r="S118" s="51">
        <f t="shared" si="2"/>
        <v>3056.72</v>
      </c>
      <c r="T118" s="51">
        <f t="shared" si="3"/>
        <v>0</v>
      </c>
      <c r="U118" s="52" t="str">
        <f>VLOOKUP(B118,'FOLHA RESUMIDA'!C:I,2,0)</f>
        <v>CARLOS AUGUSTO O  DA SILVA</v>
      </c>
    </row>
    <row r="119" spans="1:21">
      <c r="A119" s="70">
        <v>16</v>
      </c>
      <c r="B119" s="70">
        <v>2151</v>
      </c>
      <c r="C119" s="70" t="s">
        <v>108</v>
      </c>
      <c r="D119" s="71">
        <v>35765</v>
      </c>
      <c r="E119" s="70" t="s">
        <v>540</v>
      </c>
      <c r="F119" s="70" t="s">
        <v>491</v>
      </c>
      <c r="G119" s="72">
        <v>2060.2399999999998</v>
      </c>
      <c r="H119" s="72">
        <v>1128.3599999999999</v>
      </c>
      <c r="I119" s="72" t="s">
        <v>541</v>
      </c>
      <c r="J119" s="72">
        <v>0</v>
      </c>
      <c r="K119" s="72">
        <v>0</v>
      </c>
      <c r="L119" s="72">
        <v>0</v>
      </c>
      <c r="M119" s="72">
        <v>0</v>
      </c>
      <c r="N119" s="72">
        <v>0</v>
      </c>
      <c r="O119" s="72">
        <v>0</v>
      </c>
      <c r="P119" s="72">
        <v>0</v>
      </c>
      <c r="Q119" s="72">
        <v>0</v>
      </c>
      <c r="R119" s="72">
        <v>0</v>
      </c>
      <c r="S119" s="51">
        <f t="shared" si="2"/>
        <v>3188.5999999999995</v>
      </c>
      <c r="T119" s="51">
        <f t="shared" si="3"/>
        <v>0</v>
      </c>
      <c r="U119" s="52" t="str">
        <f>VLOOKUP(B119,'FOLHA RESUMIDA'!C:I,2,0)</f>
        <v>JUREMA MARIA BONGALHARDO</v>
      </c>
    </row>
    <row r="120" spans="1:21">
      <c r="A120" s="70">
        <v>1</v>
      </c>
      <c r="B120" s="70">
        <v>2153</v>
      </c>
      <c r="C120" s="70" t="s">
        <v>109</v>
      </c>
      <c r="D120" s="71">
        <v>35765</v>
      </c>
      <c r="E120" s="70" t="s">
        <v>540</v>
      </c>
      <c r="F120" s="70" t="s">
        <v>428</v>
      </c>
      <c r="G120" s="72">
        <v>3715.5</v>
      </c>
      <c r="H120" s="72">
        <v>0</v>
      </c>
      <c r="I120" s="72" t="s">
        <v>541</v>
      </c>
      <c r="J120" s="72">
        <v>0</v>
      </c>
      <c r="K120" s="72">
        <v>0</v>
      </c>
      <c r="L120" s="72">
        <v>0</v>
      </c>
      <c r="M120" s="72">
        <v>0</v>
      </c>
      <c r="N120" s="72">
        <v>0</v>
      </c>
      <c r="O120" s="72">
        <v>0</v>
      </c>
      <c r="P120" s="72">
        <v>0</v>
      </c>
      <c r="Q120" s="72">
        <v>0</v>
      </c>
      <c r="R120" s="72">
        <v>0</v>
      </c>
      <c r="S120" s="51">
        <f t="shared" si="2"/>
        <v>3715.5</v>
      </c>
      <c r="T120" s="51">
        <f t="shared" si="3"/>
        <v>0</v>
      </c>
      <c r="U120" s="52" t="str">
        <f>VLOOKUP(B120,'FOLHA RESUMIDA'!C:I,2,0)</f>
        <v>SERGIO PEREIRA DA COSTA</v>
      </c>
    </row>
    <row r="121" spans="1:21">
      <c r="A121" s="70">
        <v>1</v>
      </c>
      <c r="B121" s="70">
        <v>2156</v>
      </c>
      <c r="C121" s="70" t="s">
        <v>110</v>
      </c>
      <c r="D121" s="71">
        <v>35800</v>
      </c>
      <c r="E121" s="70" t="s">
        <v>540</v>
      </c>
      <c r="F121" s="70" t="s">
        <v>492</v>
      </c>
      <c r="G121" s="72">
        <v>3523.75</v>
      </c>
      <c r="H121" s="72">
        <v>0</v>
      </c>
      <c r="I121" s="72" t="s">
        <v>541</v>
      </c>
      <c r="J121" s="72">
        <v>0</v>
      </c>
      <c r="K121" s="72">
        <v>0</v>
      </c>
      <c r="L121" s="72">
        <v>0</v>
      </c>
      <c r="M121" s="72">
        <v>0</v>
      </c>
      <c r="N121" s="72">
        <v>0</v>
      </c>
      <c r="O121" s="72">
        <v>0</v>
      </c>
      <c r="P121" s="72">
        <v>0</v>
      </c>
      <c r="Q121" s="72">
        <v>0</v>
      </c>
      <c r="R121" s="72">
        <v>0</v>
      </c>
      <c r="S121" s="51">
        <f t="shared" si="2"/>
        <v>3523.75</v>
      </c>
      <c r="T121" s="51">
        <f t="shared" si="3"/>
        <v>0</v>
      </c>
      <c r="U121" s="52" t="str">
        <f>VLOOKUP(B121,'FOLHA RESUMIDA'!C:I,2,0)</f>
        <v>EDLEUSA LUCIA BATISTA DA SILVA</v>
      </c>
    </row>
    <row r="122" spans="1:21">
      <c r="A122" s="70">
        <v>1</v>
      </c>
      <c r="B122" s="70">
        <v>2159</v>
      </c>
      <c r="C122" s="70" t="s">
        <v>111</v>
      </c>
      <c r="D122" s="71">
        <v>35836</v>
      </c>
      <c r="E122" s="70" t="s">
        <v>540</v>
      </c>
      <c r="F122" s="70" t="s">
        <v>492</v>
      </c>
      <c r="G122" s="72">
        <v>3523.75</v>
      </c>
      <c r="H122" s="72">
        <v>3070.35</v>
      </c>
      <c r="I122" s="72" t="s">
        <v>541</v>
      </c>
      <c r="J122" s="72">
        <v>0</v>
      </c>
      <c r="K122" s="72">
        <v>0</v>
      </c>
      <c r="L122" s="72">
        <v>0</v>
      </c>
      <c r="M122" s="72">
        <v>0</v>
      </c>
      <c r="N122" s="72">
        <v>0</v>
      </c>
      <c r="O122" s="72">
        <v>0</v>
      </c>
      <c r="P122" s="72">
        <v>0</v>
      </c>
      <c r="Q122" s="72">
        <v>0</v>
      </c>
      <c r="R122" s="72">
        <v>0</v>
      </c>
      <c r="S122" s="51">
        <f t="shared" si="2"/>
        <v>6594.1</v>
      </c>
      <c r="T122" s="51">
        <f t="shared" si="3"/>
        <v>0</v>
      </c>
      <c r="U122" s="52" t="str">
        <f>VLOOKUP(B122,'FOLHA RESUMIDA'!C:I,2,0)</f>
        <v>FREDERICO JOSE C  DA NOBREGA</v>
      </c>
    </row>
    <row r="123" spans="1:21">
      <c r="A123" s="70">
        <v>1</v>
      </c>
      <c r="B123" s="70">
        <v>2161</v>
      </c>
      <c r="C123" s="70" t="s">
        <v>112</v>
      </c>
      <c r="D123" s="71">
        <v>35836</v>
      </c>
      <c r="E123" s="70" t="s">
        <v>540</v>
      </c>
      <c r="F123" s="70" t="s">
        <v>491</v>
      </c>
      <c r="G123" s="72">
        <v>3699.96</v>
      </c>
      <c r="H123" s="72">
        <v>1196.07</v>
      </c>
      <c r="I123" s="72" t="s">
        <v>541</v>
      </c>
      <c r="J123" s="72">
        <v>0</v>
      </c>
      <c r="K123" s="72">
        <v>0</v>
      </c>
      <c r="L123" s="72">
        <v>0</v>
      </c>
      <c r="M123" s="72">
        <v>0</v>
      </c>
      <c r="N123" s="72">
        <v>0</v>
      </c>
      <c r="O123" s="72">
        <v>0</v>
      </c>
      <c r="P123" s="72">
        <v>0</v>
      </c>
      <c r="Q123" s="72">
        <v>0</v>
      </c>
      <c r="R123" s="72">
        <v>0</v>
      </c>
      <c r="S123" s="51">
        <f t="shared" si="2"/>
        <v>4896.03</v>
      </c>
      <c r="T123" s="51">
        <f t="shared" si="3"/>
        <v>0</v>
      </c>
      <c r="U123" s="52" t="str">
        <f>VLOOKUP(B123,'FOLHA RESUMIDA'!C:I,2,0)</f>
        <v>WLADIMIR MACHADO DO E  SANTO</v>
      </c>
    </row>
    <row r="124" spans="1:21">
      <c r="A124" s="70">
        <v>1</v>
      </c>
      <c r="B124" s="70">
        <v>2181</v>
      </c>
      <c r="C124" s="70" t="s">
        <v>113</v>
      </c>
      <c r="D124" s="71">
        <v>36069</v>
      </c>
      <c r="E124" s="70" t="s">
        <v>540</v>
      </c>
      <c r="F124" s="70" t="s">
        <v>437</v>
      </c>
      <c r="G124" s="72">
        <v>9219.11</v>
      </c>
      <c r="H124" s="72">
        <v>2818.66</v>
      </c>
      <c r="I124" s="72" t="s">
        <v>541</v>
      </c>
      <c r="J124" s="72">
        <v>0</v>
      </c>
      <c r="K124" s="72">
        <v>0</v>
      </c>
      <c r="L124" s="72">
        <v>0</v>
      </c>
      <c r="M124" s="72">
        <v>0</v>
      </c>
      <c r="N124" s="72">
        <v>0</v>
      </c>
      <c r="O124" s="72">
        <v>0</v>
      </c>
      <c r="P124" s="72">
        <v>0</v>
      </c>
      <c r="Q124" s="72">
        <v>0</v>
      </c>
      <c r="R124" s="72">
        <v>0</v>
      </c>
      <c r="S124" s="51">
        <f t="shared" si="2"/>
        <v>12037.77</v>
      </c>
      <c r="T124" s="51">
        <f t="shared" si="3"/>
        <v>0</v>
      </c>
      <c r="U124" s="52" t="str">
        <f>VLOOKUP(B124,'FOLHA RESUMIDA'!C:I,2,0)</f>
        <v>ELCY SILVA DE ARAUJO</v>
      </c>
    </row>
    <row r="125" spans="1:21">
      <c r="A125" s="70">
        <v>1</v>
      </c>
      <c r="B125" s="70">
        <v>2274</v>
      </c>
      <c r="C125" s="70" t="s">
        <v>114</v>
      </c>
      <c r="D125" s="71">
        <v>37883</v>
      </c>
      <c r="E125" s="70" t="s">
        <v>540</v>
      </c>
      <c r="F125" s="70" t="s">
        <v>416</v>
      </c>
      <c r="G125" s="72">
        <v>0</v>
      </c>
      <c r="H125" s="72">
        <v>0</v>
      </c>
      <c r="I125" s="72" t="s">
        <v>543</v>
      </c>
      <c r="J125" s="72">
        <v>0</v>
      </c>
      <c r="K125" s="72">
        <v>0</v>
      </c>
      <c r="L125" s="72">
        <v>0</v>
      </c>
      <c r="M125" s="72">
        <v>0</v>
      </c>
      <c r="N125" s="72">
        <v>0</v>
      </c>
      <c r="O125" s="72">
        <v>0</v>
      </c>
      <c r="P125" s="72">
        <v>0</v>
      </c>
      <c r="Q125" s="72">
        <v>0</v>
      </c>
      <c r="R125" s="72">
        <v>16784.88</v>
      </c>
      <c r="S125" s="51">
        <f t="shared" si="2"/>
        <v>0</v>
      </c>
      <c r="T125" s="51">
        <f t="shared" si="3"/>
        <v>16784.88</v>
      </c>
      <c r="U125" s="52" t="str">
        <f>VLOOKUP(B125,'FOLHA RESUMIDA'!C:I,2,0)</f>
        <v>DJALMA LIMA DE OLIVEIRA DANTAS</v>
      </c>
    </row>
    <row r="126" spans="1:21">
      <c r="A126" s="70">
        <v>1</v>
      </c>
      <c r="B126" s="70">
        <v>2280</v>
      </c>
      <c r="C126" s="70" t="s">
        <v>115</v>
      </c>
      <c r="D126" s="71">
        <v>38335</v>
      </c>
      <c r="E126" s="70" t="s">
        <v>540</v>
      </c>
      <c r="F126" s="70" t="s">
        <v>460</v>
      </c>
      <c r="G126" s="72">
        <v>0</v>
      </c>
      <c r="H126" s="72">
        <v>0</v>
      </c>
      <c r="I126" s="72" t="s">
        <v>543</v>
      </c>
      <c r="J126" s="72">
        <v>0</v>
      </c>
      <c r="K126" s="72">
        <v>0</v>
      </c>
      <c r="L126" s="72">
        <v>0</v>
      </c>
      <c r="M126" s="72">
        <v>0</v>
      </c>
      <c r="N126" s="72">
        <v>0</v>
      </c>
      <c r="O126" s="72">
        <v>636.36</v>
      </c>
      <c r="P126" s="72">
        <v>2545.4699999999998</v>
      </c>
      <c r="Q126" s="72">
        <v>0</v>
      </c>
      <c r="R126" s="72">
        <v>0</v>
      </c>
      <c r="S126" s="51">
        <f t="shared" si="2"/>
        <v>636.36</v>
      </c>
      <c r="T126" s="51">
        <f t="shared" si="3"/>
        <v>2545.4699999999998</v>
      </c>
      <c r="U126" s="52" t="str">
        <f>VLOOKUP(B126,'FOLHA RESUMIDA'!C:I,2,0)</f>
        <v>JACQUELINE CESAR DE GUSMAO</v>
      </c>
    </row>
    <row r="127" spans="1:21">
      <c r="A127" s="70">
        <v>1</v>
      </c>
      <c r="B127" s="70">
        <v>2295</v>
      </c>
      <c r="C127" s="70" t="s">
        <v>116</v>
      </c>
      <c r="D127" s="71">
        <v>38657</v>
      </c>
      <c r="E127" s="70" t="s">
        <v>540</v>
      </c>
      <c r="F127" s="70" t="s">
        <v>421</v>
      </c>
      <c r="G127" s="72">
        <v>0</v>
      </c>
      <c r="H127" s="72">
        <v>0</v>
      </c>
      <c r="I127" s="72" t="s">
        <v>543</v>
      </c>
      <c r="J127" s="72">
        <v>0</v>
      </c>
      <c r="K127" s="72">
        <v>0</v>
      </c>
      <c r="L127" s="72">
        <v>0</v>
      </c>
      <c r="M127" s="72">
        <v>0</v>
      </c>
      <c r="N127" s="72">
        <v>0</v>
      </c>
      <c r="O127" s="72">
        <v>881.12</v>
      </c>
      <c r="P127" s="72">
        <v>3524.49</v>
      </c>
      <c r="Q127" s="72">
        <v>0</v>
      </c>
      <c r="R127" s="72">
        <v>0</v>
      </c>
      <c r="S127" s="51">
        <f t="shared" si="2"/>
        <v>881.12</v>
      </c>
      <c r="T127" s="51">
        <f t="shared" si="3"/>
        <v>3524.49</v>
      </c>
      <c r="U127" s="52" t="str">
        <f>VLOOKUP(B127,'FOLHA RESUMIDA'!C:I,2,0)</f>
        <v>VINCENZO PAPARIELLO</v>
      </c>
    </row>
    <row r="128" spans="1:21">
      <c r="A128" s="70">
        <v>1</v>
      </c>
      <c r="B128" s="70">
        <v>2308</v>
      </c>
      <c r="C128" s="70" t="s">
        <v>117</v>
      </c>
      <c r="D128" s="71">
        <v>38749</v>
      </c>
      <c r="E128" s="70" t="s">
        <v>540</v>
      </c>
      <c r="F128" s="70" t="s">
        <v>460</v>
      </c>
      <c r="G128" s="72">
        <v>0</v>
      </c>
      <c r="H128" s="72">
        <v>0</v>
      </c>
      <c r="I128" s="72" t="s">
        <v>543</v>
      </c>
      <c r="J128" s="72">
        <v>0</v>
      </c>
      <c r="K128" s="72">
        <v>0</v>
      </c>
      <c r="L128" s="72">
        <v>0</v>
      </c>
      <c r="M128" s="72">
        <v>0</v>
      </c>
      <c r="N128" s="72">
        <v>0</v>
      </c>
      <c r="O128" s="72">
        <v>636.36</v>
      </c>
      <c r="P128" s="72">
        <v>2545.4699999999998</v>
      </c>
      <c r="Q128" s="72">
        <v>0</v>
      </c>
      <c r="R128" s="72">
        <v>0</v>
      </c>
      <c r="S128" s="51">
        <f t="shared" si="2"/>
        <v>636.36</v>
      </c>
      <c r="T128" s="51">
        <f t="shared" si="3"/>
        <v>2545.4699999999998</v>
      </c>
      <c r="U128" s="52" t="str">
        <f>VLOOKUP(B128,'FOLHA RESUMIDA'!C:I,2,0)</f>
        <v>ADEILDO CARLOS DIAS BEZERRA</v>
      </c>
    </row>
    <row r="129" spans="1:21">
      <c r="A129" s="70">
        <v>1</v>
      </c>
      <c r="B129" s="70">
        <v>2330</v>
      </c>
      <c r="C129" s="70" t="s">
        <v>118</v>
      </c>
      <c r="D129" s="71">
        <v>39286</v>
      </c>
      <c r="E129" s="70" t="s">
        <v>540</v>
      </c>
      <c r="F129" s="70" t="s">
        <v>503</v>
      </c>
      <c r="G129" s="72">
        <v>4803.72</v>
      </c>
      <c r="H129" s="72">
        <v>0</v>
      </c>
      <c r="I129" s="72" t="s">
        <v>541</v>
      </c>
      <c r="J129" s="72">
        <v>2312.9499999999998</v>
      </c>
      <c r="K129" s="72">
        <v>0</v>
      </c>
      <c r="L129" s="72">
        <v>0</v>
      </c>
      <c r="M129" s="72">
        <v>0</v>
      </c>
      <c r="N129" s="72">
        <v>0</v>
      </c>
      <c r="O129" s="72">
        <v>0</v>
      </c>
      <c r="P129" s="72">
        <v>0</v>
      </c>
      <c r="Q129" s="72">
        <v>0</v>
      </c>
      <c r="R129" s="72">
        <v>0</v>
      </c>
      <c r="S129" s="51">
        <f t="shared" si="2"/>
        <v>4803.72</v>
      </c>
      <c r="T129" s="51">
        <f t="shared" si="3"/>
        <v>2312.9499999999998</v>
      </c>
      <c r="U129" s="52" t="str">
        <f>VLOOKUP(B129,'FOLHA RESUMIDA'!C:I,2,0)</f>
        <v>ERICK RENAN PEREIRA DE ACIOLI</v>
      </c>
    </row>
    <row r="130" spans="1:21">
      <c r="A130" s="70">
        <v>1</v>
      </c>
      <c r="B130" s="70">
        <v>2337</v>
      </c>
      <c r="C130" s="70" t="s">
        <v>119</v>
      </c>
      <c r="D130" s="71">
        <v>39302</v>
      </c>
      <c r="E130" s="70" t="s">
        <v>540</v>
      </c>
      <c r="F130" s="70" t="s">
        <v>437</v>
      </c>
      <c r="G130" s="72">
        <v>5942.74</v>
      </c>
      <c r="H130" s="72">
        <v>0</v>
      </c>
      <c r="I130" s="72" t="s">
        <v>541</v>
      </c>
      <c r="J130" s="72">
        <v>2312.9499999999998</v>
      </c>
      <c r="K130" s="72">
        <v>0</v>
      </c>
      <c r="L130" s="72">
        <v>0</v>
      </c>
      <c r="M130" s="72">
        <v>0</v>
      </c>
      <c r="N130" s="72">
        <v>0</v>
      </c>
      <c r="O130" s="72">
        <v>0</v>
      </c>
      <c r="P130" s="72">
        <v>0</v>
      </c>
      <c r="Q130" s="72">
        <v>0</v>
      </c>
      <c r="R130" s="72">
        <v>0</v>
      </c>
      <c r="S130" s="51">
        <f t="shared" si="2"/>
        <v>5942.74</v>
      </c>
      <c r="T130" s="51">
        <f t="shared" si="3"/>
        <v>2312.9499999999998</v>
      </c>
      <c r="U130" s="52" t="str">
        <f>VLOOKUP(B130,'FOLHA RESUMIDA'!C:I,2,0)</f>
        <v>FLAVIA PATRICIA M  MEDEIROS</v>
      </c>
    </row>
    <row r="131" spans="1:21">
      <c r="A131" s="70">
        <v>1</v>
      </c>
      <c r="B131" s="70">
        <v>2339</v>
      </c>
      <c r="C131" s="70" t="s">
        <v>120</v>
      </c>
      <c r="D131" s="71">
        <v>39302</v>
      </c>
      <c r="E131" s="70" t="s">
        <v>540</v>
      </c>
      <c r="F131" s="70" t="s">
        <v>437</v>
      </c>
      <c r="G131" s="72">
        <v>5942.74</v>
      </c>
      <c r="H131" s="72">
        <v>3894.24</v>
      </c>
      <c r="I131" s="72" t="s">
        <v>541</v>
      </c>
      <c r="J131" s="72">
        <v>0</v>
      </c>
      <c r="K131" s="72">
        <v>0</v>
      </c>
      <c r="L131" s="72">
        <v>0</v>
      </c>
      <c r="M131" s="72">
        <v>0</v>
      </c>
      <c r="N131" s="72">
        <v>0</v>
      </c>
      <c r="O131" s="72">
        <v>0</v>
      </c>
      <c r="P131" s="72">
        <v>0</v>
      </c>
      <c r="Q131" s="72">
        <v>0</v>
      </c>
      <c r="R131" s="72">
        <v>0</v>
      </c>
      <c r="S131" s="51">
        <f t="shared" si="2"/>
        <v>9836.98</v>
      </c>
      <c r="T131" s="51">
        <f t="shared" si="3"/>
        <v>0</v>
      </c>
      <c r="U131" s="52" t="str">
        <f>VLOOKUP(B131,'FOLHA RESUMIDA'!C:I,2,0)</f>
        <v>DEBORAH BEZERRA MONTEIRO</v>
      </c>
    </row>
    <row r="132" spans="1:21">
      <c r="A132" s="70">
        <v>1</v>
      </c>
      <c r="B132" s="70">
        <v>2342</v>
      </c>
      <c r="C132" s="70" t="s">
        <v>121</v>
      </c>
      <c r="D132" s="71">
        <v>39302</v>
      </c>
      <c r="E132" s="70" t="s">
        <v>540</v>
      </c>
      <c r="F132" s="70" t="s">
        <v>437</v>
      </c>
      <c r="G132" s="72">
        <v>5942.74</v>
      </c>
      <c r="H132" s="72">
        <v>0</v>
      </c>
      <c r="I132" s="72" t="s">
        <v>541</v>
      </c>
      <c r="J132" s="72">
        <v>2312.9499999999998</v>
      </c>
      <c r="K132" s="72">
        <v>0</v>
      </c>
      <c r="L132" s="72">
        <v>0</v>
      </c>
      <c r="M132" s="72">
        <v>0</v>
      </c>
      <c r="N132" s="72">
        <v>0</v>
      </c>
      <c r="O132" s="72">
        <v>0</v>
      </c>
      <c r="P132" s="72">
        <v>0</v>
      </c>
      <c r="Q132" s="72">
        <v>0</v>
      </c>
      <c r="R132" s="72">
        <v>0</v>
      </c>
      <c r="S132" s="51">
        <f t="shared" si="2"/>
        <v>5942.74</v>
      </c>
      <c r="T132" s="51">
        <f t="shared" si="3"/>
        <v>2312.9499999999998</v>
      </c>
      <c r="U132" s="52" t="str">
        <f>VLOOKUP(B132,'FOLHA RESUMIDA'!C:I,2,0)</f>
        <v>MARCOS ANDRE CUNHA DE OLIVEIRA</v>
      </c>
    </row>
    <row r="133" spans="1:21">
      <c r="A133" s="70">
        <v>1</v>
      </c>
      <c r="B133" s="70">
        <v>2344</v>
      </c>
      <c r="C133" s="70" t="s">
        <v>122</v>
      </c>
      <c r="D133" s="71">
        <v>39302</v>
      </c>
      <c r="E133" s="70" t="s">
        <v>540</v>
      </c>
      <c r="F133" s="70" t="s">
        <v>508</v>
      </c>
      <c r="G133" s="72">
        <v>5942.74</v>
      </c>
      <c r="H133" s="72">
        <v>0</v>
      </c>
      <c r="I133" s="72" t="s">
        <v>541</v>
      </c>
      <c r="J133" s="72">
        <v>2312.9499999999998</v>
      </c>
      <c r="K133" s="72">
        <v>0</v>
      </c>
      <c r="L133" s="72">
        <v>0</v>
      </c>
      <c r="M133" s="72">
        <v>0</v>
      </c>
      <c r="N133" s="72">
        <v>0</v>
      </c>
      <c r="O133" s="72">
        <v>0</v>
      </c>
      <c r="P133" s="72">
        <v>0</v>
      </c>
      <c r="Q133" s="72">
        <v>0</v>
      </c>
      <c r="R133" s="72">
        <v>0</v>
      </c>
      <c r="S133" s="51">
        <f t="shared" ref="S133:S196" si="4">SUM(G133:H133)+O133+Q133</f>
        <v>5942.74</v>
      </c>
      <c r="T133" s="51">
        <f t="shared" ref="T133:T196" si="5">SUM(J133:N133)+P133+R133</f>
        <v>2312.9499999999998</v>
      </c>
      <c r="U133" s="52" t="str">
        <f>VLOOKUP(B133,'FOLHA RESUMIDA'!C:I,2,0)</f>
        <v>AMANDA TATIANE C  DE OLIVEIRA</v>
      </c>
    </row>
    <row r="134" spans="1:21">
      <c r="A134" s="70">
        <v>1</v>
      </c>
      <c r="B134" s="70">
        <v>2351</v>
      </c>
      <c r="C134" s="70" t="s">
        <v>123</v>
      </c>
      <c r="D134" s="71">
        <v>39310</v>
      </c>
      <c r="E134" s="70" t="s">
        <v>540</v>
      </c>
      <c r="F134" s="70" t="s">
        <v>428</v>
      </c>
      <c r="G134" s="72">
        <v>1702.09</v>
      </c>
      <c r="H134" s="72">
        <v>0</v>
      </c>
      <c r="I134" s="72" t="s">
        <v>541</v>
      </c>
      <c r="J134" s="72">
        <v>0</v>
      </c>
      <c r="K134" s="72">
        <v>0</v>
      </c>
      <c r="L134" s="72">
        <v>0</v>
      </c>
      <c r="M134" s="72">
        <v>0</v>
      </c>
      <c r="N134" s="72">
        <v>0</v>
      </c>
      <c r="O134" s="72">
        <v>0</v>
      </c>
      <c r="P134" s="72">
        <v>0</v>
      </c>
      <c r="Q134" s="72">
        <v>0</v>
      </c>
      <c r="R134" s="72">
        <v>0</v>
      </c>
      <c r="S134" s="51">
        <f t="shared" si="4"/>
        <v>1702.09</v>
      </c>
      <c r="T134" s="51">
        <f t="shared" si="5"/>
        <v>0</v>
      </c>
      <c r="U134" s="52" t="str">
        <f>VLOOKUP(B134,'FOLHA RESUMIDA'!C:I,2,0)</f>
        <v>CLAUDIA SALVINA DE SANTANA</v>
      </c>
    </row>
    <row r="135" spans="1:21">
      <c r="A135" s="70">
        <v>1</v>
      </c>
      <c r="B135" s="70">
        <v>2363</v>
      </c>
      <c r="C135" s="70" t="s">
        <v>124</v>
      </c>
      <c r="D135" s="71">
        <v>39310</v>
      </c>
      <c r="E135" s="70" t="s">
        <v>540</v>
      </c>
      <c r="F135" s="70" t="s">
        <v>491</v>
      </c>
      <c r="G135" s="72">
        <v>2068.9299999999998</v>
      </c>
      <c r="H135" s="72">
        <v>0</v>
      </c>
      <c r="I135" s="72" t="s">
        <v>541</v>
      </c>
      <c r="J135" s="72">
        <v>0</v>
      </c>
      <c r="K135" s="72">
        <v>0</v>
      </c>
      <c r="L135" s="72">
        <v>0</v>
      </c>
      <c r="M135" s="72">
        <v>0</v>
      </c>
      <c r="N135" s="72">
        <v>0</v>
      </c>
      <c r="O135" s="72">
        <v>0</v>
      </c>
      <c r="P135" s="72">
        <v>0</v>
      </c>
      <c r="Q135" s="72">
        <v>0</v>
      </c>
      <c r="R135" s="72">
        <v>0</v>
      </c>
      <c r="S135" s="51">
        <f t="shared" si="4"/>
        <v>2068.9299999999998</v>
      </c>
      <c r="T135" s="51">
        <f t="shared" si="5"/>
        <v>0</v>
      </c>
      <c r="U135" s="52" t="str">
        <f>VLOOKUP(B135,'FOLHA RESUMIDA'!C:I,2,0)</f>
        <v>MIRIAM ALVES BASTOS DA SILVA</v>
      </c>
    </row>
    <row r="136" spans="1:21">
      <c r="A136" s="70">
        <v>1</v>
      </c>
      <c r="B136" s="70">
        <v>2367</v>
      </c>
      <c r="C136" s="70" t="s">
        <v>125</v>
      </c>
      <c r="D136" s="71">
        <v>39310</v>
      </c>
      <c r="E136" s="70" t="s">
        <v>540</v>
      </c>
      <c r="F136" s="70" t="s">
        <v>498</v>
      </c>
      <c r="G136" s="72">
        <v>1962.12</v>
      </c>
      <c r="H136" s="72">
        <v>0</v>
      </c>
      <c r="I136" s="72" t="s">
        <v>541</v>
      </c>
      <c r="J136" s="72">
        <v>0</v>
      </c>
      <c r="K136" s="72">
        <v>0</v>
      </c>
      <c r="L136" s="72">
        <v>0</v>
      </c>
      <c r="M136" s="72">
        <v>0</v>
      </c>
      <c r="N136" s="72">
        <v>0</v>
      </c>
      <c r="O136" s="72">
        <v>0</v>
      </c>
      <c r="P136" s="72">
        <v>0</v>
      </c>
      <c r="Q136" s="72">
        <v>0</v>
      </c>
      <c r="R136" s="72">
        <v>0</v>
      </c>
      <c r="S136" s="51">
        <f t="shared" si="4"/>
        <v>1962.12</v>
      </c>
      <c r="T136" s="51">
        <f t="shared" si="5"/>
        <v>0</v>
      </c>
      <c r="U136" s="52" t="str">
        <f>VLOOKUP(B136,'FOLHA RESUMIDA'!C:I,2,0)</f>
        <v>PRISCILLA RODRIGUES P DA SILVA</v>
      </c>
    </row>
    <row r="137" spans="1:21">
      <c r="A137" s="70">
        <v>1</v>
      </c>
      <c r="B137" s="70">
        <v>2371</v>
      </c>
      <c r="C137" s="70" t="s">
        <v>126</v>
      </c>
      <c r="D137" s="71">
        <v>39310</v>
      </c>
      <c r="E137" s="70" t="s">
        <v>540</v>
      </c>
      <c r="F137" s="70" t="s">
        <v>499</v>
      </c>
      <c r="G137" s="72">
        <v>2504.25</v>
      </c>
      <c r="H137" s="72">
        <v>0</v>
      </c>
      <c r="I137" s="72" t="s">
        <v>541</v>
      </c>
      <c r="J137" s="72">
        <v>0</v>
      </c>
      <c r="K137" s="72">
        <v>0</v>
      </c>
      <c r="L137" s="72">
        <v>0</v>
      </c>
      <c r="M137" s="72">
        <v>0</v>
      </c>
      <c r="N137" s="72">
        <v>0</v>
      </c>
      <c r="O137" s="72">
        <v>0</v>
      </c>
      <c r="P137" s="72">
        <v>0</v>
      </c>
      <c r="Q137" s="72">
        <v>0</v>
      </c>
      <c r="R137" s="72">
        <v>0</v>
      </c>
      <c r="S137" s="51">
        <f t="shared" si="4"/>
        <v>2504.25</v>
      </c>
      <c r="T137" s="51">
        <f t="shared" si="5"/>
        <v>0</v>
      </c>
      <c r="U137" s="52" t="str">
        <f>VLOOKUP(B137,'FOLHA RESUMIDA'!C:I,2,0)</f>
        <v>SUZELLE TRAJANO BENTO</v>
      </c>
    </row>
    <row r="138" spans="1:21">
      <c r="A138" s="70">
        <v>1</v>
      </c>
      <c r="B138" s="70">
        <v>2382</v>
      </c>
      <c r="C138" s="70" t="s">
        <v>127</v>
      </c>
      <c r="D138" s="71">
        <v>39342</v>
      </c>
      <c r="E138" s="70" t="s">
        <v>540</v>
      </c>
      <c r="F138" s="70" t="s">
        <v>437</v>
      </c>
      <c r="G138" s="72">
        <v>5942.74</v>
      </c>
      <c r="H138" s="72">
        <v>0</v>
      </c>
      <c r="I138" s="72" t="s">
        <v>541</v>
      </c>
      <c r="J138" s="72">
        <v>6657.79</v>
      </c>
      <c r="K138" s="72">
        <v>0</v>
      </c>
      <c r="L138" s="72">
        <v>0</v>
      </c>
      <c r="M138" s="72">
        <v>0</v>
      </c>
      <c r="N138" s="72">
        <v>0</v>
      </c>
      <c r="O138" s="72">
        <v>0</v>
      </c>
      <c r="P138" s="72">
        <v>0</v>
      </c>
      <c r="Q138" s="72">
        <v>0</v>
      </c>
      <c r="R138" s="72">
        <v>0</v>
      </c>
      <c r="S138" s="51">
        <f t="shared" si="4"/>
        <v>5942.74</v>
      </c>
      <c r="T138" s="51">
        <f t="shared" si="5"/>
        <v>6657.79</v>
      </c>
      <c r="U138" s="52" t="str">
        <f>VLOOKUP(B138,'FOLHA RESUMIDA'!C:I,2,0)</f>
        <v>AILA KARLA MOTA SANTANA</v>
      </c>
    </row>
    <row r="139" spans="1:21">
      <c r="A139" s="70">
        <v>1</v>
      </c>
      <c r="B139" s="70">
        <v>2384</v>
      </c>
      <c r="C139" s="70" t="s">
        <v>128</v>
      </c>
      <c r="D139" s="71">
        <v>39342</v>
      </c>
      <c r="E139" s="70" t="s">
        <v>540</v>
      </c>
      <c r="F139" s="70" t="s">
        <v>498</v>
      </c>
      <c r="G139" s="72">
        <v>1962.12</v>
      </c>
      <c r="H139" s="72">
        <v>0</v>
      </c>
      <c r="I139" s="72" t="s">
        <v>541</v>
      </c>
      <c r="J139" s="72">
        <v>0</v>
      </c>
      <c r="K139" s="72">
        <v>0</v>
      </c>
      <c r="L139" s="72">
        <v>0</v>
      </c>
      <c r="M139" s="72">
        <v>0</v>
      </c>
      <c r="N139" s="72">
        <v>0</v>
      </c>
      <c r="O139" s="72">
        <v>0</v>
      </c>
      <c r="P139" s="72">
        <v>0</v>
      </c>
      <c r="Q139" s="72">
        <v>0</v>
      </c>
      <c r="R139" s="72">
        <v>0</v>
      </c>
      <c r="S139" s="51">
        <f t="shared" si="4"/>
        <v>1962.12</v>
      </c>
      <c r="T139" s="51">
        <f t="shared" si="5"/>
        <v>0</v>
      </c>
      <c r="U139" s="52" t="str">
        <f>VLOOKUP(B139,'FOLHA RESUMIDA'!C:I,2,0)</f>
        <v>KATIA MIRANDA DE ARAUJO LOPES</v>
      </c>
    </row>
    <row r="140" spans="1:21">
      <c r="A140" s="70">
        <v>1</v>
      </c>
      <c r="B140" s="70">
        <v>2392</v>
      </c>
      <c r="C140" s="70" t="s">
        <v>129</v>
      </c>
      <c r="D140" s="71">
        <v>39342</v>
      </c>
      <c r="E140" s="70" t="s">
        <v>540</v>
      </c>
      <c r="F140" s="70" t="s">
        <v>501</v>
      </c>
      <c r="G140" s="72">
        <v>1962.12</v>
      </c>
      <c r="H140" s="72">
        <v>0</v>
      </c>
      <c r="I140" s="72" t="s">
        <v>541</v>
      </c>
      <c r="J140" s="72">
        <v>2312.9499999999998</v>
      </c>
      <c r="K140" s="72">
        <v>0</v>
      </c>
      <c r="L140" s="72">
        <v>0</v>
      </c>
      <c r="M140" s="72">
        <v>0</v>
      </c>
      <c r="N140" s="72">
        <v>0</v>
      </c>
      <c r="O140" s="72">
        <v>0</v>
      </c>
      <c r="P140" s="72">
        <v>0</v>
      </c>
      <c r="Q140" s="72">
        <v>0</v>
      </c>
      <c r="R140" s="72">
        <v>0</v>
      </c>
      <c r="S140" s="51">
        <f t="shared" si="4"/>
        <v>1962.12</v>
      </c>
      <c r="T140" s="51">
        <f t="shared" si="5"/>
        <v>2312.9499999999998</v>
      </c>
      <c r="U140" s="52" t="str">
        <f>VLOOKUP(B140,'FOLHA RESUMIDA'!C:I,2,0)</f>
        <v>KLEYTON DA SILVA A PEREIRA</v>
      </c>
    </row>
    <row r="141" spans="1:21">
      <c r="A141" s="70">
        <v>1</v>
      </c>
      <c r="B141" s="70">
        <v>2406</v>
      </c>
      <c r="C141" s="70" t="s">
        <v>130</v>
      </c>
      <c r="D141" s="71">
        <v>39349</v>
      </c>
      <c r="E141" s="70" t="s">
        <v>540</v>
      </c>
      <c r="F141" s="70" t="s">
        <v>428</v>
      </c>
      <c r="G141" s="72">
        <v>1543.84</v>
      </c>
      <c r="H141" s="72">
        <v>0</v>
      </c>
      <c r="I141" s="72" t="s">
        <v>541</v>
      </c>
      <c r="J141" s="72">
        <v>0</v>
      </c>
      <c r="K141" s="72">
        <v>0</v>
      </c>
      <c r="L141" s="72">
        <v>0</v>
      </c>
      <c r="M141" s="72">
        <v>0</v>
      </c>
      <c r="N141" s="72">
        <v>0</v>
      </c>
      <c r="O141" s="72">
        <v>0</v>
      </c>
      <c r="P141" s="72">
        <v>0</v>
      </c>
      <c r="Q141" s="72">
        <v>0</v>
      </c>
      <c r="R141" s="72">
        <v>0</v>
      </c>
      <c r="S141" s="51">
        <f t="shared" si="4"/>
        <v>1543.84</v>
      </c>
      <c r="T141" s="51">
        <f t="shared" si="5"/>
        <v>0</v>
      </c>
      <c r="U141" s="52" t="str">
        <f>VLOOKUP(B141,'FOLHA RESUMIDA'!C:I,2,0)</f>
        <v>DEYSE MARIA DOS SANTOS SILVA</v>
      </c>
    </row>
    <row r="142" spans="1:21">
      <c r="A142" s="70">
        <v>1</v>
      </c>
      <c r="B142" s="70">
        <v>2415</v>
      </c>
      <c r="C142" s="70" t="s">
        <v>131</v>
      </c>
      <c r="D142" s="71">
        <v>39349</v>
      </c>
      <c r="E142" s="70" t="s">
        <v>540</v>
      </c>
      <c r="F142" s="70" t="s">
        <v>437</v>
      </c>
      <c r="G142" s="72">
        <v>5942.74</v>
      </c>
      <c r="H142" s="72">
        <v>0</v>
      </c>
      <c r="I142" s="72" t="s">
        <v>541</v>
      </c>
      <c r="J142" s="72">
        <v>6657.79</v>
      </c>
      <c r="K142" s="72">
        <v>0</v>
      </c>
      <c r="L142" s="72">
        <v>0</v>
      </c>
      <c r="M142" s="72">
        <v>0</v>
      </c>
      <c r="N142" s="72">
        <v>0</v>
      </c>
      <c r="O142" s="72">
        <v>0</v>
      </c>
      <c r="P142" s="72">
        <v>0</v>
      </c>
      <c r="Q142" s="72">
        <v>0</v>
      </c>
      <c r="R142" s="72">
        <v>0</v>
      </c>
      <c r="S142" s="51">
        <f t="shared" si="4"/>
        <v>5942.74</v>
      </c>
      <c r="T142" s="51">
        <f t="shared" si="5"/>
        <v>6657.79</v>
      </c>
      <c r="U142" s="52" t="str">
        <f>VLOOKUP(B142,'FOLHA RESUMIDA'!C:I,2,0)</f>
        <v>SILVIA RENATA QUEIROZ DE FARIA</v>
      </c>
    </row>
    <row r="143" spans="1:21">
      <c r="A143" s="70">
        <v>1</v>
      </c>
      <c r="B143" s="70">
        <v>2420</v>
      </c>
      <c r="C143" s="70" t="s">
        <v>132</v>
      </c>
      <c r="D143" s="71">
        <v>39356</v>
      </c>
      <c r="E143" s="70" t="s">
        <v>540</v>
      </c>
      <c r="F143" s="70" t="s">
        <v>437</v>
      </c>
      <c r="G143" s="72">
        <v>5942.74</v>
      </c>
      <c r="H143" s="72">
        <v>0</v>
      </c>
      <c r="I143" s="72" t="s">
        <v>541</v>
      </c>
      <c r="J143" s="72">
        <v>6657.79</v>
      </c>
      <c r="K143" s="72">
        <v>0</v>
      </c>
      <c r="L143" s="72">
        <v>0</v>
      </c>
      <c r="M143" s="72">
        <v>0</v>
      </c>
      <c r="N143" s="72">
        <v>0</v>
      </c>
      <c r="O143" s="72">
        <v>0</v>
      </c>
      <c r="P143" s="72">
        <v>0</v>
      </c>
      <c r="Q143" s="72">
        <v>0</v>
      </c>
      <c r="R143" s="72">
        <v>0</v>
      </c>
      <c r="S143" s="51">
        <f t="shared" si="4"/>
        <v>5942.74</v>
      </c>
      <c r="T143" s="51">
        <f t="shared" si="5"/>
        <v>6657.79</v>
      </c>
      <c r="U143" s="52" t="str">
        <f>VLOOKUP(B143,'FOLHA RESUMIDA'!C:I,2,0)</f>
        <v>TEREZA RAQUEL F ALMEIDA</v>
      </c>
    </row>
    <row r="144" spans="1:21">
      <c r="A144" s="70">
        <v>1</v>
      </c>
      <c r="B144" s="70">
        <v>2421</v>
      </c>
      <c r="C144" s="70" t="s">
        <v>133</v>
      </c>
      <c r="D144" s="71">
        <v>39370</v>
      </c>
      <c r="E144" s="70" t="s">
        <v>540</v>
      </c>
      <c r="F144" s="70" t="s">
        <v>436</v>
      </c>
      <c r="G144" s="72">
        <v>3763.84</v>
      </c>
      <c r="H144" s="72">
        <v>0</v>
      </c>
      <c r="I144" s="72" t="s">
        <v>541</v>
      </c>
      <c r="J144" s="72">
        <v>2312.9499999999998</v>
      </c>
      <c r="K144" s="72">
        <v>0</v>
      </c>
      <c r="L144" s="72">
        <v>0</v>
      </c>
      <c r="M144" s="72">
        <v>0</v>
      </c>
      <c r="N144" s="72">
        <v>0</v>
      </c>
      <c r="O144" s="72">
        <v>0</v>
      </c>
      <c r="P144" s="72">
        <v>0</v>
      </c>
      <c r="Q144" s="72">
        <v>0</v>
      </c>
      <c r="R144" s="72">
        <v>0</v>
      </c>
      <c r="S144" s="51">
        <f t="shared" si="4"/>
        <v>3763.84</v>
      </c>
      <c r="T144" s="51">
        <f t="shared" si="5"/>
        <v>2312.9499999999998</v>
      </c>
      <c r="U144" s="52" t="str">
        <f>VLOOKUP(B144,'FOLHA RESUMIDA'!C:I,2,0)</f>
        <v>ANA CLAUDIA NUNES DE MOURA</v>
      </c>
    </row>
    <row r="145" spans="1:21">
      <c r="A145" s="70">
        <v>1</v>
      </c>
      <c r="B145" s="70">
        <v>2437</v>
      </c>
      <c r="C145" s="70" t="s">
        <v>134</v>
      </c>
      <c r="D145" s="71">
        <v>39371</v>
      </c>
      <c r="E145" s="70" t="s">
        <v>540</v>
      </c>
      <c r="F145" s="70" t="s">
        <v>498</v>
      </c>
      <c r="G145" s="72">
        <v>1962.12</v>
      </c>
      <c r="H145" s="72">
        <v>0</v>
      </c>
      <c r="I145" s="72" t="s">
        <v>541</v>
      </c>
      <c r="J145" s="72">
        <v>0</v>
      </c>
      <c r="K145" s="72">
        <v>0</v>
      </c>
      <c r="L145" s="72">
        <v>0</v>
      </c>
      <c r="M145" s="72">
        <v>0</v>
      </c>
      <c r="N145" s="72">
        <v>0</v>
      </c>
      <c r="O145" s="72">
        <v>0</v>
      </c>
      <c r="P145" s="72">
        <v>0</v>
      </c>
      <c r="Q145" s="72">
        <v>0</v>
      </c>
      <c r="R145" s="72">
        <v>0</v>
      </c>
      <c r="S145" s="51">
        <f t="shared" si="4"/>
        <v>1962.12</v>
      </c>
      <c r="T145" s="51">
        <f t="shared" si="5"/>
        <v>0</v>
      </c>
      <c r="U145" s="52" t="str">
        <f>VLOOKUP(B145,'FOLHA RESUMIDA'!C:I,2,0)</f>
        <v>CLAUDILENE DE LIMA</v>
      </c>
    </row>
    <row r="146" spans="1:21">
      <c r="A146" s="70">
        <v>1</v>
      </c>
      <c r="B146" s="70">
        <v>2440</v>
      </c>
      <c r="C146" s="70" t="s">
        <v>135</v>
      </c>
      <c r="D146" s="71">
        <v>39371</v>
      </c>
      <c r="E146" s="70" t="s">
        <v>540</v>
      </c>
      <c r="F146" s="70" t="s">
        <v>428</v>
      </c>
      <c r="G146" s="72">
        <v>2068.9299999999998</v>
      </c>
      <c r="H146" s="72">
        <v>0</v>
      </c>
      <c r="I146" s="72" t="s">
        <v>541</v>
      </c>
      <c r="J146" s="72">
        <v>1284.97</v>
      </c>
      <c r="K146" s="72">
        <v>0</v>
      </c>
      <c r="L146" s="72">
        <v>0</v>
      </c>
      <c r="M146" s="72">
        <v>0</v>
      </c>
      <c r="N146" s="72">
        <v>0</v>
      </c>
      <c r="O146" s="72">
        <v>0</v>
      </c>
      <c r="P146" s="72">
        <v>0</v>
      </c>
      <c r="Q146" s="72">
        <v>0</v>
      </c>
      <c r="R146" s="72">
        <v>0</v>
      </c>
      <c r="S146" s="51">
        <f t="shared" si="4"/>
        <v>2068.9299999999998</v>
      </c>
      <c r="T146" s="51">
        <f t="shared" si="5"/>
        <v>1284.97</v>
      </c>
      <c r="U146" s="52" t="str">
        <f>VLOOKUP(B146,'FOLHA RESUMIDA'!C:I,2,0)</f>
        <v>ELIANE MOREIRA DE SOUZA</v>
      </c>
    </row>
    <row r="147" spans="1:21">
      <c r="A147" s="70">
        <v>1</v>
      </c>
      <c r="B147" s="70">
        <v>2443</v>
      </c>
      <c r="C147" s="70" t="s">
        <v>472</v>
      </c>
      <c r="D147" s="71">
        <v>39371</v>
      </c>
      <c r="E147" s="70" t="s">
        <v>540</v>
      </c>
      <c r="F147" s="70" t="s">
        <v>428</v>
      </c>
      <c r="G147" s="72">
        <v>1702.09</v>
      </c>
      <c r="H147" s="72">
        <v>0</v>
      </c>
      <c r="I147" s="72" t="s">
        <v>541</v>
      </c>
      <c r="J147" s="72">
        <v>0</v>
      </c>
      <c r="K147" s="72">
        <v>0</v>
      </c>
      <c r="L147" s="72">
        <v>0</v>
      </c>
      <c r="M147" s="72">
        <v>0</v>
      </c>
      <c r="N147" s="72">
        <v>0</v>
      </c>
      <c r="O147" s="72">
        <v>0</v>
      </c>
      <c r="P147" s="72">
        <v>0</v>
      </c>
      <c r="Q147" s="72">
        <v>0</v>
      </c>
      <c r="R147" s="72">
        <v>0</v>
      </c>
      <c r="S147" s="51">
        <f t="shared" si="4"/>
        <v>1702.09</v>
      </c>
      <c r="T147" s="51">
        <f t="shared" si="5"/>
        <v>0</v>
      </c>
      <c r="U147" s="52" t="str">
        <f>VLOOKUP(B147,'FOLHA RESUMIDA'!C:I,2,0)</f>
        <v>GEYZA JANAINA FERREIRA L ALVES</v>
      </c>
    </row>
    <row r="148" spans="1:21">
      <c r="A148" s="70">
        <v>1</v>
      </c>
      <c r="B148" s="70">
        <v>2448</v>
      </c>
      <c r="C148" s="70" t="s">
        <v>136</v>
      </c>
      <c r="D148" s="71">
        <v>39371</v>
      </c>
      <c r="E148" s="70" t="s">
        <v>540</v>
      </c>
      <c r="F148" s="70" t="s">
        <v>428</v>
      </c>
      <c r="G148" s="72">
        <v>1876.6</v>
      </c>
      <c r="H148" s="72">
        <v>0</v>
      </c>
      <c r="I148" s="72" t="s">
        <v>541</v>
      </c>
      <c r="J148" s="72">
        <v>0</v>
      </c>
      <c r="K148" s="72">
        <v>0</v>
      </c>
      <c r="L148" s="72">
        <v>0</v>
      </c>
      <c r="M148" s="72">
        <v>0</v>
      </c>
      <c r="N148" s="72">
        <v>0</v>
      </c>
      <c r="O148" s="72">
        <v>0</v>
      </c>
      <c r="P148" s="72">
        <v>0</v>
      </c>
      <c r="Q148" s="72">
        <v>0</v>
      </c>
      <c r="R148" s="72">
        <v>0</v>
      </c>
      <c r="S148" s="51">
        <f t="shared" si="4"/>
        <v>1876.6</v>
      </c>
      <c r="T148" s="51">
        <f t="shared" si="5"/>
        <v>0</v>
      </c>
      <c r="U148" s="52" t="str">
        <f>VLOOKUP(B148,'FOLHA RESUMIDA'!C:I,2,0)</f>
        <v>JULIO CESAR DA SILVA</v>
      </c>
    </row>
    <row r="149" spans="1:21">
      <c r="A149" s="70">
        <v>1</v>
      </c>
      <c r="B149" s="70">
        <v>2451</v>
      </c>
      <c r="C149" s="70" t="s">
        <v>137</v>
      </c>
      <c r="D149" s="71">
        <v>39371</v>
      </c>
      <c r="E149" s="70" t="s">
        <v>540</v>
      </c>
      <c r="F149" s="70" t="s">
        <v>428</v>
      </c>
      <c r="G149" s="72">
        <v>1702.09</v>
      </c>
      <c r="H149" s="72">
        <v>0</v>
      </c>
      <c r="I149" s="72" t="s">
        <v>541</v>
      </c>
      <c r="J149" s="72">
        <v>0</v>
      </c>
      <c r="K149" s="72">
        <v>0</v>
      </c>
      <c r="L149" s="72">
        <v>0</v>
      </c>
      <c r="M149" s="72">
        <v>0</v>
      </c>
      <c r="N149" s="72">
        <v>0</v>
      </c>
      <c r="O149" s="72">
        <v>0</v>
      </c>
      <c r="P149" s="72">
        <v>0</v>
      </c>
      <c r="Q149" s="72">
        <v>0</v>
      </c>
      <c r="R149" s="72">
        <v>0</v>
      </c>
      <c r="S149" s="51">
        <f t="shared" si="4"/>
        <v>1702.09</v>
      </c>
      <c r="T149" s="51">
        <f t="shared" si="5"/>
        <v>0</v>
      </c>
      <c r="U149" s="52" t="str">
        <f>VLOOKUP(B149,'FOLHA RESUMIDA'!C:I,2,0)</f>
        <v>MANUELLA BOMFIM DA SILVA</v>
      </c>
    </row>
    <row r="150" spans="1:21">
      <c r="A150" s="70">
        <v>1</v>
      </c>
      <c r="B150" s="70">
        <v>2460</v>
      </c>
      <c r="C150" s="70" t="s">
        <v>138</v>
      </c>
      <c r="D150" s="71">
        <v>39371</v>
      </c>
      <c r="E150" s="70" t="s">
        <v>540</v>
      </c>
      <c r="F150" s="70" t="s">
        <v>428</v>
      </c>
      <c r="G150" s="72">
        <v>1702.09</v>
      </c>
      <c r="H150" s="72">
        <v>0</v>
      </c>
      <c r="I150" s="72" t="s">
        <v>541</v>
      </c>
      <c r="J150" s="72">
        <v>0</v>
      </c>
      <c r="K150" s="72">
        <v>0</v>
      </c>
      <c r="L150" s="72">
        <v>0</v>
      </c>
      <c r="M150" s="72">
        <v>0</v>
      </c>
      <c r="N150" s="72">
        <v>0</v>
      </c>
      <c r="O150" s="72">
        <v>0</v>
      </c>
      <c r="P150" s="72">
        <v>0</v>
      </c>
      <c r="Q150" s="72">
        <v>0</v>
      </c>
      <c r="R150" s="72">
        <v>0</v>
      </c>
      <c r="S150" s="51">
        <f t="shared" si="4"/>
        <v>1702.09</v>
      </c>
      <c r="T150" s="51">
        <f t="shared" si="5"/>
        <v>0</v>
      </c>
      <c r="U150" s="52" t="str">
        <f>VLOOKUP(B150,'FOLHA RESUMIDA'!C:I,2,0)</f>
        <v>VIVIANE OLIMPIO DOS SANTOS</v>
      </c>
    </row>
    <row r="151" spans="1:21">
      <c r="A151" s="70">
        <v>1</v>
      </c>
      <c r="B151" s="70">
        <v>2468</v>
      </c>
      <c r="C151" s="70" t="s">
        <v>139</v>
      </c>
      <c r="D151" s="71">
        <v>39485</v>
      </c>
      <c r="E151" s="70" t="s">
        <v>540</v>
      </c>
      <c r="F151" s="70" t="s">
        <v>492</v>
      </c>
      <c r="G151" s="72">
        <v>2060.2399999999998</v>
      </c>
      <c r="H151" s="72">
        <v>0</v>
      </c>
      <c r="I151" s="72" t="s">
        <v>541</v>
      </c>
      <c r="J151" s="72">
        <v>2312.9499999999998</v>
      </c>
      <c r="K151" s="72">
        <v>0</v>
      </c>
      <c r="L151" s="72">
        <v>0</v>
      </c>
      <c r="M151" s="72">
        <v>0</v>
      </c>
      <c r="N151" s="72">
        <v>3900</v>
      </c>
      <c r="O151" s="72">
        <v>0</v>
      </c>
      <c r="P151" s="72">
        <v>0</v>
      </c>
      <c r="Q151" s="72">
        <v>0</v>
      </c>
      <c r="R151" s="72">
        <v>0</v>
      </c>
      <c r="S151" s="51">
        <f t="shared" si="4"/>
        <v>2060.2399999999998</v>
      </c>
      <c r="T151" s="51">
        <f t="shared" si="5"/>
        <v>6212.95</v>
      </c>
      <c r="U151" s="52" t="str">
        <f>VLOOKUP(B151,'FOLHA RESUMIDA'!C:I,2,0)</f>
        <v>ANA GERTRUDES DE A F GUERRA</v>
      </c>
    </row>
    <row r="152" spans="1:21">
      <c r="A152" s="70">
        <v>1</v>
      </c>
      <c r="B152" s="70">
        <v>2474</v>
      </c>
      <c r="C152" s="70" t="s">
        <v>140</v>
      </c>
      <c r="D152" s="71">
        <v>39491</v>
      </c>
      <c r="E152" s="70" t="s">
        <v>540</v>
      </c>
      <c r="F152" s="70" t="s">
        <v>437</v>
      </c>
      <c r="G152" s="72">
        <v>5942.74</v>
      </c>
      <c r="H152" s="72">
        <v>0</v>
      </c>
      <c r="I152" s="72" t="s">
        <v>541</v>
      </c>
      <c r="J152" s="72">
        <v>6657.79</v>
      </c>
      <c r="K152" s="72">
        <v>0</v>
      </c>
      <c r="L152" s="72">
        <v>0</v>
      </c>
      <c r="M152" s="72">
        <v>0</v>
      </c>
      <c r="N152" s="72">
        <v>0</v>
      </c>
      <c r="O152" s="72">
        <v>0</v>
      </c>
      <c r="P152" s="72">
        <v>0</v>
      </c>
      <c r="Q152" s="72">
        <v>0</v>
      </c>
      <c r="R152" s="72">
        <v>0</v>
      </c>
      <c r="S152" s="51">
        <f t="shared" si="4"/>
        <v>5942.74</v>
      </c>
      <c r="T152" s="51">
        <f t="shared" si="5"/>
        <v>6657.79</v>
      </c>
      <c r="U152" s="52" t="str">
        <f>VLOOKUP(B152,'FOLHA RESUMIDA'!C:I,2,0)</f>
        <v>MARIA ROSEANE DOS A CLEMENTINO</v>
      </c>
    </row>
    <row r="153" spans="1:21">
      <c r="A153" s="70">
        <v>50</v>
      </c>
      <c r="B153" s="70">
        <v>2478</v>
      </c>
      <c r="C153" s="70" t="s">
        <v>389</v>
      </c>
      <c r="D153" s="71">
        <v>39524</v>
      </c>
      <c r="E153" s="70" t="s">
        <v>540</v>
      </c>
      <c r="F153" s="70" t="s">
        <v>509</v>
      </c>
      <c r="G153" s="72">
        <v>5296.11</v>
      </c>
      <c r="H153" s="72">
        <v>0</v>
      </c>
      <c r="I153" s="72" t="s">
        <v>541</v>
      </c>
      <c r="J153" s="72">
        <v>0</v>
      </c>
      <c r="K153" s="72">
        <v>0</v>
      </c>
      <c r="L153" s="72">
        <v>0</v>
      </c>
      <c r="M153" s="72">
        <v>0</v>
      </c>
      <c r="N153" s="72">
        <v>0</v>
      </c>
      <c r="O153" s="72">
        <v>0</v>
      </c>
      <c r="P153" s="72">
        <v>0</v>
      </c>
      <c r="Q153" s="72">
        <v>0</v>
      </c>
      <c r="R153" s="72">
        <v>0</v>
      </c>
      <c r="S153" s="51">
        <f t="shared" si="4"/>
        <v>5296.11</v>
      </c>
      <c r="T153" s="51">
        <f t="shared" si="5"/>
        <v>0</v>
      </c>
      <c r="U153" s="52" t="str">
        <f>VLOOKUP(B153,'FOLHA RESUMIDA'!C:I,2,0)</f>
        <v>ROGERIO MOURA VIEIRA</v>
      </c>
    </row>
    <row r="154" spans="1:21">
      <c r="A154" s="70">
        <v>20</v>
      </c>
      <c r="B154" s="70">
        <v>2481</v>
      </c>
      <c r="C154" s="70" t="s">
        <v>363</v>
      </c>
      <c r="D154" s="71">
        <v>39524</v>
      </c>
      <c r="E154" s="70" t="s">
        <v>540</v>
      </c>
      <c r="F154" s="70" t="s">
        <v>509</v>
      </c>
      <c r="G154" s="72">
        <v>5296.11</v>
      </c>
      <c r="H154" s="72">
        <v>0</v>
      </c>
      <c r="I154" s="72" t="s">
        <v>541</v>
      </c>
      <c r="J154" s="72">
        <v>0</v>
      </c>
      <c r="K154" s="72">
        <v>0</v>
      </c>
      <c r="L154" s="72">
        <v>0</v>
      </c>
      <c r="M154" s="72">
        <v>0</v>
      </c>
      <c r="N154" s="72">
        <v>0</v>
      </c>
      <c r="O154" s="72">
        <v>0</v>
      </c>
      <c r="P154" s="72">
        <v>0</v>
      </c>
      <c r="Q154" s="72">
        <v>0</v>
      </c>
      <c r="R154" s="72">
        <v>0</v>
      </c>
      <c r="S154" s="51">
        <f t="shared" si="4"/>
        <v>5296.11</v>
      </c>
      <c r="T154" s="51">
        <f t="shared" si="5"/>
        <v>0</v>
      </c>
      <c r="U154" s="52" t="str">
        <f>VLOOKUP(B154,'FOLHA RESUMIDA'!C:I,2,0)</f>
        <v>RAFAELLA MICHELLE DE L MIRANDA</v>
      </c>
    </row>
    <row r="155" spans="1:21">
      <c r="A155" s="70">
        <v>39</v>
      </c>
      <c r="B155" s="70">
        <v>2484</v>
      </c>
      <c r="C155" s="70" t="s">
        <v>382</v>
      </c>
      <c r="D155" s="71">
        <v>39524</v>
      </c>
      <c r="E155" s="70" t="s">
        <v>540</v>
      </c>
      <c r="F155" s="70" t="s">
        <v>509</v>
      </c>
      <c r="G155" s="72">
        <v>5560.91</v>
      </c>
      <c r="H155" s="72">
        <v>0</v>
      </c>
      <c r="I155" s="72" t="s">
        <v>541</v>
      </c>
      <c r="J155" s="72">
        <v>0</v>
      </c>
      <c r="K155" s="72">
        <v>0</v>
      </c>
      <c r="L155" s="72">
        <v>0</v>
      </c>
      <c r="M155" s="72">
        <v>0</v>
      </c>
      <c r="N155" s="72">
        <v>0</v>
      </c>
      <c r="O155" s="72">
        <v>0</v>
      </c>
      <c r="P155" s="72">
        <v>0</v>
      </c>
      <c r="Q155" s="72">
        <v>0</v>
      </c>
      <c r="R155" s="72">
        <v>0</v>
      </c>
      <c r="S155" s="51">
        <f t="shared" si="4"/>
        <v>5560.91</v>
      </c>
      <c r="T155" s="51">
        <f t="shared" si="5"/>
        <v>0</v>
      </c>
      <c r="U155" s="52" t="str">
        <f>VLOOKUP(B155,'FOLHA RESUMIDA'!C:I,2,0)</f>
        <v>ARLEY ANDERSON TAVARES MOREIRA</v>
      </c>
    </row>
    <row r="156" spans="1:21">
      <c r="A156" s="70">
        <v>1</v>
      </c>
      <c r="B156" s="70">
        <v>2493</v>
      </c>
      <c r="C156" s="70" t="s">
        <v>141</v>
      </c>
      <c r="D156" s="71">
        <v>39539</v>
      </c>
      <c r="E156" s="70" t="s">
        <v>540</v>
      </c>
      <c r="F156" s="70" t="s">
        <v>492</v>
      </c>
      <c r="G156" s="72">
        <v>2060.2399999999998</v>
      </c>
      <c r="H156" s="72">
        <v>0</v>
      </c>
      <c r="I156" s="72" t="s">
        <v>541</v>
      </c>
      <c r="J156" s="72">
        <v>0</v>
      </c>
      <c r="K156" s="72">
        <v>0</v>
      </c>
      <c r="L156" s="72">
        <v>0</v>
      </c>
      <c r="M156" s="72">
        <v>0</v>
      </c>
      <c r="N156" s="72">
        <v>0</v>
      </c>
      <c r="O156" s="72">
        <v>0</v>
      </c>
      <c r="P156" s="72">
        <v>0</v>
      </c>
      <c r="Q156" s="72">
        <v>0</v>
      </c>
      <c r="R156" s="72">
        <v>0</v>
      </c>
      <c r="S156" s="51">
        <f t="shared" si="4"/>
        <v>2060.2399999999998</v>
      </c>
      <c r="T156" s="51">
        <f t="shared" si="5"/>
        <v>0</v>
      </c>
      <c r="U156" s="52" t="str">
        <f>VLOOKUP(B156,'FOLHA RESUMIDA'!C:I,2,0)</f>
        <v>CRISTIANE R  DE O  GONCALVES</v>
      </c>
    </row>
    <row r="157" spans="1:21">
      <c r="A157" s="70">
        <v>1</v>
      </c>
      <c r="B157" s="70">
        <v>2498</v>
      </c>
      <c r="C157" s="70" t="s">
        <v>142</v>
      </c>
      <c r="D157" s="71">
        <v>39539</v>
      </c>
      <c r="E157" s="70" t="s">
        <v>540</v>
      </c>
      <c r="F157" s="70" t="s">
        <v>433</v>
      </c>
      <c r="G157" s="72">
        <v>1962.12</v>
      </c>
      <c r="H157" s="72">
        <v>0</v>
      </c>
      <c r="I157" s="72" t="s">
        <v>541</v>
      </c>
      <c r="J157" s="72">
        <v>0</v>
      </c>
      <c r="K157" s="72">
        <v>0</v>
      </c>
      <c r="L157" s="72">
        <v>0</v>
      </c>
      <c r="M157" s="72">
        <v>0</v>
      </c>
      <c r="N157" s="72">
        <v>0</v>
      </c>
      <c r="O157" s="72">
        <v>0</v>
      </c>
      <c r="P157" s="72">
        <v>0</v>
      </c>
      <c r="Q157" s="72">
        <v>0</v>
      </c>
      <c r="R157" s="72">
        <v>0</v>
      </c>
      <c r="S157" s="51">
        <f t="shared" si="4"/>
        <v>1962.12</v>
      </c>
      <c r="T157" s="51">
        <f t="shared" si="5"/>
        <v>0</v>
      </c>
      <c r="U157" s="52" t="str">
        <f>VLOOKUP(B157,'FOLHA RESUMIDA'!C:I,2,0)</f>
        <v>TEREZINHA DE J  DE L  M  NETA</v>
      </c>
    </row>
    <row r="158" spans="1:21">
      <c r="A158" s="70">
        <v>1</v>
      </c>
      <c r="B158" s="70">
        <v>2502</v>
      </c>
      <c r="C158" s="70" t="s">
        <v>143</v>
      </c>
      <c r="D158" s="71">
        <v>39553</v>
      </c>
      <c r="E158" s="70" t="s">
        <v>540</v>
      </c>
      <c r="F158" s="70" t="s">
        <v>433</v>
      </c>
      <c r="G158" s="72">
        <v>1962.12</v>
      </c>
      <c r="H158" s="72">
        <v>0</v>
      </c>
      <c r="I158" s="72" t="s">
        <v>541</v>
      </c>
      <c r="J158" s="72">
        <v>0</v>
      </c>
      <c r="K158" s="72">
        <v>0</v>
      </c>
      <c r="L158" s="72">
        <v>0</v>
      </c>
      <c r="M158" s="72">
        <v>0</v>
      </c>
      <c r="N158" s="72">
        <v>0</v>
      </c>
      <c r="O158" s="72">
        <v>0</v>
      </c>
      <c r="P158" s="72">
        <v>0</v>
      </c>
      <c r="Q158" s="72">
        <v>0</v>
      </c>
      <c r="R158" s="72">
        <v>0</v>
      </c>
      <c r="S158" s="51">
        <f t="shared" si="4"/>
        <v>1962.12</v>
      </c>
      <c r="T158" s="51">
        <f t="shared" si="5"/>
        <v>0</v>
      </c>
      <c r="U158" s="52" t="str">
        <f>VLOOKUP(B158,'FOLHA RESUMIDA'!C:I,2,0)</f>
        <v>PAULO ROBERTO DA SILVA CUNHA</v>
      </c>
    </row>
    <row r="159" spans="1:21">
      <c r="A159" s="70">
        <v>1</v>
      </c>
      <c r="B159" s="70">
        <v>2503</v>
      </c>
      <c r="C159" s="70" t="s">
        <v>144</v>
      </c>
      <c r="D159" s="71">
        <v>39553</v>
      </c>
      <c r="E159" s="70" t="s">
        <v>540</v>
      </c>
      <c r="F159" s="70" t="s">
        <v>509</v>
      </c>
      <c r="G159" s="72">
        <v>5296.11</v>
      </c>
      <c r="H159" s="72">
        <v>0</v>
      </c>
      <c r="I159" s="72" t="s">
        <v>541</v>
      </c>
      <c r="J159" s="72">
        <v>0</v>
      </c>
      <c r="K159" s="72">
        <v>0</v>
      </c>
      <c r="L159" s="72">
        <v>0</v>
      </c>
      <c r="M159" s="72">
        <v>0</v>
      </c>
      <c r="N159" s="72">
        <v>0</v>
      </c>
      <c r="O159" s="72">
        <v>0</v>
      </c>
      <c r="P159" s="72">
        <v>0</v>
      </c>
      <c r="Q159" s="72">
        <v>0</v>
      </c>
      <c r="R159" s="72">
        <v>0</v>
      </c>
      <c r="S159" s="51">
        <f t="shared" si="4"/>
        <v>5296.11</v>
      </c>
      <c r="T159" s="51">
        <f t="shared" si="5"/>
        <v>0</v>
      </c>
      <c r="U159" s="52" t="str">
        <f>VLOOKUP(B159,'FOLHA RESUMIDA'!C:I,2,0)</f>
        <v>TACIZO LUIZ PEREIRA DA SILVA</v>
      </c>
    </row>
    <row r="160" spans="1:21">
      <c r="A160" s="70">
        <v>1</v>
      </c>
      <c r="B160" s="70">
        <v>2504</v>
      </c>
      <c r="C160" s="70" t="s">
        <v>145</v>
      </c>
      <c r="D160" s="71">
        <v>39576</v>
      </c>
      <c r="E160" s="70" t="s">
        <v>540</v>
      </c>
      <c r="F160" s="70" t="s">
        <v>514</v>
      </c>
      <c r="G160" s="72">
        <v>0</v>
      </c>
      <c r="H160" s="72">
        <v>0</v>
      </c>
      <c r="I160" s="72" t="s">
        <v>543</v>
      </c>
      <c r="J160" s="72">
        <v>0</v>
      </c>
      <c r="K160" s="72">
        <v>0</v>
      </c>
      <c r="L160" s="72">
        <v>0</v>
      </c>
      <c r="M160" s="72">
        <v>0</v>
      </c>
      <c r="N160" s="72">
        <v>0</v>
      </c>
      <c r="O160" s="72">
        <v>293.70999999999998</v>
      </c>
      <c r="P160" s="72">
        <v>1174.82</v>
      </c>
      <c r="Q160" s="72">
        <v>0</v>
      </c>
      <c r="R160" s="72">
        <v>0</v>
      </c>
      <c r="S160" s="51">
        <f t="shared" si="4"/>
        <v>293.70999999999998</v>
      </c>
      <c r="T160" s="51">
        <f t="shared" si="5"/>
        <v>1174.82</v>
      </c>
      <c r="U160" s="52" t="str">
        <f>VLOOKUP(B160,'FOLHA RESUMIDA'!C:I,2,0)</f>
        <v>RIVALDO GOMES DA SILVA</v>
      </c>
    </row>
    <row r="161" spans="1:21">
      <c r="A161" s="70">
        <v>1</v>
      </c>
      <c r="B161" s="70">
        <v>2506</v>
      </c>
      <c r="C161" s="70" t="s">
        <v>146</v>
      </c>
      <c r="D161" s="71">
        <v>39576</v>
      </c>
      <c r="E161" s="70" t="s">
        <v>540</v>
      </c>
      <c r="F161" s="70" t="s">
        <v>514</v>
      </c>
      <c r="G161" s="72">
        <v>0</v>
      </c>
      <c r="H161" s="72">
        <v>0</v>
      </c>
      <c r="I161" s="72" t="s">
        <v>543</v>
      </c>
      <c r="J161" s="72">
        <v>0</v>
      </c>
      <c r="K161" s="72">
        <v>0</v>
      </c>
      <c r="L161" s="72">
        <v>0</v>
      </c>
      <c r="M161" s="72">
        <v>0</v>
      </c>
      <c r="N161" s="72">
        <v>0</v>
      </c>
      <c r="O161" s="72">
        <v>293.70999999999998</v>
      </c>
      <c r="P161" s="72">
        <v>1174.82</v>
      </c>
      <c r="Q161" s="72">
        <v>0</v>
      </c>
      <c r="R161" s="72">
        <v>0</v>
      </c>
      <c r="S161" s="51">
        <f t="shared" si="4"/>
        <v>293.70999999999998</v>
      </c>
      <c r="T161" s="51">
        <f t="shared" si="5"/>
        <v>1174.82</v>
      </c>
      <c r="U161" s="52" t="str">
        <f>VLOOKUP(B161,'FOLHA RESUMIDA'!C:I,2,0)</f>
        <v>IVETE ANTONIETA B  DE CARVALHO</v>
      </c>
    </row>
    <row r="162" spans="1:21">
      <c r="A162" s="70">
        <v>1</v>
      </c>
      <c r="B162" s="70">
        <v>2507</v>
      </c>
      <c r="C162" s="70" t="s">
        <v>147</v>
      </c>
      <c r="D162" s="71">
        <v>39576</v>
      </c>
      <c r="E162" s="70" t="s">
        <v>540</v>
      </c>
      <c r="F162" s="70" t="s">
        <v>514</v>
      </c>
      <c r="G162" s="72">
        <v>0</v>
      </c>
      <c r="H162" s="72">
        <v>0</v>
      </c>
      <c r="I162" s="72" t="s">
        <v>543</v>
      </c>
      <c r="J162" s="72">
        <v>0</v>
      </c>
      <c r="K162" s="72">
        <v>0</v>
      </c>
      <c r="L162" s="72">
        <v>0</v>
      </c>
      <c r="M162" s="72">
        <v>0</v>
      </c>
      <c r="N162" s="72">
        <v>0</v>
      </c>
      <c r="O162" s="72">
        <v>293.70999999999998</v>
      </c>
      <c r="P162" s="72">
        <v>1174.82</v>
      </c>
      <c r="Q162" s="72">
        <v>0</v>
      </c>
      <c r="R162" s="72">
        <v>0</v>
      </c>
      <c r="S162" s="51">
        <f t="shared" si="4"/>
        <v>293.70999999999998</v>
      </c>
      <c r="T162" s="51">
        <f t="shared" si="5"/>
        <v>1174.82</v>
      </c>
      <c r="U162" s="52" t="str">
        <f>VLOOKUP(B162,'FOLHA RESUMIDA'!C:I,2,0)</f>
        <v>ANANIAS TEIXEIRA DE LIMA</v>
      </c>
    </row>
    <row r="163" spans="1:21">
      <c r="A163" s="70">
        <v>1</v>
      </c>
      <c r="B163" s="70">
        <v>2508</v>
      </c>
      <c r="C163" s="70" t="s">
        <v>148</v>
      </c>
      <c r="D163" s="71">
        <v>39576</v>
      </c>
      <c r="E163" s="70" t="s">
        <v>540</v>
      </c>
      <c r="F163" s="70" t="s">
        <v>460</v>
      </c>
      <c r="G163" s="72">
        <v>0</v>
      </c>
      <c r="H163" s="72">
        <v>0</v>
      </c>
      <c r="I163" s="72" t="s">
        <v>543</v>
      </c>
      <c r="J163" s="72">
        <v>0</v>
      </c>
      <c r="K163" s="72">
        <v>0</v>
      </c>
      <c r="L163" s="72">
        <v>0</v>
      </c>
      <c r="M163" s="72">
        <v>0</v>
      </c>
      <c r="N163" s="72">
        <v>0</v>
      </c>
      <c r="O163" s="72">
        <v>636.36</v>
      </c>
      <c r="P163" s="72">
        <v>2545.4699999999998</v>
      </c>
      <c r="Q163" s="72">
        <v>0</v>
      </c>
      <c r="R163" s="72">
        <v>0</v>
      </c>
      <c r="S163" s="51">
        <f t="shared" si="4"/>
        <v>636.36</v>
      </c>
      <c r="T163" s="51">
        <f t="shared" si="5"/>
        <v>2545.4699999999998</v>
      </c>
      <c r="U163" s="52" t="str">
        <f>VLOOKUP(B163,'FOLHA RESUMIDA'!C:I,2,0)</f>
        <v>JOSE ALEXANDRE DE BARROS ALVES</v>
      </c>
    </row>
    <row r="164" spans="1:21">
      <c r="A164" s="70">
        <v>1</v>
      </c>
      <c r="B164" s="70">
        <v>2509</v>
      </c>
      <c r="C164" s="70" t="s">
        <v>149</v>
      </c>
      <c r="D164" s="71">
        <v>39576</v>
      </c>
      <c r="E164" s="70" t="s">
        <v>540</v>
      </c>
      <c r="F164" s="70" t="s">
        <v>514</v>
      </c>
      <c r="G164" s="72">
        <v>0</v>
      </c>
      <c r="H164" s="72">
        <v>0</v>
      </c>
      <c r="I164" s="72" t="s">
        <v>543</v>
      </c>
      <c r="J164" s="72">
        <v>0</v>
      </c>
      <c r="K164" s="72">
        <v>0</v>
      </c>
      <c r="L164" s="72">
        <v>0</v>
      </c>
      <c r="M164" s="72">
        <v>0</v>
      </c>
      <c r="N164" s="72">
        <v>0</v>
      </c>
      <c r="O164" s="72">
        <v>293.70999999999998</v>
      </c>
      <c r="P164" s="72">
        <v>1174.82</v>
      </c>
      <c r="Q164" s="72">
        <v>0</v>
      </c>
      <c r="R164" s="72">
        <v>0</v>
      </c>
      <c r="S164" s="51">
        <f t="shared" si="4"/>
        <v>293.70999999999998</v>
      </c>
      <c r="T164" s="51">
        <f t="shared" si="5"/>
        <v>1174.82</v>
      </c>
      <c r="U164" s="52" t="str">
        <f>VLOOKUP(B164,'FOLHA RESUMIDA'!C:I,2,0)</f>
        <v>ALDEMIR NASCIMENTO DA SILVA</v>
      </c>
    </row>
    <row r="165" spans="1:21">
      <c r="A165" s="70">
        <v>1</v>
      </c>
      <c r="B165" s="70">
        <v>2512</v>
      </c>
      <c r="C165" s="70" t="s">
        <v>374</v>
      </c>
      <c r="D165" s="71">
        <v>39582</v>
      </c>
      <c r="E165" s="70" t="s">
        <v>540</v>
      </c>
      <c r="F165" s="70" t="s">
        <v>509</v>
      </c>
      <c r="G165" s="72">
        <v>5296.11</v>
      </c>
      <c r="H165" s="72">
        <v>0</v>
      </c>
      <c r="I165" s="72" t="s">
        <v>541</v>
      </c>
      <c r="J165" s="72">
        <v>0</v>
      </c>
      <c r="K165" s="72">
        <v>0</v>
      </c>
      <c r="L165" s="72">
        <v>0</v>
      </c>
      <c r="M165" s="72">
        <v>0</v>
      </c>
      <c r="N165" s="72">
        <v>0</v>
      </c>
      <c r="O165" s="72">
        <v>0</v>
      </c>
      <c r="P165" s="72">
        <v>0</v>
      </c>
      <c r="Q165" s="72">
        <v>0</v>
      </c>
      <c r="R165" s="72">
        <v>0</v>
      </c>
      <c r="S165" s="51">
        <f t="shared" si="4"/>
        <v>5296.11</v>
      </c>
      <c r="T165" s="51">
        <f t="shared" si="5"/>
        <v>0</v>
      </c>
      <c r="U165" s="52" t="str">
        <f>VLOOKUP(B165,'FOLHA RESUMIDA'!C:I,2,0)</f>
        <v>JOSENILDO JOSE TORRES</v>
      </c>
    </row>
    <row r="166" spans="1:21">
      <c r="A166" s="70">
        <v>1</v>
      </c>
      <c r="B166" s="70">
        <v>2514</v>
      </c>
      <c r="C166" s="70" t="s">
        <v>150</v>
      </c>
      <c r="D166" s="71">
        <v>39582</v>
      </c>
      <c r="E166" s="70" t="s">
        <v>540</v>
      </c>
      <c r="F166" s="70" t="s">
        <v>492</v>
      </c>
      <c r="G166" s="72">
        <v>2060.2600000000002</v>
      </c>
      <c r="H166" s="72">
        <v>0</v>
      </c>
      <c r="I166" s="72" t="s">
        <v>541</v>
      </c>
      <c r="J166" s="72">
        <v>822.38</v>
      </c>
      <c r="K166" s="72">
        <v>0</v>
      </c>
      <c r="L166" s="72">
        <v>0</v>
      </c>
      <c r="M166" s="72">
        <v>0</v>
      </c>
      <c r="N166" s="72">
        <v>0</v>
      </c>
      <c r="O166" s="72">
        <v>0</v>
      </c>
      <c r="P166" s="72">
        <v>0</v>
      </c>
      <c r="Q166" s="72">
        <v>0</v>
      </c>
      <c r="R166" s="72">
        <v>0</v>
      </c>
      <c r="S166" s="51">
        <f t="shared" si="4"/>
        <v>2060.2600000000002</v>
      </c>
      <c r="T166" s="51">
        <f t="shared" si="5"/>
        <v>822.38</v>
      </c>
      <c r="U166" s="52" t="str">
        <f>VLOOKUP(B166,'FOLHA RESUMIDA'!C:I,2,0)</f>
        <v>JULIANA CAVALCANTI DE SOUSA</v>
      </c>
    </row>
    <row r="167" spans="1:21">
      <c r="A167" s="70">
        <v>1</v>
      </c>
      <c r="B167" s="70">
        <v>2520</v>
      </c>
      <c r="C167" s="70" t="s">
        <v>375</v>
      </c>
      <c r="D167" s="71">
        <v>39582</v>
      </c>
      <c r="E167" s="70" t="s">
        <v>540</v>
      </c>
      <c r="F167" s="70" t="s">
        <v>492</v>
      </c>
      <c r="G167" s="72">
        <v>2060.2399999999998</v>
      </c>
      <c r="H167" s="72">
        <v>0</v>
      </c>
      <c r="I167" s="72" t="s">
        <v>541</v>
      </c>
      <c r="J167" s="72">
        <v>0</v>
      </c>
      <c r="K167" s="72">
        <v>0</v>
      </c>
      <c r="L167" s="72">
        <v>0</v>
      </c>
      <c r="M167" s="72">
        <v>0</v>
      </c>
      <c r="N167" s="72">
        <v>0</v>
      </c>
      <c r="O167" s="72">
        <v>0</v>
      </c>
      <c r="P167" s="72">
        <v>0</v>
      </c>
      <c r="Q167" s="72">
        <v>0</v>
      </c>
      <c r="R167" s="72">
        <v>0</v>
      </c>
      <c r="S167" s="51">
        <f t="shared" si="4"/>
        <v>2060.2399999999998</v>
      </c>
      <c r="T167" s="51">
        <f t="shared" si="5"/>
        <v>0</v>
      </c>
      <c r="U167" s="52" t="str">
        <f>VLOOKUP(B167,'FOLHA RESUMIDA'!C:I,2,0)</f>
        <v>SELMA CRISTIANIA LIMA RORIZ</v>
      </c>
    </row>
    <row r="168" spans="1:21">
      <c r="A168" s="70">
        <v>39</v>
      </c>
      <c r="B168" s="70">
        <v>2523</v>
      </c>
      <c r="C168" s="70" t="s">
        <v>383</v>
      </c>
      <c r="D168" s="71">
        <v>39582</v>
      </c>
      <c r="E168" s="70" t="s">
        <v>540</v>
      </c>
      <c r="F168" s="70" t="s">
        <v>492</v>
      </c>
      <c r="G168" s="72">
        <v>2060.2399999999998</v>
      </c>
      <c r="H168" s="72">
        <v>0</v>
      </c>
      <c r="I168" s="72" t="s">
        <v>541</v>
      </c>
      <c r="J168" s="72">
        <v>0</v>
      </c>
      <c r="K168" s="72">
        <v>0</v>
      </c>
      <c r="L168" s="72">
        <v>223.27</v>
      </c>
      <c r="M168" s="72">
        <v>0</v>
      </c>
      <c r="N168" s="72">
        <v>0</v>
      </c>
      <c r="O168" s="72">
        <v>0</v>
      </c>
      <c r="P168" s="72">
        <v>0</v>
      </c>
      <c r="Q168" s="72">
        <v>0</v>
      </c>
      <c r="R168" s="72">
        <v>0</v>
      </c>
      <c r="S168" s="51">
        <f t="shared" si="4"/>
        <v>2060.2399999999998</v>
      </c>
      <c r="T168" s="51">
        <f t="shared" si="5"/>
        <v>223.27</v>
      </c>
      <c r="U168" s="52" t="str">
        <f>VLOOKUP(B168,'FOLHA RESUMIDA'!C:I,2,0)</f>
        <v>JANISSON COELHO DE VASCONCELOS</v>
      </c>
    </row>
    <row r="169" spans="1:21">
      <c r="A169" s="70">
        <v>10</v>
      </c>
      <c r="B169" s="70">
        <v>2525</v>
      </c>
      <c r="C169" s="70" t="s">
        <v>340</v>
      </c>
      <c r="D169" s="71">
        <v>39588</v>
      </c>
      <c r="E169" s="70" t="s">
        <v>540</v>
      </c>
      <c r="F169" s="70" t="s">
        <v>492</v>
      </c>
      <c r="G169" s="72">
        <v>2060.2399999999998</v>
      </c>
      <c r="H169" s="72">
        <v>0</v>
      </c>
      <c r="I169" s="72" t="s">
        <v>541</v>
      </c>
      <c r="J169" s="72">
        <v>0</v>
      </c>
      <c r="K169" s="72">
        <v>0</v>
      </c>
      <c r="L169" s="72">
        <v>223.27</v>
      </c>
      <c r="M169" s="72">
        <v>0</v>
      </c>
      <c r="N169" s="72">
        <v>0</v>
      </c>
      <c r="O169" s="72">
        <v>0</v>
      </c>
      <c r="P169" s="72">
        <v>0</v>
      </c>
      <c r="Q169" s="72">
        <v>0</v>
      </c>
      <c r="R169" s="72">
        <v>0</v>
      </c>
      <c r="S169" s="51">
        <f t="shared" si="4"/>
        <v>2060.2399999999998</v>
      </c>
      <c r="T169" s="51">
        <f t="shared" si="5"/>
        <v>223.27</v>
      </c>
      <c r="U169" s="52" t="str">
        <f>VLOOKUP(B169,'FOLHA RESUMIDA'!C:I,2,0)</f>
        <v>FABIANE TAVARES DE SOUZA</v>
      </c>
    </row>
    <row r="170" spans="1:21">
      <c r="A170" s="70">
        <v>1</v>
      </c>
      <c r="B170" s="70">
        <v>2526</v>
      </c>
      <c r="C170" s="70" t="s">
        <v>151</v>
      </c>
      <c r="D170" s="71">
        <v>39588</v>
      </c>
      <c r="E170" s="70" t="s">
        <v>540</v>
      </c>
      <c r="F170" s="70" t="s">
        <v>496</v>
      </c>
      <c r="G170" s="72">
        <v>1962.12</v>
      </c>
      <c r="H170" s="72">
        <v>0</v>
      </c>
      <c r="I170" s="72" t="s">
        <v>541</v>
      </c>
      <c r="J170" s="72">
        <v>1284.97</v>
      </c>
      <c r="K170" s="72">
        <v>0</v>
      </c>
      <c r="L170" s="72">
        <v>0</v>
      </c>
      <c r="M170" s="72">
        <v>0</v>
      </c>
      <c r="N170" s="72">
        <v>0</v>
      </c>
      <c r="O170" s="72">
        <v>0</v>
      </c>
      <c r="P170" s="72">
        <v>0</v>
      </c>
      <c r="Q170" s="72">
        <v>0</v>
      </c>
      <c r="R170" s="72">
        <v>0</v>
      </c>
      <c r="S170" s="51">
        <f t="shared" si="4"/>
        <v>1962.12</v>
      </c>
      <c r="T170" s="51">
        <f t="shared" si="5"/>
        <v>1284.97</v>
      </c>
      <c r="U170" s="52" t="str">
        <f>VLOOKUP(B170,'FOLHA RESUMIDA'!C:I,2,0)</f>
        <v>JARBAS FERREIRA DE LIMA JUNIOR</v>
      </c>
    </row>
    <row r="171" spans="1:21">
      <c r="A171" s="70">
        <v>1</v>
      </c>
      <c r="B171" s="70">
        <v>2530</v>
      </c>
      <c r="C171" s="70" t="s">
        <v>152</v>
      </c>
      <c r="D171" s="71">
        <v>39601</v>
      </c>
      <c r="E171" s="70" t="s">
        <v>540</v>
      </c>
      <c r="F171" s="70" t="s">
        <v>428</v>
      </c>
      <c r="G171" s="72">
        <v>1702.09</v>
      </c>
      <c r="H171" s="72">
        <v>0</v>
      </c>
      <c r="I171" s="72" t="s">
        <v>541</v>
      </c>
      <c r="J171" s="72">
        <v>0</v>
      </c>
      <c r="K171" s="72">
        <v>0</v>
      </c>
      <c r="L171" s="72">
        <v>0</v>
      </c>
      <c r="M171" s="72">
        <v>0</v>
      </c>
      <c r="N171" s="72">
        <v>0</v>
      </c>
      <c r="O171" s="72">
        <v>0</v>
      </c>
      <c r="P171" s="72">
        <v>0</v>
      </c>
      <c r="Q171" s="72">
        <v>0</v>
      </c>
      <c r="R171" s="72">
        <v>0</v>
      </c>
      <c r="S171" s="51">
        <f t="shared" si="4"/>
        <v>1702.09</v>
      </c>
      <c r="T171" s="51">
        <f t="shared" si="5"/>
        <v>0</v>
      </c>
      <c r="U171" s="52" t="str">
        <f>VLOOKUP(B171,'FOLHA RESUMIDA'!C:I,2,0)</f>
        <v>ARLEILDA MENDES DA SILVA</v>
      </c>
    </row>
    <row r="172" spans="1:21">
      <c r="A172" s="70">
        <v>1</v>
      </c>
      <c r="B172" s="70">
        <v>2534</v>
      </c>
      <c r="C172" s="70" t="s">
        <v>153</v>
      </c>
      <c r="D172" s="71">
        <v>39601</v>
      </c>
      <c r="E172" s="70" t="s">
        <v>540</v>
      </c>
      <c r="F172" s="70" t="s">
        <v>428</v>
      </c>
      <c r="G172" s="72">
        <v>1702.09</v>
      </c>
      <c r="H172" s="72">
        <v>0</v>
      </c>
      <c r="I172" s="72" t="s">
        <v>541</v>
      </c>
      <c r="J172" s="72">
        <v>0</v>
      </c>
      <c r="K172" s="72">
        <v>0</v>
      </c>
      <c r="L172" s="72">
        <v>0</v>
      </c>
      <c r="M172" s="72">
        <v>0</v>
      </c>
      <c r="N172" s="72">
        <v>0</v>
      </c>
      <c r="O172" s="72">
        <v>0</v>
      </c>
      <c r="P172" s="72">
        <v>0</v>
      </c>
      <c r="Q172" s="72">
        <v>0</v>
      </c>
      <c r="R172" s="72">
        <v>0</v>
      </c>
      <c r="S172" s="51">
        <f t="shared" si="4"/>
        <v>1702.09</v>
      </c>
      <c r="T172" s="51">
        <f t="shared" si="5"/>
        <v>0</v>
      </c>
      <c r="U172" s="52" t="str">
        <f>VLOOKUP(B172,'FOLHA RESUMIDA'!C:I,2,0)</f>
        <v>EMANUEL MESSIAS RIBEIRO COSTA</v>
      </c>
    </row>
    <row r="173" spans="1:21">
      <c r="A173" s="70">
        <v>1</v>
      </c>
      <c r="B173" s="70">
        <v>2539</v>
      </c>
      <c r="C173" s="70" t="s">
        <v>154</v>
      </c>
      <c r="D173" s="71">
        <v>39601</v>
      </c>
      <c r="E173" s="70" t="s">
        <v>540</v>
      </c>
      <c r="F173" s="70" t="s">
        <v>512</v>
      </c>
      <c r="G173" s="72">
        <v>1970.41</v>
      </c>
      <c r="H173" s="72">
        <v>0</v>
      </c>
      <c r="I173" s="72" t="s">
        <v>541</v>
      </c>
      <c r="J173" s="72">
        <v>0</v>
      </c>
      <c r="K173" s="72">
        <v>0</v>
      </c>
      <c r="L173" s="72">
        <v>0</v>
      </c>
      <c r="M173" s="72">
        <v>0</v>
      </c>
      <c r="N173" s="72">
        <v>0</v>
      </c>
      <c r="O173" s="72">
        <v>0</v>
      </c>
      <c r="P173" s="72">
        <v>0</v>
      </c>
      <c r="Q173" s="72">
        <v>0</v>
      </c>
      <c r="R173" s="72">
        <v>0</v>
      </c>
      <c r="S173" s="51">
        <f t="shared" si="4"/>
        <v>1970.41</v>
      </c>
      <c r="T173" s="51">
        <f t="shared" si="5"/>
        <v>0</v>
      </c>
      <c r="U173" s="52" t="str">
        <f>VLOOKUP(B173,'FOLHA RESUMIDA'!C:I,2,0)</f>
        <v>JOSENILDA BEZERRA DA SILVA</v>
      </c>
    </row>
    <row r="174" spans="1:21">
      <c r="A174" s="70">
        <v>1</v>
      </c>
      <c r="B174" s="70">
        <v>2541</v>
      </c>
      <c r="C174" s="70" t="s">
        <v>155</v>
      </c>
      <c r="D174" s="71">
        <v>39601</v>
      </c>
      <c r="E174" s="70" t="s">
        <v>540</v>
      </c>
      <c r="F174" s="70" t="s">
        <v>428</v>
      </c>
      <c r="G174" s="72">
        <v>1702.09</v>
      </c>
      <c r="H174" s="72">
        <v>0</v>
      </c>
      <c r="I174" s="72" t="s">
        <v>541</v>
      </c>
      <c r="J174" s="72">
        <v>0</v>
      </c>
      <c r="K174" s="72">
        <v>0</v>
      </c>
      <c r="L174" s="72">
        <v>0</v>
      </c>
      <c r="M174" s="72">
        <v>0</v>
      </c>
      <c r="N174" s="72">
        <v>0</v>
      </c>
      <c r="O174" s="72">
        <v>0</v>
      </c>
      <c r="P174" s="72">
        <v>0</v>
      </c>
      <c r="Q174" s="72">
        <v>0</v>
      </c>
      <c r="R174" s="72">
        <v>0</v>
      </c>
      <c r="S174" s="51">
        <f t="shared" si="4"/>
        <v>1702.09</v>
      </c>
      <c r="T174" s="51">
        <f t="shared" si="5"/>
        <v>0</v>
      </c>
      <c r="U174" s="52" t="str">
        <f>VLOOKUP(B174,'FOLHA RESUMIDA'!C:I,2,0)</f>
        <v>MARCELA SALLES DA SILVA</v>
      </c>
    </row>
    <row r="175" spans="1:21">
      <c r="A175" s="70">
        <v>59</v>
      </c>
      <c r="B175" s="70">
        <v>2547</v>
      </c>
      <c r="C175" s="70" t="s">
        <v>402</v>
      </c>
      <c r="D175" s="71">
        <v>39601</v>
      </c>
      <c r="E175" s="70" t="s">
        <v>540</v>
      </c>
      <c r="F175" s="70" t="s">
        <v>492</v>
      </c>
      <c r="G175" s="72">
        <v>2060.2600000000002</v>
      </c>
      <c r="H175" s="72">
        <v>0</v>
      </c>
      <c r="I175" s="72" t="s">
        <v>541</v>
      </c>
      <c r="J175" s="72">
        <v>0</v>
      </c>
      <c r="K175" s="72">
        <v>0</v>
      </c>
      <c r="L175" s="72">
        <v>0</v>
      </c>
      <c r="M175" s="72">
        <v>0</v>
      </c>
      <c r="N175" s="72">
        <v>0</v>
      </c>
      <c r="O175" s="72">
        <v>0</v>
      </c>
      <c r="P175" s="72">
        <v>0</v>
      </c>
      <c r="Q175" s="72">
        <v>0</v>
      </c>
      <c r="R175" s="72">
        <v>0</v>
      </c>
      <c r="S175" s="51">
        <f t="shared" si="4"/>
        <v>2060.2600000000002</v>
      </c>
      <c r="T175" s="51">
        <f t="shared" si="5"/>
        <v>0</v>
      </c>
      <c r="U175" s="52" t="str">
        <f>VLOOKUP(B175,'FOLHA RESUMIDA'!C:I,2,0)</f>
        <v>CYNTHIA RODRIGUES DE ALMEIDA</v>
      </c>
    </row>
    <row r="176" spans="1:21">
      <c r="A176" s="70">
        <v>1</v>
      </c>
      <c r="B176" s="70">
        <v>2548</v>
      </c>
      <c r="C176" s="70" t="s">
        <v>156</v>
      </c>
      <c r="D176" s="71">
        <v>39601</v>
      </c>
      <c r="E176" s="70" t="s">
        <v>540</v>
      </c>
      <c r="F176" s="70" t="s">
        <v>492</v>
      </c>
      <c r="G176" s="72">
        <v>2163.27</v>
      </c>
      <c r="H176" s="72">
        <v>0</v>
      </c>
      <c r="I176" s="72" t="s">
        <v>541</v>
      </c>
      <c r="J176" s="72">
        <v>1566.44</v>
      </c>
      <c r="K176" s="72">
        <v>0</v>
      </c>
      <c r="L176" s="72">
        <v>0</v>
      </c>
      <c r="M176" s="72">
        <v>0</v>
      </c>
      <c r="N176" s="72">
        <v>0</v>
      </c>
      <c r="O176" s="72">
        <v>0</v>
      </c>
      <c r="P176" s="72">
        <v>0</v>
      </c>
      <c r="Q176" s="72">
        <v>0</v>
      </c>
      <c r="R176" s="72">
        <v>0</v>
      </c>
      <c r="S176" s="51">
        <f t="shared" si="4"/>
        <v>2163.27</v>
      </c>
      <c r="T176" s="51">
        <f t="shared" si="5"/>
        <v>1566.44</v>
      </c>
      <c r="U176" s="52" t="str">
        <f>VLOOKUP(B176,'FOLHA RESUMIDA'!C:I,2,0)</f>
        <v>ELIANA PEREIRA SANTANA</v>
      </c>
    </row>
    <row r="177" spans="1:21">
      <c r="A177" s="70">
        <v>1</v>
      </c>
      <c r="B177" s="70">
        <v>2553</v>
      </c>
      <c r="C177" s="70" t="s">
        <v>157</v>
      </c>
      <c r="D177" s="71">
        <v>39601</v>
      </c>
      <c r="E177" s="70" t="s">
        <v>540</v>
      </c>
      <c r="F177" s="70" t="s">
        <v>492</v>
      </c>
      <c r="G177" s="72">
        <v>2060.2399999999998</v>
      </c>
      <c r="H177" s="72">
        <v>0</v>
      </c>
      <c r="I177" s="72" t="s">
        <v>541</v>
      </c>
      <c r="J177" s="72">
        <v>822.38</v>
      </c>
      <c r="K177" s="72">
        <v>0</v>
      </c>
      <c r="L177" s="72">
        <v>0</v>
      </c>
      <c r="M177" s="72">
        <v>0</v>
      </c>
      <c r="N177" s="72">
        <v>0</v>
      </c>
      <c r="O177" s="72">
        <v>0</v>
      </c>
      <c r="P177" s="72">
        <v>0</v>
      </c>
      <c r="Q177" s="72">
        <v>0</v>
      </c>
      <c r="R177" s="72">
        <v>0</v>
      </c>
      <c r="S177" s="51">
        <f t="shared" si="4"/>
        <v>2060.2399999999998</v>
      </c>
      <c r="T177" s="51">
        <f t="shared" si="5"/>
        <v>822.38</v>
      </c>
      <c r="U177" s="52" t="str">
        <f>VLOOKUP(B177,'FOLHA RESUMIDA'!C:I,2,0)</f>
        <v>LIVIA DA SILVA LIMA</v>
      </c>
    </row>
    <row r="178" spans="1:21">
      <c r="A178" s="70">
        <v>1</v>
      </c>
      <c r="B178" s="70">
        <v>2559</v>
      </c>
      <c r="C178" s="70" t="s">
        <v>347</v>
      </c>
      <c r="D178" s="71">
        <v>39601</v>
      </c>
      <c r="E178" s="70" t="s">
        <v>540</v>
      </c>
      <c r="F178" s="70" t="s">
        <v>492</v>
      </c>
      <c r="G178" s="72">
        <v>2060.2399999999998</v>
      </c>
      <c r="H178" s="72">
        <v>0</v>
      </c>
      <c r="I178" s="72" t="s">
        <v>541</v>
      </c>
      <c r="J178" s="72">
        <v>0</v>
      </c>
      <c r="K178" s="72">
        <v>0</v>
      </c>
      <c r="L178" s="72">
        <v>0</v>
      </c>
      <c r="M178" s="72">
        <v>0</v>
      </c>
      <c r="N178" s="72">
        <v>0</v>
      </c>
      <c r="O178" s="72">
        <v>0</v>
      </c>
      <c r="P178" s="72">
        <v>0</v>
      </c>
      <c r="Q178" s="72">
        <v>0</v>
      </c>
      <c r="R178" s="72">
        <v>0</v>
      </c>
      <c r="S178" s="51">
        <f t="shared" si="4"/>
        <v>2060.2399999999998</v>
      </c>
      <c r="T178" s="51">
        <f t="shared" si="5"/>
        <v>0</v>
      </c>
      <c r="U178" s="52" t="str">
        <f>VLOOKUP(B178,'FOLHA RESUMIDA'!C:I,2,0)</f>
        <v>SANDRO DE MIRANDA SANTOS</v>
      </c>
    </row>
    <row r="179" spans="1:21">
      <c r="A179" s="70">
        <v>1</v>
      </c>
      <c r="B179" s="70">
        <v>2562</v>
      </c>
      <c r="C179" s="70" t="s">
        <v>365</v>
      </c>
      <c r="D179" s="71">
        <v>39601</v>
      </c>
      <c r="E179" s="70" t="s">
        <v>540</v>
      </c>
      <c r="F179" s="70" t="s">
        <v>509</v>
      </c>
      <c r="G179" s="72">
        <v>5296.11</v>
      </c>
      <c r="H179" s="72">
        <v>0</v>
      </c>
      <c r="I179" s="72" t="s">
        <v>541</v>
      </c>
      <c r="J179" s="72">
        <v>0</v>
      </c>
      <c r="K179" s="72">
        <v>0</v>
      </c>
      <c r="L179" s="72">
        <v>0</v>
      </c>
      <c r="M179" s="72">
        <v>0</v>
      </c>
      <c r="N179" s="72">
        <v>0</v>
      </c>
      <c r="O179" s="72">
        <v>0</v>
      </c>
      <c r="P179" s="72">
        <v>0</v>
      </c>
      <c r="Q179" s="72">
        <v>0</v>
      </c>
      <c r="R179" s="72">
        <v>0</v>
      </c>
      <c r="S179" s="51">
        <f t="shared" si="4"/>
        <v>5296.11</v>
      </c>
      <c r="T179" s="51">
        <f t="shared" si="5"/>
        <v>0</v>
      </c>
      <c r="U179" s="52" t="str">
        <f>VLOOKUP(B179,'FOLHA RESUMIDA'!C:I,2,0)</f>
        <v>ERIKA MARQUES BEZERRA</v>
      </c>
    </row>
    <row r="180" spans="1:21">
      <c r="A180" s="70">
        <v>50</v>
      </c>
      <c r="B180" s="70">
        <v>2568</v>
      </c>
      <c r="C180" s="70" t="s">
        <v>401</v>
      </c>
      <c r="D180" s="71">
        <v>39608</v>
      </c>
      <c r="E180" s="70" t="s">
        <v>540</v>
      </c>
      <c r="F180" s="70" t="s">
        <v>509</v>
      </c>
      <c r="G180" s="72">
        <v>5296.11</v>
      </c>
      <c r="H180" s="72">
        <v>0</v>
      </c>
      <c r="I180" s="72" t="s">
        <v>541</v>
      </c>
      <c r="J180" s="72">
        <v>0</v>
      </c>
      <c r="K180" s="72">
        <v>0</v>
      </c>
      <c r="L180" s="72">
        <v>0</v>
      </c>
      <c r="M180" s="72">
        <v>0</v>
      </c>
      <c r="N180" s="72">
        <v>0</v>
      </c>
      <c r="O180" s="72">
        <v>0</v>
      </c>
      <c r="P180" s="72">
        <v>0</v>
      </c>
      <c r="Q180" s="72">
        <v>0</v>
      </c>
      <c r="R180" s="72">
        <v>0</v>
      </c>
      <c r="S180" s="51">
        <f t="shared" si="4"/>
        <v>5296.11</v>
      </c>
      <c r="T180" s="51">
        <f t="shared" si="5"/>
        <v>0</v>
      </c>
      <c r="U180" s="52" t="str">
        <f>VLOOKUP(B180,'FOLHA RESUMIDA'!C:I,2,0)</f>
        <v>CATARINA DANIELLE DA S AMORIM</v>
      </c>
    </row>
    <row r="181" spans="1:21">
      <c r="A181" s="70">
        <v>1</v>
      </c>
      <c r="B181" s="70">
        <v>2574</v>
      </c>
      <c r="C181" s="70" t="s">
        <v>158</v>
      </c>
      <c r="D181" s="71">
        <v>39615</v>
      </c>
      <c r="E181" s="70" t="s">
        <v>540</v>
      </c>
      <c r="F181" s="70" t="s">
        <v>492</v>
      </c>
      <c r="G181" s="72">
        <v>2163.27</v>
      </c>
      <c r="H181" s="72">
        <v>0</v>
      </c>
      <c r="I181" s="72" t="s">
        <v>541</v>
      </c>
      <c r="J181" s="72">
        <v>2312.9499999999998</v>
      </c>
      <c r="K181" s="72">
        <v>0</v>
      </c>
      <c r="L181" s="72">
        <v>0</v>
      </c>
      <c r="M181" s="72">
        <v>0</v>
      </c>
      <c r="N181" s="72">
        <v>0</v>
      </c>
      <c r="O181" s="72">
        <v>0</v>
      </c>
      <c r="P181" s="72">
        <v>0</v>
      </c>
      <c r="Q181" s="72">
        <v>0</v>
      </c>
      <c r="R181" s="72">
        <v>0</v>
      </c>
      <c r="S181" s="51">
        <f t="shared" si="4"/>
        <v>2163.27</v>
      </c>
      <c r="T181" s="51">
        <f t="shared" si="5"/>
        <v>2312.9499999999998</v>
      </c>
      <c r="U181" s="52" t="str">
        <f>VLOOKUP(B181,'FOLHA RESUMIDA'!C:I,2,0)</f>
        <v>ANDERSON SANTOS DE LIMA FARIAS</v>
      </c>
    </row>
    <row r="182" spans="1:21">
      <c r="A182" s="70">
        <v>1</v>
      </c>
      <c r="B182" s="70">
        <v>2577</v>
      </c>
      <c r="C182" s="70" t="s">
        <v>159</v>
      </c>
      <c r="D182" s="71">
        <v>39615</v>
      </c>
      <c r="E182" s="70" t="s">
        <v>540</v>
      </c>
      <c r="F182" s="70" t="s">
        <v>492</v>
      </c>
      <c r="G182" s="72">
        <v>2060.2399999999998</v>
      </c>
      <c r="H182" s="72">
        <v>0</v>
      </c>
      <c r="I182" s="72" t="s">
        <v>541</v>
      </c>
      <c r="J182" s="72">
        <v>822.38</v>
      </c>
      <c r="K182" s="72">
        <v>0</v>
      </c>
      <c r="L182" s="72">
        <v>0</v>
      </c>
      <c r="M182" s="72">
        <v>0</v>
      </c>
      <c r="N182" s="72">
        <v>0</v>
      </c>
      <c r="O182" s="72">
        <v>0</v>
      </c>
      <c r="P182" s="72">
        <v>0</v>
      </c>
      <c r="Q182" s="72">
        <v>0</v>
      </c>
      <c r="R182" s="72">
        <v>0</v>
      </c>
      <c r="S182" s="51">
        <f t="shared" si="4"/>
        <v>2060.2399999999998</v>
      </c>
      <c r="T182" s="51">
        <f t="shared" si="5"/>
        <v>822.38</v>
      </c>
      <c r="U182" s="52" t="str">
        <f>VLOOKUP(B182,'FOLHA RESUMIDA'!C:I,2,0)</f>
        <v>CARLA CRISTINA OLIVEIRA MATOS</v>
      </c>
    </row>
    <row r="183" spans="1:21">
      <c r="A183" s="70">
        <v>1</v>
      </c>
      <c r="B183" s="70">
        <v>2584</v>
      </c>
      <c r="C183" s="70" t="s">
        <v>160</v>
      </c>
      <c r="D183" s="71">
        <v>39615</v>
      </c>
      <c r="E183" s="70" t="s">
        <v>540</v>
      </c>
      <c r="F183" s="70" t="s">
        <v>492</v>
      </c>
      <c r="G183" s="72">
        <v>2060.2600000000002</v>
      </c>
      <c r="H183" s="72">
        <v>0</v>
      </c>
      <c r="I183" s="72" t="s">
        <v>541</v>
      </c>
      <c r="J183" s="72">
        <v>0</v>
      </c>
      <c r="K183" s="72">
        <v>0</v>
      </c>
      <c r="L183" s="72">
        <v>0</v>
      </c>
      <c r="M183" s="72">
        <v>0</v>
      </c>
      <c r="N183" s="72">
        <v>0</v>
      </c>
      <c r="O183" s="72">
        <v>0</v>
      </c>
      <c r="P183" s="72">
        <v>0</v>
      </c>
      <c r="Q183" s="72">
        <v>0</v>
      </c>
      <c r="R183" s="72">
        <v>0</v>
      </c>
      <c r="S183" s="51">
        <f t="shared" si="4"/>
        <v>2060.2600000000002</v>
      </c>
      <c r="T183" s="51">
        <f t="shared" si="5"/>
        <v>0</v>
      </c>
      <c r="U183" s="52" t="str">
        <f>VLOOKUP(B183,'FOLHA RESUMIDA'!C:I,2,0)</f>
        <v>HELIA MARIA ALEXANDRE DE SOUZA</v>
      </c>
    </row>
    <row r="184" spans="1:21">
      <c r="A184" s="70">
        <v>1</v>
      </c>
      <c r="B184" s="70">
        <v>2585</v>
      </c>
      <c r="C184" s="70" t="s">
        <v>161</v>
      </c>
      <c r="D184" s="71">
        <v>39615</v>
      </c>
      <c r="E184" s="70" t="s">
        <v>540</v>
      </c>
      <c r="F184" s="70" t="s">
        <v>492</v>
      </c>
      <c r="G184" s="72">
        <v>2060.2399999999998</v>
      </c>
      <c r="H184" s="72">
        <v>0</v>
      </c>
      <c r="I184" s="72" t="s">
        <v>541</v>
      </c>
      <c r="J184" s="72">
        <v>0</v>
      </c>
      <c r="K184" s="72">
        <v>0</v>
      </c>
      <c r="L184" s="72">
        <v>0</v>
      </c>
      <c r="M184" s="72">
        <v>0</v>
      </c>
      <c r="N184" s="72">
        <v>0</v>
      </c>
      <c r="O184" s="72">
        <v>0</v>
      </c>
      <c r="P184" s="72">
        <v>0</v>
      </c>
      <c r="Q184" s="72">
        <v>0</v>
      </c>
      <c r="R184" s="72">
        <v>0</v>
      </c>
      <c r="S184" s="51">
        <f t="shared" si="4"/>
        <v>2060.2399999999998</v>
      </c>
      <c r="T184" s="51">
        <f t="shared" si="5"/>
        <v>0</v>
      </c>
      <c r="U184" s="52" t="str">
        <f>VLOOKUP(B184,'FOLHA RESUMIDA'!C:I,2,0)</f>
        <v>HELIO DO N BARBOZA JUNIOR</v>
      </c>
    </row>
    <row r="185" spans="1:21">
      <c r="A185" s="70">
        <v>1</v>
      </c>
      <c r="B185" s="70">
        <v>2586</v>
      </c>
      <c r="C185" s="70" t="s">
        <v>348</v>
      </c>
      <c r="D185" s="71">
        <v>39615</v>
      </c>
      <c r="E185" s="70" t="s">
        <v>540</v>
      </c>
      <c r="F185" s="70" t="s">
        <v>492</v>
      </c>
      <c r="G185" s="72">
        <v>2060.2399999999998</v>
      </c>
      <c r="H185" s="72">
        <v>0</v>
      </c>
      <c r="I185" s="72" t="s">
        <v>541</v>
      </c>
      <c r="J185" s="72">
        <v>0</v>
      </c>
      <c r="K185" s="72">
        <v>0</v>
      </c>
      <c r="L185" s="72">
        <v>0</v>
      </c>
      <c r="M185" s="72">
        <v>0</v>
      </c>
      <c r="N185" s="72">
        <v>0</v>
      </c>
      <c r="O185" s="72">
        <v>0</v>
      </c>
      <c r="P185" s="72">
        <v>0</v>
      </c>
      <c r="Q185" s="72">
        <v>0</v>
      </c>
      <c r="R185" s="72">
        <v>0</v>
      </c>
      <c r="S185" s="51">
        <f t="shared" si="4"/>
        <v>2060.2399999999998</v>
      </c>
      <c r="T185" s="51">
        <f t="shared" si="5"/>
        <v>0</v>
      </c>
      <c r="U185" s="52" t="str">
        <f>VLOOKUP(B185,'FOLHA RESUMIDA'!C:I,2,0)</f>
        <v>JAQUELINE P F DE OLIVEIRA</v>
      </c>
    </row>
    <row r="186" spans="1:21">
      <c r="A186" s="70">
        <v>1</v>
      </c>
      <c r="B186" s="70">
        <v>2588</v>
      </c>
      <c r="C186" s="70" t="s">
        <v>162</v>
      </c>
      <c r="D186" s="71">
        <v>39615</v>
      </c>
      <c r="E186" s="70" t="s">
        <v>540</v>
      </c>
      <c r="F186" s="70" t="s">
        <v>492</v>
      </c>
      <c r="G186" s="72">
        <v>2060.2399999999998</v>
      </c>
      <c r="H186" s="72">
        <v>0</v>
      </c>
      <c r="I186" s="72" t="s">
        <v>541</v>
      </c>
      <c r="J186" s="72">
        <v>2312.9499999999998</v>
      </c>
      <c r="K186" s="72">
        <v>0</v>
      </c>
      <c r="L186" s="72">
        <v>0</v>
      </c>
      <c r="M186" s="72">
        <v>1800</v>
      </c>
      <c r="N186" s="72">
        <v>0</v>
      </c>
      <c r="O186" s="72">
        <v>0</v>
      </c>
      <c r="P186" s="72">
        <v>0</v>
      </c>
      <c r="Q186" s="72">
        <v>0</v>
      </c>
      <c r="R186" s="72">
        <v>0</v>
      </c>
      <c r="S186" s="51">
        <f t="shared" si="4"/>
        <v>2060.2399999999998</v>
      </c>
      <c r="T186" s="51">
        <f t="shared" si="5"/>
        <v>4112.95</v>
      </c>
      <c r="U186" s="52" t="str">
        <f>VLOOKUP(B186,'FOLHA RESUMIDA'!C:I,2,0)</f>
        <v>JOSE NEVES DA SILVA JUNIOR</v>
      </c>
    </row>
    <row r="187" spans="1:21">
      <c r="A187" s="70">
        <v>1</v>
      </c>
      <c r="B187" s="70">
        <v>2596</v>
      </c>
      <c r="C187" s="70" t="s">
        <v>376</v>
      </c>
      <c r="D187" s="71">
        <v>39615</v>
      </c>
      <c r="E187" s="70" t="s">
        <v>540</v>
      </c>
      <c r="F187" s="70" t="s">
        <v>492</v>
      </c>
      <c r="G187" s="72">
        <v>2060.2399999999998</v>
      </c>
      <c r="H187" s="72">
        <v>0</v>
      </c>
      <c r="I187" s="72" t="s">
        <v>541</v>
      </c>
      <c r="J187" s="72">
        <v>0</v>
      </c>
      <c r="K187" s="72">
        <v>0</v>
      </c>
      <c r="L187" s="72">
        <v>0</v>
      </c>
      <c r="M187" s="72">
        <v>0</v>
      </c>
      <c r="N187" s="72">
        <v>0</v>
      </c>
      <c r="O187" s="72">
        <v>0</v>
      </c>
      <c r="P187" s="72">
        <v>0</v>
      </c>
      <c r="Q187" s="72">
        <v>0</v>
      </c>
      <c r="R187" s="72">
        <v>0</v>
      </c>
      <c r="S187" s="51">
        <f t="shared" si="4"/>
        <v>2060.2399999999998</v>
      </c>
      <c r="T187" s="51">
        <f t="shared" si="5"/>
        <v>0</v>
      </c>
      <c r="U187" s="52" t="str">
        <f>VLOOKUP(B187,'FOLHA RESUMIDA'!C:I,2,0)</f>
        <v>WELLIDA CRISTIANE DE M  GUERRA</v>
      </c>
    </row>
    <row r="188" spans="1:21">
      <c r="A188" s="70">
        <v>47</v>
      </c>
      <c r="B188" s="70">
        <v>2602</v>
      </c>
      <c r="C188" s="70" t="s">
        <v>384</v>
      </c>
      <c r="D188" s="71">
        <v>39615</v>
      </c>
      <c r="E188" s="70" t="s">
        <v>540</v>
      </c>
      <c r="F188" s="70" t="s">
        <v>509</v>
      </c>
      <c r="G188" s="72">
        <v>5296.11</v>
      </c>
      <c r="H188" s="72">
        <v>0</v>
      </c>
      <c r="I188" s="72" t="s">
        <v>541</v>
      </c>
      <c r="J188" s="72">
        <v>0</v>
      </c>
      <c r="K188" s="72">
        <v>0</v>
      </c>
      <c r="L188" s="72">
        <v>0</v>
      </c>
      <c r="M188" s="72">
        <v>0</v>
      </c>
      <c r="N188" s="72">
        <v>0</v>
      </c>
      <c r="O188" s="72">
        <v>0</v>
      </c>
      <c r="P188" s="72">
        <v>0</v>
      </c>
      <c r="Q188" s="72">
        <v>0</v>
      </c>
      <c r="R188" s="72">
        <v>0</v>
      </c>
      <c r="S188" s="51">
        <f t="shared" si="4"/>
        <v>5296.11</v>
      </c>
      <c r="T188" s="51">
        <f t="shared" si="5"/>
        <v>0</v>
      </c>
      <c r="U188" s="52" t="str">
        <f>VLOOKUP(B188,'FOLHA RESUMIDA'!C:I,2,0)</f>
        <v>DIANA ATALECIA NEVES DE SA</v>
      </c>
    </row>
    <row r="189" spans="1:21">
      <c r="A189" s="70">
        <v>59</v>
      </c>
      <c r="B189" s="70">
        <v>2604</v>
      </c>
      <c r="C189" s="70" t="s">
        <v>403</v>
      </c>
      <c r="D189" s="71">
        <v>39615</v>
      </c>
      <c r="E189" s="70" t="s">
        <v>540</v>
      </c>
      <c r="F189" s="70" t="s">
        <v>509</v>
      </c>
      <c r="G189" s="72">
        <v>5296.11</v>
      </c>
      <c r="H189" s="72">
        <v>0</v>
      </c>
      <c r="I189" s="72" t="s">
        <v>541</v>
      </c>
      <c r="J189" s="72">
        <v>0</v>
      </c>
      <c r="K189" s="72">
        <v>0</v>
      </c>
      <c r="L189" s="72">
        <v>0</v>
      </c>
      <c r="M189" s="72">
        <v>0</v>
      </c>
      <c r="N189" s="72">
        <v>0</v>
      </c>
      <c r="O189" s="72">
        <v>0</v>
      </c>
      <c r="P189" s="72">
        <v>0</v>
      </c>
      <c r="Q189" s="72">
        <v>0</v>
      </c>
      <c r="R189" s="72">
        <v>0</v>
      </c>
      <c r="S189" s="51">
        <f t="shared" si="4"/>
        <v>5296.11</v>
      </c>
      <c r="T189" s="51">
        <f t="shared" si="5"/>
        <v>0</v>
      </c>
      <c r="U189" s="52" t="str">
        <f>VLOOKUP(B189,'FOLHA RESUMIDA'!C:I,2,0)</f>
        <v>JAMINE K  G  DA ROCHA MARTINS</v>
      </c>
    </row>
    <row r="190" spans="1:21">
      <c r="A190" s="70">
        <v>1</v>
      </c>
      <c r="B190" s="70">
        <v>2614</v>
      </c>
      <c r="C190" s="70" t="s">
        <v>163</v>
      </c>
      <c r="D190" s="71">
        <v>39615</v>
      </c>
      <c r="E190" s="70" t="s">
        <v>540</v>
      </c>
      <c r="F190" s="70" t="s">
        <v>428</v>
      </c>
      <c r="G190" s="72">
        <v>1702.09</v>
      </c>
      <c r="H190" s="72">
        <v>0</v>
      </c>
      <c r="I190" s="72" t="s">
        <v>541</v>
      </c>
      <c r="J190" s="72">
        <v>1079.3800000000001</v>
      </c>
      <c r="K190" s="72">
        <v>0</v>
      </c>
      <c r="L190" s="72">
        <v>0</v>
      </c>
      <c r="M190" s="72">
        <v>0</v>
      </c>
      <c r="N190" s="72">
        <v>0</v>
      </c>
      <c r="O190" s="72">
        <v>0</v>
      </c>
      <c r="P190" s="72">
        <v>0</v>
      </c>
      <c r="Q190" s="72">
        <v>0</v>
      </c>
      <c r="R190" s="72">
        <v>0</v>
      </c>
      <c r="S190" s="51">
        <f t="shared" si="4"/>
        <v>1702.09</v>
      </c>
      <c r="T190" s="51">
        <f t="shared" si="5"/>
        <v>1079.3800000000001</v>
      </c>
      <c r="U190" s="52" t="str">
        <f>VLOOKUP(B190,'FOLHA RESUMIDA'!C:I,2,0)</f>
        <v>EDVANIA GOMES DE SOUZA PONTES</v>
      </c>
    </row>
    <row r="191" spans="1:21">
      <c r="A191" s="70">
        <v>1</v>
      </c>
      <c r="B191" s="70">
        <v>2618</v>
      </c>
      <c r="C191" s="70" t="s">
        <v>164</v>
      </c>
      <c r="D191" s="71">
        <v>39615</v>
      </c>
      <c r="E191" s="70" t="s">
        <v>540</v>
      </c>
      <c r="F191" s="70" t="s">
        <v>428</v>
      </c>
      <c r="G191" s="72">
        <v>1702.09</v>
      </c>
      <c r="H191" s="72">
        <v>0</v>
      </c>
      <c r="I191" s="72" t="s">
        <v>541</v>
      </c>
      <c r="J191" s="72">
        <v>0</v>
      </c>
      <c r="K191" s="72">
        <v>0</v>
      </c>
      <c r="L191" s="72">
        <v>0</v>
      </c>
      <c r="M191" s="72">
        <v>0</v>
      </c>
      <c r="N191" s="72">
        <v>0</v>
      </c>
      <c r="O191" s="72">
        <v>0</v>
      </c>
      <c r="P191" s="72">
        <v>0</v>
      </c>
      <c r="Q191" s="72">
        <v>0</v>
      </c>
      <c r="R191" s="72">
        <v>0</v>
      </c>
      <c r="S191" s="51">
        <f t="shared" si="4"/>
        <v>1702.09</v>
      </c>
      <c r="T191" s="51">
        <f t="shared" si="5"/>
        <v>0</v>
      </c>
      <c r="U191" s="52" t="str">
        <f>VLOOKUP(B191,'FOLHA RESUMIDA'!C:I,2,0)</f>
        <v>MARIA DA CONCEICAO O DOS SANTO</v>
      </c>
    </row>
    <row r="192" spans="1:21">
      <c r="A192" s="70">
        <v>1</v>
      </c>
      <c r="B192" s="70">
        <v>2623</v>
      </c>
      <c r="C192" s="70" t="s">
        <v>165</v>
      </c>
      <c r="D192" s="71">
        <v>39615</v>
      </c>
      <c r="E192" s="70" t="s">
        <v>540</v>
      </c>
      <c r="F192" s="70" t="s">
        <v>428</v>
      </c>
      <c r="G192" s="72">
        <v>1543.83</v>
      </c>
      <c r="H192" s="72">
        <v>0</v>
      </c>
      <c r="I192" s="72" t="s">
        <v>541</v>
      </c>
      <c r="J192" s="72">
        <v>0</v>
      </c>
      <c r="K192" s="72">
        <v>0</v>
      </c>
      <c r="L192" s="72">
        <v>0</v>
      </c>
      <c r="M192" s="72">
        <v>0</v>
      </c>
      <c r="N192" s="72">
        <v>0</v>
      </c>
      <c r="O192" s="72">
        <v>0</v>
      </c>
      <c r="P192" s="72">
        <v>0</v>
      </c>
      <c r="Q192" s="72">
        <v>0</v>
      </c>
      <c r="R192" s="72">
        <v>0</v>
      </c>
      <c r="S192" s="51">
        <f t="shared" si="4"/>
        <v>1543.83</v>
      </c>
      <c r="T192" s="51">
        <f t="shared" si="5"/>
        <v>0</v>
      </c>
      <c r="U192" s="52" t="str">
        <f>VLOOKUP(B192,'FOLHA RESUMIDA'!C:I,2,0)</f>
        <v>RUTH BARBOSA DE ARAUJO</v>
      </c>
    </row>
    <row r="193" spans="1:21">
      <c r="A193" s="70">
        <v>1</v>
      </c>
      <c r="B193" s="70">
        <v>2627</v>
      </c>
      <c r="C193" s="70" t="s">
        <v>342</v>
      </c>
      <c r="D193" s="71">
        <v>39619</v>
      </c>
      <c r="E193" s="70" t="s">
        <v>540</v>
      </c>
      <c r="F193" s="70" t="s">
        <v>509</v>
      </c>
      <c r="G193" s="72">
        <v>5296.11</v>
      </c>
      <c r="H193" s="72">
        <v>0</v>
      </c>
      <c r="I193" s="72" t="s">
        <v>541</v>
      </c>
      <c r="J193" s="72">
        <v>2312.9499999999998</v>
      </c>
      <c r="K193" s="72">
        <v>0</v>
      </c>
      <c r="L193" s="72">
        <v>0</v>
      </c>
      <c r="M193" s="72">
        <v>0</v>
      </c>
      <c r="N193" s="72">
        <v>0</v>
      </c>
      <c r="O193" s="72">
        <v>0</v>
      </c>
      <c r="P193" s="72">
        <v>0</v>
      </c>
      <c r="Q193" s="72">
        <v>0</v>
      </c>
      <c r="R193" s="72">
        <v>0</v>
      </c>
      <c r="S193" s="51">
        <f t="shared" si="4"/>
        <v>5296.11</v>
      </c>
      <c r="T193" s="51">
        <f t="shared" si="5"/>
        <v>2312.9499999999998</v>
      </c>
      <c r="U193" s="52" t="str">
        <f>VLOOKUP(B193,'FOLHA RESUMIDA'!C:I,2,0)</f>
        <v>LIBNI DE MEDEIROS MELO</v>
      </c>
    </row>
    <row r="194" spans="1:21">
      <c r="A194" s="70">
        <v>1</v>
      </c>
      <c r="B194" s="70">
        <v>2628</v>
      </c>
      <c r="C194" s="70" t="s">
        <v>166</v>
      </c>
      <c r="D194" s="71">
        <v>39630</v>
      </c>
      <c r="E194" s="70" t="s">
        <v>540</v>
      </c>
      <c r="F194" s="70" t="s">
        <v>492</v>
      </c>
      <c r="G194" s="72">
        <v>2060.2399999999998</v>
      </c>
      <c r="H194" s="72">
        <v>0</v>
      </c>
      <c r="I194" s="72" t="s">
        <v>541</v>
      </c>
      <c r="J194" s="72">
        <v>0</v>
      </c>
      <c r="K194" s="72">
        <v>0</v>
      </c>
      <c r="L194" s="72">
        <v>0</v>
      </c>
      <c r="M194" s="72">
        <v>0</v>
      </c>
      <c r="N194" s="72">
        <v>3900</v>
      </c>
      <c r="O194" s="72">
        <v>0</v>
      </c>
      <c r="P194" s="72">
        <v>0</v>
      </c>
      <c r="Q194" s="72">
        <v>0</v>
      </c>
      <c r="R194" s="72">
        <v>0</v>
      </c>
      <c r="S194" s="51">
        <f t="shared" si="4"/>
        <v>2060.2399999999998</v>
      </c>
      <c r="T194" s="51">
        <f t="shared" si="5"/>
        <v>3900</v>
      </c>
      <c r="U194" s="52" t="str">
        <f>VLOOKUP(B194,'FOLHA RESUMIDA'!C:I,2,0)</f>
        <v>ADELE GOMES DE SANTANA</v>
      </c>
    </row>
    <row r="195" spans="1:21">
      <c r="A195" s="70">
        <v>1</v>
      </c>
      <c r="B195" s="70">
        <v>2634</v>
      </c>
      <c r="C195" s="70" t="s">
        <v>377</v>
      </c>
      <c r="D195" s="71">
        <v>39630</v>
      </c>
      <c r="E195" s="70" t="s">
        <v>540</v>
      </c>
      <c r="F195" s="70" t="s">
        <v>492</v>
      </c>
      <c r="G195" s="72">
        <v>2060.2399999999998</v>
      </c>
      <c r="H195" s="72">
        <v>0</v>
      </c>
      <c r="I195" s="72" t="s">
        <v>541</v>
      </c>
      <c r="J195" s="72">
        <v>0</v>
      </c>
      <c r="K195" s="72">
        <v>0</v>
      </c>
      <c r="L195" s="72">
        <v>0</v>
      </c>
      <c r="M195" s="72">
        <v>0</v>
      </c>
      <c r="N195" s="72">
        <v>0</v>
      </c>
      <c r="O195" s="72">
        <v>0</v>
      </c>
      <c r="P195" s="72">
        <v>0</v>
      </c>
      <c r="Q195" s="72">
        <v>0</v>
      </c>
      <c r="R195" s="72">
        <v>0</v>
      </c>
      <c r="S195" s="51">
        <f t="shared" si="4"/>
        <v>2060.2399999999998</v>
      </c>
      <c r="T195" s="51">
        <f t="shared" si="5"/>
        <v>0</v>
      </c>
      <c r="U195" s="52" t="str">
        <f>VLOOKUP(B195,'FOLHA RESUMIDA'!C:I,2,0)</f>
        <v>KATHYWSKY MELO PINHEIRO</v>
      </c>
    </row>
    <row r="196" spans="1:21">
      <c r="A196" s="70">
        <v>1</v>
      </c>
      <c r="B196" s="70">
        <v>2642</v>
      </c>
      <c r="C196" s="70" t="s">
        <v>167</v>
      </c>
      <c r="D196" s="71">
        <v>39630</v>
      </c>
      <c r="E196" s="70" t="s">
        <v>540</v>
      </c>
      <c r="F196" s="70" t="s">
        <v>492</v>
      </c>
      <c r="G196" s="72">
        <v>2163.27</v>
      </c>
      <c r="H196" s="72">
        <v>0</v>
      </c>
      <c r="I196" s="72" t="s">
        <v>541</v>
      </c>
      <c r="J196" s="72">
        <v>1079.3800000000001</v>
      </c>
      <c r="K196" s="72">
        <v>0</v>
      </c>
      <c r="L196" s="72">
        <v>0</v>
      </c>
      <c r="M196" s="72">
        <v>0</v>
      </c>
      <c r="N196" s="72">
        <v>0</v>
      </c>
      <c r="O196" s="72">
        <v>0</v>
      </c>
      <c r="P196" s="72">
        <v>0</v>
      </c>
      <c r="Q196" s="72">
        <v>0</v>
      </c>
      <c r="R196" s="72">
        <v>0</v>
      </c>
      <c r="S196" s="51">
        <f t="shared" si="4"/>
        <v>2163.27</v>
      </c>
      <c r="T196" s="51">
        <f t="shared" si="5"/>
        <v>1079.3800000000001</v>
      </c>
      <c r="U196" s="52" t="str">
        <f>VLOOKUP(B196,'FOLHA RESUMIDA'!C:I,2,0)</f>
        <v>THAMIRYS CLAUDIA R  BATISTA</v>
      </c>
    </row>
    <row r="197" spans="1:21">
      <c r="A197" s="70">
        <v>48</v>
      </c>
      <c r="B197" s="70">
        <v>2644</v>
      </c>
      <c r="C197" s="70" t="s">
        <v>387</v>
      </c>
      <c r="D197" s="71">
        <v>39630</v>
      </c>
      <c r="E197" s="70" t="s">
        <v>540</v>
      </c>
      <c r="F197" s="70" t="s">
        <v>509</v>
      </c>
      <c r="G197" s="72">
        <v>5296.11</v>
      </c>
      <c r="H197" s="72">
        <v>0</v>
      </c>
      <c r="I197" s="72" t="s">
        <v>541</v>
      </c>
      <c r="J197" s="72">
        <v>0</v>
      </c>
      <c r="K197" s="72">
        <v>0</v>
      </c>
      <c r="L197" s="72">
        <v>0</v>
      </c>
      <c r="M197" s="72">
        <v>0</v>
      </c>
      <c r="N197" s="72">
        <v>0</v>
      </c>
      <c r="O197" s="72">
        <v>0</v>
      </c>
      <c r="P197" s="72">
        <v>0</v>
      </c>
      <c r="Q197" s="72">
        <v>0</v>
      </c>
      <c r="R197" s="72">
        <v>0</v>
      </c>
      <c r="S197" s="51">
        <f t="shared" ref="S197:S260" si="6">SUM(G197:H197)+O197+Q197</f>
        <v>5296.11</v>
      </c>
      <c r="T197" s="51">
        <f t="shared" ref="T197:T260" si="7">SUM(J197:N197)+P197+R197</f>
        <v>0</v>
      </c>
      <c r="U197" s="52" t="str">
        <f>VLOOKUP(B197,'FOLHA RESUMIDA'!C:I,2,0)</f>
        <v>FABRICIO MENEZES DE SOUSA MELO</v>
      </c>
    </row>
    <row r="198" spans="1:21">
      <c r="A198" s="70">
        <v>59</v>
      </c>
      <c r="B198" s="70">
        <v>2651</v>
      </c>
      <c r="C198" s="70" t="s">
        <v>388</v>
      </c>
      <c r="D198" s="71">
        <v>39644</v>
      </c>
      <c r="E198" s="70" t="s">
        <v>540</v>
      </c>
      <c r="F198" s="70" t="s">
        <v>509</v>
      </c>
      <c r="G198" s="72">
        <v>5296.11</v>
      </c>
      <c r="H198" s="72">
        <v>0</v>
      </c>
      <c r="I198" s="72" t="s">
        <v>541</v>
      </c>
      <c r="J198" s="72">
        <v>0</v>
      </c>
      <c r="K198" s="72">
        <v>0</v>
      </c>
      <c r="L198" s="72">
        <v>0</v>
      </c>
      <c r="M198" s="72">
        <v>0</v>
      </c>
      <c r="N198" s="72">
        <v>0</v>
      </c>
      <c r="O198" s="72">
        <v>0</v>
      </c>
      <c r="P198" s="72">
        <v>0</v>
      </c>
      <c r="Q198" s="72">
        <v>0</v>
      </c>
      <c r="R198" s="72">
        <v>0</v>
      </c>
      <c r="S198" s="51">
        <f t="shared" si="6"/>
        <v>5296.11</v>
      </c>
      <c r="T198" s="51">
        <f t="shared" si="7"/>
        <v>0</v>
      </c>
      <c r="U198" s="52" t="str">
        <f>VLOOKUP(B198,'FOLHA RESUMIDA'!C:I,2,0)</f>
        <v>PAULO ANDRE R DOS SANTOS</v>
      </c>
    </row>
    <row r="199" spans="1:21">
      <c r="A199" s="70">
        <v>1</v>
      </c>
      <c r="B199" s="70">
        <v>2656</v>
      </c>
      <c r="C199" s="70" t="s">
        <v>168</v>
      </c>
      <c r="D199" s="71">
        <v>39646</v>
      </c>
      <c r="E199" s="70" t="s">
        <v>540</v>
      </c>
      <c r="F199" s="70" t="s">
        <v>492</v>
      </c>
      <c r="G199" s="72">
        <v>2060.2399999999998</v>
      </c>
      <c r="H199" s="72">
        <v>0</v>
      </c>
      <c r="I199" s="72" t="s">
        <v>541</v>
      </c>
      <c r="J199" s="72">
        <v>822.38</v>
      </c>
      <c r="K199" s="72">
        <v>0</v>
      </c>
      <c r="L199" s="72">
        <v>0</v>
      </c>
      <c r="M199" s="72">
        <v>0</v>
      </c>
      <c r="N199" s="72">
        <v>0</v>
      </c>
      <c r="O199" s="72">
        <v>0</v>
      </c>
      <c r="P199" s="72">
        <v>0</v>
      </c>
      <c r="Q199" s="72">
        <v>0</v>
      </c>
      <c r="R199" s="72">
        <v>0</v>
      </c>
      <c r="S199" s="51">
        <f t="shared" si="6"/>
        <v>2060.2399999999998</v>
      </c>
      <c r="T199" s="51">
        <f t="shared" si="7"/>
        <v>822.38</v>
      </c>
      <c r="U199" s="52" t="str">
        <f>VLOOKUP(B199,'FOLHA RESUMIDA'!C:I,2,0)</f>
        <v>RAFAELLA ALVES DE ARAUJO SILVA</v>
      </c>
    </row>
    <row r="200" spans="1:21">
      <c r="A200" s="70">
        <v>1</v>
      </c>
      <c r="B200" s="70">
        <v>2659</v>
      </c>
      <c r="C200" s="70" t="s">
        <v>169</v>
      </c>
      <c r="D200" s="71">
        <v>39646</v>
      </c>
      <c r="E200" s="70" t="s">
        <v>540</v>
      </c>
      <c r="F200" s="70" t="s">
        <v>492</v>
      </c>
      <c r="G200" s="72">
        <v>2060.2399999999998</v>
      </c>
      <c r="H200" s="72">
        <v>0</v>
      </c>
      <c r="I200" s="72" t="s">
        <v>541</v>
      </c>
      <c r="J200" s="72">
        <v>2312.9499999999998</v>
      </c>
      <c r="K200" s="72">
        <v>0</v>
      </c>
      <c r="L200" s="72">
        <v>0</v>
      </c>
      <c r="M200" s="72">
        <v>1800</v>
      </c>
      <c r="N200" s="72">
        <v>0</v>
      </c>
      <c r="O200" s="72">
        <v>0</v>
      </c>
      <c r="P200" s="72">
        <v>0</v>
      </c>
      <c r="Q200" s="72">
        <v>0</v>
      </c>
      <c r="R200" s="72">
        <v>0</v>
      </c>
      <c r="S200" s="51">
        <f t="shared" si="6"/>
        <v>2060.2399999999998</v>
      </c>
      <c r="T200" s="51">
        <f t="shared" si="7"/>
        <v>4112.95</v>
      </c>
      <c r="U200" s="52" t="str">
        <f>VLOOKUP(B200,'FOLHA RESUMIDA'!C:I,2,0)</f>
        <v>THIAGO SANTOS DE OLIVEIRA</v>
      </c>
    </row>
    <row r="201" spans="1:21">
      <c r="A201" s="70">
        <v>1</v>
      </c>
      <c r="B201" s="70">
        <v>2665</v>
      </c>
      <c r="C201" s="70" t="s">
        <v>170</v>
      </c>
      <c r="D201" s="71">
        <v>39666</v>
      </c>
      <c r="E201" s="70" t="s">
        <v>540</v>
      </c>
      <c r="F201" s="70" t="s">
        <v>492</v>
      </c>
      <c r="G201" s="72">
        <v>2060.2399999999998</v>
      </c>
      <c r="H201" s="72">
        <v>0</v>
      </c>
      <c r="I201" s="72" t="s">
        <v>541</v>
      </c>
      <c r="J201" s="72">
        <v>822.38</v>
      </c>
      <c r="K201" s="72">
        <v>0</v>
      </c>
      <c r="L201" s="72">
        <v>0</v>
      </c>
      <c r="M201" s="72">
        <v>0</v>
      </c>
      <c r="N201" s="72">
        <v>0</v>
      </c>
      <c r="O201" s="72">
        <v>0</v>
      </c>
      <c r="P201" s="72">
        <v>0</v>
      </c>
      <c r="Q201" s="72">
        <v>0</v>
      </c>
      <c r="R201" s="72">
        <v>0</v>
      </c>
      <c r="S201" s="51">
        <f t="shared" si="6"/>
        <v>2060.2399999999998</v>
      </c>
      <c r="T201" s="51">
        <f t="shared" si="7"/>
        <v>822.38</v>
      </c>
      <c r="U201" s="52" t="str">
        <f>VLOOKUP(B201,'FOLHA RESUMIDA'!C:I,2,0)</f>
        <v>MARCELO BARLAVENTO DAS C SILVA</v>
      </c>
    </row>
    <row r="202" spans="1:21">
      <c r="A202" s="70">
        <v>1</v>
      </c>
      <c r="B202" s="70">
        <v>2666</v>
      </c>
      <c r="C202" s="70" t="s">
        <v>171</v>
      </c>
      <c r="D202" s="71">
        <v>39666</v>
      </c>
      <c r="E202" s="70" t="s">
        <v>540</v>
      </c>
      <c r="F202" s="70" t="s">
        <v>492</v>
      </c>
      <c r="G202" s="72">
        <v>2060.2399999999998</v>
      </c>
      <c r="H202" s="72">
        <v>0</v>
      </c>
      <c r="I202" s="72" t="s">
        <v>541</v>
      </c>
      <c r="J202" s="72">
        <v>2312.9499999999998</v>
      </c>
      <c r="K202" s="72">
        <v>0</v>
      </c>
      <c r="L202" s="72">
        <v>0</v>
      </c>
      <c r="M202" s="72">
        <v>0</v>
      </c>
      <c r="N202" s="72">
        <v>0</v>
      </c>
      <c r="O202" s="72">
        <v>0</v>
      </c>
      <c r="P202" s="72">
        <v>0</v>
      </c>
      <c r="Q202" s="72">
        <v>0</v>
      </c>
      <c r="R202" s="72">
        <v>0</v>
      </c>
      <c r="S202" s="51">
        <f t="shared" si="6"/>
        <v>2060.2399999999998</v>
      </c>
      <c r="T202" s="51">
        <f t="shared" si="7"/>
        <v>2312.9499999999998</v>
      </c>
      <c r="U202" s="52" t="str">
        <f>VLOOKUP(B202,'FOLHA RESUMIDA'!C:I,2,0)</f>
        <v>RODRIGO VASCONCELOS DINIZ</v>
      </c>
    </row>
    <row r="203" spans="1:21">
      <c r="A203" s="70">
        <v>1</v>
      </c>
      <c r="B203" s="70">
        <v>2668</v>
      </c>
      <c r="C203" s="70" t="s">
        <v>172</v>
      </c>
      <c r="D203" s="71">
        <v>39666</v>
      </c>
      <c r="E203" s="70" t="s">
        <v>540</v>
      </c>
      <c r="F203" s="70" t="s">
        <v>492</v>
      </c>
      <c r="G203" s="72">
        <v>2060.2399999999998</v>
      </c>
      <c r="H203" s="72">
        <v>0</v>
      </c>
      <c r="I203" s="72" t="s">
        <v>541</v>
      </c>
      <c r="J203" s="72">
        <v>0</v>
      </c>
      <c r="K203" s="72">
        <v>0</v>
      </c>
      <c r="L203" s="72">
        <v>0</v>
      </c>
      <c r="M203" s="72">
        <v>0</v>
      </c>
      <c r="N203" s="72">
        <v>0</v>
      </c>
      <c r="O203" s="72">
        <v>0</v>
      </c>
      <c r="P203" s="72">
        <v>0</v>
      </c>
      <c r="Q203" s="72">
        <v>0</v>
      </c>
      <c r="R203" s="72">
        <v>0</v>
      </c>
      <c r="S203" s="51">
        <f t="shared" si="6"/>
        <v>2060.2399999999998</v>
      </c>
      <c r="T203" s="51">
        <f t="shared" si="7"/>
        <v>0</v>
      </c>
      <c r="U203" s="52" t="str">
        <f>VLOOKUP(B203,'FOLHA RESUMIDA'!C:I,2,0)</f>
        <v>CARLA BRANDAO DE C  FIGUEIREDO</v>
      </c>
    </row>
    <row r="204" spans="1:21">
      <c r="A204" s="70">
        <v>1</v>
      </c>
      <c r="B204" s="70">
        <v>2671</v>
      </c>
      <c r="C204" s="70" t="s">
        <v>173</v>
      </c>
      <c r="D204" s="71">
        <v>39667</v>
      </c>
      <c r="E204" s="70" t="s">
        <v>540</v>
      </c>
      <c r="F204" s="70" t="s">
        <v>428</v>
      </c>
      <c r="G204" s="72">
        <v>1702.09</v>
      </c>
      <c r="H204" s="72">
        <v>0</v>
      </c>
      <c r="I204" s="72" t="s">
        <v>541</v>
      </c>
      <c r="J204" s="72">
        <v>0</v>
      </c>
      <c r="K204" s="72">
        <v>0</v>
      </c>
      <c r="L204" s="72">
        <v>0</v>
      </c>
      <c r="M204" s="72">
        <v>0</v>
      </c>
      <c r="N204" s="72">
        <v>0</v>
      </c>
      <c r="O204" s="72">
        <v>0</v>
      </c>
      <c r="P204" s="72">
        <v>0</v>
      </c>
      <c r="Q204" s="72">
        <v>0</v>
      </c>
      <c r="R204" s="72">
        <v>0</v>
      </c>
      <c r="S204" s="51">
        <f t="shared" si="6"/>
        <v>1702.09</v>
      </c>
      <c r="T204" s="51">
        <f t="shared" si="7"/>
        <v>0</v>
      </c>
      <c r="U204" s="52" t="str">
        <f>VLOOKUP(B204,'FOLHA RESUMIDA'!C:I,2,0)</f>
        <v>KATIA ADRIANA F D SILVA SOARES</v>
      </c>
    </row>
    <row r="205" spans="1:21">
      <c r="A205" s="70">
        <v>1</v>
      </c>
      <c r="B205" s="70">
        <v>2672</v>
      </c>
      <c r="C205" s="70" t="s">
        <v>174</v>
      </c>
      <c r="D205" s="71">
        <v>39667</v>
      </c>
      <c r="E205" s="70" t="s">
        <v>540</v>
      </c>
      <c r="F205" s="70" t="s">
        <v>428</v>
      </c>
      <c r="G205" s="72">
        <v>1621.03</v>
      </c>
      <c r="H205" s="72">
        <v>0</v>
      </c>
      <c r="I205" s="72" t="s">
        <v>541</v>
      </c>
      <c r="J205" s="72">
        <v>0</v>
      </c>
      <c r="K205" s="72">
        <v>0</v>
      </c>
      <c r="L205" s="72">
        <v>0</v>
      </c>
      <c r="M205" s="72">
        <v>0</v>
      </c>
      <c r="N205" s="72">
        <v>0</v>
      </c>
      <c r="O205" s="72">
        <v>0</v>
      </c>
      <c r="P205" s="72">
        <v>0</v>
      </c>
      <c r="Q205" s="72">
        <v>0</v>
      </c>
      <c r="R205" s="72">
        <v>0</v>
      </c>
      <c r="S205" s="51">
        <f t="shared" si="6"/>
        <v>1621.03</v>
      </c>
      <c r="T205" s="51">
        <f t="shared" si="7"/>
        <v>0</v>
      </c>
      <c r="U205" s="52" t="str">
        <f>VLOOKUP(B205,'FOLHA RESUMIDA'!C:I,2,0)</f>
        <v>IVANISE VIANA ALBUQUERQUE</v>
      </c>
    </row>
    <row r="206" spans="1:21">
      <c r="A206" s="70">
        <v>1</v>
      </c>
      <c r="B206" s="70">
        <v>2675</v>
      </c>
      <c r="C206" s="70" t="s">
        <v>175</v>
      </c>
      <c r="D206" s="71">
        <v>39667</v>
      </c>
      <c r="E206" s="70" t="s">
        <v>540</v>
      </c>
      <c r="F206" s="70" t="s">
        <v>428</v>
      </c>
      <c r="G206" s="72">
        <v>1543.83</v>
      </c>
      <c r="H206" s="72">
        <v>0</v>
      </c>
      <c r="I206" s="72" t="s">
        <v>541</v>
      </c>
      <c r="J206" s="72">
        <v>0</v>
      </c>
      <c r="K206" s="72">
        <v>0</v>
      </c>
      <c r="L206" s="72">
        <v>0</v>
      </c>
      <c r="M206" s="72">
        <v>0</v>
      </c>
      <c r="N206" s="72">
        <v>0</v>
      </c>
      <c r="O206" s="72">
        <v>0</v>
      </c>
      <c r="P206" s="72">
        <v>0</v>
      </c>
      <c r="Q206" s="72">
        <v>0</v>
      </c>
      <c r="R206" s="72">
        <v>0</v>
      </c>
      <c r="S206" s="51">
        <f t="shared" si="6"/>
        <v>1543.83</v>
      </c>
      <c r="T206" s="51">
        <f t="shared" si="7"/>
        <v>0</v>
      </c>
      <c r="U206" s="52" t="str">
        <f>VLOOKUP(B206,'FOLHA RESUMIDA'!C:I,2,0)</f>
        <v>RUTE FERNANDES BORBA</v>
      </c>
    </row>
    <row r="207" spans="1:21">
      <c r="A207" s="70">
        <v>1</v>
      </c>
      <c r="B207" s="70">
        <v>2682</v>
      </c>
      <c r="C207" s="70" t="s">
        <v>176</v>
      </c>
      <c r="D207" s="71">
        <v>39675</v>
      </c>
      <c r="E207" s="70" t="s">
        <v>540</v>
      </c>
      <c r="F207" s="70" t="s">
        <v>492</v>
      </c>
      <c r="G207" s="72">
        <v>2060.2600000000002</v>
      </c>
      <c r="H207" s="72">
        <v>0</v>
      </c>
      <c r="I207" s="72" t="s">
        <v>541</v>
      </c>
      <c r="J207" s="72">
        <v>0</v>
      </c>
      <c r="K207" s="72">
        <v>0</v>
      </c>
      <c r="L207" s="72">
        <v>0</v>
      </c>
      <c r="M207" s="72">
        <v>0</v>
      </c>
      <c r="N207" s="72">
        <v>0</v>
      </c>
      <c r="O207" s="72">
        <v>0</v>
      </c>
      <c r="P207" s="72">
        <v>0</v>
      </c>
      <c r="Q207" s="72">
        <v>0</v>
      </c>
      <c r="R207" s="72">
        <v>0</v>
      </c>
      <c r="S207" s="51">
        <f t="shared" si="6"/>
        <v>2060.2600000000002</v>
      </c>
      <c r="T207" s="51">
        <f t="shared" si="7"/>
        <v>0</v>
      </c>
      <c r="U207" s="52" t="str">
        <f>VLOOKUP(B207,'FOLHA RESUMIDA'!C:I,2,0)</f>
        <v>JENARIO LUCENA DA SILVA</v>
      </c>
    </row>
    <row r="208" spans="1:21">
      <c r="A208" s="70">
        <v>1</v>
      </c>
      <c r="B208" s="70">
        <v>2684</v>
      </c>
      <c r="C208" s="70" t="s">
        <v>351</v>
      </c>
      <c r="D208" s="71">
        <v>39692</v>
      </c>
      <c r="E208" s="70" t="s">
        <v>540</v>
      </c>
      <c r="F208" s="70" t="s">
        <v>509</v>
      </c>
      <c r="G208" s="72">
        <v>5296.11</v>
      </c>
      <c r="H208" s="72">
        <v>0</v>
      </c>
      <c r="I208" s="72" t="s">
        <v>541</v>
      </c>
      <c r="J208" s="72">
        <v>2312.9499999999998</v>
      </c>
      <c r="K208" s="72">
        <v>0</v>
      </c>
      <c r="L208" s="72">
        <v>0</v>
      </c>
      <c r="M208" s="72">
        <v>0</v>
      </c>
      <c r="N208" s="72">
        <v>0</v>
      </c>
      <c r="O208" s="72">
        <v>0</v>
      </c>
      <c r="P208" s="72">
        <v>0</v>
      </c>
      <c r="Q208" s="72">
        <v>0</v>
      </c>
      <c r="R208" s="72">
        <v>0</v>
      </c>
      <c r="S208" s="51">
        <f t="shared" si="6"/>
        <v>5296.11</v>
      </c>
      <c r="T208" s="51">
        <f t="shared" si="7"/>
        <v>2312.9499999999998</v>
      </c>
      <c r="U208" s="52" t="str">
        <f>VLOOKUP(B208,'FOLHA RESUMIDA'!C:I,2,0)</f>
        <v>DULCE NARIELE ANHAIA LEMES</v>
      </c>
    </row>
    <row r="209" spans="1:21">
      <c r="A209" s="70">
        <v>1</v>
      </c>
      <c r="B209" s="70">
        <v>2687</v>
      </c>
      <c r="C209" s="70" t="s">
        <v>177</v>
      </c>
      <c r="D209" s="71">
        <v>39700</v>
      </c>
      <c r="E209" s="70" t="s">
        <v>540</v>
      </c>
      <c r="F209" s="70" t="s">
        <v>492</v>
      </c>
      <c r="G209" s="72">
        <v>2060.2399999999998</v>
      </c>
      <c r="H209" s="72">
        <v>0</v>
      </c>
      <c r="I209" s="72" t="s">
        <v>541</v>
      </c>
      <c r="J209" s="72">
        <v>1079.3800000000001</v>
      </c>
      <c r="K209" s="72">
        <v>0</v>
      </c>
      <c r="L209" s="72">
        <v>0</v>
      </c>
      <c r="M209" s="72">
        <v>0</v>
      </c>
      <c r="N209" s="72">
        <v>0</v>
      </c>
      <c r="O209" s="72">
        <v>0</v>
      </c>
      <c r="P209" s="72">
        <v>0</v>
      </c>
      <c r="Q209" s="72">
        <v>0</v>
      </c>
      <c r="R209" s="72">
        <v>0</v>
      </c>
      <c r="S209" s="51">
        <f t="shared" si="6"/>
        <v>2060.2399999999998</v>
      </c>
      <c r="T209" s="51">
        <f t="shared" si="7"/>
        <v>1079.3800000000001</v>
      </c>
      <c r="U209" s="52" t="str">
        <f>VLOOKUP(B209,'FOLHA RESUMIDA'!C:I,2,0)</f>
        <v>MONICA MARIA G R F DE OLIVEIRA</v>
      </c>
    </row>
    <row r="210" spans="1:21">
      <c r="A210" s="70">
        <v>1</v>
      </c>
      <c r="B210" s="70">
        <v>2689</v>
      </c>
      <c r="C210" s="70" t="s">
        <v>545</v>
      </c>
      <c r="D210" s="71">
        <v>39707</v>
      </c>
      <c r="E210" s="70" t="s">
        <v>540</v>
      </c>
      <c r="F210" s="70" t="s">
        <v>492</v>
      </c>
      <c r="G210" s="72">
        <v>2060.2399999999998</v>
      </c>
      <c r="H210" s="72">
        <v>0</v>
      </c>
      <c r="I210" s="72" t="s">
        <v>541</v>
      </c>
      <c r="J210" s="72">
        <v>0</v>
      </c>
      <c r="K210" s="72">
        <v>0</v>
      </c>
      <c r="L210" s="72">
        <v>0</v>
      </c>
      <c r="M210" s="72">
        <v>0</v>
      </c>
      <c r="N210" s="72">
        <v>0</v>
      </c>
      <c r="O210" s="72">
        <v>0</v>
      </c>
      <c r="P210" s="72">
        <v>0</v>
      </c>
      <c r="Q210" s="72">
        <v>0</v>
      </c>
      <c r="R210" s="72">
        <v>0</v>
      </c>
      <c r="S210" s="51">
        <f t="shared" si="6"/>
        <v>2060.2399999999998</v>
      </c>
      <c r="T210" s="51">
        <f t="shared" si="7"/>
        <v>0</v>
      </c>
      <c r="U210" s="52" t="str">
        <f>VLOOKUP(B210,'FOLHA RESUMIDA'!C:I,2,0)</f>
        <v>ILMA DE ALBUQUERQUE P MAIA</v>
      </c>
    </row>
    <row r="211" spans="1:21">
      <c r="A211" s="70">
        <v>1</v>
      </c>
      <c r="B211" s="70">
        <v>2697</v>
      </c>
      <c r="C211" s="70" t="s">
        <v>178</v>
      </c>
      <c r="D211" s="71">
        <v>39716</v>
      </c>
      <c r="E211" s="70" t="s">
        <v>540</v>
      </c>
      <c r="F211" s="70" t="s">
        <v>492</v>
      </c>
      <c r="G211" s="72">
        <v>2060.2399999999998</v>
      </c>
      <c r="H211" s="72">
        <v>0</v>
      </c>
      <c r="I211" s="72" t="s">
        <v>541</v>
      </c>
      <c r="J211" s="72">
        <v>0</v>
      </c>
      <c r="K211" s="72">
        <v>0</v>
      </c>
      <c r="L211" s="72">
        <v>0</v>
      </c>
      <c r="M211" s="72">
        <v>0</v>
      </c>
      <c r="N211" s="72">
        <v>0</v>
      </c>
      <c r="O211" s="72">
        <v>0</v>
      </c>
      <c r="P211" s="72">
        <v>0</v>
      </c>
      <c r="Q211" s="72">
        <v>0</v>
      </c>
      <c r="R211" s="72">
        <v>0</v>
      </c>
      <c r="S211" s="51">
        <f t="shared" si="6"/>
        <v>2060.2399999999998</v>
      </c>
      <c r="T211" s="51">
        <f t="shared" si="7"/>
        <v>0</v>
      </c>
      <c r="U211" s="52" t="str">
        <f>VLOOKUP(B211,'FOLHA RESUMIDA'!C:I,2,0)</f>
        <v>ELIANA BEZERRA CARVALHO</v>
      </c>
    </row>
    <row r="212" spans="1:21">
      <c r="A212" s="70">
        <v>1</v>
      </c>
      <c r="B212" s="70">
        <v>2701</v>
      </c>
      <c r="C212" s="70" t="s">
        <v>179</v>
      </c>
      <c r="D212" s="71">
        <v>39720</v>
      </c>
      <c r="E212" s="70" t="s">
        <v>540</v>
      </c>
      <c r="F212" s="70" t="s">
        <v>492</v>
      </c>
      <c r="G212" s="72">
        <v>2060.2399999999998</v>
      </c>
      <c r="H212" s="72">
        <v>0</v>
      </c>
      <c r="I212" s="72" t="s">
        <v>541</v>
      </c>
      <c r="J212" s="72">
        <v>1079.3800000000001</v>
      </c>
      <c r="K212" s="72">
        <v>0</v>
      </c>
      <c r="L212" s="72">
        <v>0</v>
      </c>
      <c r="M212" s="72">
        <v>0</v>
      </c>
      <c r="N212" s="72">
        <v>0</v>
      </c>
      <c r="O212" s="72">
        <v>0</v>
      </c>
      <c r="P212" s="72">
        <v>0</v>
      </c>
      <c r="Q212" s="72">
        <v>0</v>
      </c>
      <c r="R212" s="72">
        <v>0</v>
      </c>
      <c r="S212" s="51">
        <f t="shared" si="6"/>
        <v>2060.2399999999998</v>
      </c>
      <c r="T212" s="51">
        <f t="shared" si="7"/>
        <v>1079.3800000000001</v>
      </c>
      <c r="U212" s="52" t="str">
        <f>VLOOKUP(B212,'FOLHA RESUMIDA'!C:I,2,0)</f>
        <v>PETULLA DE MOURA E SILVA</v>
      </c>
    </row>
    <row r="213" spans="1:21">
      <c r="A213" s="70">
        <v>1</v>
      </c>
      <c r="B213" s="70">
        <v>2702</v>
      </c>
      <c r="C213" s="70" t="s">
        <v>378</v>
      </c>
      <c r="D213" s="71">
        <v>39722</v>
      </c>
      <c r="E213" s="70" t="s">
        <v>540</v>
      </c>
      <c r="F213" s="70" t="s">
        <v>509</v>
      </c>
      <c r="G213" s="72">
        <v>5296.11</v>
      </c>
      <c r="H213" s="72">
        <v>0</v>
      </c>
      <c r="I213" s="72" t="s">
        <v>541</v>
      </c>
      <c r="J213" s="72">
        <v>2312.9499999999998</v>
      </c>
      <c r="K213" s="72">
        <v>0</v>
      </c>
      <c r="L213" s="72">
        <v>0</v>
      </c>
      <c r="M213" s="72">
        <v>0</v>
      </c>
      <c r="N213" s="72">
        <v>0</v>
      </c>
      <c r="O213" s="72">
        <v>0</v>
      </c>
      <c r="P213" s="72">
        <v>0</v>
      </c>
      <c r="Q213" s="72">
        <v>0</v>
      </c>
      <c r="R213" s="72">
        <v>0</v>
      </c>
      <c r="S213" s="51">
        <f t="shared" si="6"/>
        <v>5296.11</v>
      </c>
      <c r="T213" s="51">
        <f t="shared" si="7"/>
        <v>2312.9499999999998</v>
      </c>
      <c r="U213" s="52" t="str">
        <f>VLOOKUP(B213,'FOLHA RESUMIDA'!C:I,2,0)</f>
        <v>DANILO DAVI DA SILVA DIAS</v>
      </c>
    </row>
    <row r="214" spans="1:21">
      <c r="A214" s="70">
        <v>25</v>
      </c>
      <c r="B214" s="70">
        <v>2705</v>
      </c>
      <c r="C214" s="70" t="s">
        <v>379</v>
      </c>
      <c r="D214" s="71">
        <v>39728</v>
      </c>
      <c r="E214" s="70" t="s">
        <v>540</v>
      </c>
      <c r="F214" s="70" t="s">
        <v>492</v>
      </c>
      <c r="G214" s="72">
        <v>2060.2399999999998</v>
      </c>
      <c r="H214" s="72">
        <v>0</v>
      </c>
      <c r="I214" s="72" t="s">
        <v>541</v>
      </c>
      <c r="J214" s="72">
        <v>0</v>
      </c>
      <c r="K214" s="72">
        <v>0</v>
      </c>
      <c r="L214" s="72">
        <v>0</v>
      </c>
      <c r="M214" s="72">
        <v>0</v>
      </c>
      <c r="N214" s="72">
        <v>0</v>
      </c>
      <c r="O214" s="72">
        <v>0</v>
      </c>
      <c r="P214" s="72">
        <v>0</v>
      </c>
      <c r="Q214" s="72">
        <v>0</v>
      </c>
      <c r="R214" s="72">
        <v>0</v>
      </c>
      <c r="S214" s="51">
        <f t="shared" si="6"/>
        <v>2060.2399999999998</v>
      </c>
      <c r="T214" s="51">
        <f t="shared" si="7"/>
        <v>0</v>
      </c>
      <c r="U214" s="52" t="str">
        <f>VLOOKUP(B214,'FOLHA RESUMIDA'!C:I,2,0)</f>
        <v>JOSINALDO OLIVEIRA DE ANDRADE</v>
      </c>
    </row>
    <row r="215" spans="1:21">
      <c r="A215" s="70">
        <v>50</v>
      </c>
      <c r="B215" s="70">
        <v>2706</v>
      </c>
      <c r="C215" s="70" t="s">
        <v>368</v>
      </c>
      <c r="D215" s="71">
        <v>39730</v>
      </c>
      <c r="E215" s="70" t="s">
        <v>540</v>
      </c>
      <c r="F215" s="70" t="s">
        <v>509</v>
      </c>
      <c r="G215" s="72">
        <v>5296.11</v>
      </c>
      <c r="H215" s="72">
        <v>0</v>
      </c>
      <c r="I215" s="72" t="s">
        <v>541</v>
      </c>
      <c r="J215" s="72">
        <v>0</v>
      </c>
      <c r="K215" s="72">
        <v>0</v>
      </c>
      <c r="L215" s="72">
        <v>0</v>
      </c>
      <c r="M215" s="72">
        <v>0</v>
      </c>
      <c r="N215" s="72">
        <v>0</v>
      </c>
      <c r="O215" s="72">
        <v>0</v>
      </c>
      <c r="P215" s="72">
        <v>0</v>
      </c>
      <c r="Q215" s="72">
        <v>0</v>
      </c>
      <c r="R215" s="72">
        <v>0</v>
      </c>
      <c r="S215" s="51">
        <f t="shared" si="6"/>
        <v>5296.11</v>
      </c>
      <c r="T215" s="51">
        <f t="shared" si="7"/>
        <v>0</v>
      </c>
      <c r="U215" s="52" t="str">
        <f>VLOOKUP(B215,'FOLHA RESUMIDA'!C:I,2,0)</f>
        <v>AMANDA FREITAS BASILIO</v>
      </c>
    </row>
    <row r="216" spans="1:21">
      <c r="A216" s="70">
        <v>1</v>
      </c>
      <c r="B216" s="70">
        <v>2707</v>
      </c>
      <c r="C216" s="70" t="s">
        <v>180</v>
      </c>
      <c r="D216" s="71">
        <v>39734</v>
      </c>
      <c r="E216" s="70" t="s">
        <v>540</v>
      </c>
      <c r="F216" s="70" t="s">
        <v>492</v>
      </c>
      <c r="G216" s="72">
        <v>2060.2399999999998</v>
      </c>
      <c r="H216" s="72">
        <v>0</v>
      </c>
      <c r="I216" s="72" t="s">
        <v>541</v>
      </c>
      <c r="J216" s="72">
        <v>822.38</v>
      </c>
      <c r="K216" s="72">
        <v>0</v>
      </c>
      <c r="L216" s="72">
        <v>0</v>
      </c>
      <c r="M216" s="72">
        <v>0</v>
      </c>
      <c r="N216" s="72">
        <v>0</v>
      </c>
      <c r="O216" s="72">
        <v>0</v>
      </c>
      <c r="P216" s="72">
        <v>0</v>
      </c>
      <c r="Q216" s="72">
        <v>0</v>
      </c>
      <c r="R216" s="72">
        <v>0</v>
      </c>
      <c r="S216" s="51">
        <f t="shared" si="6"/>
        <v>2060.2399999999998</v>
      </c>
      <c r="T216" s="51">
        <f t="shared" si="7"/>
        <v>822.38</v>
      </c>
      <c r="U216" s="52" t="str">
        <f>VLOOKUP(B216,'FOLHA RESUMIDA'!C:I,2,0)</f>
        <v>ROMARIO LUIZ DO NASCIMENTO</v>
      </c>
    </row>
    <row r="217" spans="1:21">
      <c r="A217" s="70">
        <v>1</v>
      </c>
      <c r="B217" s="70">
        <v>2709</v>
      </c>
      <c r="C217" s="70" t="s">
        <v>181</v>
      </c>
      <c r="D217" s="71">
        <v>39734</v>
      </c>
      <c r="E217" s="70" t="s">
        <v>540</v>
      </c>
      <c r="F217" s="70" t="s">
        <v>492</v>
      </c>
      <c r="G217" s="72">
        <v>2060.2399999999998</v>
      </c>
      <c r="H217" s="72">
        <v>0</v>
      </c>
      <c r="I217" s="72" t="s">
        <v>541</v>
      </c>
      <c r="J217" s="72">
        <v>2312.9499999999998</v>
      </c>
      <c r="K217" s="72">
        <v>0</v>
      </c>
      <c r="L217" s="72">
        <v>0</v>
      </c>
      <c r="M217" s="72">
        <v>0</v>
      </c>
      <c r="N217" s="72">
        <v>0</v>
      </c>
      <c r="O217" s="72">
        <v>0</v>
      </c>
      <c r="P217" s="72">
        <v>0</v>
      </c>
      <c r="Q217" s="72">
        <v>0</v>
      </c>
      <c r="R217" s="72">
        <v>0</v>
      </c>
      <c r="S217" s="51">
        <f t="shared" si="6"/>
        <v>2060.2399999999998</v>
      </c>
      <c r="T217" s="51">
        <f t="shared" si="7"/>
        <v>2312.9499999999998</v>
      </c>
      <c r="U217" s="52" t="str">
        <f>VLOOKUP(B217,'FOLHA RESUMIDA'!C:I,2,0)</f>
        <v>KATIA DA CONCEICAO DA SILVA</v>
      </c>
    </row>
    <row r="218" spans="1:21">
      <c r="A218" s="70">
        <v>1</v>
      </c>
      <c r="B218" s="70">
        <v>2710</v>
      </c>
      <c r="C218" s="70" t="s">
        <v>182</v>
      </c>
      <c r="D218" s="71">
        <v>39734</v>
      </c>
      <c r="E218" s="70" t="s">
        <v>540</v>
      </c>
      <c r="F218" s="70" t="s">
        <v>492</v>
      </c>
      <c r="G218" s="72">
        <v>2163.27</v>
      </c>
      <c r="H218" s="72">
        <v>0</v>
      </c>
      <c r="I218" s="72" t="s">
        <v>541</v>
      </c>
      <c r="J218" s="72">
        <v>822.38</v>
      </c>
      <c r="K218" s="72">
        <v>0</v>
      </c>
      <c r="L218" s="72">
        <v>0</v>
      </c>
      <c r="M218" s="72">
        <v>0</v>
      </c>
      <c r="N218" s="72">
        <v>0</v>
      </c>
      <c r="O218" s="72">
        <v>0</v>
      </c>
      <c r="P218" s="72">
        <v>0</v>
      </c>
      <c r="Q218" s="72">
        <v>0</v>
      </c>
      <c r="R218" s="72">
        <v>0</v>
      </c>
      <c r="S218" s="51">
        <f t="shared" si="6"/>
        <v>2163.27</v>
      </c>
      <c r="T218" s="51">
        <f t="shared" si="7"/>
        <v>822.38</v>
      </c>
      <c r="U218" s="52" t="str">
        <f>VLOOKUP(B218,'FOLHA RESUMIDA'!C:I,2,0)</f>
        <v>PAULA FRASSINETTI S L BELIAN</v>
      </c>
    </row>
    <row r="219" spans="1:21">
      <c r="A219" s="70">
        <v>1</v>
      </c>
      <c r="B219" s="70">
        <v>2712</v>
      </c>
      <c r="C219" s="70" t="s">
        <v>183</v>
      </c>
      <c r="D219" s="71">
        <v>39734</v>
      </c>
      <c r="E219" s="70" t="s">
        <v>540</v>
      </c>
      <c r="F219" s="70" t="s">
        <v>492</v>
      </c>
      <c r="G219" s="72">
        <v>2163.27</v>
      </c>
      <c r="H219" s="72">
        <v>0</v>
      </c>
      <c r="I219" s="72" t="s">
        <v>541</v>
      </c>
      <c r="J219" s="72">
        <v>822.38</v>
      </c>
      <c r="K219" s="72">
        <v>0</v>
      </c>
      <c r="L219" s="72">
        <v>0</v>
      </c>
      <c r="M219" s="72">
        <v>0</v>
      </c>
      <c r="N219" s="72">
        <v>0</v>
      </c>
      <c r="O219" s="72">
        <v>0</v>
      </c>
      <c r="P219" s="72">
        <v>0</v>
      </c>
      <c r="Q219" s="72">
        <v>0</v>
      </c>
      <c r="R219" s="72">
        <v>0</v>
      </c>
      <c r="S219" s="51">
        <f t="shared" si="6"/>
        <v>2163.27</v>
      </c>
      <c r="T219" s="51">
        <f t="shared" si="7"/>
        <v>822.38</v>
      </c>
      <c r="U219" s="52" t="str">
        <f>VLOOKUP(B219,'FOLHA RESUMIDA'!C:I,2,0)</f>
        <v>AUGUSTO CESAR N  A  DA SILVA</v>
      </c>
    </row>
    <row r="220" spans="1:21">
      <c r="A220" s="70">
        <v>1</v>
      </c>
      <c r="B220" s="70">
        <v>2717</v>
      </c>
      <c r="C220" s="70" t="s">
        <v>184</v>
      </c>
      <c r="D220" s="71">
        <v>39748</v>
      </c>
      <c r="E220" s="70" t="s">
        <v>540</v>
      </c>
      <c r="F220" s="70" t="s">
        <v>509</v>
      </c>
      <c r="G220" s="72">
        <v>5296.11</v>
      </c>
      <c r="H220" s="72">
        <v>0</v>
      </c>
      <c r="I220" s="72" t="s">
        <v>541</v>
      </c>
      <c r="J220" s="72">
        <v>2312.9499999999998</v>
      </c>
      <c r="K220" s="72">
        <v>0</v>
      </c>
      <c r="L220" s="72">
        <v>0</v>
      </c>
      <c r="M220" s="72">
        <v>0</v>
      </c>
      <c r="N220" s="72">
        <v>0</v>
      </c>
      <c r="O220" s="72">
        <v>0</v>
      </c>
      <c r="P220" s="72">
        <v>0</v>
      </c>
      <c r="Q220" s="72">
        <v>0</v>
      </c>
      <c r="R220" s="72">
        <v>0</v>
      </c>
      <c r="S220" s="51">
        <f t="shared" si="6"/>
        <v>5296.11</v>
      </c>
      <c r="T220" s="51">
        <f t="shared" si="7"/>
        <v>2312.9499999999998</v>
      </c>
      <c r="U220" s="52" t="str">
        <f>VLOOKUP(B220,'FOLHA RESUMIDA'!C:I,2,0)</f>
        <v>MARCIA ANDREA F SECUNDINO</v>
      </c>
    </row>
    <row r="221" spans="1:21">
      <c r="A221" s="70">
        <v>1</v>
      </c>
      <c r="B221" s="70">
        <v>2718</v>
      </c>
      <c r="C221" s="70" t="s">
        <v>369</v>
      </c>
      <c r="D221" s="71">
        <v>39749</v>
      </c>
      <c r="E221" s="70" t="s">
        <v>540</v>
      </c>
      <c r="F221" s="70" t="s">
        <v>492</v>
      </c>
      <c r="G221" s="72">
        <v>2060.2399999999998</v>
      </c>
      <c r="H221" s="72">
        <v>0</v>
      </c>
      <c r="I221" s="72" t="s">
        <v>541</v>
      </c>
      <c r="J221" s="72">
        <v>822.38</v>
      </c>
      <c r="K221" s="72">
        <v>0</v>
      </c>
      <c r="L221" s="72">
        <v>0</v>
      </c>
      <c r="M221" s="72">
        <v>0</v>
      </c>
      <c r="N221" s="72">
        <v>0</v>
      </c>
      <c r="O221" s="72">
        <v>0</v>
      </c>
      <c r="P221" s="72">
        <v>0</v>
      </c>
      <c r="Q221" s="72">
        <v>0</v>
      </c>
      <c r="R221" s="72">
        <v>0</v>
      </c>
      <c r="S221" s="51">
        <f t="shared" si="6"/>
        <v>2060.2399999999998</v>
      </c>
      <c r="T221" s="51">
        <f t="shared" si="7"/>
        <v>822.38</v>
      </c>
      <c r="U221" s="52" t="str">
        <f>VLOOKUP(B221,'FOLHA RESUMIDA'!C:I,2,0)</f>
        <v>PAULA SHEMILLY GALDINO SANTIAG</v>
      </c>
    </row>
    <row r="222" spans="1:21">
      <c r="A222" s="70">
        <v>1</v>
      </c>
      <c r="B222" s="70">
        <v>2719</v>
      </c>
      <c r="C222" s="70" t="s">
        <v>355</v>
      </c>
      <c r="D222" s="71">
        <v>39749</v>
      </c>
      <c r="E222" s="70" t="s">
        <v>540</v>
      </c>
      <c r="F222" s="70" t="s">
        <v>492</v>
      </c>
      <c r="G222" s="72">
        <v>2163.27</v>
      </c>
      <c r="H222" s="72">
        <v>0</v>
      </c>
      <c r="I222" s="72" t="s">
        <v>541</v>
      </c>
      <c r="J222" s="72">
        <v>0</v>
      </c>
      <c r="K222" s="72">
        <v>0</v>
      </c>
      <c r="L222" s="72">
        <v>0</v>
      </c>
      <c r="M222" s="72">
        <v>0</v>
      </c>
      <c r="N222" s="72">
        <v>0</v>
      </c>
      <c r="O222" s="72">
        <v>0</v>
      </c>
      <c r="P222" s="72">
        <v>0</v>
      </c>
      <c r="Q222" s="72">
        <v>0</v>
      </c>
      <c r="R222" s="72">
        <v>0</v>
      </c>
      <c r="S222" s="51">
        <f t="shared" si="6"/>
        <v>2163.27</v>
      </c>
      <c r="T222" s="51">
        <f t="shared" si="7"/>
        <v>0</v>
      </c>
      <c r="U222" s="52" t="str">
        <f>VLOOKUP(B222,'FOLHA RESUMIDA'!C:I,2,0)</f>
        <v>DANIELLE MEDEIROS PONTES</v>
      </c>
    </row>
    <row r="223" spans="1:21">
      <c r="A223" s="70">
        <v>51</v>
      </c>
      <c r="B223" s="70">
        <v>2720</v>
      </c>
      <c r="C223" s="70" t="s">
        <v>380</v>
      </c>
      <c r="D223" s="71">
        <v>39751</v>
      </c>
      <c r="E223" s="70" t="s">
        <v>540</v>
      </c>
      <c r="F223" s="70" t="s">
        <v>492</v>
      </c>
      <c r="G223" s="72">
        <v>2060.2600000000002</v>
      </c>
      <c r="H223" s="72">
        <v>0</v>
      </c>
      <c r="I223" s="72" t="s">
        <v>541</v>
      </c>
      <c r="J223" s="72">
        <v>0</v>
      </c>
      <c r="K223" s="72">
        <v>0</v>
      </c>
      <c r="L223" s="72">
        <v>0</v>
      </c>
      <c r="M223" s="72">
        <v>0</v>
      </c>
      <c r="N223" s="72">
        <v>0</v>
      </c>
      <c r="O223" s="72">
        <v>0</v>
      </c>
      <c r="P223" s="72">
        <v>0</v>
      </c>
      <c r="Q223" s="72">
        <v>0</v>
      </c>
      <c r="R223" s="72">
        <v>0</v>
      </c>
      <c r="S223" s="51">
        <f t="shared" si="6"/>
        <v>2060.2600000000002</v>
      </c>
      <c r="T223" s="51">
        <f t="shared" si="7"/>
        <v>0</v>
      </c>
      <c r="U223" s="52" t="str">
        <f>VLOOKUP(B223,'FOLHA RESUMIDA'!C:I,2,0)</f>
        <v>JONATAS BERNARDINO R  DA SILVA</v>
      </c>
    </row>
    <row r="224" spans="1:21">
      <c r="A224" s="70">
        <v>50</v>
      </c>
      <c r="B224" s="70">
        <v>2721</v>
      </c>
      <c r="C224" s="70" t="s">
        <v>390</v>
      </c>
      <c r="D224" s="71">
        <v>39753</v>
      </c>
      <c r="E224" s="70" t="s">
        <v>540</v>
      </c>
      <c r="F224" s="70" t="s">
        <v>492</v>
      </c>
      <c r="G224" s="72">
        <v>2060.2399999999998</v>
      </c>
      <c r="H224" s="72">
        <v>0</v>
      </c>
      <c r="I224" s="72" t="s">
        <v>541</v>
      </c>
      <c r="J224" s="72">
        <v>0</v>
      </c>
      <c r="K224" s="72">
        <v>0</v>
      </c>
      <c r="L224" s="72">
        <v>223.27</v>
      </c>
      <c r="M224" s="72">
        <v>0</v>
      </c>
      <c r="N224" s="72">
        <v>0</v>
      </c>
      <c r="O224" s="72">
        <v>0</v>
      </c>
      <c r="P224" s="72">
        <v>0</v>
      </c>
      <c r="Q224" s="72">
        <v>0</v>
      </c>
      <c r="R224" s="72">
        <v>0</v>
      </c>
      <c r="S224" s="51">
        <f t="shared" si="6"/>
        <v>2060.2399999999998</v>
      </c>
      <c r="T224" s="51">
        <f t="shared" si="7"/>
        <v>223.27</v>
      </c>
      <c r="U224" s="52" t="str">
        <f>VLOOKUP(B224,'FOLHA RESUMIDA'!C:I,2,0)</f>
        <v>CLECIO JOSE DA SILVA</v>
      </c>
    </row>
    <row r="225" spans="1:21">
      <c r="A225" s="70">
        <v>1</v>
      </c>
      <c r="B225" s="70">
        <v>2726</v>
      </c>
      <c r="C225" s="70" t="s">
        <v>185</v>
      </c>
      <c r="D225" s="71">
        <v>39818</v>
      </c>
      <c r="E225" s="70" t="s">
        <v>540</v>
      </c>
      <c r="F225" s="70" t="s">
        <v>492</v>
      </c>
      <c r="G225" s="72">
        <v>2163.27</v>
      </c>
      <c r="H225" s="72">
        <v>0</v>
      </c>
      <c r="I225" s="72" t="s">
        <v>541</v>
      </c>
      <c r="J225" s="72">
        <v>2312.9499999999998</v>
      </c>
      <c r="K225" s="72">
        <v>0</v>
      </c>
      <c r="L225" s="72">
        <v>0</v>
      </c>
      <c r="M225" s="72">
        <v>0</v>
      </c>
      <c r="N225" s="72">
        <v>0</v>
      </c>
      <c r="O225" s="72">
        <v>0</v>
      </c>
      <c r="P225" s="72">
        <v>0</v>
      </c>
      <c r="Q225" s="72">
        <v>0</v>
      </c>
      <c r="R225" s="72">
        <v>0</v>
      </c>
      <c r="S225" s="51">
        <f t="shared" si="6"/>
        <v>2163.27</v>
      </c>
      <c r="T225" s="51">
        <f t="shared" si="7"/>
        <v>2312.9499999999998</v>
      </c>
      <c r="U225" s="52" t="str">
        <f>VLOOKUP(B225,'FOLHA RESUMIDA'!C:I,2,0)</f>
        <v>MARIA GILVANEIDE SANTOS LIMA</v>
      </c>
    </row>
    <row r="226" spans="1:21">
      <c r="A226" s="70">
        <v>1</v>
      </c>
      <c r="B226" s="70">
        <v>2732</v>
      </c>
      <c r="C226" s="70" t="s">
        <v>186</v>
      </c>
      <c r="D226" s="71">
        <v>39874</v>
      </c>
      <c r="E226" s="70" t="s">
        <v>540</v>
      </c>
      <c r="F226" s="70" t="s">
        <v>492</v>
      </c>
      <c r="G226" s="72">
        <v>2060.2399999999998</v>
      </c>
      <c r="H226" s="72">
        <v>0</v>
      </c>
      <c r="I226" s="72" t="s">
        <v>541</v>
      </c>
      <c r="J226" s="72">
        <v>0</v>
      </c>
      <c r="K226" s="72">
        <v>0</v>
      </c>
      <c r="L226" s="72">
        <v>0</v>
      </c>
      <c r="M226" s="72">
        <v>0</v>
      </c>
      <c r="N226" s="72">
        <v>0</v>
      </c>
      <c r="O226" s="72">
        <v>0</v>
      </c>
      <c r="P226" s="72">
        <v>0</v>
      </c>
      <c r="Q226" s="72">
        <v>0</v>
      </c>
      <c r="R226" s="72">
        <v>0</v>
      </c>
      <c r="S226" s="51">
        <f t="shared" si="6"/>
        <v>2060.2399999999998</v>
      </c>
      <c r="T226" s="51">
        <f t="shared" si="7"/>
        <v>0</v>
      </c>
      <c r="U226" s="52" t="str">
        <f>VLOOKUP(B226,'FOLHA RESUMIDA'!C:I,2,0)</f>
        <v>LILIANE DA SILVA SALVADOR</v>
      </c>
    </row>
    <row r="227" spans="1:21">
      <c r="A227" s="70">
        <v>47</v>
      </c>
      <c r="B227" s="70">
        <v>2736</v>
      </c>
      <c r="C227" s="70" t="s">
        <v>385</v>
      </c>
      <c r="D227" s="71">
        <v>39881</v>
      </c>
      <c r="E227" s="70" t="s">
        <v>540</v>
      </c>
      <c r="F227" s="70" t="s">
        <v>492</v>
      </c>
      <c r="G227" s="72">
        <v>2060.2399999999998</v>
      </c>
      <c r="H227" s="72">
        <v>0</v>
      </c>
      <c r="I227" s="72" t="s">
        <v>541</v>
      </c>
      <c r="J227" s="72">
        <v>0</v>
      </c>
      <c r="K227" s="72">
        <v>0</v>
      </c>
      <c r="L227" s="72">
        <v>223.27</v>
      </c>
      <c r="M227" s="72">
        <v>0</v>
      </c>
      <c r="N227" s="72">
        <v>0</v>
      </c>
      <c r="O227" s="72">
        <v>0</v>
      </c>
      <c r="P227" s="72">
        <v>0</v>
      </c>
      <c r="Q227" s="72">
        <v>0</v>
      </c>
      <c r="R227" s="72">
        <v>0</v>
      </c>
      <c r="S227" s="51">
        <f t="shared" si="6"/>
        <v>2060.2399999999998</v>
      </c>
      <c r="T227" s="51">
        <f t="shared" si="7"/>
        <v>223.27</v>
      </c>
      <c r="U227" s="52" t="str">
        <f>VLOOKUP(B227,'FOLHA RESUMIDA'!C:I,2,0)</f>
        <v>LUCENILDO JOSE DA SILVA</v>
      </c>
    </row>
    <row r="228" spans="1:21">
      <c r="A228" s="70">
        <v>1</v>
      </c>
      <c r="B228" s="70">
        <v>2748</v>
      </c>
      <c r="C228" s="70" t="s">
        <v>187</v>
      </c>
      <c r="D228" s="71">
        <v>39948</v>
      </c>
      <c r="E228" s="70" t="s">
        <v>540</v>
      </c>
      <c r="F228" s="70" t="s">
        <v>428</v>
      </c>
      <c r="G228" s="72">
        <v>1543.83</v>
      </c>
      <c r="H228" s="72">
        <v>0</v>
      </c>
      <c r="I228" s="72" t="s">
        <v>541</v>
      </c>
      <c r="J228" s="72">
        <v>0</v>
      </c>
      <c r="K228" s="72">
        <v>0</v>
      </c>
      <c r="L228" s="72">
        <v>0</v>
      </c>
      <c r="M228" s="72">
        <v>0</v>
      </c>
      <c r="N228" s="72">
        <v>0</v>
      </c>
      <c r="O228" s="72">
        <v>0</v>
      </c>
      <c r="P228" s="72">
        <v>0</v>
      </c>
      <c r="Q228" s="72">
        <v>0</v>
      </c>
      <c r="R228" s="72">
        <v>0</v>
      </c>
      <c r="S228" s="51">
        <f t="shared" si="6"/>
        <v>1543.83</v>
      </c>
      <c r="T228" s="51">
        <f t="shared" si="7"/>
        <v>0</v>
      </c>
      <c r="U228" s="52" t="str">
        <f>VLOOKUP(B228,'FOLHA RESUMIDA'!C:I,2,0)</f>
        <v>LEONINO CLEMENTE DA SILVA</v>
      </c>
    </row>
    <row r="229" spans="1:21">
      <c r="A229" s="70">
        <v>1</v>
      </c>
      <c r="B229" s="70">
        <v>2751</v>
      </c>
      <c r="C229" s="70" t="s">
        <v>188</v>
      </c>
      <c r="D229" s="71">
        <v>39948</v>
      </c>
      <c r="E229" s="70" t="s">
        <v>540</v>
      </c>
      <c r="F229" s="70" t="s">
        <v>428</v>
      </c>
      <c r="G229" s="72">
        <v>1876.59</v>
      </c>
      <c r="H229" s="72">
        <v>0</v>
      </c>
      <c r="I229" s="72" t="s">
        <v>541</v>
      </c>
      <c r="J229" s="72">
        <v>0</v>
      </c>
      <c r="K229" s="72">
        <v>0</v>
      </c>
      <c r="L229" s="72">
        <v>0</v>
      </c>
      <c r="M229" s="72">
        <v>0</v>
      </c>
      <c r="N229" s="72">
        <v>0</v>
      </c>
      <c r="O229" s="72">
        <v>0</v>
      </c>
      <c r="P229" s="72">
        <v>0</v>
      </c>
      <c r="Q229" s="72">
        <v>0</v>
      </c>
      <c r="R229" s="72">
        <v>0</v>
      </c>
      <c r="S229" s="51">
        <f t="shared" si="6"/>
        <v>1876.59</v>
      </c>
      <c r="T229" s="51">
        <f t="shared" si="7"/>
        <v>0</v>
      </c>
      <c r="U229" s="52" t="str">
        <f>VLOOKUP(B229,'FOLHA RESUMIDA'!C:I,2,0)</f>
        <v>DENNYS RYAN GUILHERME PEREIRA</v>
      </c>
    </row>
    <row r="230" spans="1:21">
      <c r="A230" s="70">
        <v>1</v>
      </c>
      <c r="B230" s="70">
        <v>2754</v>
      </c>
      <c r="C230" s="70" t="s">
        <v>409</v>
      </c>
      <c r="D230" s="71">
        <v>39948</v>
      </c>
      <c r="E230" s="70" t="s">
        <v>540</v>
      </c>
      <c r="F230" s="70" t="s">
        <v>428</v>
      </c>
      <c r="G230" s="72">
        <v>1400.3</v>
      </c>
      <c r="H230" s="72">
        <v>0</v>
      </c>
      <c r="I230" s="72" t="s">
        <v>541</v>
      </c>
      <c r="J230" s="72">
        <v>0</v>
      </c>
      <c r="K230" s="72">
        <v>0</v>
      </c>
      <c r="L230" s="72">
        <v>0</v>
      </c>
      <c r="M230" s="72">
        <v>0</v>
      </c>
      <c r="N230" s="72">
        <v>0</v>
      </c>
      <c r="O230" s="72">
        <v>0</v>
      </c>
      <c r="P230" s="72">
        <v>0</v>
      </c>
      <c r="Q230" s="72">
        <v>0</v>
      </c>
      <c r="R230" s="72">
        <v>0</v>
      </c>
      <c r="S230" s="51">
        <f t="shared" si="6"/>
        <v>1400.3</v>
      </c>
      <c r="T230" s="51">
        <f t="shared" si="7"/>
        <v>0</v>
      </c>
      <c r="U230" s="52" t="str">
        <f>VLOOKUP(B230,'FOLHA RESUMIDA'!C:I,2,0)</f>
        <v>ROSANGELA BARROS CANTALICE</v>
      </c>
    </row>
    <row r="231" spans="1:21">
      <c r="A231" s="70">
        <v>1</v>
      </c>
      <c r="B231" s="70">
        <v>2757</v>
      </c>
      <c r="C231" s="70" t="s">
        <v>189</v>
      </c>
      <c r="D231" s="71">
        <v>39948</v>
      </c>
      <c r="E231" s="70" t="s">
        <v>540</v>
      </c>
      <c r="F231" s="70" t="s">
        <v>428</v>
      </c>
      <c r="G231" s="72">
        <v>1702.09</v>
      </c>
      <c r="H231" s="72">
        <v>0</v>
      </c>
      <c r="I231" s="72" t="s">
        <v>541</v>
      </c>
      <c r="J231" s="72">
        <v>0</v>
      </c>
      <c r="K231" s="72">
        <v>0</v>
      </c>
      <c r="L231" s="72">
        <v>0</v>
      </c>
      <c r="M231" s="72">
        <v>0</v>
      </c>
      <c r="N231" s="72">
        <v>0</v>
      </c>
      <c r="O231" s="72">
        <v>0</v>
      </c>
      <c r="P231" s="72">
        <v>0</v>
      </c>
      <c r="Q231" s="72">
        <v>0</v>
      </c>
      <c r="R231" s="72">
        <v>0</v>
      </c>
      <c r="S231" s="51">
        <f t="shared" si="6"/>
        <v>1702.09</v>
      </c>
      <c r="T231" s="51">
        <f t="shared" si="7"/>
        <v>0</v>
      </c>
      <c r="U231" s="52" t="str">
        <f>VLOOKUP(B231,'FOLHA RESUMIDA'!C:I,2,0)</f>
        <v>CLAUDIA REGINA NEVES DE MELO</v>
      </c>
    </row>
    <row r="232" spans="1:21">
      <c r="A232" s="70">
        <v>1</v>
      </c>
      <c r="B232" s="70">
        <v>2766</v>
      </c>
      <c r="C232" s="70" t="s">
        <v>190</v>
      </c>
      <c r="D232" s="71">
        <v>39952</v>
      </c>
      <c r="E232" s="70" t="s">
        <v>540</v>
      </c>
      <c r="F232" s="70" t="s">
        <v>498</v>
      </c>
      <c r="G232" s="72">
        <v>1962.12</v>
      </c>
      <c r="H232" s="72">
        <v>0</v>
      </c>
      <c r="I232" s="72" t="s">
        <v>541</v>
      </c>
      <c r="J232" s="72">
        <v>0</v>
      </c>
      <c r="K232" s="72">
        <v>0</v>
      </c>
      <c r="L232" s="72">
        <v>0</v>
      </c>
      <c r="M232" s="72">
        <v>0</v>
      </c>
      <c r="N232" s="72">
        <v>0</v>
      </c>
      <c r="O232" s="72">
        <v>0</v>
      </c>
      <c r="P232" s="72">
        <v>0</v>
      </c>
      <c r="Q232" s="72">
        <v>0</v>
      </c>
      <c r="R232" s="72">
        <v>0</v>
      </c>
      <c r="S232" s="51">
        <f t="shared" si="6"/>
        <v>1962.12</v>
      </c>
      <c r="T232" s="51">
        <f t="shared" si="7"/>
        <v>0</v>
      </c>
      <c r="U232" s="52" t="str">
        <f>VLOOKUP(B232,'FOLHA RESUMIDA'!C:I,2,0)</f>
        <v>EMANOEL VIEIRA LAURIA</v>
      </c>
    </row>
    <row r="233" spans="1:21">
      <c r="A233" s="70">
        <v>1</v>
      </c>
      <c r="B233" s="70">
        <v>2768</v>
      </c>
      <c r="C233" s="70" t="s">
        <v>191</v>
      </c>
      <c r="D233" s="71">
        <v>39965</v>
      </c>
      <c r="E233" s="70" t="s">
        <v>540</v>
      </c>
      <c r="F233" s="70" t="s">
        <v>428</v>
      </c>
      <c r="G233" s="72">
        <v>1702.09</v>
      </c>
      <c r="H233" s="72">
        <v>0</v>
      </c>
      <c r="I233" s="72" t="s">
        <v>541</v>
      </c>
      <c r="J233" s="72">
        <v>0</v>
      </c>
      <c r="K233" s="72">
        <v>0</v>
      </c>
      <c r="L233" s="72">
        <v>0</v>
      </c>
      <c r="M233" s="72">
        <v>0</v>
      </c>
      <c r="N233" s="72">
        <v>0</v>
      </c>
      <c r="O233" s="72">
        <v>0</v>
      </c>
      <c r="P233" s="72">
        <v>0</v>
      </c>
      <c r="Q233" s="72">
        <v>0</v>
      </c>
      <c r="R233" s="72">
        <v>0</v>
      </c>
      <c r="S233" s="51">
        <f t="shared" si="6"/>
        <v>1702.09</v>
      </c>
      <c r="T233" s="51">
        <f t="shared" si="7"/>
        <v>0</v>
      </c>
      <c r="U233" s="52" t="str">
        <f>VLOOKUP(B233,'FOLHA RESUMIDA'!C:I,2,0)</f>
        <v>IZABEL LUIZA SOARES DE SOUZA</v>
      </c>
    </row>
    <row r="234" spans="1:21">
      <c r="A234" s="70">
        <v>1</v>
      </c>
      <c r="B234" s="70">
        <v>2770</v>
      </c>
      <c r="C234" s="70" t="s">
        <v>192</v>
      </c>
      <c r="D234" s="71">
        <v>39965</v>
      </c>
      <c r="E234" s="70" t="s">
        <v>540</v>
      </c>
      <c r="F234" s="70" t="s">
        <v>428</v>
      </c>
      <c r="G234" s="72">
        <v>1543.87</v>
      </c>
      <c r="H234" s="72">
        <v>0</v>
      </c>
      <c r="I234" s="72" t="s">
        <v>541</v>
      </c>
      <c r="J234" s="72">
        <v>0</v>
      </c>
      <c r="K234" s="72">
        <v>0</v>
      </c>
      <c r="L234" s="72">
        <v>0</v>
      </c>
      <c r="M234" s="72">
        <v>0</v>
      </c>
      <c r="N234" s="72">
        <v>0</v>
      </c>
      <c r="O234" s="72">
        <v>0</v>
      </c>
      <c r="P234" s="72">
        <v>0</v>
      </c>
      <c r="Q234" s="72">
        <v>0</v>
      </c>
      <c r="R234" s="72">
        <v>0</v>
      </c>
      <c r="S234" s="51">
        <f t="shared" si="6"/>
        <v>1543.87</v>
      </c>
      <c r="T234" s="51">
        <f t="shared" si="7"/>
        <v>0</v>
      </c>
      <c r="U234" s="52" t="str">
        <f>VLOOKUP(B234,'FOLHA RESUMIDA'!C:I,2,0)</f>
        <v>JOSE PIMENTEL SILVA</v>
      </c>
    </row>
    <row r="235" spans="1:21">
      <c r="A235" s="70">
        <v>1</v>
      </c>
      <c r="B235" s="70">
        <v>2772</v>
      </c>
      <c r="C235" s="70" t="s">
        <v>370</v>
      </c>
      <c r="D235" s="71">
        <v>39972</v>
      </c>
      <c r="E235" s="70" t="s">
        <v>540</v>
      </c>
      <c r="F235" s="70" t="s">
        <v>492</v>
      </c>
      <c r="G235" s="72">
        <v>2060.2399999999998</v>
      </c>
      <c r="H235" s="72">
        <v>0</v>
      </c>
      <c r="I235" s="72" t="s">
        <v>541</v>
      </c>
      <c r="J235" s="72">
        <v>0</v>
      </c>
      <c r="K235" s="72">
        <v>0</v>
      </c>
      <c r="L235" s="72">
        <v>0</v>
      </c>
      <c r="M235" s="72">
        <v>0</v>
      </c>
      <c r="N235" s="72">
        <v>0</v>
      </c>
      <c r="O235" s="72">
        <v>0</v>
      </c>
      <c r="P235" s="72">
        <v>0</v>
      </c>
      <c r="Q235" s="72">
        <v>0</v>
      </c>
      <c r="R235" s="72">
        <v>0</v>
      </c>
      <c r="S235" s="51">
        <f t="shared" si="6"/>
        <v>2060.2399999999998</v>
      </c>
      <c r="T235" s="51">
        <f t="shared" si="7"/>
        <v>0</v>
      </c>
      <c r="U235" s="52" t="str">
        <f>VLOOKUP(B235,'FOLHA RESUMIDA'!C:I,2,0)</f>
        <v>CARMEM ALUISIA LEITE DE ANDRAD</v>
      </c>
    </row>
    <row r="236" spans="1:21">
      <c r="A236" s="70">
        <v>1</v>
      </c>
      <c r="B236" s="70">
        <v>2773</v>
      </c>
      <c r="C236" s="70" t="s">
        <v>193</v>
      </c>
      <c r="D236" s="71">
        <v>39979</v>
      </c>
      <c r="E236" s="70" t="s">
        <v>540</v>
      </c>
      <c r="F236" s="70" t="s">
        <v>498</v>
      </c>
      <c r="G236" s="72">
        <v>1962.12</v>
      </c>
      <c r="H236" s="72">
        <v>0</v>
      </c>
      <c r="I236" s="72" t="s">
        <v>541</v>
      </c>
      <c r="J236" s="72">
        <v>0</v>
      </c>
      <c r="K236" s="72">
        <v>0</v>
      </c>
      <c r="L236" s="72">
        <v>0</v>
      </c>
      <c r="M236" s="72">
        <v>0</v>
      </c>
      <c r="N236" s="72">
        <v>0</v>
      </c>
      <c r="O236" s="72">
        <v>0</v>
      </c>
      <c r="P236" s="72">
        <v>0</v>
      </c>
      <c r="Q236" s="72">
        <v>0</v>
      </c>
      <c r="R236" s="72">
        <v>0</v>
      </c>
      <c r="S236" s="51">
        <f t="shared" si="6"/>
        <v>1962.12</v>
      </c>
      <c r="T236" s="51">
        <f t="shared" si="7"/>
        <v>0</v>
      </c>
      <c r="U236" s="52" t="str">
        <f>VLOOKUP(B236,'FOLHA RESUMIDA'!C:I,2,0)</f>
        <v>WALDNER NERTAM F  DE ALENCAR</v>
      </c>
    </row>
    <row r="237" spans="1:21">
      <c r="A237" s="70">
        <v>1</v>
      </c>
      <c r="B237" s="70">
        <v>2775</v>
      </c>
      <c r="C237" s="70" t="s">
        <v>194</v>
      </c>
      <c r="D237" s="71">
        <v>39981</v>
      </c>
      <c r="E237" s="70" t="s">
        <v>540</v>
      </c>
      <c r="F237" s="70" t="s">
        <v>492</v>
      </c>
      <c r="G237" s="72">
        <v>2163.27</v>
      </c>
      <c r="H237" s="72">
        <v>0</v>
      </c>
      <c r="I237" s="72" t="s">
        <v>541</v>
      </c>
      <c r="J237" s="72">
        <v>0</v>
      </c>
      <c r="K237" s="72">
        <v>0</v>
      </c>
      <c r="L237" s="72">
        <v>0</v>
      </c>
      <c r="M237" s="72">
        <v>0</v>
      </c>
      <c r="N237" s="72">
        <v>0</v>
      </c>
      <c r="O237" s="72">
        <v>0</v>
      </c>
      <c r="P237" s="72">
        <v>0</v>
      </c>
      <c r="Q237" s="72">
        <v>0</v>
      </c>
      <c r="R237" s="72">
        <v>0</v>
      </c>
      <c r="S237" s="51">
        <f t="shared" si="6"/>
        <v>2163.27</v>
      </c>
      <c r="T237" s="51">
        <f t="shared" si="7"/>
        <v>0</v>
      </c>
      <c r="U237" s="52" t="str">
        <f>VLOOKUP(B237,'FOLHA RESUMIDA'!C:I,2,0)</f>
        <v>MARCELA FREITAS DA C SALLES</v>
      </c>
    </row>
    <row r="238" spans="1:21">
      <c r="A238" s="70">
        <v>1</v>
      </c>
      <c r="B238" s="70">
        <v>2779</v>
      </c>
      <c r="C238" s="70" t="s">
        <v>195</v>
      </c>
      <c r="D238" s="71">
        <v>39995</v>
      </c>
      <c r="E238" s="70" t="s">
        <v>540</v>
      </c>
      <c r="F238" s="70" t="s">
        <v>428</v>
      </c>
      <c r="G238" s="72">
        <v>1876.59</v>
      </c>
      <c r="H238" s="72">
        <v>0</v>
      </c>
      <c r="I238" s="72" t="s">
        <v>541</v>
      </c>
      <c r="J238" s="72">
        <v>1284.97</v>
      </c>
      <c r="K238" s="72">
        <v>0</v>
      </c>
      <c r="L238" s="72">
        <v>0</v>
      </c>
      <c r="M238" s="72">
        <v>0</v>
      </c>
      <c r="N238" s="72">
        <v>0</v>
      </c>
      <c r="O238" s="72">
        <v>0</v>
      </c>
      <c r="P238" s="72">
        <v>0</v>
      </c>
      <c r="Q238" s="72">
        <v>0</v>
      </c>
      <c r="R238" s="72">
        <v>0</v>
      </c>
      <c r="S238" s="51">
        <f t="shared" si="6"/>
        <v>1876.59</v>
      </c>
      <c r="T238" s="51">
        <f t="shared" si="7"/>
        <v>1284.97</v>
      </c>
      <c r="U238" s="52" t="str">
        <f>VLOOKUP(B238,'FOLHA RESUMIDA'!C:I,2,0)</f>
        <v>THAIS REGINA BORGES LOPES</v>
      </c>
    </row>
    <row r="239" spans="1:21">
      <c r="A239" s="70">
        <v>1</v>
      </c>
      <c r="B239" s="70">
        <v>2782</v>
      </c>
      <c r="C239" s="70" t="s">
        <v>196</v>
      </c>
      <c r="D239" s="71">
        <v>40042</v>
      </c>
      <c r="E239" s="70" t="s">
        <v>540</v>
      </c>
      <c r="F239" s="70" t="s">
        <v>512</v>
      </c>
      <c r="G239" s="72">
        <v>1702.13</v>
      </c>
      <c r="H239" s="72">
        <v>0</v>
      </c>
      <c r="I239" s="72" t="s">
        <v>541</v>
      </c>
      <c r="J239" s="72">
        <v>0</v>
      </c>
      <c r="K239" s="72">
        <v>0</v>
      </c>
      <c r="L239" s="72">
        <v>0</v>
      </c>
      <c r="M239" s="72">
        <v>0</v>
      </c>
      <c r="N239" s="72">
        <v>0</v>
      </c>
      <c r="O239" s="72">
        <v>0</v>
      </c>
      <c r="P239" s="72">
        <v>0</v>
      </c>
      <c r="Q239" s="72">
        <v>0</v>
      </c>
      <c r="R239" s="72">
        <v>0</v>
      </c>
      <c r="S239" s="51">
        <f t="shared" si="6"/>
        <v>1702.13</v>
      </c>
      <c r="T239" s="51">
        <f t="shared" si="7"/>
        <v>0</v>
      </c>
      <c r="U239" s="52" t="str">
        <f>VLOOKUP(B239,'FOLHA RESUMIDA'!C:I,2,0)</f>
        <v>ELVIS ALVES DA COSTA</v>
      </c>
    </row>
    <row r="240" spans="1:21">
      <c r="A240" s="70">
        <v>1</v>
      </c>
      <c r="B240" s="70">
        <v>2784</v>
      </c>
      <c r="C240" s="70" t="s">
        <v>197</v>
      </c>
      <c r="D240" s="71">
        <v>40042</v>
      </c>
      <c r="E240" s="70" t="s">
        <v>540</v>
      </c>
      <c r="F240" s="70" t="s">
        <v>428</v>
      </c>
      <c r="G240" s="72">
        <v>1621.02</v>
      </c>
      <c r="H240" s="72">
        <v>0</v>
      </c>
      <c r="I240" s="72" t="s">
        <v>541</v>
      </c>
      <c r="J240" s="72">
        <v>0</v>
      </c>
      <c r="K240" s="72">
        <v>0</v>
      </c>
      <c r="L240" s="72">
        <v>0</v>
      </c>
      <c r="M240" s="72">
        <v>0</v>
      </c>
      <c r="N240" s="72">
        <v>0</v>
      </c>
      <c r="O240" s="72">
        <v>0</v>
      </c>
      <c r="P240" s="72">
        <v>0</v>
      </c>
      <c r="Q240" s="72">
        <v>0</v>
      </c>
      <c r="R240" s="72">
        <v>0</v>
      </c>
      <c r="S240" s="51">
        <f t="shared" si="6"/>
        <v>1621.02</v>
      </c>
      <c r="T240" s="51">
        <f t="shared" si="7"/>
        <v>0</v>
      </c>
      <c r="U240" s="52" t="str">
        <f>VLOOKUP(B240,'FOLHA RESUMIDA'!C:I,2,0)</f>
        <v>FERNANDO ALVES DO NASCIMENTO</v>
      </c>
    </row>
    <row r="241" spans="1:21">
      <c r="A241" s="70">
        <v>1</v>
      </c>
      <c r="B241" s="70">
        <v>2785</v>
      </c>
      <c r="C241" s="70" t="s">
        <v>198</v>
      </c>
      <c r="D241" s="71">
        <v>40042</v>
      </c>
      <c r="E241" s="70" t="s">
        <v>540</v>
      </c>
      <c r="F241" s="70" t="s">
        <v>428</v>
      </c>
      <c r="G241" s="72">
        <v>1543.84</v>
      </c>
      <c r="H241" s="72">
        <v>0</v>
      </c>
      <c r="I241" s="72" t="s">
        <v>541</v>
      </c>
      <c r="J241" s="72">
        <v>0</v>
      </c>
      <c r="K241" s="72">
        <v>0</v>
      </c>
      <c r="L241" s="72">
        <v>0</v>
      </c>
      <c r="M241" s="72">
        <v>0</v>
      </c>
      <c r="N241" s="72">
        <v>0</v>
      </c>
      <c r="O241" s="72">
        <v>0</v>
      </c>
      <c r="P241" s="72">
        <v>0</v>
      </c>
      <c r="Q241" s="72">
        <v>0</v>
      </c>
      <c r="R241" s="72">
        <v>0</v>
      </c>
      <c r="S241" s="51">
        <f t="shared" si="6"/>
        <v>1543.84</v>
      </c>
      <c r="T241" s="51">
        <f t="shared" si="7"/>
        <v>0</v>
      </c>
      <c r="U241" s="52" t="str">
        <f>VLOOKUP(B241,'FOLHA RESUMIDA'!C:I,2,0)</f>
        <v>JEANNE D ARC PEDROSA PESSOA</v>
      </c>
    </row>
    <row r="242" spans="1:21">
      <c r="A242" s="70">
        <v>1</v>
      </c>
      <c r="B242" s="70">
        <v>2788</v>
      </c>
      <c r="C242" s="70" t="s">
        <v>199</v>
      </c>
      <c r="D242" s="71">
        <v>40042</v>
      </c>
      <c r="E242" s="70" t="s">
        <v>540</v>
      </c>
      <c r="F242" s="70" t="s">
        <v>428</v>
      </c>
      <c r="G242" s="72">
        <v>1702.09</v>
      </c>
      <c r="H242" s="72">
        <v>0</v>
      </c>
      <c r="I242" s="72" t="s">
        <v>541</v>
      </c>
      <c r="J242" s="72">
        <v>0</v>
      </c>
      <c r="K242" s="72">
        <v>0</v>
      </c>
      <c r="L242" s="72">
        <v>0</v>
      </c>
      <c r="M242" s="72">
        <v>0</v>
      </c>
      <c r="N242" s="72">
        <v>0</v>
      </c>
      <c r="O242" s="72">
        <v>0</v>
      </c>
      <c r="P242" s="72">
        <v>0</v>
      </c>
      <c r="Q242" s="72">
        <v>0</v>
      </c>
      <c r="R242" s="72">
        <v>0</v>
      </c>
      <c r="S242" s="51">
        <f t="shared" si="6"/>
        <v>1702.09</v>
      </c>
      <c r="T242" s="51">
        <f t="shared" si="7"/>
        <v>0</v>
      </c>
      <c r="U242" s="52" t="str">
        <f>VLOOKUP(B242,'FOLHA RESUMIDA'!C:I,2,0)</f>
        <v>ROSANIA EMIDIA PEREIRA</v>
      </c>
    </row>
    <row r="243" spans="1:21">
      <c r="A243" s="70">
        <v>1</v>
      </c>
      <c r="B243" s="70">
        <v>2790</v>
      </c>
      <c r="C243" s="70" t="s">
        <v>200</v>
      </c>
      <c r="D243" s="71">
        <v>40057</v>
      </c>
      <c r="E243" s="70" t="s">
        <v>540</v>
      </c>
      <c r="F243" s="70" t="s">
        <v>492</v>
      </c>
      <c r="G243" s="72">
        <v>2060.2399999999998</v>
      </c>
      <c r="H243" s="72">
        <v>0</v>
      </c>
      <c r="I243" s="72" t="s">
        <v>541</v>
      </c>
      <c r="J243" s="72">
        <v>0</v>
      </c>
      <c r="K243" s="72">
        <v>0</v>
      </c>
      <c r="L243" s="72">
        <v>0</v>
      </c>
      <c r="M243" s="72">
        <v>0</v>
      </c>
      <c r="N243" s="72">
        <v>0</v>
      </c>
      <c r="O243" s="72">
        <v>0</v>
      </c>
      <c r="P243" s="72">
        <v>0</v>
      </c>
      <c r="Q243" s="72">
        <v>0</v>
      </c>
      <c r="R243" s="72">
        <v>0</v>
      </c>
      <c r="S243" s="51">
        <f t="shared" si="6"/>
        <v>2060.2399999999998</v>
      </c>
      <c r="T243" s="51">
        <f t="shared" si="7"/>
        <v>0</v>
      </c>
      <c r="U243" s="52" t="str">
        <f>VLOOKUP(B243,'FOLHA RESUMIDA'!C:I,2,0)</f>
        <v>ROSANA DE FATIMA UCHOA  AREDE</v>
      </c>
    </row>
    <row r="244" spans="1:21">
      <c r="A244" s="70">
        <v>1</v>
      </c>
      <c r="B244" s="70">
        <v>2791</v>
      </c>
      <c r="C244" s="70" t="s">
        <v>201</v>
      </c>
      <c r="D244" s="71">
        <v>40058</v>
      </c>
      <c r="E244" s="70" t="s">
        <v>540</v>
      </c>
      <c r="F244" s="70" t="s">
        <v>437</v>
      </c>
      <c r="G244" s="72">
        <v>5942.74</v>
      </c>
      <c r="H244" s="72">
        <v>0</v>
      </c>
      <c r="I244" s="72" t="s">
        <v>541</v>
      </c>
      <c r="J244" s="72">
        <v>0</v>
      </c>
      <c r="K244" s="72">
        <v>0</v>
      </c>
      <c r="L244" s="72">
        <v>0</v>
      </c>
      <c r="M244" s="72">
        <v>0</v>
      </c>
      <c r="N244" s="72">
        <v>0</v>
      </c>
      <c r="O244" s="72">
        <v>0</v>
      </c>
      <c r="P244" s="72">
        <v>0</v>
      </c>
      <c r="Q244" s="72">
        <v>0</v>
      </c>
      <c r="R244" s="72">
        <v>0</v>
      </c>
      <c r="S244" s="51">
        <f t="shared" si="6"/>
        <v>5942.74</v>
      </c>
      <c r="T244" s="51">
        <f t="shared" si="7"/>
        <v>0</v>
      </c>
      <c r="U244" s="52" t="str">
        <f>VLOOKUP(B244,'FOLHA RESUMIDA'!C:I,2,0)</f>
        <v>JOSIMAR SILVA</v>
      </c>
    </row>
    <row r="245" spans="1:21">
      <c r="A245" s="70">
        <v>1</v>
      </c>
      <c r="B245" s="70">
        <v>2797</v>
      </c>
      <c r="C245" s="70" t="s">
        <v>202</v>
      </c>
      <c r="D245" s="71">
        <v>40064</v>
      </c>
      <c r="E245" s="70" t="s">
        <v>540</v>
      </c>
      <c r="F245" s="70" t="s">
        <v>492</v>
      </c>
      <c r="G245" s="72">
        <v>2060.2399999999998</v>
      </c>
      <c r="H245" s="72">
        <v>0</v>
      </c>
      <c r="I245" s="72" t="s">
        <v>541</v>
      </c>
      <c r="J245" s="72">
        <v>2312.9499999999998</v>
      </c>
      <c r="K245" s="72">
        <v>0</v>
      </c>
      <c r="L245" s="72">
        <v>0</v>
      </c>
      <c r="M245" s="72">
        <v>0</v>
      </c>
      <c r="N245" s="72">
        <v>0</v>
      </c>
      <c r="O245" s="72">
        <v>0</v>
      </c>
      <c r="P245" s="72">
        <v>0</v>
      </c>
      <c r="Q245" s="72">
        <v>0</v>
      </c>
      <c r="R245" s="72">
        <v>0</v>
      </c>
      <c r="S245" s="51">
        <f t="shared" si="6"/>
        <v>2060.2399999999998</v>
      </c>
      <c r="T245" s="51">
        <f t="shared" si="7"/>
        <v>2312.9499999999998</v>
      </c>
      <c r="U245" s="52" t="str">
        <f>VLOOKUP(B245,'FOLHA RESUMIDA'!C:I,2,0)</f>
        <v>JULIANA SILVA CEDRIM</v>
      </c>
    </row>
    <row r="246" spans="1:21">
      <c r="A246" s="70">
        <v>1</v>
      </c>
      <c r="B246" s="70">
        <v>2798</v>
      </c>
      <c r="C246" s="70" t="s">
        <v>203</v>
      </c>
      <c r="D246" s="71">
        <v>40077</v>
      </c>
      <c r="E246" s="70" t="s">
        <v>540</v>
      </c>
      <c r="F246" s="70" t="s">
        <v>492</v>
      </c>
      <c r="G246" s="72">
        <v>2060.2399999999998</v>
      </c>
      <c r="H246" s="72">
        <v>0</v>
      </c>
      <c r="I246" s="72" t="s">
        <v>541</v>
      </c>
      <c r="J246" s="72">
        <v>2312.9499999999998</v>
      </c>
      <c r="K246" s="72">
        <v>0</v>
      </c>
      <c r="L246" s="72">
        <v>0</v>
      </c>
      <c r="M246" s="72">
        <v>0</v>
      </c>
      <c r="N246" s="72">
        <v>0</v>
      </c>
      <c r="O246" s="72">
        <v>0</v>
      </c>
      <c r="P246" s="72">
        <v>0</v>
      </c>
      <c r="Q246" s="72">
        <v>0</v>
      </c>
      <c r="R246" s="72">
        <v>0</v>
      </c>
      <c r="S246" s="51">
        <f t="shared" si="6"/>
        <v>2060.2399999999998</v>
      </c>
      <c r="T246" s="51">
        <f t="shared" si="7"/>
        <v>2312.9499999999998</v>
      </c>
      <c r="U246" s="52" t="str">
        <f>VLOOKUP(B246,'FOLHA RESUMIDA'!C:I,2,0)</f>
        <v>MARCO ANDRE ANTUNES CORREIA</v>
      </c>
    </row>
    <row r="247" spans="1:21">
      <c r="A247" s="70">
        <v>20</v>
      </c>
      <c r="B247" s="70">
        <v>2799</v>
      </c>
      <c r="C247" s="70" t="s">
        <v>364</v>
      </c>
      <c r="D247" s="71">
        <v>40081</v>
      </c>
      <c r="E247" s="70" t="s">
        <v>540</v>
      </c>
      <c r="F247" s="70" t="s">
        <v>492</v>
      </c>
      <c r="G247" s="72">
        <v>2060.2399999999998</v>
      </c>
      <c r="H247" s="72">
        <v>0</v>
      </c>
      <c r="I247" s="72" t="s">
        <v>541</v>
      </c>
      <c r="J247" s="72">
        <v>0</v>
      </c>
      <c r="K247" s="72">
        <v>0</v>
      </c>
      <c r="L247" s="72">
        <v>223.27</v>
      </c>
      <c r="M247" s="72">
        <v>0</v>
      </c>
      <c r="N247" s="72">
        <v>0</v>
      </c>
      <c r="O247" s="72">
        <v>0</v>
      </c>
      <c r="P247" s="72">
        <v>0</v>
      </c>
      <c r="Q247" s="72">
        <v>0</v>
      </c>
      <c r="R247" s="72">
        <v>0</v>
      </c>
      <c r="S247" s="51">
        <f t="shared" si="6"/>
        <v>2060.2399999999998</v>
      </c>
      <c r="T247" s="51">
        <f t="shared" si="7"/>
        <v>223.27</v>
      </c>
      <c r="U247" s="52" t="str">
        <f>VLOOKUP(B247,'FOLHA RESUMIDA'!C:I,2,0)</f>
        <v>ALYSSON FABIO O FLORENCIO</v>
      </c>
    </row>
    <row r="248" spans="1:21">
      <c r="A248" s="70">
        <v>1</v>
      </c>
      <c r="B248" s="70">
        <v>2801</v>
      </c>
      <c r="C248" s="70" t="s">
        <v>204</v>
      </c>
      <c r="D248" s="71">
        <v>40087</v>
      </c>
      <c r="E248" s="70" t="s">
        <v>540</v>
      </c>
      <c r="F248" s="70" t="s">
        <v>432</v>
      </c>
      <c r="G248" s="72">
        <v>5740.4</v>
      </c>
      <c r="H248" s="72">
        <v>0</v>
      </c>
      <c r="I248" s="72" t="s">
        <v>541</v>
      </c>
      <c r="J248" s="72">
        <v>0</v>
      </c>
      <c r="K248" s="72">
        <v>0</v>
      </c>
      <c r="L248" s="72">
        <v>0</v>
      </c>
      <c r="M248" s="72">
        <v>0</v>
      </c>
      <c r="N248" s="72">
        <v>0</v>
      </c>
      <c r="O248" s="72">
        <v>0</v>
      </c>
      <c r="P248" s="72">
        <v>0</v>
      </c>
      <c r="Q248" s="72">
        <v>0</v>
      </c>
      <c r="R248" s="72">
        <v>0</v>
      </c>
      <c r="S248" s="51">
        <f t="shared" si="6"/>
        <v>5740.4</v>
      </c>
      <c r="T248" s="51">
        <f t="shared" si="7"/>
        <v>0</v>
      </c>
      <c r="U248" s="52" t="str">
        <f>VLOOKUP(B248,'FOLHA RESUMIDA'!C:I,2,0)</f>
        <v>VALERIA JALES DA SILVA</v>
      </c>
    </row>
    <row r="249" spans="1:21">
      <c r="A249" s="70">
        <v>1</v>
      </c>
      <c r="B249" s="70">
        <v>2806</v>
      </c>
      <c r="C249" s="70" t="s">
        <v>205</v>
      </c>
      <c r="D249" s="71">
        <v>40133</v>
      </c>
      <c r="E249" s="70" t="s">
        <v>540</v>
      </c>
      <c r="F249" s="70" t="s">
        <v>432</v>
      </c>
      <c r="G249" s="72">
        <v>2385</v>
      </c>
      <c r="H249" s="72">
        <v>0</v>
      </c>
      <c r="I249" s="72" t="s">
        <v>541</v>
      </c>
      <c r="J249" s="72">
        <v>2312.9499999999998</v>
      </c>
      <c r="K249" s="72">
        <v>0</v>
      </c>
      <c r="L249" s="72">
        <v>0</v>
      </c>
      <c r="M249" s="72">
        <v>0</v>
      </c>
      <c r="N249" s="72">
        <v>0</v>
      </c>
      <c r="O249" s="72">
        <v>0</v>
      </c>
      <c r="P249" s="72">
        <v>0</v>
      </c>
      <c r="Q249" s="72">
        <v>0</v>
      </c>
      <c r="R249" s="72">
        <v>0</v>
      </c>
      <c r="S249" s="51">
        <f t="shared" si="6"/>
        <v>2385</v>
      </c>
      <c r="T249" s="51">
        <f t="shared" si="7"/>
        <v>2312.9499999999998</v>
      </c>
      <c r="U249" s="52" t="str">
        <f>VLOOKUP(B249,'FOLHA RESUMIDA'!C:I,2,0)</f>
        <v>ANA APARECIDA DE ANDRADE LIMA</v>
      </c>
    </row>
    <row r="250" spans="1:21">
      <c r="A250" s="70">
        <v>1</v>
      </c>
      <c r="B250" s="70">
        <v>2808</v>
      </c>
      <c r="C250" s="70" t="s">
        <v>371</v>
      </c>
      <c r="D250" s="71">
        <v>40137</v>
      </c>
      <c r="E250" s="70" t="s">
        <v>540</v>
      </c>
      <c r="F250" s="70" t="s">
        <v>492</v>
      </c>
      <c r="G250" s="72">
        <v>2163.27</v>
      </c>
      <c r="H250" s="72">
        <v>0</v>
      </c>
      <c r="I250" s="72" t="s">
        <v>541</v>
      </c>
      <c r="J250" s="72">
        <v>822.38</v>
      </c>
      <c r="K250" s="72">
        <v>0</v>
      </c>
      <c r="L250" s="72">
        <v>0</v>
      </c>
      <c r="M250" s="72">
        <v>0</v>
      </c>
      <c r="N250" s="72">
        <v>0</v>
      </c>
      <c r="O250" s="72">
        <v>0</v>
      </c>
      <c r="P250" s="72">
        <v>0</v>
      </c>
      <c r="Q250" s="72">
        <v>0</v>
      </c>
      <c r="R250" s="72">
        <v>0</v>
      </c>
      <c r="S250" s="51">
        <f t="shared" si="6"/>
        <v>2163.27</v>
      </c>
      <c r="T250" s="51">
        <f t="shared" si="7"/>
        <v>822.38</v>
      </c>
      <c r="U250" s="52" t="str">
        <f>VLOOKUP(B250,'FOLHA RESUMIDA'!C:I,2,0)</f>
        <v>GABRIELA FERNANDA M  G  CEAN</v>
      </c>
    </row>
    <row r="251" spans="1:21">
      <c r="A251" s="70">
        <v>1</v>
      </c>
      <c r="B251" s="70">
        <v>2816</v>
      </c>
      <c r="C251" s="70" t="s">
        <v>206</v>
      </c>
      <c r="D251" s="71">
        <v>40247</v>
      </c>
      <c r="E251" s="70" t="s">
        <v>540</v>
      </c>
      <c r="F251" s="70" t="s">
        <v>498</v>
      </c>
      <c r="G251" s="72">
        <v>1962.12</v>
      </c>
      <c r="H251" s="72">
        <v>0</v>
      </c>
      <c r="I251" s="72" t="s">
        <v>541</v>
      </c>
      <c r="J251" s="72">
        <v>0</v>
      </c>
      <c r="K251" s="72">
        <v>0</v>
      </c>
      <c r="L251" s="72">
        <v>0</v>
      </c>
      <c r="M251" s="72">
        <v>0</v>
      </c>
      <c r="N251" s="72">
        <v>0</v>
      </c>
      <c r="O251" s="72">
        <v>0</v>
      </c>
      <c r="P251" s="72">
        <v>0</v>
      </c>
      <c r="Q251" s="72">
        <v>0</v>
      </c>
      <c r="R251" s="72">
        <v>0</v>
      </c>
      <c r="S251" s="51">
        <f t="shared" si="6"/>
        <v>1962.12</v>
      </c>
      <c r="T251" s="51">
        <f t="shared" si="7"/>
        <v>0</v>
      </c>
      <c r="U251" s="52" t="str">
        <f>VLOOKUP(B251,'FOLHA RESUMIDA'!C:I,2,0)</f>
        <v>MIRIAM DA SILVA FONSECA</v>
      </c>
    </row>
    <row r="252" spans="1:21">
      <c r="A252" s="70">
        <v>1</v>
      </c>
      <c r="B252" s="70">
        <v>2819</v>
      </c>
      <c r="C252" s="70" t="s">
        <v>207</v>
      </c>
      <c r="D252" s="71">
        <v>40269</v>
      </c>
      <c r="E252" s="70" t="s">
        <v>540</v>
      </c>
      <c r="F252" s="70" t="s">
        <v>492</v>
      </c>
      <c r="G252" s="72">
        <v>2060.2399999999998</v>
      </c>
      <c r="H252" s="72">
        <v>0</v>
      </c>
      <c r="I252" s="72" t="s">
        <v>541</v>
      </c>
      <c r="J252" s="72">
        <v>6657.79</v>
      </c>
      <c r="K252" s="72">
        <v>0</v>
      </c>
      <c r="L252" s="72">
        <v>0</v>
      </c>
      <c r="M252" s="72">
        <v>0</v>
      </c>
      <c r="N252" s="72">
        <v>0</v>
      </c>
      <c r="O252" s="72">
        <v>0</v>
      </c>
      <c r="P252" s="72">
        <v>0</v>
      </c>
      <c r="Q252" s="72">
        <v>0</v>
      </c>
      <c r="R252" s="72">
        <v>0</v>
      </c>
      <c r="S252" s="51">
        <f t="shared" si="6"/>
        <v>2060.2399999999998</v>
      </c>
      <c r="T252" s="51">
        <f t="shared" si="7"/>
        <v>6657.79</v>
      </c>
      <c r="U252" s="52" t="str">
        <f>VLOOKUP(B252,'FOLHA RESUMIDA'!C:I,2,0)</f>
        <v>RAFAEL LEITAO DE A  G DA SILVA</v>
      </c>
    </row>
    <row r="253" spans="1:21">
      <c r="A253" s="70">
        <v>1</v>
      </c>
      <c r="B253" s="70">
        <v>2820</v>
      </c>
      <c r="C253" s="70" t="s">
        <v>208</v>
      </c>
      <c r="D253" s="71">
        <v>40288</v>
      </c>
      <c r="E253" s="70" t="s">
        <v>540</v>
      </c>
      <c r="F253" s="70" t="s">
        <v>492</v>
      </c>
      <c r="G253" s="72">
        <v>2060.2399999999998</v>
      </c>
      <c r="H253" s="72">
        <v>0</v>
      </c>
      <c r="I253" s="72" t="s">
        <v>541</v>
      </c>
      <c r="J253" s="72">
        <v>0</v>
      </c>
      <c r="K253" s="72">
        <v>0</v>
      </c>
      <c r="L253" s="72">
        <v>0</v>
      </c>
      <c r="M253" s="72">
        <v>0</v>
      </c>
      <c r="N253" s="72">
        <v>3900</v>
      </c>
      <c r="O253" s="72">
        <v>0</v>
      </c>
      <c r="P253" s="72">
        <v>0</v>
      </c>
      <c r="Q253" s="72">
        <v>0</v>
      </c>
      <c r="R253" s="72">
        <v>0</v>
      </c>
      <c r="S253" s="51">
        <f t="shared" si="6"/>
        <v>2060.2399999999998</v>
      </c>
      <c r="T253" s="51">
        <f t="shared" si="7"/>
        <v>3900</v>
      </c>
      <c r="U253" s="52" t="str">
        <f>VLOOKUP(B253,'FOLHA RESUMIDA'!C:I,2,0)</f>
        <v>ROSIANE SANTOS BRITO</v>
      </c>
    </row>
    <row r="254" spans="1:21">
      <c r="A254" s="70">
        <v>25</v>
      </c>
      <c r="B254" s="70">
        <v>2821</v>
      </c>
      <c r="C254" s="70" t="s">
        <v>372</v>
      </c>
      <c r="D254" s="71">
        <v>40288</v>
      </c>
      <c r="E254" s="70" t="s">
        <v>540</v>
      </c>
      <c r="F254" s="70" t="s">
        <v>509</v>
      </c>
      <c r="G254" s="72">
        <v>5043.92</v>
      </c>
      <c r="H254" s="72">
        <v>0</v>
      </c>
      <c r="I254" s="72" t="s">
        <v>541</v>
      </c>
      <c r="J254" s="72">
        <v>0</v>
      </c>
      <c r="K254" s="72">
        <v>0</v>
      </c>
      <c r="L254" s="72">
        <v>0</v>
      </c>
      <c r="M254" s="72">
        <v>0</v>
      </c>
      <c r="N254" s="72">
        <v>0</v>
      </c>
      <c r="O254" s="72">
        <v>0</v>
      </c>
      <c r="P254" s="72">
        <v>0</v>
      </c>
      <c r="Q254" s="72">
        <v>0</v>
      </c>
      <c r="R254" s="72">
        <v>0</v>
      </c>
      <c r="S254" s="51">
        <f t="shared" si="6"/>
        <v>5043.92</v>
      </c>
      <c r="T254" s="51">
        <f t="shared" si="7"/>
        <v>0</v>
      </c>
      <c r="U254" s="52" t="str">
        <f>VLOOKUP(B254,'FOLHA RESUMIDA'!C:I,2,0)</f>
        <v>HERBET CANDEIA MAIA</v>
      </c>
    </row>
    <row r="255" spans="1:21">
      <c r="A255" s="70">
        <v>1</v>
      </c>
      <c r="B255" s="70">
        <v>2823</v>
      </c>
      <c r="C255" s="70" t="s">
        <v>356</v>
      </c>
      <c r="D255" s="71">
        <v>40310</v>
      </c>
      <c r="E255" s="70" t="s">
        <v>540</v>
      </c>
      <c r="F255" s="70" t="s">
        <v>492</v>
      </c>
      <c r="G255" s="72">
        <v>2060.2399999999998</v>
      </c>
      <c r="H255" s="72">
        <v>0</v>
      </c>
      <c r="I255" s="72" t="s">
        <v>541</v>
      </c>
      <c r="J255" s="72">
        <v>0</v>
      </c>
      <c r="K255" s="72">
        <v>0</v>
      </c>
      <c r="L255" s="72">
        <v>0</v>
      </c>
      <c r="M255" s="72">
        <v>0</v>
      </c>
      <c r="N255" s="72">
        <v>0</v>
      </c>
      <c r="O255" s="72">
        <v>0</v>
      </c>
      <c r="P255" s="72">
        <v>0</v>
      </c>
      <c r="Q255" s="72">
        <v>0</v>
      </c>
      <c r="R255" s="72">
        <v>0</v>
      </c>
      <c r="S255" s="51">
        <f t="shared" si="6"/>
        <v>2060.2399999999998</v>
      </c>
      <c r="T255" s="51">
        <f t="shared" si="7"/>
        <v>0</v>
      </c>
      <c r="U255" s="52" t="str">
        <f>VLOOKUP(B255,'FOLHA RESUMIDA'!C:I,2,0)</f>
        <v>ADRIANA MARIA DA SILVA</v>
      </c>
    </row>
    <row r="256" spans="1:21">
      <c r="A256" s="70">
        <v>25</v>
      </c>
      <c r="B256" s="70">
        <v>2824</v>
      </c>
      <c r="C256" s="70" t="s">
        <v>410</v>
      </c>
      <c r="D256" s="71">
        <v>40319</v>
      </c>
      <c r="E256" s="70" t="s">
        <v>540</v>
      </c>
      <c r="F256" s="70" t="s">
        <v>509</v>
      </c>
      <c r="G256" s="72">
        <v>5043.91</v>
      </c>
      <c r="H256" s="72">
        <v>0</v>
      </c>
      <c r="I256" s="72" t="s">
        <v>541</v>
      </c>
      <c r="J256" s="72">
        <v>0</v>
      </c>
      <c r="K256" s="72">
        <v>0</v>
      </c>
      <c r="L256" s="72">
        <v>0</v>
      </c>
      <c r="M256" s="72">
        <v>0</v>
      </c>
      <c r="N256" s="72">
        <v>0</v>
      </c>
      <c r="O256" s="72">
        <v>0</v>
      </c>
      <c r="P256" s="72">
        <v>0</v>
      </c>
      <c r="Q256" s="72">
        <v>0</v>
      </c>
      <c r="R256" s="72">
        <v>0</v>
      </c>
      <c r="S256" s="51">
        <f t="shared" si="6"/>
        <v>5043.91</v>
      </c>
      <c r="T256" s="51">
        <f t="shared" si="7"/>
        <v>0</v>
      </c>
      <c r="U256" s="52" t="str">
        <f>VLOOKUP(B256,'FOLHA RESUMIDA'!C:I,2,0)</f>
        <v>ANA PAULA BARBOSA CAVALCANTI</v>
      </c>
    </row>
    <row r="257" spans="1:21">
      <c r="A257" s="70">
        <v>16</v>
      </c>
      <c r="B257" s="70">
        <v>2827</v>
      </c>
      <c r="C257" s="70" t="s">
        <v>381</v>
      </c>
      <c r="D257" s="71">
        <v>40330</v>
      </c>
      <c r="E257" s="70" t="s">
        <v>540</v>
      </c>
      <c r="F257" s="70" t="s">
        <v>492</v>
      </c>
      <c r="G257" s="72">
        <v>2060.2399999999998</v>
      </c>
      <c r="H257" s="72">
        <v>0</v>
      </c>
      <c r="I257" s="72" t="s">
        <v>541</v>
      </c>
      <c r="J257" s="72">
        <v>0</v>
      </c>
      <c r="K257" s="72">
        <v>0</v>
      </c>
      <c r="L257" s="72">
        <v>223.27</v>
      </c>
      <c r="M257" s="72">
        <v>0</v>
      </c>
      <c r="N257" s="72">
        <v>0</v>
      </c>
      <c r="O257" s="72">
        <v>0</v>
      </c>
      <c r="P257" s="72">
        <v>0</v>
      </c>
      <c r="Q257" s="72">
        <v>0</v>
      </c>
      <c r="R257" s="72">
        <v>0</v>
      </c>
      <c r="S257" s="51">
        <f t="shared" si="6"/>
        <v>2060.2399999999998</v>
      </c>
      <c r="T257" s="51">
        <f t="shared" si="7"/>
        <v>223.27</v>
      </c>
      <c r="U257" s="52" t="str">
        <f>VLOOKUP(B257,'FOLHA RESUMIDA'!C:I,2,0)</f>
        <v>FABIO BARBOSA S  DE LIMA</v>
      </c>
    </row>
    <row r="258" spans="1:21">
      <c r="A258" s="70">
        <v>1</v>
      </c>
      <c r="B258" s="70">
        <v>2831</v>
      </c>
      <c r="C258" s="70" t="s">
        <v>209</v>
      </c>
      <c r="D258" s="71">
        <v>40339</v>
      </c>
      <c r="E258" s="70" t="s">
        <v>540</v>
      </c>
      <c r="F258" s="70" t="s">
        <v>492</v>
      </c>
      <c r="G258" s="72">
        <v>2060.2399999999998</v>
      </c>
      <c r="H258" s="72">
        <v>0</v>
      </c>
      <c r="I258" s="72" t="s">
        <v>541</v>
      </c>
      <c r="J258" s="72">
        <v>0</v>
      </c>
      <c r="K258" s="72">
        <v>0</v>
      </c>
      <c r="L258" s="72">
        <v>0</v>
      </c>
      <c r="M258" s="72">
        <v>0</v>
      </c>
      <c r="N258" s="72">
        <v>3900</v>
      </c>
      <c r="O258" s="72">
        <v>0</v>
      </c>
      <c r="P258" s="72">
        <v>0</v>
      </c>
      <c r="Q258" s="72">
        <v>0</v>
      </c>
      <c r="R258" s="72">
        <v>0</v>
      </c>
      <c r="S258" s="51">
        <f t="shared" si="6"/>
        <v>2060.2399999999998</v>
      </c>
      <c r="T258" s="51">
        <f t="shared" si="7"/>
        <v>3900</v>
      </c>
      <c r="U258" s="52" t="str">
        <f>VLOOKUP(B258,'FOLHA RESUMIDA'!C:I,2,0)</f>
        <v>AMANDA BEZERRA MASCARENHAS</v>
      </c>
    </row>
    <row r="259" spans="1:21">
      <c r="A259" s="70">
        <v>1</v>
      </c>
      <c r="B259" s="70">
        <v>2833</v>
      </c>
      <c r="C259" s="70" t="s">
        <v>210</v>
      </c>
      <c r="D259" s="71">
        <v>40350</v>
      </c>
      <c r="E259" s="70" t="s">
        <v>540</v>
      </c>
      <c r="F259" s="70" t="s">
        <v>492</v>
      </c>
      <c r="G259" s="72">
        <v>2163.27</v>
      </c>
      <c r="H259" s="72">
        <v>0</v>
      </c>
      <c r="I259" s="72" t="s">
        <v>541</v>
      </c>
      <c r="J259" s="72">
        <v>1079.3800000000001</v>
      </c>
      <c r="K259" s="72">
        <v>0</v>
      </c>
      <c r="L259" s="72">
        <v>0</v>
      </c>
      <c r="M259" s="72">
        <v>1800</v>
      </c>
      <c r="N259" s="72">
        <v>0</v>
      </c>
      <c r="O259" s="72">
        <v>0</v>
      </c>
      <c r="P259" s="72">
        <v>0</v>
      </c>
      <c r="Q259" s="72">
        <v>0</v>
      </c>
      <c r="R259" s="72">
        <v>0</v>
      </c>
      <c r="S259" s="51">
        <f t="shared" si="6"/>
        <v>2163.27</v>
      </c>
      <c r="T259" s="51">
        <f t="shared" si="7"/>
        <v>2879.38</v>
      </c>
      <c r="U259" s="52" t="str">
        <f>VLOOKUP(B259,'FOLHA RESUMIDA'!C:I,2,0)</f>
        <v>JAMESSON AMANCIO DA ROCHA</v>
      </c>
    </row>
    <row r="260" spans="1:21">
      <c r="A260" s="70">
        <v>1</v>
      </c>
      <c r="B260" s="70">
        <v>2834</v>
      </c>
      <c r="C260" s="70" t="s">
        <v>211</v>
      </c>
      <c r="D260" s="71">
        <v>40350</v>
      </c>
      <c r="E260" s="70" t="s">
        <v>540</v>
      </c>
      <c r="F260" s="70" t="s">
        <v>492</v>
      </c>
      <c r="G260" s="72">
        <v>2060.2399999999998</v>
      </c>
      <c r="H260" s="72">
        <v>0</v>
      </c>
      <c r="I260" s="72" t="s">
        <v>541</v>
      </c>
      <c r="J260" s="72">
        <v>822.38</v>
      </c>
      <c r="K260" s="72">
        <v>0</v>
      </c>
      <c r="L260" s="72">
        <v>0</v>
      </c>
      <c r="M260" s="72">
        <v>0</v>
      </c>
      <c r="N260" s="72">
        <v>0</v>
      </c>
      <c r="O260" s="72">
        <v>0</v>
      </c>
      <c r="P260" s="72">
        <v>0</v>
      </c>
      <c r="Q260" s="72">
        <v>0</v>
      </c>
      <c r="R260" s="72">
        <v>0</v>
      </c>
      <c r="S260" s="51">
        <f t="shared" si="6"/>
        <v>2060.2399999999998</v>
      </c>
      <c r="T260" s="51">
        <f t="shared" si="7"/>
        <v>822.38</v>
      </c>
      <c r="U260" s="52" t="str">
        <f>VLOOKUP(B260,'FOLHA RESUMIDA'!C:I,2,0)</f>
        <v>LUIZ F  DE LIMA CAVALCANTI</v>
      </c>
    </row>
    <row r="261" spans="1:21">
      <c r="A261" s="70">
        <v>1</v>
      </c>
      <c r="B261" s="70">
        <v>2835</v>
      </c>
      <c r="C261" s="70" t="s">
        <v>397</v>
      </c>
      <c r="D261" s="71">
        <v>40360</v>
      </c>
      <c r="E261" s="70" t="s">
        <v>540</v>
      </c>
      <c r="F261" s="70" t="s">
        <v>492</v>
      </c>
      <c r="G261" s="72">
        <v>2060.2399999999998</v>
      </c>
      <c r="H261" s="72">
        <v>0</v>
      </c>
      <c r="I261" s="72" t="s">
        <v>541</v>
      </c>
      <c r="J261" s="72">
        <v>0</v>
      </c>
      <c r="K261" s="72">
        <v>0</v>
      </c>
      <c r="L261" s="72">
        <v>0</v>
      </c>
      <c r="M261" s="72">
        <v>0</v>
      </c>
      <c r="N261" s="72">
        <v>0</v>
      </c>
      <c r="O261" s="72">
        <v>0</v>
      </c>
      <c r="P261" s="72">
        <v>0</v>
      </c>
      <c r="Q261" s="72">
        <v>0</v>
      </c>
      <c r="R261" s="72">
        <v>0</v>
      </c>
      <c r="S261" s="51">
        <f t="shared" ref="S261:S324" si="8">SUM(G261:H261)+O261+Q261</f>
        <v>2060.2399999999998</v>
      </c>
      <c r="T261" s="51">
        <f t="shared" ref="T261:T324" si="9">SUM(J261:N261)+P261+R261</f>
        <v>0</v>
      </c>
      <c r="U261" s="52" t="str">
        <f>VLOOKUP(B261,'FOLHA RESUMIDA'!C:I,2,0)</f>
        <v>JOSE MARCELO DE FRANCA MATOS</v>
      </c>
    </row>
    <row r="262" spans="1:21">
      <c r="A262" s="70">
        <v>50</v>
      </c>
      <c r="B262" s="70">
        <v>2836</v>
      </c>
      <c r="C262" s="70" t="s">
        <v>391</v>
      </c>
      <c r="D262" s="71">
        <v>40367</v>
      </c>
      <c r="E262" s="70" t="s">
        <v>540</v>
      </c>
      <c r="F262" s="70" t="s">
        <v>492</v>
      </c>
      <c r="G262" s="72">
        <v>2060.2399999999998</v>
      </c>
      <c r="H262" s="72">
        <v>0</v>
      </c>
      <c r="I262" s="72" t="s">
        <v>541</v>
      </c>
      <c r="J262" s="72">
        <v>0</v>
      </c>
      <c r="K262" s="72">
        <v>0</v>
      </c>
      <c r="L262" s="72">
        <v>0</v>
      </c>
      <c r="M262" s="72">
        <v>0</v>
      </c>
      <c r="N262" s="72">
        <v>0</v>
      </c>
      <c r="O262" s="72">
        <v>0</v>
      </c>
      <c r="P262" s="72">
        <v>0</v>
      </c>
      <c r="Q262" s="72">
        <v>0</v>
      </c>
      <c r="R262" s="72">
        <v>0</v>
      </c>
      <c r="S262" s="51">
        <f t="shared" si="8"/>
        <v>2060.2399999999998</v>
      </c>
      <c r="T262" s="51">
        <f t="shared" si="9"/>
        <v>0</v>
      </c>
      <c r="U262" s="52" t="str">
        <f>VLOOKUP(B262,'FOLHA RESUMIDA'!C:I,2,0)</f>
        <v>MONALISA MARIA LEANDRO RIBEIRO</v>
      </c>
    </row>
    <row r="263" spans="1:21">
      <c r="A263" s="70">
        <v>1</v>
      </c>
      <c r="B263" s="70">
        <v>2837</v>
      </c>
      <c r="C263" s="70" t="s">
        <v>212</v>
      </c>
      <c r="D263" s="71">
        <v>40371</v>
      </c>
      <c r="E263" s="70" t="s">
        <v>540</v>
      </c>
      <c r="F263" s="70" t="s">
        <v>492</v>
      </c>
      <c r="G263" s="72">
        <v>2060.2399999999998</v>
      </c>
      <c r="H263" s="72">
        <v>0</v>
      </c>
      <c r="I263" s="72" t="s">
        <v>541</v>
      </c>
      <c r="J263" s="72">
        <v>2312.9499999999998</v>
      </c>
      <c r="K263" s="72">
        <v>0</v>
      </c>
      <c r="L263" s="72">
        <v>0</v>
      </c>
      <c r="M263" s="72">
        <v>0</v>
      </c>
      <c r="N263" s="72">
        <v>0</v>
      </c>
      <c r="O263" s="72">
        <v>0</v>
      </c>
      <c r="P263" s="72">
        <v>0</v>
      </c>
      <c r="Q263" s="72">
        <v>0</v>
      </c>
      <c r="R263" s="72">
        <v>0</v>
      </c>
      <c r="S263" s="51">
        <f t="shared" si="8"/>
        <v>2060.2399999999998</v>
      </c>
      <c r="T263" s="51">
        <f t="shared" si="9"/>
        <v>2312.9499999999998</v>
      </c>
      <c r="U263" s="52" t="str">
        <f>VLOOKUP(B263,'FOLHA RESUMIDA'!C:I,2,0)</f>
        <v>BEZALIEL ROSA DOS S JUNIOR</v>
      </c>
    </row>
    <row r="264" spans="1:21">
      <c r="A264" s="70">
        <v>51</v>
      </c>
      <c r="B264" s="70">
        <v>2838</v>
      </c>
      <c r="C264" s="70" t="s">
        <v>360</v>
      </c>
      <c r="D264" s="71">
        <v>40372</v>
      </c>
      <c r="E264" s="70" t="s">
        <v>540</v>
      </c>
      <c r="F264" s="70" t="s">
        <v>492</v>
      </c>
      <c r="G264" s="72">
        <v>2060.2399999999998</v>
      </c>
      <c r="H264" s="72">
        <v>0</v>
      </c>
      <c r="I264" s="72" t="s">
        <v>541</v>
      </c>
      <c r="J264" s="72">
        <v>0</v>
      </c>
      <c r="K264" s="72">
        <v>0</v>
      </c>
      <c r="L264" s="72">
        <v>223.27</v>
      </c>
      <c r="M264" s="72">
        <v>0</v>
      </c>
      <c r="N264" s="72">
        <v>0</v>
      </c>
      <c r="O264" s="72">
        <v>0</v>
      </c>
      <c r="P264" s="72">
        <v>0</v>
      </c>
      <c r="Q264" s="72">
        <v>0</v>
      </c>
      <c r="R264" s="72">
        <v>0</v>
      </c>
      <c r="S264" s="51">
        <f t="shared" si="8"/>
        <v>2060.2399999999998</v>
      </c>
      <c r="T264" s="51">
        <f t="shared" si="9"/>
        <v>223.27</v>
      </c>
      <c r="U264" s="52" t="str">
        <f>VLOOKUP(B264,'FOLHA RESUMIDA'!C:I,2,0)</f>
        <v>CAIO CEZAR F  E  DO NASCIMENTO</v>
      </c>
    </row>
    <row r="265" spans="1:21">
      <c r="A265" s="70">
        <v>1</v>
      </c>
      <c r="B265" s="70">
        <v>2839</v>
      </c>
      <c r="C265" s="70" t="s">
        <v>213</v>
      </c>
      <c r="D265" s="71">
        <v>40379</v>
      </c>
      <c r="E265" s="70" t="s">
        <v>540</v>
      </c>
      <c r="F265" s="70" t="s">
        <v>432</v>
      </c>
      <c r="G265" s="72">
        <v>2385</v>
      </c>
      <c r="H265" s="72">
        <v>0</v>
      </c>
      <c r="I265" s="72" t="s">
        <v>541</v>
      </c>
      <c r="J265" s="72">
        <v>2312.9499999999998</v>
      </c>
      <c r="K265" s="72">
        <v>0</v>
      </c>
      <c r="L265" s="72">
        <v>0</v>
      </c>
      <c r="M265" s="72">
        <v>0</v>
      </c>
      <c r="N265" s="72">
        <v>0</v>
      </c>
      <c r="O265" s="72">
        <v>0</v>
      </c>
      <c r="P265" s="72">
        <v>0</v>
      </c>
      <c r="Q265" s="72">
        <v>0</v>
      </c>
      <c r="R265" s="72">
        <v>0</v>
      </c>
      <c r="S265" s="51">
        <f t="shared" si="8"/>
        <v>2385</v>
      </c>
      <c r="T265" s="51">
        <f t="shared" si="9"/>
        <v>2312.9499999999998</v>
      </c>
      <c r="U265" s="52" t="str">
        <f>VLOOKUP(B265,'FOLHA RESUMIDA'!C:I,2,0)</f>
        <v>ANGELINA MEDEIROS VERONESE</v>
      </c>
    </row>
    <row r="266" spans="1:21">
      <c r="A266" s="70">
        <v>1</v>
      </c>
      <c r="B266" s="70">
        <v>2849</v>
      </c>
      <c r="C266" s="70" t="s">
        <v>214</v>
      </c>
      <c r="D266" s="71">
        <v>40422</v>
      </c>
      <c r="E266" s="70" t="s">
        <v>540</v>
      </c>
      <c r="F266" s="70" t="s">
        <v>428</v>
      </c>
      <c r="G266" s="72">
        <v>1400.3</v>
      </c>
      <c r="H266" s="72">
        <v>0</v>
      </c>
      <c r="I266" s="72" t="s">
        <v>541</v>
      </c>
      <c r="J266" s="72">
        <v>0</v>
      </c>
      <c r="K266" s="72">
        <v>0</v>
      </c>
      <c r="L266" s="72">
        <v>0</v>
      </c>
      <c r="M266" s="72">
        <v>0</v>
      </c>
      <c r="N266" s="72">
        <v>0</v>
      </c>
      <c r="O266" s="72">
        <v>0</v>
      </c>
      <c r="P266" s="72">
        <v>0</v>
      </c>
      <c r="Q266" s="72">
        <v>0</v>
      </c>
      <c r="R266" s="72">
        <v>0</v>
      </c>
      <c r="S266" s="51">
        <f t="shared" si="8"/>
        <v>1400.3</v>
      </c>
      <c r="T266" s="51">
        <f t="shared" si="9"/>
        <v>0</v>
      </c>
      <c r="U266" s="52" t="str">
        <f>VLOOKUP(B266,'FOLHA RESUMIDA'!C:I,2,0)</f>
        <v>JULIANA CESAR MARTINS DE LIMA</v>
      </c>
    </row>
    <row r="267" spans="1:21">
      <c r="A267" s="70">
        <v>1</v>
      </c>
      <c r="B267" s="70">
        <v>2850</v>
      </c>
      <c r="C267" s="70" t="s">
        <v>215</v>
      </c>
      <c r="D267" s="71">
        <v>40422</v>
      </c>
      <c r="E267" s="70" t="s">
        <v>540</v>
      </c>
      <c r="F267" s="70" t="s">
        <v>428</v>
      </c>
      <c r="G267" s="72">
        <v>1400.3</v>
      </c>
      <c r="H267" s="72">
        <v>0</v>
      </c>
      <c r="I267" s="72" t="s">
        <v>541</v>
      </c>
      <c r="J267" s="72">
        <v>0</v>
      </c>
      <c r="K267" s="72">
        <v>0</v>
      </c>
      <c r="L267" s="72">
        <v>0</v>
      </c>
      <c r="M267" s="72">
        <v>0</v>
      </c>
      <c r="N267" s="72">
        <v>0</v>
      </c>
      <c r="O267" s="72">
        <v>0</v>
      </c>
      <c r="P267" s="72">
        <v>0</v>
      </c>
      <c r="Q267" s="72">
        <v>0</v>
      </c>
      <c r="R267" s="72">
        <v>0</v>
      </c>
      <c r="S267" s="51">
        <f t="shared" si="8"/>
        <v>1400.3</v>
      </c>
      <c r="T267" s="51">
        <f t="shared" si="9"/>
        <v>0</v>
      </c>
      <c r="U267" s="52" t="str">
        <f>VLOOKUP(B267,'FOLHA RESUMIDA'!C:I,2,0)</f>
        <v>JAMERSON A  RAFAEL DE LIMA</v>
      </c>
    </row>
    <row r="268" spans="1:21">
      <c r="A268" s="70">
        <v>1</v>
      </c>
      <c r="B268" s="70">
        <v>2853</v>
      </c>
      <c r="C268" s="70" t="s">
        <v>216</v>
      </c>
      <c r="D268" s="71">
        <v>40422</v>
      </c>
      <c r="E268" s="70" t="s">
        <v>540</v>
      </c>
      <c r="F268" s="70" t="s">
        <v>428</v>
      </c>
      <c r="G268" s="72">
        <v>1543.84</v>
      </c>
      <c r="H268" s="72">
        <v>0</v>
      </c>
      <c r="I268" s="72" t="s">
        <v>541</v>
      </c>
      <c r="J268" s="72">
        <v>0</v>
      </c>
      <c r="K268" s="72">
        <v>0</v>
      </c>
      <c r="L268" s="72">
        <v>0</v>
      </c>
      <c r="M268" s="72">
        <v>0</v>
      </c>
      <c r="N268" s="72">
        <v>0</v>
      </c>
      <c r="O268" s="72">
        <v>0</v>
      </c>
      <c r="P268" s="72">
        <v>0</v>
      </c>
      <c r="Q268" s="72">
        <v>0</v>
      </c>
      <c r="R268" s="72">
        <v>0</v>
      </c>
      <c r="S268" s="51">
        <f t="shared" si="8"/>
        <v>1543.84</v>
      </c>
      <c r="T268" s="51">
        <f t="shared" si="9"/>
        <v>0</v>
      </c>
      <c r="U268" s="52" t="str">
        <f>VLOOKUP(B268,'FOLHA RESUMIDA'!C:I,2,0)</f>
        <v>ALCILEIDE MONTE DA SILVA LIMA</v>
      </c>
    </row>
    <row r="269" spans="1:21">
      <c r="A269" s="70">
        <v>1</v>
      </c>
      <c r="B269" s="70">
        <v>2854</v>
      </c>
      <c r="C269" s="70" t="s">
        <v>217</v>
      </c>
      <c r="D269" s="71">
        <v>40422</v>
      </c>
      <c r="E269" s="70" t="s">
        <v>540</v>
      </c>
      <c r="F269" s="70" t="s">
        <v>428</v>
      </c>
      <c r="G269" s="72">
        <v>1543.86</v>
      </c>
      <c r="H269" s="72">
        <v>0</v>
      </c>
      <c r="I269" s="72" t="s">
        <v>541</v>
      </c>
      <c r="J269" s="72">
        <v>0</v>
      </c>
      <c r="K269" s="72">
        <v>0</v>
      </c>
      <c r="L269" s="72">
        <v>0</v>
      </c>
      <c r="M269" s="72">
        <v>0</v>
      </c>
      <c r="N269" s="72">
        <v>0</v>
      </c>
      <c r="O269" s="72">
        <v>0</v>
      </c>
      <c r="P269" s="72">
        <v>0</v>
      </c>
      <c r="Q269" s="72">
        <v>0</v>
      </c>
      <c r="R269" s="72">
        <v>0</v>
      </c>
      <c r="S269" s="51">
        <f t="shared" si="8"/>
        <v>1543.86</v>
      </c>
      <c r="T269" s="51">
        <f t="shared" si="9"/>
        <v>0</v>
      </c>
      <c r="U269" s="52" t="str">
        <f>VLOOKUP(B269,'FOLHA RESUMIDA'!C:I,2,0)</f>
        <v>ANDRE RICARDO CAMARA TORRES</v>
      </c>
    </row>
    <row r="270" spans="1:21">
      <c r="A270" s="70">
        <v>1</v>
      </c>
      <c r="B270" s="70">
        <v>2856</v>
      </c>
      <c r="C270" s="70" t="s">
        <v>218</v>
      </c>
      <c r="D270" s="71">
        <v>40429</v>
      </c>
      <c r="E270" s="70" t="s">
        <v>540</v>
      </c>
      <c r="F270" s="70" t="s">
        <v>498</v>
      </c>
      <c r="G270" s="72">
        <v>1962.12</v>
      </c>
      <c r="H270" s="72">
        <v>0</v>
      </c>
      <c r="I270" s="72" t="s">
        <v>541</v>
      </c>
      <c r="J270" s="72">
        <v>0</v>
      </c>
      <c r="K270" s="72">
        <v>0</v>
      </c>
      <c r="L270" s="72">
        <v>0</v>
      </c>
      <c r="M270" s="72">
        <v>0</v>
      </c>
      <c r="N270" s="72">
        <v>0</v>
      </c>
      <c r="O270" s="72">
        <v>0</v>
      </c>
      <c r="P270" s="72">
        <v>0</v>
      </c>
      <c r="Q270" s="72">
        <v>0</v>
      </c>
      <c r="R270" s="72">
        <v>0</v>
      </c>
      <c r="S270" s="51">
        <f t="shared" si="8"/>
        <v>1962.12</v>
      </c>
      <c r="T270" s="51">
        <f t="shared" si="9"/>
        <v>0</v>
      </c>
      <c r="U270" s="52" t="str">
        <f>VLOOKUP(B270,'FOLHA RESUMIDA'!C:I,2,0)</f>
        <v>ALEXSANDRA DA SILVA M  CABRAL</v>
      </c>
    </row>
    <row r="271" spans="1:21">
      <c r="A271" s="70">
        <v>1</v>
      </c>
      <c r="B271" s="70">
        <v>2857</v>
      </c>
      <c r="C271" s="70" t="s">
        <v>219</v>
      </c>
      <c r="D271" s="71">
        <v>40431</v>
      </c>
      <c r="E271" s="70" t="s">
        <v>540</v>
      </c>
      <c r="F271" s="70" t="s">
        <v>492</v>
      </c>
      <c r="G271" s="72">
        <v>2060.2600000000002</v>
      </c>
      <c r="H271" s="72">
        <v>0</v>
      </c>
      <c r="I271" s="72" t="s">
        <v>541</v>
      </c>
      <c r="J271" s="72">
        <v>1284.97</v>
      </c>
      <c r="K271" s="72">
        <v>0</v>
      </c>
      <c r="L271" s="72">
        <v>0</v>
      </c>
      <c r="M271" s="72">
        <v>0</v>
      </c>
      <c r="N271" s="72">
        <v>0</v>
      </c>
      <c r="O271" s="72">
        <v>0</v>
      </c>
      <c r="P271" s="72">
        <v>0</v>
      </c>
      <c r="Q271" s="72">
        <v>0</v>
      </c>
      <c r="R271" s="72">
        <v>0</v>
      </c>
      <c r="S271" s="51">
        <f t="shared" si="8"/>
        <v>2060.2600000000002</v>
      </c>
      <c r="T271" s="51">
        <f t="shared" si="9"/>
        <v>1284.97</v>
      </c>
      <c r="U271" s="52" t="str">
        <f>VLOOKUP(B271,'FOLHA RESUMIDA'!C:I,2,0)</f>
        <v>CAROLINE ALVES LEAL</v>
      </c>
    </row>
    <row r="272" spans="1:21">
      <c r="A272" s="70">
        <v>1</v>
      </c>
      <c r="B272" s="70">
        <v>2860</v>
      </c>
      <c r="C272" s="70" t="s">
        <v>220</v>
      </c>
      <c r="D272" s="71">
        <v>40455</v>
      </c>
      <c r="E272" s="70" t="s">
        <v>540</v>
      </c>
      <c r="F272" s="70" t="s">
        <v>428</v>
      </c>
      <c r="G272" s="72">
        <v>1400.3</v>
      </c>
      <c r="H272" s="72">
        <v>0</v>
      </c>
      <c r="I272" s="72" t="s">
        <v>541</v>
      </c>
      <c r="J272" s="72">
        <v>0</v>
      </c>
      <c r="K272" s="72">
        <v>0</v>
      </c>
      <c r="L272" s="72">
        <v>0</v>
      </c>
      <c r="M272" s="72">
        <v>0</v>
      </c>
      <c r="N272" s="72">
        <v>0</v>
      </c>
      <c r="O272" s="72">
        <v>0</v>
      </c>
      <c r="P272" s="72">
        <v>0</v>
      </c>
      <c r="Q272" s="72">
        <v>0</v>
      </c>
      <c r="R272" s="72">
        <v>0</v>
      </c>
      <c r="S272" s="51">
        <f t="shared" si="8"/>
        <v>1400.3</v>
      </c>
      <c r="T272" s="51">
        <f t="shared" si="9"/>
        <v>0</v>
      </c>
      <c r="U272" s="52" t="str">
        <f>VLOOKUP(B272,'FOLHA RESUMIDA'!C:I,2,0)</f>
        <v>ADRIANA MAYO DE SOUZA E SILVA</v>
      </c>
    </row>
    <row r="273" spans="1:21">
      <c r="A273" s="70">
        <v>1</v>
      </c>
      <c r="B273" s="70">
        <v>2864</v>
      </c>
      <c r="C273" s="70" t="s">
        <v>221</v>
      </c>
      <c r="D273" s="71">
        <v>40455</v>
      </c>
      <c r="E273" s="70" t="s">
        <v>540</v>
      </c>
      <c r="F273" s="70" t="s">
        <v>428</v>
      </c>
      <c r="G273" s="72">
        <v>1787.23</v>
      </c>
      <c r="H273" s="72">
        <v>0</v>
      </c>
      <c r="I273" s="72" t="s">
        <v>541</v>
      </c>
      <c r="J273" s="72">
        <v>822.38</v>
      </c>
      <c r="K273" s="72">
        <v>0</v>
      </c>
      <c r="L273" s="72">
        <v>0</v>
      </c>
      <c r="M273" s="72">
        <v>0</v>
      </c>
      <c r="N273" s="72">
        <v>0</v>
      </c>
      <c r="O273" s="72">
        <v>0</v>
      </c>
      <c r="P273" s="72">
        <v>0</v>
      </c>
      <c r="Q273" s="72">
        <v>0</v>
      </c>
      <c r="R273" s="72">
        <v>0</v>
      </c>
      <c r="S273" s="51">
        <f t="shared" si="8"/>
        <v>1787.23</v>
      </c>
      <c r="T273" s="51">
        <f t="shared" si="9"/>
        <v>822.38</v>
      </c>
      <c r="U273" s="52" t="str">
        <f>VLOOKUP(B273,'FOLHA RESUMIDA'!C:I,2,0)</f>
        <v>DULCE HELENA PEREIRA</v>
      </c>
    </row>
    <row r="274" spans="1:21">
      <c r="A274" s="70">
        <v>1</v>
      </c>
      <c r="B274" s="70">
        <v>2866</v>
      </c>
      <c r="C274" s="70" t="s">
        <v>222</v>
      </c>
      <c r="D274" s="71">
        <v>40455</v>
      </c>
      <c r="E274" s="70" t="s">
        <v>540</v>
      </c>
      <c r="F274" s="70" t="s">
        <v>428</v>
      </c>
      <c r="G274" s="72">
        <v>1400.3</v>
      </c>
      <c r="H274" s="72">
        <v>0</v>
      </c>
      <c r="I274" s="72" t="s">
        <v>541</v>
      </c>
      <c r="J274" s="72">
        <v>1079.3800000000001</v>
      </c>
      <c r="K274" s="72">
        <v>0</v>
      </c>
      <c r="L274" s="72">
        <v>0</v>
      </c>
      <c r="M274" s="72">
        <v>0</v>
      </c>
      <c r="N274" s="72">
        <v>0</v>
      </c>
      <c r="O274" s="72">
        <v>0</v>
      </c>
      <c r="P274" s="72">
        <v>0</v>
      </c>
      <c r="Q274" s="72">
        <v>0</v>
      </c>
      <c r="R274" s="72">
        <v>0</v>
      </c>
      <c r="S274" s="51">
        <f t="shared" si="8"/>
        <v>1400.3</v>
      </c>
      <c r="T274" s="51">
        <f t="shared" si="9"/>
        <v>1079.3800000000001</v>
      </c>
      <c r="U274" s="52" t="str">
        <f>VLOOKUP(B274,'FOLHA RESUMIDA'!C:I,2,0)</f>
        <v>LUCICLEIDE M  DE A  CAMPOS</v>
      </c>
    </row>
    <row r="275" spans="1:21">
      <c r="A275" s="70">
        <v>1</v>
      </c>
      <c r="B275" s="70">
        <v>2869</v>
      </c>
      <c r="C275" s="70" t="s">
        <v>223</v>
      </c>
      <c r="D275" s="71">
        <v>40455</v>
      </c>
      <c r="E275" s="70" t="s">
        <v>540</v>
      </c>
      <c r="F275" s="70" t="s">
        <v>428</v>
      </c>
      <c r="G275" s="72">
        <v>1400.3</v>
      </c>
      <c r="H275" s="72">
        <v>0</v>
      </c>
      <c r="I275" s="72" t="s">
        <v>541</v>
      </c>
      <c r="J275" s="72">
        <v>0</v>
      </c>
      <c r="K275" s="72">
        <v>0</v>
      </c>
      <c r="L275" s="72">
        <v>0</v>
      </c>
      <c r="M275" s="72">
        <v>0</v>
      </c>
      <c r="N275" s="72">
        <v>0</v>
      </c>
      <c r="O275" s="72">
        <v>0</v>
      </c>
      <c r="P275" s="72">
        <v>0</v>
      </c>
      <c r="Q275" s="72">
        <v>0</v>
      </c>
      <c r="R275" s="72">
        <v>0</v>
      </c>
      <c r="S275" s="51">
        <f t="shared" si="8"/>
        <v>1400.3</v>
      </c>
      <c r="T275" s="51">
        <f t="shared" si="9"/>
        <v>0</v>
      </c>
      <c r="U275" s="52" t="str">
        <f>VLOOKUP(B275,'FOLHA RESUMIDA'!C:I,2,0)</f>
        <v>RICARDO J FERNANDES DA CUNHA</v>
      </c>
    </row>
    <row r="276" spans="1:21">
      <c r="A276" s="70">
        <v>1</v>
      </c>
      <c r="B276" s="70">
        <v>2870</v>
      </c>
      <c r="C276" s="70" t="s">
        <v>224</v>
      </c>
      <c r="D276" s="71">
        <v>40455</v>
      </c>
      <c r="E276" s="70" t="s">
        <v>540</v>
      </c>
      <c r="F276" s="70" t="s">
        <v>511</v>
      </c>
      <c r="G276" s="72">
        <v>1543.85</v>
      </c>
      <c r="H276" s="72">
        <v>0</v>
      </c>
      <c r="I276" s="72" t="s">
        <v>541</v>
      </c>
      <c r="J276" s="72">
        <v>0</v>
      </c>
      <c r="K276" s="72">
        <v>0</v>
      </c>
      <c r="L276" s="72">
        <v>0</v>
      </c>
      <c r="M276" s="72">
        <v>0</v>
      </c>
      <c r="N276" s="72">
        <v>0</v>
      </c>
      <c r="O276" s="72">
        <v>0</v>
      </c>
      <c r="P276" s="72">
        <v>0</v>
      </c>
      <c r="Q276" s="72">
        <v>0</v>
      </c>
      <c r="R276" s="72">
        <v>0</v>
      </c>
      <c r="S276" s="51">
        <f t="shared" si="8"/>
        <v>1543.85</v>
      </c>
      <c r="T276" s="51">
        <f t="shared" si="9"/>
        <v>0</v>
      </c>
      <c r="U276" s="52" t="str">
        <f>VLOOKUP(B276,'FOLHA RESUMIDA'!C:I,2,0)</f>
        <v>SUZANA VALERIA PINHEIRO</v>
      </c>
    </row>
    <row r="277" spans="1:21">
      <c r="A277" s="70">
        <v>1</v>
      </c>
      <c r="B277" s="70">
        <v>2871</v>
      </c>
      <c r="C277" s="70" t="s">
        <v>225</v>
      </c>
      <c r="D277" s="71">
        <v>40455</v>
      </c>
      <c r="E277" s="70" t="s">
        <v>540</v>
      </c>
      <c r="F277" s="70" t="s">
        <v>428</v>
      </c>
      <c r="G277" s="72">
        <v>1543.84</v>
      </c>
      <c r="H277" s="72">
        <v>0</v>
      </c>
      <c r="I277" s="72" t="s">
        <v>541</v>
      </c>
      <c r="J277" s="72">
        <v>0</v>
      </c>
      <c r="K277" s="72">
        <v>0</v>
      </c>
      <c r="L277" s="72">
        <v>0</v>
      </c>
      <c r="M277" s="72">
        <v>0</v>
      </c>
      <c r="N277" s="72">
        <v>0</v>
      </c>
      <c r="O277" s="72">
        <v>0</v>
      </c>
      <c r="P277" s="72">
        <v>0</v>
      </c>
      <c r="Q277" s="72">
        <v>0</v>
      </c>
      <c r="R277" s="72">
        <v>0</v>
      </c>
      <c r="S277" s="51">
        <f t="shared" si="8"/>
        <v>1543.84</v>
      </c>
      <c r="T277" s="51">
        <f t="shared" si="9"/>
        <v>0</v>
      </c>
      <c r="U277" s="52" t="str">
        <f>VLOOKUP(B277,'FOLHA RESUMIDA'!C:I,2,0)</f>
        <v>SUZELY ARANTES DA S MELO</v>
      </c>
    </row>
    <row r="278" spans="1:21">
      <c r="A278" s="70">
        <v>16</v>
      </c>
      <c r="B278" s="70">
        <v>2873</v>
      </c>
      <c r="C278" s="70" t="s">
        <v>361</v>
      </c>
      <c r="D278" s="71">
        <v>40455</v>
      </c>
      <c r="E278" s="70" t="s">
        <v>540</v>
      </c>
      <c r="F278" s="70" t="s">
        <v>509</v>
      </c>
      <c r="G278" s="72">
        <v>5043.91</v>
      </c>
      <c r="H278" s="72">
        <v>0</v>
      </c>
      <c r="I278" s="72" t="s">
        <v>541</v>
      </c>
      <c r="J278" s="72">
        <v>0</v>
      </c>
      <c r="K278" s="72">
        <v>0</v>
      </c>
      <c r="L278" s="72">
        <v>0</v>
      </c>
      <c r="M278" s="72">
        <v>0</v>
      </c>
      <c r="N278" s="72">
        <v>0</v>
      </c>
      <c r="O278" s="72">
        <v>0</v>
      </c>
      <c r="P278" s="72">
        <v>0</v>
      </c>
      <c r="Q278" s="72">
        <v>0</v>
      </c>
      <c r="R278" s="72">
        <v>0</v>
      </c>
      <c r="S278" s="51">
        <f t="shared" si="8"/>
        <v>5043.91</v>
      </c>
      <c r="T278" s="51">
        <f t="shared" si="9"/>
        <v>0</v>
      </c>
      <c r="U278" s="52" t="str">
        <f>VLOOKUP(B278,'FOLHA RESUMIDA'!C:I,2,0)</f>
        <v>AURELIA RODRIGUES TORREIRO</v>
      </c>
    </row>
    <row r="279" spans="1:21">
      <c r="A279" s="70">
        <v>25</v>
      </c>
      <c r="B279" s="70">
        <v>2878</v>
      </c>
      <c r="C279" s="70" t="s">
        <v>373</v>
      </c>
      <c r="D279" s="71">
        <v>40457</v>
      </c>
      <c r="E279" s="70" t="s">
        <v>540</v>
      </c>
      <c r="F279" s="70" t="s">
        <v>492</v>
      </c>
      <c r="G279" s="72">
        <v>2060.2399999999998</v>
      </c>
      <c r="H279" s="72">
        <v>0</v>
      </c>
      <c r="I279" s="72" t="s">
        <v>541</v>
      </c>
      <c r="J279" s="72">
        <v>0</v>
      </c>
      <c r="K279" s="72">
        <v>0</v>
      </c>
      <c r="L279" s="72">
        <v>223.27</v>
      </c>
      <c r="M279" s="72">
        <v>0</v>
      </c>
      <c r="N279" s="72">
        <v>0</v>
      </c>
      <c r="O279" s="72">
        <v>0</v>
      </c>
      <c r="P279" s="72">
        <v>0</v>
      </c>
      <c r="Q279" s="72">
        <v>0</v>
      </c>
      <c r="R279" s="72">
        <v>0</v>
      </c>
      <c r="S279" s="51">
        <f t="shared" si="8"/>
        <v>2060.2399999999998</v>
      </c>
      <c r="T279" s="51">
        <f t="shared" si="9"/>
        <v>223.27</v>
      </c>
      <c r="U279" s="52" t="str">
        <f>VLOOKUP(B279,'FOLHA RESUMIDA'!C:I,2,0)</f>
        <v>JAMSON ALESSANDRO DA SILVA</v>
      </c>
    </row>
    <row r="280" spans="1:21">
      <c r="A280" s="70">
        <v>1</v>
      </c>
      <c r="B280" s="70">
        <v>2887</v>
      </c>
      <c r="C280" s="70" t="s">
        <v>226</v>
      </c>
      <c r="D280" s="71">
        <v>40513</v>
      </c>
      <c r="E280" s="70" t="s">
        <v>540</v>
      </c>
      <c r="F280" s="70" t="s">
        <v>492</v>
      </c>
      <c r="G280" s="72">
        <v>2060.2600000000002</v>
      </c>
      <c r="H280" s="72">
        <v>0</v>
      </c>
      <c r="I280" s="72" t="s">
        <v>541</v>
      </c>
      <c r="J280" s="72">
        <v>0</v>
      </c>
      <c r="K280" s="72">
        <v>0</v>
      </c>
      <c r="L280" s="72">
        <v>0</v>
      </c>
      <c r="M280" s="72">
        <v>0</v>
      </c>
      <c r="N280" s="72">
        <v>0</v>
      </c>
      <c r="O280" s="72">
        <v>0</v>
      </c>
      <c r="P280" s="72">
        <v>0</v>
      </c>
      <c r="Q280" s="72">
        <v>0</v>
      </c>
      <c r="R280" s="72">
        <v>0</v>
      </c>
      <c r="S280" s="51">
        <f t="shared" si="8"/>
        <v>2060.2600000000002</v>
      </c>
      <c r="T280" s="51">
        <f t="shared" si="9"/>
        <v>0</v>
      </c>
      <c r="U280" s="52" t="str">
        <f>VLOOKUP(B280,'FOLHA RESUMIDA'!C:I,2,0)</f>
        <v>MARIA EUZENI DA SILVA GARCEZ</v>
      </c>
    </row>
    <row r="281" spans="1:21">
      <c r="A281" s="70">
        <v>1</v>
      </c>
      <c r="B281" s="70">
        <v>2889</v>
      </c>
      <c r="C281" s="70" t="s">
        <v>227</v>
      </c>
      <c r="D281" s="71">
        <v>40575</v>
      </c>
      <c r="E281" s="70" t="s">
        <v>540</v>
      </c>
      <c r="F281" s="70" t="s">
        <v>432</v>
      </c>
      <c r="G281" s="72">
        <v>2385</v>
      </c>
      <c r="H281" s="72">
        <v>0</v>
      </c>
      <c r="I281" s="72" t="s">
        <v>541</v>
      </c>
      <c r="J281" s="72">
        <v>0</v>
      </c>
      <c r="K281" s="72">
        <v>0</v>
      </c>
      <c r="L281" s="72">
        <v>0</v>
      </c>
      <c r="M281" s="72">
        <v>0</v>
      </c>
      <c r="N281" s="72">
        <v>0</v>
      </c>
      <c r="O281" s="72">
        <v>0</v>
      </c>
      <c r="P281" s="72">
        <v>0</v>
      </c>
      <c r="Q281" s="72">
        <v>0</v>
      </c>
      <c r="R281" s="72">
        <v>0</v>
      </c>
      <c r="S281" s="51">
        <f t="shared" si="8"/>
        <v>2385</v>
      </c>
      <c r="T281" s="51">
        <f t="shared" si="9"/>
        <v>0</v>
      </c>
      <c r="U281" s="52" t="str">
        <f>VLOOKUP(B281,'FOLHA RESUMIDA'!C:I,2,0)</f>
        <v>EJANE FERREIRA TEXEIRA</v>
      </c>
    </row>
    <row r="282" spans="1:21">
      <c r="A282" s="70">
        <v>1</v>
      </c>
      <c r="B282" s="70">
        <v>2890</v>
      </c>
      <c r="C282" s="70" t="s">
        <v>228</v>
      </c>
      <c r="D282" s="71">
        <v>40575</v>
      </c>
      <c r="E282" s="70" t="s">
        <v>540</v>
      </c>
      <c r="F282" s="70" t="s">
        <v>428</v>
      </c>
      <c r="G282" s="72">
        <v>1400.3</v>
      </c>
      <c r="H282" s="72">
        <v>0</v>
      </c>
      <c r="I282" s="72" t="s">
        <v>541</v>
      </c>
      <c r="J282" s="72">
        <v>0</v>
      </c>
      <c r="K282" s="72">
        <v>0</v>
      </c>
      <c r="L282" s="72">
        <v>0</v>
      </c>
      <c r="M282" s="72">
        <v>0</v>
      </c>
      <c r="N282" s="72">
        <v>0</v>
      </c>
      <c r="O282" s="72">
        <v>0</v>
      </c>
      <c r="P282" s="72">
        <v>0</v>
      </c>
      <c r="Q282" s="72">
        <v>0</v>
      </c>
      <c r="R282" s="72">
        <v>0</v>
      </c>
      <c r="S282" s="51">
        <f t="shared" si="8"/>
        <v>1400.3</v>
      </c>
      <c r="T282" s="51">
        <f t="shared" si="9"/>
        <v>0</v>
      </c>
      <c r="U282" s="52" t="str">
        <f>VLOOKUP(B282,'FOLHA RESUMIDA'!C:I,2,0)</f>
        <v>CLELIO FIRMINO SILVA</v>
      </c>
    </row>
    <row r="283" spans="1:21">
      <c r="A283" s="70">
        <v>1</v>
      </c>
      <c r="B283" s="70">
        <v>2891</v>
      </c>
      <c r="C283" s="70" t="s">
        <v>229</v>
      </c>
      <c r="D283" s="71">
        <v>40575</v>
      </c>
      <c r="E283" s="70" t="s">
        <v>540</v>
      </c>
      <c r="F283" s="70" t="s">
        <v>428</v>
      </c>
      <c r="G283" s="72">
        <v>1470.32</v>
      </c>
      <c r="H283" s="72">
        <v>0</v>
      </c>
      <c r="I283" s="72" t="s">
        <v>541</v>
      </c>
      <c r="J283" s="72">
        <v>0</v>
      </c>
      <c r="K283" s="72">
        <v>0</v>
      </c>
      <c r="L283" s="72">
        <v>0</v>
      </c>
      <c r="M283" s="72">
        <v>0</v>
      </c>
      <c r="N283" s="72">
        <v>0</v>
      </c>
      <c r="O283" s="72">
        <v>0</v>
      </c>
      <c r="P283" s="72">
        <v>0</v>
      </c>
      <c r="Q283" s="72">
        <v>0</v>
      </c>
      <c r="R283" s="72">
        <v>0</v>
      </c>
      <c r="S283" s="51">
        <f t="shared" si="8"/>
        <v>1470.32</v>
      </c>
      <c r="T283" s="51">
        <f t="shared" si="9"/>
        <v>0</v>
      </c>
      <c r="U283" s="52" t="str">
        <f>VLOOKUP(B283,'FOLHA RESUMIDA'!C:I,2,0)</f>
        <v>ERICK MEDEIROS</v>
      </c>
    </row>
    <row r="284" spans="1:21">
      <c r="A284" s="70">
        <v>1</v>
      </c>
      <c r="B284" s="70">
        <v>2894</v>
      </c>
      <c r="C284" s="70" t="s">
        <v>230</v>
      </c>
      <c r="D284" s="71">
        <v>40575</v>
      </c>
      <c r="E284" s="70" t="s">
        <v>540</v>
      </c>
      <c r="F284" s="70" t="s">
        <v>491</v>
      </c>
      <c r="G284" s="72">
        <v>1876.6</v>
      </c>
      <c r="H284" s="72">
        <v>0</v>
      </c>
      <c r="I284" s="72" t="s">
        <v>541</v>
      </c>
      <c r="J284" s="72">
        <v>0</v>
      </c>
      <c r="K284" s="72">
        <v>0</v>
      </c>
      <c r="L284" s="72">
        <v>0</v>
      </c>
      <c r="M284" s="72">
        <v>0</v>
      </c>
      <c r="N284" s="72">
        <v>0</v>
      </c>
      <c r="O284" s="72">
        <v>0</v>
      </c>
      <c r="P284" s="72">
        <v>0</v>
      </c>
      <c r="Q284" s="72">
        <v>0</v>
      </c>
      <c r="R284" s="72">
        <v>0</v>
      </c>
      <c r="S284" s="51">
        <f t="shared" si="8"/>
        <v>1876.6</v>
      </c>
      <c r="T284" s="51">
        <f t="shared" si="9"/>
        <v>0</v>
      </c>
      <c r="U284" s="52" t="str">
        <f>VLOOKUP(B284,'FOLHA RESUMIDA'!C:I,2,0)</f>
        <v>JOELNA DINIZ PEREIRA DE SOUSA</v>
      </c>
    </row>
    <row r="285" spans="1:21">
      <c r="A285" s="70">
        <v>1</v>
      </c>
      <c r="B285" s="70">
        <v>2895</v>
      </c>
      <c r="C285" s="70" t="s">
        <v>231</v>
      </c>
      <c r="D285" s="71">
        <v>40575</v>
      </c>
      <c r="E285" s="70" t="s">
        <v>540</v>
      </c>
      <c r="F285" s="70" t="s">
        <v>428</v>
      </c>
      <c r="G285" s="72">
        <v>1400.3</v>
      </c>
      <c r="H285" s="72">
        <v>0</v>
      </c>
      <c r="I285" s="72" t="s">
        <v>541</v>
      </c>
      <c r="J285" s="72">
        <v>0</v>
      </c>
      <c r="K285" s="72">
        <v>0</v>
      </c>
      <c r="L285" s="72">
        <v>0</v>
      </c>
      <c r="M285" s="72">
        <v>0</v>
      </c>
      <c r="N285" s="72">
        <v>0</v>
      </c>
      <c r="O285" s="72">
        <v>0</v>
      </c>
      <c r="P285" s="72">
        <v>0</v>
      </c>
      <c r="Q285" s="72">
        <v>0</v>
      </c>
      <c r="R285" s="72">
        <v>0</v>
      </c>
      <c r="S285" s="51">
        <f t="shared" si="8"/>
        <v>1400.3</v>
      </c>
      <c r="T285" s="51">
        <f t="shared" si="9"/>
        <v>0</v>
      </c>
      <c r="U285" s="52" t="str">
        <f>VLOOKUP(B285,'FOLHA RESUMIDA'!C:I,2,0)</f>
        <v>KLEBER DE OLIVEIRA GALDINO</v>
      </c>
    </row>
    <row r="286" spans="1:21">
      <c r="A286" s="70">
        <v>47</v>
      </c>
      <c r="B286" s="70">
        <v>2904</v>
      </c>
      <c r="C286" s="70" t="s">
        <v>386</v>
      </c>
      <c r="D286" s="71">
        <v>40605</v>
      </c>
      <c r="E286" s="70" t="s">
        <v>540</v>
      </c>
      <c r="F286" s="70" t="s">
        <v>492</v>
      </c>
      <c r="G286" s="72">
        <v>2060.2600000000002</v>
      </c>
      <c r="H286" s="72">
        <v>0</v>
      </c>
      <c r="I286" s="72" t="s">
        <v>541</v>
      </c>
      <c r="J286" s="72">
        <v>0</v>
      </c>
      <c r="K286" s="72">
        <v>0</v>
      </c>
      <c r="L286" s="72">
        <v>0</v>
      </c>
      <c r="M286" s="72">
        <v>0</v>
      </c>
      <c r="N286" s="72">
        <v>0</v>
      </c>
      <c r="O286" s="72">
        <v>0</v>
      </c>
      <c r="P286" s="72">
        <v>0</v>
      </c>
      <c r="Q286" s="72">
        <v>0</v>
      </c>
      <c r="R286" s="72">
        <v>0</v>
      </c>
      <c r="S286" s="51">
        <f t="shared" si="8"/>
        <v>2060.2600000000002</v>
      </c>
      <c r="T286" s="51">
        <f t="shared" si="9"/>
        <v>0</v>
      </c>
      <c r="U286" s="52" t="str">
        <f>VLOOKUP(B286,'FOLHA RESUMIDA'!C:I,2,0)</f>
        <v>ANTONIO S ALVES DE O JUNIOR</v>
      </c>
    </row>
    <row r="287" spans="1:21">
      <c r="A287" s="70">
        <v>3</v>
      </c>
      <c r="B287" s="70">
        <v>2906</v>
      </c>
      <c r="C287" s="70" t="s">
        <v>357</v>
      </c>
      <c r="D287" s="71">
        <v>40612</v>
      </c>
      <c r="E287" s="70" t="s">
        <v>540</v>
      </c>
      <c r="F287" s="70" t="s">
        <v>509</v>
      </c>
      <c r="G287" s="72">
        <v>5043.91</v>
      </c>
      <c r="H287" s="72">
        <v>0</v>
      </c>
      <c r="I287" s="72" t="s">
        <v>541</v>
      </c>
      <c r="J287" s="72">
        <v>0</v>
      </c>
      <c r="K287" s="72">
        <v>0</v>
      </c>
      <c r="L287" s="72">
        <v>0</v>
      </c>
      <c r="M287" s="72">
        <v>0</v>
      </c>
      <c r="N287" s="72">
        <v>0</v>
      </c>
      <c r="O287" s="72">
        <v>0</v>
      </c>
      <c r="P287" s="72">
        <v>0</v>
      </c>
      <c r="Q287" s="72">
        <v>0</v>
      </c>
      <c r="R287" s="72">
        <v>0</v>
      </c>
      <c r="S287" s="51">
        <f t="shared" si="8"/>
        <v>5043.91</v>
      </c>
      <c r="T287" s="51">
        <f t="shared" si="9"/>
        <v>0</v>
      </c>
      <c r="U287" s="52" t="str">
        <f>VLOOKUP(B287,'FOLHA RESUMIDA'!C:I,2,0)</f>
        <v>ARTHUR A SANTOS WANDERLEY</v>
      </c>
    </row>
    <row r="288" spans="1:21">
      <c r="A288" s="70">
        <v>1</v>
      </c>
      <c r="B288" s="70">
        <v>2907</v>
      </c>
      <c r="C288" s="70" t="s">
        <v>232</v>
      </c>
      <c r="D288" s="71">
        <v>40623</v>
      </c>
      <c r="E288" s="70" t="s">
        <v>540</v>
      </c>
      <c r="F288" s="70" t="s">
        <v>492</v>
      </c>
      <c r="G288" s="72">
        <v>2060.2600000000002</v>
      </c>
      <c r="H288" s="72">
        <v>0</v>
      </c>
      <c r="I288" s="72" t="s">
        <v>541</v>
      </c>
      <c r="J288" s="72">
        <v>0</v>
      </c>
      <c r="K288" s="72">
        <v>0</v>
      </c>
      <c r="L288" s="72">
        <v>0</v>
      </c>
      <c r="M288" s="72">
        <v>0</v>
      </c>
      <c r="N288" s="72">
        <v>0</v>
      </c>
      <c r="O288" s="72">
        <v>0</v>
      </c>
      <c r="P288" s="72">
        <v>0</v>
      </c>
      <c r="Q288" s="72">
        <v>0</v>
      </c>
      <c r="R288" s="72">
        <v>0</v>
      </c>
      <c r="S288" s="51">
        <f t="shared" si="8"/>
        <v>2060.2600000000002</v>
      </c>
      <c r="T288" s="51">
        <f t="shared" si="9"/>
        <v>0</v>
      </c>
      <c r="U288" s="52" t="str">
        <f>VLOOKUP(B288,'FOLHA RESUMIDA'!C:I,2,0)</f>
        <v>JOELINE LIMA DO NASCIMENTO</v>
      </c>
    </row>
    <row r="289" spans="1:21">
      <c r="A289" s="70">
        <v>1</v>
      </c>
      <c r="B289" s="70">
        <v>2909</v>
      </c>
      <c r="C289" s="70" t="s">
        <v>233</v>
      </c>
      <c r="D289" s="71">
        <v>40634</v>
      </c>
      <c r="E289" s="70" t="s">
        <v>540</v>
      </c>
      <c r="F289" s="70" t="s">
        <v>492</v>
      </c>
      <c r="G289" s="72">
        <v>2060.2600000000002</v>
      </c>
      <c r="H289" s="72">
        <v>0</v>
      </c>
      <c r="I289" s="72" t="s">
        <v>541</v>
      </c>
      <c r="J289" s="72">
        <v>0</v>
      </c>
      <c r="K289" s="72">
        <v>0</v>
      </c>
      <c r="L289" s="72">
        <v>0</v>
      </c>
      <c r="M289" s="72">
        <v>0</v>
      </c>
      <c r="N289" s="72">
        <v>0</v>
      </c>
      <c r="O289" s="72">
        <v>0</v>
      </c>
      <c r="P289" s="72">
        <v>0</v>
      </c>
      <c r="Q289" s="72">
        <v>0</v>
      </c>
      <c r="R289" s="72">
        <v>0</v>
      </c>
      <c r="S289" s="51">
        <f t="shared" si="8"/>
        <v>2060.2600000000002</v>
      </c>
      <c r="T289" s="51">
        <f t="shared" si="9"/>
        <v>0</v>
      </c>
      <c r="U289" s="52" t="str">
        <f>VLOOKUP(B289,'FOLHA RESUMIDA'!C:I,2,0)</f>
        <v>ROBSON CARNEIRO DA SILVA</v>
      </c>
    </row>
    <row r="290" spans="1:21">
      <c r="A290" s="70">
        <v>1</v>
      </c>
      <c r="B290" s="70">
        <v>2910</v>
      </c>
      <c r="C290" s="70" t="s">
        <v>234</v>
      </c>
      <c r="D290" s="71">
        <v>40639</v>
      </c>
      <c r="E290" s="70" t="s">
        <v>540</v>
      </c>
      <c r="F290" s="70" t="s">
        <v>492</v>
      </c>
      <c r="G290" s="72">
        <v>2163.27</v>
      </c>
      <c r="H290" s="72">
        <v>0</v>
      </c>
      <c r="I290" s="72" t="s">
        <v>541</v>
      </c>
      <c r="J290" s="72">
        <v>2312.9499999999998</v>
      </c>
      <c r="K290" s="72">
        <v>0</v>
      </c>
      <c r="L290" s="72">
        <v>0</v>
      </c>
      <c r="M290" s="72">
        <v>1800</v>
      </c>
      <c r="N290" s="72">
        <v>0</v>
      </c>
      <c r="O290" s="72">
        <v>0</v>
      </c>
      <c r="P290" s="72">
        <v>0</v>
      </c>
      <c r="Q290" s="72">
        <v>0</v>
      </c>
      <c r="R290" s="72">
        <v>0</v>
      </c>
      <c r="S290" s="51">
        <f t="shared" si="8"/>
        <v>2163.27</v>
      </c>
      <c r="T290" s="51">
        <f t="shared" si="9"/>
        <v>4112.95</v>
      </c>
      <c r="U290" s="52" t="str">
        <f>VLOOKUP(B290,'FOLHA RESUMIDA'!C:I,2,0)</f>
        <v>JOSE VITAL DUARTE JUNIOR</v>
      </c>
    </row>
    <row r="291" spans="1:21">
      <c r="A291" s="70">
        <v>1</v>
      </c>
      <c r="B291" s="70">
        <v>2911</v>
      </c>
      <c r="C291" s="70" t="s">
        <v>235</v>
      </c>
      <c r="D291" s="71">
        <v>40644</v>
      </c>
      <c r="E291" s="70" t="s">
        <v>540</v>
      </c>
      <c r="F291" s="70" t="s">
        <v>428</v>
      </c>
      <c r="G291" s="72">
        <v>1543.83</v>
      </c>
      <c r="H291" s="72">
        <v>0</v>
      </c>
      <c r="I291" s="72" t="s">
        <v>541</v>
      </c>
      <c r="J291" s="72">
        <v>0</v>
      </c>
      <c r="K291" s="72">
        <v>0</v>
      </c>
      <c r="L291" s="72">
        <v>0</v>
      </c>
      <c r="M291" s="72">
        <v>0</v>
      </c>
      <c r="N291" s="72">
        <v>0</v>
      </c>
      <c r="O291" s="72">
        <v>0</v>
      </c>
      <c r="P291" s="72">
        <v>0</v>
      </c>
      <c r="Q291" s="72">
        <v>0</v>
      </c>
      <c r="R291" s="72">
        <v>0</v>
      </c>
      <c r="S291" s="51">
        <f t="shared" si="8"/>
        <v>1543.83</v>
      </c>
      <c r="T291" s="51">
        <f t="shared" si="9"/>
        <v>0</v>
      </c>
      <c r="U291" s="52" t="str">
        <f>VLOOKUP(B291,'FOLHA RESUMIDA'!C:I,2,0)</f>
        <v>ALDJANE MARIA DOS SANTOS</v>
      </c>
    </row>
    <row r="292" spans="1:21">
      <c r="A292" s="70">
        <v>1</v>
      </c>
      <c r="B292" s="70">
        <v>2915</v>
      </c>
      <c r="C292" s="70" t="s">
        <v>236</v>
      </c>
      <c r="D292" s="71">
        <v>40647</v>
      </c>
      <c r="E292" s="70" t="s">
        <v>540</v>
      </c>
      <c r="F292" s="70" t="s">
        <v>428</v>
      </c>
      <c r="G292" s="72">
        <v>1543.83</v>
      </c>
      <c r="H292" s="72">
        <v>0</v>
      </c>
      <c r="I292" s="72" t="s">
        <v>541</v>
      </c>
      <c r="J292" s="72">
        <v>0</v>
      </c>
      <c r="K292" s="72">
        <v>0</v>
      </c>
      <c r="L292" s="72">
        <v>0</v>
      </c>
      <c r="M292" s="72">
        <v>0</v>
      </c>
      <c r="N292" s="72">
        <v>0</v>
      </c>
      <c r="O292" s="72">
        <v>0</v>
      </c>
      <c r="P292" s="72">
        <v>0</v>
      </c>
      <c r="Q292" s="72">
        <v>0</v>
      </c>
      <c r="R292" s="72">
        <v>0</v>
      </c>
      <c r="S292" s="51">
        <f t="shared" si="8"/>
        <v>1543.83</v>
      </c>
      <c r="T292" s="51">
        <f t="shared" si="9"/>
        <v>0</v>
      </c>
      <c r="U292" s="52" t="str">
        <f>VLOOKUP(B292,'FOLHA RESUMIDA'!C:I,2,0)</f>
        <v>HAMILTON LINO ALVES</v>
      </c>
    </row>
    <row r="293" spans="1:21">
      <c r="A293" s="70">
        <v>1</v>
      </c>
      <c r="B293" s="70">
        <v>2917</v>
      </c>
      <c r="C293" s="70" t="s">
        <v>237</v>
      </c>
      <c r="D293" s="71">
        <v>40644</v>
      </c>
      <c r="E293" s="70" t="s">
        <v>540</v>
      </c>
      <c r="F293" s="70" t="s">
        <v>428</v>
      </c>
      <c r="G293" s="72">
        <v>1621.02</v>
      </c>
      <c r="H293" s="72">
        <v>0</v>
      </c>
      <c r="I293" s="72" t="s">
        <v>541</v>
      </c>
      <c r="J293" s="72">
        <v>0</v>
      </c>
      <c r="K293" s="72">
        <v>0</v>
      </c>
      <c r="L293" s="72">
        <v>0</v>
      </c>
      <c r="M293" s="72">
        <v>0</v>
      </c>
      <c r="N293" s="72">
        <v>0</v>
      </c>
      <c r="O293" s="72">
        <v>0</v>
      </c>
      <c r="P293" s="72">
        <v>0</v>
      </c>
      <c r="Q293" s="72">
        <v>0</v>
      </c>
      <c r="R293" s="72">
        <v>0</v>
      </c>
      <c r="S293" s="51">
        <f t="shared" si="8"/>
        <v>1621.02</v>
      </c>
      <c r="T293" s="51">
        <f t="shared" si="9"/>
        <v>0</v>
      </c>
      <c r="U293" s="52" t="str">
        <f>VLOOKUP(B293,'FOLHA RESUMIDA'!C:I,2,0)</f>
        <v>LUCICLEIDE PEREIRA DEODATO</v>
      </c>
    </row>
    <row r="294" spans="1:21">
      <c r="A294" s="70">
        <v>1</v>
      </c>
      <c r="B294" s="70">
        <v>2918</v>
      </c>
      <c r="C294" s="70" t="s">
        <v>238</v>
      </c>
      <c r="D294" s="71">
        <v>40644</v>
      </c>
      <c r="E294" s="70" t="s">
        <v>540</v>
      </c>
      <c r="F294" s="70" t="s">
        <v>428</v>
      </c>
      <c r="G294" s="72">
        <v>1400.3</v>
      </c>
      <c r="H294" s="72">
        <v>0</v>
      </c>
      <c r="I294" s="72" t="s">
        <v>541</v>
      </c>
      <c r="J294" s="72">
        <v>0</v>
      </c>
      <c r="K294" s="72">
        <v>0</v>
      </c>
      <c r="L294" s="72">
        <v>0</v>
      </c>
      <c r="M294" s="72">
        <v>0</v>
      </c>
      <c r="N294" s="72">
        <v>0</v>
      </c>
      <c r="O294" s="72">
        <v>0</v>
      </c>
      <c r="P294" s="72">
        <v>0</v>
      </c>
      <c r="Q294" s="72">
        <v>0</v>
      </c>
      <c r="R294" s="72">
        <v>0</v>
      </c>
      <c r="S294" s="51">
        <f t="shared" si="8"/>
        <v>1400.3</v>
      </c>
      <c r="T294" s="51">
        <f t="shared" si="9"/>
        <v>0</v>
      </c>
      <c r="U294" s="52" t="str">
        <f>VLOOKUP(B294,'FOLHA RESUMIDA'!C:I,2,0)</f>
        <v>MARIA DAS NEVES DE BARROS</v>
      </c>
    </row>
    <row r="295" spans="1:21">
      <c r="A295" s="70">
        <v>1</v>
      </c>
      <c r="B295" s="70">
        <v>2921</v>
      </c>
      <c r="C295" s="70" t="s">
        <v>239</v>
      </c>
      <c r="D295" s="71">
        <v>40644</v>
      </c>
      <c r="E295" s="70" t="s">
        <v>540</v>
      </c>
      <c r="F295" s="70" t="s">
        <v>428</v>
      </c>
      <c r="G295" s="72">
        <v>1543.83</v>
      </c>
      <c r="H295" s="72">
        <v>0</v>
      </c>
      <c r="I295" s="72" t="s">
        <v>541</v>
      </c>
      <c r="J295" s="72">
        <v>0</v>
      </c>
      <c r="K295" s="72">
        <v>0</v>
      </c>
      <c r="L295" s="72">
        <v>0</v>
      </c>
      <c r="M295" s="72">
        <v>0</v>
      </c>
      <c r="N295" s="72">
        <v>0</v>
      </c>
      <c r="O295" s="72">
        <v>0</v>
      </c>
      <c r="P295" s="72">
        <v>0</v>
      </c>
      <c r="Q295" s="72">
        <v>0</v>
      </c>
      <c r="R295" s="72">
        <v>0</v>
      </c>
      <c r="S295" s="51">
        <f t="shared" si="8"/>
        <v>1543.83</v>
      </c>
      <c r="T295" s="51">
        <f t="shared" si="9"/>
        <v>0</v>
      </c>
      <c r="U295" s="52" t="str">
        <f>VLOOKUP(B295,'FOLHA RESUMIDA'!C:I,2,0)</f>
        <v>TIAGO MANOEL DE SOUSA LEITE</v>
      </c>
    </row>
    <row r="296" spans="1:21">
      <c r="A296" s="70">
        <v>1</v>
      </c>
      <c r="B296" s="70">
        <v>2922</v>
      </c>
      <c r="C296" s="70" t="s">
        <v>240</v>
      </c>
      <c r="D296" s="71">
        <v>40644</v>
      </c>
      <c r="E296" s="70" t="s">
        <v>540</v>
      </c>
      <c r="F296" s="70" t="s">
        <v>428</v>
      </c>
      <c r="G296" s="72">
        <v>1621.02</v>
      </c>
      <c r="H296" s="72">
        <v>0</v>
      </c>
      <c r="I296" s="72" t="s">
        <v>541</v>
      </c>
      <c r="J296" s="72">
        <v>0</v>
      </c>
      <c r="K296" s="72">
        <v>0</v>
      </c>
      <c r="L296" s="72">
        <v>0</v>
      </c>
      <c r="M296" s="72">
        <v>0</v>
      </c>
      <c r="N296" s="72">
        <v>0</v>
      </c>
      <c r="O296" s="72">
        <v>0</v>
      </c>
      <c r="P296" s="72">
        <v>0</v>
      </c>
      <c r="Q296" s="72">
        <v>0</v>
      </c>
      <c r="R296" s="72">
        <v>0</v>
      </c>
      <c r="S296" s="51">
        <f t="shared" si="8"/>
        <v>1621.02</v>
      </c>
      <c r="T296" s="51">
        <f t="shared" si="9"/>
        <v>0</v>
      </c>
      <c r="U296" s="52" t="str">
        <f>VLOOKUP(B296,'FOLHA RESUMIDA'!C:I,2,0)</f>
        <v>XENIA KELY VERISSIMO DINIZ</v>
      </c>
    </row>
    <row r="297" spans="1:21">
      <c r="A297" s="70">
        <v>1</v>
      </c>
      <c r="B297" s="70">
        <v>2926</v>
      </c>
      <c r="C297" s="70" t="s">
        <v>241</v>
      </c>
      <c r="D297" s="71">
        <v>40665</v>
      </c>
      <c r="E297" s="70" t="s">
        <v>540</v>
      </c>
      <c r="F297" s="70" t="s">
        <v>428</v>
      </c>
      <c r="G297" s="72">
        <v>1702.12</v>
      </c>
      <c r="H297" s="72">
        <v>0</v>
      </c>
      <c r="I297" s="72" t="s">
        <v>541</v>
      </c>
      <c r="J297" s="72">
        <v>0</v>
      </c>
      <c r="K297" s="72">
        <v>0</v>
      </c>
      <c r="L297" s="72">
        <v>0</v>
      </c>
      <c r="M297" s="72">
        <v>0</v>
      </c>
      <c r="N297" s="72">
        <v>0</v>
      </c>
      <c r="O297" s="72">
        <v>0</v>
      </c>
      <c r="P297" s="72">
        <v>0</v>
      </c>
      <c r="Q297" s="72">
        <v>0</v>
      </c>
      <c r="R297" s="72">
        <v>0</v>
      </c>
      <c r="S297" s="51">
        <f t="shared" si="8"/>
        <v>1702.12</v>
      </c>
      <c r="T297" s="51">
        <f t="shared" si="9"/>
        <v>0</v>
      </c>
      <c r="U297" s="52" t="str">
        <f>VLOOKUP(B297,'FOLHA RESUMIDA'!C:I,2,0)</f>
        <v>ANTONIO CARLOS DE LUNA MATOS</v>
      </c>
    </row>
    <row r="298" spans="1:21">
      <c r="A298" s="70">
        <v>1</v>
      </c>
      <c r="B298" s="70">
        <v>2927</v>
      </c>
      <c r="C298" s="70" t="s">
        <v>242</v>
      </c>
      <c r="D298" s="71">
        <v>40665</v>
      </c>
      <c r="E298" s="70" t="s">
        <v>540</v>
      </c>
      <c r="F298" s="70" t="s">
        <v>428</v>
      </c>
      <c r="G298" s="72">
        <v>1543.84</v>
      </c>
      <c r="H298" s="72">
        <v>0</v>
      </c>
      <c r="I298" s="72" t="s">
        <v>541</v>
      </c>
      <c r="J298" s="72">
        <v>0</v>
      </c>
      <c r="K298" s="72">
        <v>0</v>
      </c>
      <c r="L298" s="72">
        <v>0</v>
      </c>
      <c r="M298" s="72">
        <v>0</v>
      </c>
      <c r="N298" s="72">
        <v>0</v>
      </c>
      <c r="O298" s="72">
        <v>0</v>
      </c>
      <c r="P298" s="72">
        <v>0</v>
      </c>
      <c r="Q298" s="72">
        <v>0</v>
      </c>
      <c r="R298" s="72">
        <v>0</v>
      </c>
      <c r="S298" s="51">
        <f t="shared" si="8"/>
        <v>1543.84</v>
      </c>
      <c r="T298" s="51">
        <f t="shared" si="9"/>
        <v>0</v>
      </c>
      <c r="U298" s="52" t="str">
        <f>VLOOKUP(B298,'FOLHA RESUMIDA'!C:I,2,0)</f>
        <v>DEYVISON MACHADO DA SILVA</v>
      </c>
    </row>
    <row r="299" spans="1:21">
      <c r="A299" s="70">
        <v>1</v>
      </c>
      <c r="B299" s="70">
        <v>2930</v>
      </c>
      <c r="C299" s="70" t="s">
        <v>243</v>
      </c>
      <c r="D299" s="71">
        <v>40665</v>
      </c>
      <c r="E299" s="70" t="s">
        <v>540</v>
      </c>
      <c r="F299" s="70" t="s">
        <v>512</v>
      </c>
      <c r="G299" s="72">
        <v>1702.12</v>
      </c>
      <c r="H299" s="72">
        <v>0</v>
      </c>
      <c r="I299" s="72" t="s">
        <v>541</v>
      </c>
      <c r="J299" s="72">
        <v>0</v>
      </c>
      <c r="K299" s="72">
        <v>0</v>
      </c>
      <c r="L299" s="72">
        <v>0</v>
      </c>
      <c r="M299" s="72">
        <v>0</v>
      </c>
      <c r="N299" s="72">
        <v>0</v>
      </c>
      <c r="O299" s="72">
        <v>0</v>
      </c>
      <c r="P299" s="72">
        <v>0</v>
      </c>
      <c r="Q299" s="72">
        <v>0</v>
      </c>
      <c r="R299" s="72">
        <v>0</v>
      </c>
      <c r="S299" s="51">
        <f t="shared" si="8"/>
        <v>1702.12</v>
      </c>
      <c r="T299" s="51">
        <f t="shared" si="9"/>
        <v>0</v>
      </c>
      <c r="U299" s="52" t="str">
        <f>VLOOKUP(B299,'FOLHA RESUMIDA'!C:I,2,0)</f>
        <v>JOSE AURICELIO C DE ARAUJO</v>
      </c>
    </row>
    <row r="300" spans="1:21">
      <c r="A300" s="70">
        <v>1</v>
      </c>
      <c r="B300" s="70">
        <v>2931</v>
      </c>
      <c r="C300" s="70" t="s">
        <v>244</v>
      </c>
      <c r="D300" s="71">
        <v>40665</v>
      </c>
      <c r="E300" s="70" t="s">
        <v>540</v>
      </c>
      <c r="F300" s="70" t="s">
        <v>491</v>
      </c>
      <c r="G300" s="72">
        <v>1876.6</v>
      </c>
      <c r="H300" s="72">
        <v>0</v>
      </c>
      <c r="I300" s="72" t="s">
        <v>541</v>
      </c>
      <c r="J300" s="72">
        <v>822.38</v>
      </c>
      <c r="K300" s="72">
        <v>0</v>
      </c>
      <c r="L300" s="72">
        <v>0</v>
      </c>
      <c r="M300" s="72">
        <v>0</v>
      </c>
      <c r="N300" s="72">
        <v>0</v>
      </c>
      <c r="O300" s="72">
        <v>0</v>
      </c>
      <c r="P300" s="72">
        <v>0</v>
      </c>
      <c r="Q300" s="72">
        <v>0</v>
      </c>
      <c r="R300" s="72">
        <v>0</v>
      </c>
      <c r="S300" s="51">
        <f t="shared" si="8"/>
        <v>1876.6</v>
      </c>
      <c r="T300" s="51">
        <f t="shared" si="9"/>
        <v>822.38</v>
      </c>
      <c r="U300" s="52" t="str">
        <f>VLOOKUP(B300,'FOLHA RESUMIDA'!C:I,2,0)</f>
        <v>JOSILENE FARIAS DOS SANTOS ALM</v>
      </c>
    </row>
    <row r="301" spans="1:21">
      <c r="A301" s="70">
        <v>1</v>
      </c>
      <c r="B301" s="70">
        <v>2933</v>
      </c>
      <c r="C301" s="70" t="s">
        <v>245</v>
      </c>
      <c r="D301" s="71">
        <v>40665</v>
      </c>
      <c r="E301" s="70" t="s">
        <v>540</v>
      </c>
      <c r="F301" s="70" t="s">
        <v>511</v>
      </c>
      <c r="G301" s="72">
        <v>1543.83</v>
      </c>
      <c r="H301" s="72">
        <v>0</v>
      </c>
      <c r="I301" s="72" t="s">
        <v>541</v>
      </c>
      <c r="J301" s="72">
        <v>0</v>
      </c>
      <c r="K301" s="72">
        <v>0</v>
      </c>
      <c r="L301" s="72">
        <v>0</v>
      </c>
      <c r="M301" s="72">
        <v>0</v>
      </c>
      <c r="N301" s="72">
        <v>0</v>
      </c>
      <c r="O301" s="72">
        <v>0</v>
      </c>
      <c r="P301" s="72">
        <v>0</v>
      </c>
      <c r="Q301" s="72">
        <v>0</v>
      </c>
      <c r="R301" s="72">
        <v>0</v>
      </c>
      <c r="S301" s="51">
        <f t="shared" si="8"/>
        <v>1543.83</v>
      </c>
      <c r="T301" s="51">
        <f t="shared" si="9"/>
        <v>0</v>
      </c>
      <c r="U301" s="52" t="str">
        <f>VLOOKUP(B301,'FOLHA RESUMIDA'!C:I,2,0)</f>
        <v>LUCY DIAS DE ANDRADE</v>
      </c>
    </row>
    <row r="302" spans="1:21">
      <c r="A302" s="70">
        <v>1</v>
      </c>
      <c r="B302" s="70">
        <v>2936</v>
      </c>
      <c r="C302" s="70" t="s">
        <v>246</v>
      </c>
      <c r="D302" s="71">
        <v>40665</v>
      </c>
      <c r="E302" s="70" t="s">
        <v>540</v>
      </c>
      <c r="F302" s="70" t="s">
        <v>428</v>
      </c>
      <c r="G302" s="72">
        <v>1543.83</v>
      </c>
      <c r="H302" s="72">
        <v>0</v>
      </c>
      <c r="I302" s="72" t="s">
        <v>541</v>
      </c>
      <c r="J302" s="72">
        <v>0</v>
      </c>
      <c r="K302" s="72">
        <v>0</v>
      </c>
      <c r="L302" s="72">
        <v>0</v>
      </c>
      <c r="M302" s="72">
        <v>0</v>
      </c>
      <c r="N302" s="72">
        <v>0</v>
      </c>
      <c r="O302" s="72">
        <v>0</v>
      </c>
      <c r="P302" s="72">
        <v>0</v>
      </c>
      <c r="Q302" s="72">
        <v>0</v>
      </c>
      <c r="R302" s="72">
        <v>0</v>
      </c>
      <c r="S302" s="51">
        <f t="shared" si="8"/>
        <v>1543.83</v>
      </c>
      <c r="T302" s="51">
        <f t="shared" si="9"/>
        <v>0</v>
      </c>
      <c r="U302" s="52" t="str">
        <f>VLOOKUP(B302,'FOLHA RESUMIDA'!C:I,2,0)</f>
        <v>ROSIMERE SOARES DA SILVA</v>
      </c>
    </row>
    <row r="303" spans="1:21">
      <c r="A303" s="70">
        <v>1</v>
      </c>
      <c r="B303" s="70">
        <v>2937</v>
      </c>
      <c r="C303" s="70" t="s">
        <v>247</v>
      </c>
      <c r="D303" s="71">
        <v>40665</v>
      </c>
      <c r="E303" s="70" t="s">
        <v>540</v>
      </c>
      <c r="F303" s="70" t="s">
        <v>428</v>
      </c>
      <c r="G303" s="72">
        <v>1400.3</v>
      </c>
      <c r="H303" s="72">
        <v>0</v>
      </c>
      <c r="I303" s="72" t="s">
        <v>541</v>
      </c>
      <c r="J303" s="72">
        <v>0</v>
      </c>
      <c r="K303" s="72">
        <v>0</v>
      </c>
      <c r="L303" s="72">
        <v>0</v>
      </c>
      <c r="M303" s="72">
        <v>0</v>
      </c>
      <c r="N303" s="72">
        <v>0</v>
      </c>
      <c r="O303" s="72">
        <v>0</v>
      </c>
      <c r="P303" s="72">
        <v>0</v>
      </c>
      <c r="Q303" s="72">
        <v>0</v>
      </c>
      <c r="R303" s="72">
        <v>0</v>
      </c>
      <c r="S303" s="51">
        <f t="shared" si="8"/>
        <v>1400.3</v>
      </c>
      <c r="T303" s="51">
        <f t="shared" si="9"/>
        <v>0</v>
      </c>
      <c r="U303" s="52" t="str">
        <f>VLOOKUP(B303,'FOLHA RESUMIDA'!C:I,2,0)</f>
        <v>SANDRA REGINA V DOS SANTOS</v>
      </c>
    </row>
    <row r="304" spans="1:21">
      <c r="A304" s="70">
        <v>1</v>
      </c>
      <c r="B304" s="70">
        <v>2941</v>
      </c>
      <c r="C304" s="70" t="s">
        <v>248</v>
      </c>
      <c r="D304" s="71">
        <v>40672</v>
      </c>
      <c r="E304" s="70" t="s">
        <v>540</v>
      </c>
      <c r="F304" s="70" t="s">
        <v>492</v>
      </c>
      <c r="G304" s="72">
        <v>2060.2399999999998</v>
      </c>
      <c r="H304" s="72">
        <v>0</v>
      </c>
      <c r="I304" s="72" t="s">
        <v>541</v>
      </c>
      <c r="J304" s="72">
        <v>2312.9499999999998</v>
      </c>
      <c r="K304" s="72">
        <v>0</v>
      </c>
      <c r="L304" s="72">
        <v>0</v>
      </c>
      <c r="M304" s="72">
        <v>0</v>
      </c>
      <c r="N304" s="72">
        <v>0</v>
      </c>
      <c r="O304" s="72">
        <v>0</v>
      </c>
      <c r="P304" s="72">
        <v>0</v>
      </c>
      <c r="Q304" s="72">
        <v>0</v>
      </c>
      <c r="R304" s="72">
        <v>0</v>
      </c>
      <c r="S304" s="51">
        <f t="shared" si="8"/>
        <v>2060.2399999999998</v>
      </c>
      <c r="T304" s="51">
        <f t="shared" si="9"/>
        <v>2312.9499999999998</v>
      </c>
      <c r="U304" s="52" t="str">
        <f>VLOOKUP(B304,'FOLHA RESUMIDA'!C:I,2,0)</f>
        <v>DANIELLE MARIA P NASCIMENTO</v>
      </c>
    </row>
    <row r="305" spans="1:21">
      <c r="A305" s="70">
        <v>1</v>
      </c>
      <c r="B305" s="70">
        <v>2942</v>
      </c>
      <c r="C305" s="70" t="s">
        <v>249</v>
      </c>
      <c r="D305" s="71">
        <v>40682</v>
      </c>
      <c r="E305" s="70" t="s">
        <v>540</v>
      </c>
      <c r="F305" s="70" t="s">
        <v>428</v>
      </c>
      <c r="G305" s="72">
        <v>1543.84</v>
      </c>
      <c r="H305" s="72">
        <v>0</v>
      </c>
      <c r="I305" s="72" t="s">
        <v>541</v>
      </c>
      <c r="J305" s="72">
        <v>0</v>
      </c>
      <c r="K305" s="72">
        <v>0</v>
      </c>
      <c r="L305" s="72">
        <v>0</v>
      </c>
      <c r="M305" s="72">
        <v>0</v>
      </c>
      <c r="N305" s="72">
        <v>0</v>
      </c>
      <c r="O305" s="72">
        <v>0</v>
      </c>
      <c r="P305" s="72">
        <v>0</v>
      </c>
      <c r="Q305" s="72">
        <v>0</v>
      </c>
      <c r="R305" s="72">
        <v>0</v>
      </c>
      <c r="S305" s="51">
        <f t="shared" si="8"/>
        <v>1543.84</v>
      </c>
      <c r="T305" s="51">
        <f t="shared" si="9"/>
        <v>0</v>
      </c>
      <c r="U305" s="52" t="str">
        <f>VLOOKUP(B305,'FOLHA RESUMIDA'!C:I,2,0)</f>
        <v>ELIDIANE BARROS DA CRUZ</v>
      </c>
    </row>
    <row r="306" spans="1:21">
      <c r="A306" s="70">
        <v>1</v>
      </c>
      <c r="B306" s="70">
        <v>2943</v>
      </c>
      <c r="C306" s="70" t="s">
        <v>250</v>
      </c>
      <c r="D306" s="71">
        <v>40682</v>
      </c>
      <c r="E306" s="70" t="s">
        <v>540</v>
      </c>
      <c r="F306" s="70" t="s">
        <v>428</v>
      </c>
      <c r="G306" s="72">
        <v>1400.3</v>
      </c>
      <c r="H306" s="72">
        <v>0</v>
      </c>
      <c r="I306" s="72" t="s">
        <v>541</v>
      </c>
      <c r="J306" s="72">
        <v>0</v>
      </c>
      <c r="K306" s="72">
        <v>0</v>
      </c>
      <c r="L306" s="72">
        <v>0</v>
      </c>
      <c r="M306" s="72">
        <v>0</v>
      </c>
      <c r="N306" s="72">
        <v>0</v>
      </c>
      <c r="O306" s="72">
        <v>0</v>
      </c>
      <c r="P306" s="72">
        <v>0</v>
      </c>
      <c r="Q306" s="72">
        <v>0</v>
      </c>
      <c r="R306" s="72">
        <v>0</v>
      </c>
      <c r="S306" s="51">
        <f t="shared" si="8"/>
        <v>1400.3</v>
      </c>
      <c r="T306" s="51">
        <f t="shared" si="9"/>
        <v>0</v>
      </c>
      <c r="U306" s="52" t="str">
        <f>VLOOKUP(B306,'FOLHA RESUMIDA'!C:I,2,0)</f>
        <v>MARIA JOSE GUILHERME</v>
      </c>
    </row>
    <row r="307" spans="1:21">
      <c r="A307" s="70">
        <v>59</v>
      </c>
      <c r="B307" s="70">
        <v>2962</v>
      </c>
      <c r="C307" s="70" t="s">
        <v>404</v>
      </c>
      <c r="D307" s="71">
        <v>41732</v>
      </c>
      <c r="E307" s="70" t="s">
        <v>540</v>
      </c>
      <c r="F307" s="70" t="s">
        <v>493</v>
      </c>
      <c r="G307" s="72">
        <v>1962.12</v>
      </c>
      <c r="H307" s="72">
        <v>0</v>
      </c>
      <c r="I307" s="72" t="s">
        <v>541</v>
      </c>
      <c r="J307" s="72">
        <v>0</v>
      </c>
      <c r="K307" s="72">
        <v>0</v>
      </c>
      <c r="L307" s="72">
        <v>223.27</v>
      </c>
      <c r="M307" s="72">
        <v>0</v>
      </c>
      <c r="N307" s="72">
        <v>0</v>
      </c>
      <c r="O307" s="72">
        <v>0</v>
      </c>
      <c r="P307" s="72">
        <v>0</v>
      </c>
      <c r="Q307" s="72">
        <v>0</v>
      </c>
      <c r="R307" s="72">
        <v>0</v>
      </c>
      <c r="S307" s="51">
        <f t="shared" si="8"/>
        <v>1962.12</v>
      </c>
      <c r="T307" s="51">
        <f t="shared" si="9"/>
        <v>223.27</v>
      </c>
      <c r="U307" s="52" t="str">
        <f>VLOOKUP(B307,'FOLHA RESUMIDA'!C:I,2,0)</f>
        <v>GYSELLE SANTOS AZEVEDO</v>
      </c>
    </row>
    <row r="308" spans="1:21">
      <c r="A308" s="70">
        <v>1</v>
      </c>
      <c r="B308" s="70">
        <v>2969</v>
      </c>
      <c r="C308" s="70" t="s">
        <v>251</v>
      </c>
      <c r="D308" s="71">
        <v>41732</v>
      </c>
      <c r="E308" s="70" t="s">
        <v>540</v>
      </c>
      <c r="F308" s="70" t="s">
        <v>493</v>
      </c>
      <c r="G308" s="72">
        <v>1962.13</v>
      </c>
      <c r="H308" s="72">
        <v>0</v>
      </c>
      <c r="I308" s="72" t="s">
        <v>541</v>
      </c>
      <c r="J308" s="72">
        <v>1079.3800000000001</v>
      </c>
      <c r="K308" s="72">
        <v>0</v>
      </c>
      <c r="L308" s="72">
        <v>0</v>
      </c>
      <c r="M308" s="72">
        <v>0</v>
      </c>
      <c r="N308" s="72">
        <v>0</v>
      </c>
      <c r="O308" s="72">
        <v>0</v>
      </c>
      <c r="P308" s="72">
        <v>0</v>
      </c>
      <c r="Q308" s="72">
        <v>0</v>
      </c>
      <c r="R308" s="72">
        <v>0</v>
      </c>
      <c r="S308" s="51">
        <f t="shared" si="8"/>
        <v>1962.13</v>
      </c>
      <c r="T308" s="51">
        <f t="shared" si="9"/>
        <v>1079.3800000000001</v>
      </c>
      <c r="U308" s="52" t="str">
        <f>VLOOKUP(B308,'FOLHA RESUMIDA'!C:I,2,0)</f>
        <v>LEYRIANE TELMA V FARIAS</v>
      </c>
    </row>
    <row r="309" spans="1:21">
      <c r="A309" s="70">
        <v>3</v>
      </c>
      <c r="B309" s="70">
        <v>2970</v>
      </c>
      <c r="C309" s="70" t="s">
        <v>343</v>
      </c>
      <c r="D309" s="71">
        <v>41732</v>
      </c>
      <c r="E309" s="70" t="s">
        <v>540</v>
      </c>
      <c r="F309" s="70" t="s">
        <v>493</v>
      </c>
      <c r="G309" s="72">
        <v>1962.12</v>
      </c>
      <c r="H309" s="72">
        <v>0</v>
      </c>
      <c r="I309" s="72" t="s">
        <v>541</v>
      </c>
      <c r="J309" s="72">
        <v>0</v>
      </c>
      <c r="K309" s="72">
        <v>0</v>
      </c>
      <c r="L309" s="72">
        <v>0</v>
      </c>
      <c r="M309" s="72">
        <v>0</v>
      </c>
      <c r="N309" s="72">
        <v>0</v>
      </c>
      <c r="O309" s="72">
        <v>0</v>
      </c>
      <c r="P309" s="72">
        <v>0</v>
      </c>
      <c r="Q309" s="72">
        <v>0</v>
      </c>
      <c r="R309" s="72">
        <v>0</v>
      </c>
      <c r="S309" s="51">
        <f t="shared" si="8"/>
        <v>1962.12</v>
      </c>
      <c r="T309" s="51">
        <f t="shared" si="9"/>
        <v>0</v>
      </c>
      <c r="U309" s="52" t="str">
        <f>VLOOKUP(B309,'FOLHA RESUMIDA'!C:I,2,0)</f>
        <v>DAYANE M VALENCA DE OLIVEIRA</v>
      </c>
    </row>
    <row r="310" spans="1:21">
      <c r="A310" s="70">
        <v>10</v>
      </c>
      <c r="B310" s="70">
        <v>2971</v>
      </c>
      <c r="C310" s="70" t="s">
        <v>395</v>
      </c>
      <c r="D310" s="71">
        <v>41732</v>
      </c>
      <c r="E310" s="70" t="s">
        <v>540</v>
      </c>
      <c r="F310" s="70" t="s">
        <v>493</v>
      </c>
      <c r="G310" s="72">
        <v>1962.12</v>
      </c>
      <c r="H310" s="72">
        <v>0</v>
      </c>
      <c r="I310" s="72" t="s">
        <v>541</v>
      </c>
      <c r="J310" s="72">
        <v>0</v>
      </c>
      <c r="K310" s="72">
        <v>0</v>
      </c>
      <c r="L310" s="72">
        <v>0</v>
      </c>
      <c r="M310" s="72">
        <v>0</v>
      </c>
      <c r="N310" s="72">
        <v>0</v>
      </c>
      <c r="O310" s="72">
        <v>0</v>
      </c>
      <c r="P310" s="72">
        <v>0</v>
      </c>
      <c r="Q310" s="72">
        <v>0</v>
      </c>
      <c r="R310" s="72">
        <v>0</v>
      </c>
      <c r="S310" s="51">
        <f t="shared" si="8"/>
        <v>1962.12</v>
      </c>
      <c r="T310" s="51">
        <f t="shared" si="9"/>
        <v>0</v>
      </c>
      <c r="U310" s="52" t="str">
        <f>VLOOKUP(B310,'FOLHA RESUMIDA'!C:I,2,0)</f>
        <v>LETYCIA THAISA V FARIAS</v>
      </c>
    </row>
    <row r="311" spans="1:21">
      <c r="A311" s="70">
        <v>3</v>
      </c>
      <c r="B311" s="70">
        <v>2973</v>
      </c>
      <c r="C311" s="70" t="s">
        <v>352</v>
      </c>
      <c r="D311" s="71">
        <v>41732</v>
      </c>
      <c r="E311" s="70" t="s">
        <v>540</v>
      </c>
      <c r="F311" s="70" t="s">
        <v>493</v>
      </c>
      <c r="G311" s="72">
        <v>1962.12</v>
      </c>
      <c r="H311" s="72">
        <v>0</v>
      </c>
      <c r="I311" s="72" t="s">
        <v>541</v>
      </c>
      <c r="J311" s="72">
        <v>0</v>
      </c>
      <c r="K311" s="72">
        <v>0</v>
      </c>
      <c r="L311" s="72">
        <v>223.27</v>
      </c>
      <c r="M311" s="72">
        <v>0</v>
      </c>
      <c r="N311" s="72">
        <v>0</v>
      </c>
      <c r="O311" s="72">
        <v>0</v>
      </c>
      <c r="P311" s="72">
        <v>0</v>
      </c>
      <c r="Q311" s="72">
        <v>0</v>
      </c>
      <c r="R311" s="72">
        <v>0</v>
      </c>
      <c r="S311" s="51">
        <f t="shared" si="8"/>
        <v>1962.12</v>
      </c>
      <c r="T311" s="51">
        <f t="shared" si="9"/>
        <v>223.27</v>
      </c>
      <c r="U311" s="52" t="str">
        <f>VLOOKUP(B311,'FOLHA RESUMIDA'!C:I,2,0)</f>
        <v>ELDERSON GOMES DA CUNHA</v>
      </c>
    </row>
    <row r="312" spans="1:21">
      <c r="A312" s="70">
        <v>3</v>
      </c>
      <c r="B312" s="70">
        <v>2974</v>
      </c>
      <c r="C312" s="70" t="s">
        <v>353</v>
      </c>
      <c r="D312" s="71">
        <v>41732</v>
      </c>
      <c r="E312" s="70" t="s">
        <v>540</v>
      </c>
      <c r="F312" s="70" t="s">
        <v>493</v>
      </c>
      <c r="G312" s="72">
        <v>1962.12</v>
      </c>
      <c r="H312" s="72">
        <v>0</v>
      </c>
      <c r="I312" s="72" t="s">
        <v>541</v>
      </c>
      <c r="J312" s="72">
        <v>0</v>
      </c>
      <c r="K312" s="72">
        <v>0</v>
      </c>
      <c r="L312" s="72">
        <v>0</v>
      </c>
      <c r="M312" s="72">
        <v>0</v>
      </c>
      <c r="N312" s="72">
        <v>0</v>
      </c>
      <c r="O312" s="72">
        <v>0</v>
      </c>
      <c r="P312" s="72">
        <v>0</v>
      </c>
      <c r="Q312" s="72">
        <v>0</v>
      </c>
      <c r="R312" s="72">
        <v>0</v>
      </c>
      <c r="S312" s="51">
        <f t="shared" si="8"/>
        <v>1962.12</v>
      </c>
      <c r="T312" s="51">
        <f t="shared" si="9"/>
        <v>0</v>
      </c>
      <c r="U312" s="52" t="str">
        <f>VLOOKUP(B312,'FOLHA RESUMIDA'!C:I,2,0)</f>
        <v>MARCELO DIEDERICHS PRATES</v>
      </c>
    </row>
    <row r="313" spans="1:21">
      <c r="A313" s="70">
        <v>23</v>
      </c>
      <c r="B313" s="70">
        <v>2977</v>
      </c>
      <c r="C313" s="70" t="s">
        <v>366</v>
      </c>
      <c r="D313" s="71">
        <v>41732</v>
      </c>
      <c r="E313" s="70" t="s">
        <v>540</v>
      </c>
      <c r="F313" s="70" t="s">
        <v>509</v>
      </c>
      <c r="G313" s="72">
        <v>4357.09</v>
      </c>
      <c r="H313" s="72">
        <v>0</v>
      </c>
      <c r="I313" s="72" t="s">
        <v>541</v>
      </c>
      <c r="J313" s="72">
        <v>0</v>
      </c>
      <c r="K313" s="72">
        <v>0</v>
      </c>
      <c r="L313" s="72">
        <v>0</v>
      </c>
      <c r="M313" s="72">
        <v>0</v>
      </c>
      <c r="N313" s="72">
        <v>0</v>
      </c>
      <c r="O313" s="72">
        <v>0</v>
      </c>
      <c r="P313" s="72">
        <v>0</v>
      </c>
      <c r="Q313" s="72">
        <v>0</v>
      </c>
      <c r="R313" s="72">
        <v>0</v>
      </c>
      <c r="S313" s="51">
        <f t="shared" si="8"/>
        <v>4357.09</v>
      </c>
      <c r="T313" s="51">
        <f t="shared" si="9"/>
        <v>0</v>
      </c>
      <c r="U313" s="52" t="str">
        <f>VLOOKUP(B313,'FOLHA RESUMIDA'!C:I,2,0)</f>
        <v>VENILTON CARLOS M CARDOSO</v>
      </c>
    </row>
    <row r="314" spans="1:21">
      <c r="A314" s="70">
        <v>23</v>
      </c>
      <c r="B314" s="70">
        <v>2978</v>
      </c>
      <c r="C314" s="70" t="s">
        <v>367</v>
      </c>
      <c r="D314" s="71">
        <v>41732</v>
      </c>
      <c r="E314" s="70" t="s">
        <v>540</v>
      </c>
      <c r="F314" s="70" t="s">
        <v>493</v>
      </c>
      <c r="G314" s="72">
        <v>1962.12</v>
      </c>
      <c r="H314" s="72">
        <v>0</v>
      </c>
      <c r="I314" s="72" t="s">
        <v>541</v>
      </c>
      <c r="J314" s="72">
        <v>0</v>
      </c>
      <c r="K314" s="72">
        <v>0</v>
      </c>
      <c r="L314" s="72">
        <v>223.27</v>
      </c>
      <c r="M314" s="72">
        <v>0</v>
      </c>
      <c r="N314" s="72">
        <v>0</v>
      </c>
      <c r="O314" s="72">
        <v>0</v>
      </c>
      <c r="P314" s="72">
        <v>0</v>
      </c>
      <c r="Q314" s="72">
        <v>0</v>
      </c>
      <c r="R314" s="72">
        <v>0</v>
      </c>
      <c r="S314" s="51">
        <f t="shared" si="8"/>
        <v>1962.12</v>
      </c>
      <c r="T314" s="51">
        <f t="shared" si="9"/>
        <v>223.27</v>
      </c>
      <c r="U314" s="52" t="str">
        <f>VLOOKUP(B314,'FOLHA RESUMIDA'!C:I,2,0)</f>
        <v>CARLOS BRUNO GOMES MACEDO</v>
      </c>
    </row>
    <row r="315" spans="1:21">
      <c r="A315" s="70">
        <v>1</v>
      </c>
      <c r="B315" s="70">
        <v>2982</v>
      </c>
      <c r="C315" s="70" t="s">
        <v>252</v>
      </c>
      <c r="D315" s="71">
        <v>41732</v>
      </c>
      <c r="E315" s="70" t="s">
        <v>540</v>
      </c>
      <c r="F315" s="70" t="s">
        <v>506</v>
      </c>
      <c r="G315" s="72">
        <v>3413.87</v>
      </c>
      <c r="H315" s="72">
        <v>0</v>
      </c>
      <c r="I315" s="72" t="s">
        <v>541</v>
      </c>
      <c r="J315" s="72">
        <v>0</v>
      </c>
      <c r="K315" s="72">
        <v>0</v>
      </c>
      <c r="L315" s="72">
        <v>0</v>
      </c>
      <c r="M315" s="72">
        <v>0</v>
      </c>
      <c r="N315" s="72">
        <v>0</v>
      </c>
      <c r="O315" s="72">
        <v>0</v>
      </c>
      <c r="P315" s="72">
        <v>0</v>
      </c>
      <c r="Q315" s="72">
        <v>0</v>
      </c>
      <c r="R315" s="72">
        <v>0</v>
      </c>
      <c r="S315" s="51">
        <f t="shared" si="8"/>
        <v>3413.87</v>
      </c>
      <c r="T315" s="51">
        <f t="shared" si="9"/>
        <v>0</v>
      </c>
      <c r="U315" s="52" t="str">
        <f>VLOOKUP(B315,'FOLHA RESUMIDA'!C:I,2,0)</f>
        <v>CINTIA MARIA LEITE DO N AVELAR</v>
      </c>
    </row>
    <row r="316" spans="1:21">
      <c r="A316" s="70">
        <v>1</v>
      </c>
      <c r="B316" s="70">
        <v>2983</v>
      </c>
      <c r="C316" s="70" t="s">
        <v>253</v>
      </c>
      <c r="D316" s="71">
        <v>41732</v>
      </c>
      <c r="E316" s="70" t="s">
        <v>540</v>
      </c>
      <c r="F316" s="70" t="s">
        <v>499</v>
      </c>
      <c r="G316" s="72">
        <v>1962.12</v>
      </c>
      <c r="H316" s="72">
        <v>0</v>
      </c>
      <c r="I316" s="72" t="s">
        <v>541</v>
      </c>
      <c r="J316" s="72">
        <v>822.38</v>
      </c>
      <c r="K316" s="72">
        <v>0</v>
      </c>
      <c r="L316" s="72">
        <v>0</v>
      </c>
      <c r="M316" s="72">
        <v>0</v>
      </c>
      <c r="N316" s="72">
        <v>0</v>
      </c>
      <c r="O316" s="72">
        <v>0</v>
      </c>
      <c r="P316" s="72">
        <v>0</v>
      </c>
      <c r="Q316" s="72">
        <v>0</v>
      </c>
      <c r="R316" s="72">
        <v>0</v>
      </c>
      <c r="S316" s="51">
        <f t="shared" si="8"/>
        <v>1962.12</v>
      </c>
      <c r="T316" s="51">
        <f t="shared" si="9"/>
        <v>822.38</v>
      </c>
      <c r="U316" s="52" t="str">
        <f>VLOOKUP(B316,'FOLHA RESUMIDA'!C:I,2,0)</f>
        <v>EMILLY INOCENCIO DA SILVA</v>
      </c>
    </row>
    <row r="317" spans="1:21">
      <c r="A317" s="70">
        <v>1</v>
      </c>
      <c r="B317" s="70">
        <v>2988</v>
      </c>
      <c r="C317" s="70" t="s">
        <v>254</v>
      </c>
      <c r="D317" s="71">
        <v>41732</v>
      </c>
      <c r="E317" s="70" t="s">
        <v>540</v>
      </c>
      <c r="F317" s="70" t="s">
        <v>485</v>
      </c>
      <c r="G317" s="72">
        <v>3413.87</v>
      </c>
      <c r="H317" s="72">
        <v>0</v>
      </c>
      <c r="I317" s="72" t="s">
        <v>541</v>
      </c>
      <c r="J317" s="72">
        <v>0</v>
      </c>
      <c r="K317" s="72">
        <v>0</v>
      </c>
      <c r="L317" s="72">
        <v>0</v>
      </c>
      <c r="M317" s="72">
        <v>0</v>
      </c>
      <c r="N317" s="72">
        <v>0</v>
      </c>
      <c r="O317" s="72">
        <v>0</v>
      </c>
      <c r="P317" s="72">
        <v>0</v>
      </c>
      <c r="Q317" s="72">
        <v>0</v>
      </c>
      <c r="R317" s="72">
        <v>0</v>
      </c>
      <c r="S317" s="51">
        <f t="shared" si="8"/>
        <v>3413.87</v>
      </c>
      <c r="T317" s="51">
        <f t="shared" si="9"/>
        <v>0</v>
      </c>
      <c r="U317" s="52" t="str">
        <f>VLOOKUP(B317,'FOLHA RESUMIDA'!C:I,2,0)</f>
        <v>GERALDO CRISTOVAO DE O FILHO</v>
      </c>
    </row>
    <row r="318" spans="1:21">
      <c r="A318" s="70">
        <v>1</v>
      </c>
      <c r="B318" s="70">
        <v>2996</v>
      </c>
      <c r="C318" s="70" t="s">
        <v>255</v>
      </c>
      <c r="D318" s="71">
        <v>41751</v>
      </c>
      <c r="E318" s="70" t="s">
        <v>540</v>
      </c>
      <c r="F318" s="70" t="s">
        <v>508</v>
      </c>
      <c r="G318" s="72">
        <v>5942.74</v>
      </c>
      <c r="H318" s="72">
        <v>0</v>
      </c>
      <c r="I318" s="72" t="s">
        <v>541</v>
      </c>
      <c r="J318" s="72">
        <v>0</v>
      </c>
      <c r="K318" s="72">
        <v>0</v>
      </c>
      <c r="L318" s="72">
        <v>0</v>
      </c>
      <c r="M318" s="72">
        <v>0</v>
      </c>
      <c r="N318" s="72">
        <v>0</v>
      </c>
      <c r="O318" s="72">
        <v>0</v>
      </c>
      <c r="P318" s="72">
        <v>0</v>
      </c>
      <c r="Q318" s="72">
        <v>0</v>
      </c>
      <c r="R318" s="72">
        <v>0</v>
      </c>
      <c r="S318" s="51">
        <f t="shared" si="8"/>
        <v>5942.74</v>
      </c>
      <c r="T318" s="51">
        <f t="shared" si="9"/>
        <v>0</v>
      </c>
      <c r="U318" s="52" t="str">
        <f>VLOOKUP(B318,'FOLHA RESUMIDA'!C:I,2,0)</f>
        <v>LUCIANO BARROS COSTA</v>
      </c>
    </row>
    <row r="319" spans="1:21">
      <c r="A319" s="70">
        <v>1</v>
      </c>
      <c r="B319" s="70">
        <v>2998</v>
      </c>
      <c r="C319" s="70" t="s">
        <v>256</v>
      </c>
      <c r="D319" s="71">
        <v>41751</v>
      </c>
      <c r="E319" s="70" t="s">
        <v>540</v>
      </c>
      <c r="F319" s="70" t="s">
        <v>508</v>
      </c>
      <c r="G319" s="72">
        <v>5942.74</v>
      </c>
      <c r="H319" s="72">
        <v>0</v>
      </c>
      <c r="I319" s="72" t="s">
        <v>541</v>
      </c>
      <c r="J319" s="72">
        <v>0</v>
      </c>
      <c r="K319" s="72">
        <v>0</v>
      </c>
      <c r="L319" s="72">
        <v>0</v>
      </c>
      <c r="M319" s="72">
        <v>0</v>
      </c>
      <c r="N319" s="72">
        <v>0</v>
      </c>
      <c r="O319" s="72">
        <v>0</v>
      </c>
      <c r="P319" s="72">
        <v>0</v>
      </c>
      <c r="Q319" s="72">
        <v>0</v>
      </c>
      <c r="R319" s="72">
        <v>0</v>
      </c>
      <c r="S319" s="51">
        <f t="shared" si="8"/>
        <v>5942.74</v>
      </c>
      <c r="T319" s="51">
        <f t="shared" si="9"/>
        <v>0</v>
      </c>
      <c r="U319" s="52" t="str">
        <f>VLOOKUP(B319,'FOLHA RESUMIDA'!C:I,2,0)</f>
        <v>MIGUEL WILSON REGUEIRA RIBEIRO</v>
      </c>
    </row>
    <row r="320" spans="1:21">
      <c r="A320" s="70">
        <v>1</v>
      </c>
      <c r="B320" s="70">
        <v>3003</v>
      </c>
      <c r="C320" s="70" t="s">
        <v>257</v>
      </c>
      <c r="D320" s="71">
        <v>41751</v>
      </c>
      <c r="E320" s="70" t="s">
        <v>540</v>
      </c>
      <c r="F320" s="70" t="s">
        <v>434</v>
      </c>
      <c r="G320" s="72">
        <v>3413.87</v>
      </c>
      <c r="H320" s="72">
        <v>0</v>
      </c>
      <c r="I320" s="72" t="s">
        <v>541</v>
      </c>
      <c r="J320" s="72">
        <v>822.38</v>
      </c>
      <c r="K320" s="72">
        <v>0</v>
      </c>
      <c r="L320" s="72">
        <v>0</v>
      </c>
      <c r="M320" s="72">
        <v>0</v>
      </c>
      <c r="N320" s="72">
        <v>0</v>
      </c>
      <c r="O320" s="72">
        <v>0</v>
      </c>
      <c r="P320" s="72">
        <v>0</v>
      </c>
      <c r="Q320" s="72">
        <v>0</v>
      </c>
      <c r="R320" s="72">
        <v>0</v>
      </c>
      <c r="S320" s="51">
        <f t="shared" si="8"/>
        <v>3413.87</v>
      </c>
      <c r="T320" s="51">
        <f t="shared" si="9"/>
        <v>822.38</v>
      </c>
      <c r="U320" s="52" t="str">
        <f>VLOOKUP(B320,'FOLHA RESUMIDA'!C:I,2,0)</f>
        <v>CAETANO SILVA DIAS</v>
      </c>
    </row>
    <row r="321" spans="1:21">
      <c r="A321" s="70">
        <v>1</v>
      </c>
      <c r="B321" s="70">
        <v>3004</v>
      </c>
      <c r="C321" s="70" t="s">
        <v>258</v>
      </c>
      <c r="D321" s="71">
        <v>41751</v>
      </c>
      <c r="E321" s="70" t="s">
        <v>540</v>
      </c>
      <c r="F321" s="70" t="s">
        <v>434</v>
      </c>
      <c r="G321" s="72">
        <v>3413.87</v>
      </c>
      <c r="H321" s="72">
        <v>0</v>
      </c>
      <c r="I321" s="72" t="s">
        <v>541</v>
      </c>
      <c r="J321" s="72">
        <v>822.38</v>
      </c>
      <c r="K321" s="72">
        <v>0</v>
      </c>
      <c r="L321" s="72">
        <v>0</v>
      </c>
      <c r="M321" s="72">
        <v>0</v>
      </c>
      <c r="N321" s="72">
        <v>0</v>
      </c>
      <c r="O321" s="72">
        <v>0</v>
      </c>
      <c r="P321" s="72">
        <v>0</v>
      </c>
      <c r="Q321" s="72">
        <v>0</v>
      </c>
      <c r="R321" s="72">
        <v>0</v>
      </c>
      <c r="S321" s="51">
        <f t="shared" si="8"/>
        <v>3413.87</v>
      </c>
      <c r="T321" s="51">
        <f t="shared" si="9"/>
        <v>822.38</v>
      </c>
      <c r="U321" s="52" t="str">
        <f>VLOOKUP(B321,'FOLHA RESUMIDA'!C:I,2,0)</f>
        <v>ITHALO IGOR DANTAS E SILVA</v>
      </c>
    </row>
    <row r="322" spans="1:21">
      <c r="A322" s="70">
        <v>1</v>
      </c>
      <c r="B322" s="70">
        <v>3015</v>
      </c>
      <c r="C322" s="70" t="s">
        <v>259</v>
      </c>
      <c r="D322" s="71">
        <v>41751</v>
      </c>
      <c r="E322" s="70" t="s">
        <v>540</v>
      </c>
      <c r="F322" s="70" t="s">
        <v>498</v>
      </c>
      <c r="G322" s="72">
        <v>1962.12</v>
      </c>
      <c r="H322" s="72">
        <v>0</v>
      </c>
      <c r="I322" s="72" t="s">
        <v>541</v>
      </c>
      <c r="J322" s="72">
        <v>0</v>
      </c>
      <c r="K322" s="72">
        <v>0</v>
      </c>
      <c r="L322" s="72">
        <v>0</v>
      </c>
      <c r="M322" s="72">
        <v>0</v>
      </c>
      <c r="N322" s="72">
        <v>0</v>
      </c>
      <c r="O322" s="72">
        <v>0</v>
      </c>
      <c r="P322" s="72">
        <v>0</v>
      </c>
      <c r="Q322" s="72">
        <v>0</v>
      </c>
      <c r="R322" s="72">
        <v>0</v>
      </c>
      <c r="S322" s="51">
        <f t="shared" si="8"/>
        <v>1962.12</v>
      </c>
      <c r="T322" s="51">
        <f t="shared" si="9"/>
        <v>0</v>
      </c>
      <c r="U322" s="52" t="str">
        <f>VLOOKUP(B322,'FOLHA RESUMIDA'!C:I,2,0)</f>
        <v>MARIA DANIELLE DE SOUZA SANTOS</v>
      </c>
    </row>
    <row r="323" spans="1:21">
      <c r="A323" s="70">
        <v>1</v>
      </c>
      <c r="B323" s="70">
        <v>3016</v>
      </c>
      <c r="C323" s="70" t="s">
        <v>260</v>
      </c>
      <c r="D323" s="71">
        <v>41751</v>
      </c>
      <c r="E323" s="70" t="s">
        <v>540</v>
      </c>
      <c r="F323" s="70" t="s">
        <v>498</v>
      </c>
      <c r="G323" s="72">
        <v>1962.12</v>
      </c>
      <c r="H323" s="72">
        <v>0</v>
      </c>
      <c r="I323" s="72" t="s">
        <v>541</v>
      </c>
      <c r="J323" s="72">
        <v>0</v>
      </c>
      <c r="K323" s="72">
        <v>0</v>
      </c>
      <c r="L323" s="72">
        <v>0</v>
      </c>
      <c r="M323" s="72">
        <v>0</v>
      </c>
      <c r="N323" s="72">
        <v>0</v>
      </c>
      <c r="O323" s="72">
        <v>0</v>
      </c>
      <c r="P323" s="72">
        <v>0</v>
      </c>
      <c r="Q323" s="72">
        <v>0</v>
      </c>
      <c r="R323" s="72">
        <v>0</v>
      </c>
      <c r="S323" s="51">
        <f t="shared" si="8"/>
        <v>1962.12</v>
      </c>
      <c r="T323" s="51">
        <f t="shared" si="9"/>
        <v>0</v>
      </c>
      <c r="U323" s="52" t="str">
        <f>VLOOKUP(B323,'FOLHA RESUMIDA'!C:I,2,0)</f>
        <v>MARIANA SILVA MONTEIRO</v>
      </c>
    </row>
    <row r="324" spans="1:21">
      <c r="A324" s="70">
        <v>10</v>
      </c>
      <c r="B324" s="70">
        <v>3023</v>
      </c>
      <c r="C324" s="70" t="s">
        <v>362</v>
      </c>
      <c r="D324" s="71">
        <v>41751</v>
      </c>
      <c r="E324" s="70" t="s">
        <v>540</v>
      </c>
      <c r="F324" s="70" t="s">
        <v>509</v>
      </c>
      <c r="G324" s="72">
        <v>4357.09</v>
      </c>
      <c r="H324" s="72">
        <v>0</v>
      </c>
      <c r="I324" s="72" t="s">
        <v>541</v>
      </c>
      <c r="J324" s="72">
        <v>0</v>
      </c>
      <c r="K324" s="72">
        <v>0</v>
      </c>
      <c r="L324" s="72">
        <v>0</v>
      </c>
      <c r="M324" s="72">
        <v>0</v>
      </c>
      <c r="N324" s="72">
        <v>0</v>
      </c>
      <c r="O324" s="72">
        <v>0</v>
      </c>
      <c r="P324" s="72">
        <v>0</v>
      </c>
      <c r="Q324" s="72">
        <v>0</v>
      </c>
      <c r="R324" s="72">
        <v>0</v>
      </c>
      <c r="S324" s="51">
        <f t="shared" si="8"/>
        <v>4357.09</v>
      </c>
      <c r="T324" s="51">
        <f t="shared" si="9"/>
        <v>0</v>
      </c>
      <c r="U324" s="52" t="str">
        <f>VLOOKUP(B324,'FOLHA RESUMIDA'!C:I,2,0)</f>
        <v>SERGIO ARAUJO DE OLIVEIRA</v>
      </c>
    </row>
    <row r="325" spans="1:21">
      <c r="A325" s="70">
        <v>1</v>
      </c>
      <c r="B325" s="70">
        <v>3025</v>
      </c>
      <c r="C325" s="70" t="s">
        <v>398</v>
      </c>
      <c r="D325" s="71">
        <v>41751</v>
      </c>
      <c r="E325" s="70" t="s">
        <v>540</v>
      </c>
      <c r="F325" s="70" t="s">
        <v>509</v>
      </c>
      <c r="G325" s="72">
        <v>4357.09</v>
      </c>
      <c r="H325" s="72">
        <v>0</v>
      </c>
      <c r="I325" s="72" t="s">
        <v>541</v>
      </c>
      <c r="J325" s="72">
        <v>0</v>
      </c>
      <c r="K325" s="72">
        <v>0</v>
      </c>
      <c r="L325" s="72">
        <v>0</v>
      </c>
      <c r="M325" s="72">
        <v>0</v>
      </c>
      <c r="N325" s="72">
        <v>0</v>
      </c>
      <c r="O325" s="72">
        <v>0</v>
      </c>
      <c r="P325" s="72">
        <v>0</v>
      </c>
      <c r="Q325" s="72">
        <v>0</v>
      </c>
      <c r="R325" s="72">
        <v>0</v>
      </c>
      <c r="S325" s="51">
        <f t="shared" ref="S325:S388" si="10">SUM(G325:H325)+O325+Q325</f>
        <v>4357.09</v>
      </c>
      <c r="T325" s="51">
        <f t="shared" ref="T325:T388" si="11">SUM(J325:N325)+P325+R325</f>
        <v>0</v>
      </c>
      <c r="U325" s="52" t="str">
        <f>VLOOKUP(B325,'FOLHA RESUMIDA'!C:I,2,0)</f>
        <v>MARIANA KAROLYNE G DE SOUZA</v>
      </c>
    </row>
    <row r="326" spans="1:21">
      <c r="A326" s="70">
        <v>48</v>
      </c>
      <c r="B326" s="70">
        <v>3027</v>
      </c>
      <c r="C326" s="70" t="s">
        <v>261</v>
      </c>
      <c r="D326" s="71">
        <v>41751</v>
      </c>
      <c r="E326" s="70" t="s">
        <v>540</v>
      </c>
      <c r="F326" s="70" t="s">
        <v>509</v>
      </c>
      <c r="G326" s="72">
        <v>4357.09</v>
      </c>
      <c r="H326" s="72">
        <v>0</v>
      </c>
      <c r="I326" s="72" t="s">
        <v>541</v>
      </c>
      <c r="J326" s="72">
        <v>0</v>
      </c>
      <c r="K326" s="72">
        <v>0</v>
      </c>
      <c r="L326" s="72">
        <v>0</v>
      </c>
      <c r="M326" s="72">
        <v>0</v>
      </c>
      <c r="N326" s="72">
        <v>0</v>
      </c>
      <c r="O326" s="72">
        <v>0</v>
      </c>
      <c r="P326" s="72">
        <v>0</v>
      </c>
      <c r="Q326" s="72">
        <v>0</v>
      </c>
      <c r="R326" s="72">
        <v>0</v>
      </c>
      <c r="S326" s="51">
        <f t="shared" si="10"/>
        <v>4357.09</v>
      </c>
      <c r="T326" s="51">
        <f t="shared" si="11"/>
        <v>0</v>
      </c>
      <c r="U326" s="52" t="str">
        <f>VLOOKUP(B326,'FOLHA RESUMIDA'!C:I,2,0)</f>
        <v>MARILIA MILENA R PIRES</v>
      </c>
    </row>
    <row r="327" spans="1:21">
      <c r="A327" s="70">
        <v>51</v>
      </c>
      <c r="B327" s="70">
        <v>3029</v>
      </c>
      <c r="C327" s="70" t="s">
        <v>396</v>
      </c>
      <c r="D327" s="71">
        <v>41806</v>
      </c>
      <c r="E327" s="70" t="s">
        <v>540</v>
      </c>
      <c r="F327" s="70" t="s">
        <v>509</v>
      </c>
      <c r="G327" s="72">
        <v>4357.09</v>
      </c>
      <c r="H327" s="72">
        <v>0</v>
      </c>
      <c r="I327" s="72" t="s">
        <v>541</v>
      </c>
      <c r="J327" s="72">
        <v>0</v>
      </c>
      <c r="K327" s="72">
        <v>0</v>
      </c>
      <c r="L327" s="72">
        <v>0</v>
      </c>
      <c r="M327" s="72">
        <v>0</v>
      </c>
      <c r="N327" s="72">
        <v>0</v>
      </c>
      <c r="O327" s="72">
        <v>0</v>
      </c>
      <c r="P327" s="72">
        <v>0</v>
      </c>
      <c r="Q327" s="72">
        <v>0</v>
      </c>
      <c r="R327" s="72">
        <v>0</v>
      </c>
      <c r="S327" s="51">
        <f t="shared" si="10"/>
        <v>4357.09</v>
      </c>
      <c r="T327" s="51">
        <f t="shared" si="11"/>
        <v>0</v>
      </c>
      <c r="U327" s="52" t="str">
        <f>VLOOKUP(B327,'FOLHA RESUMIDA'!C:I,2,0)</f>
        <v>RISOALDO DUARTE DA S JUNIOR</v>
      </c>
    </row>
    <row r="328" spans="1:21">
      <c r="A328" s="70">
        <v>1</v>
      </c>
      <c r="B328" s="70">
        <v>3031</v>
      </c>
      <c r="C328" s="70" t="s">
        <v>262</v>
      </c>
      <c r="D328" s="71">
        <v>41782</v>
      </c>
      <c r="E328" s="70" t="s">
        <v>540</v>
      </c>
      <c r="F328" s="70" t="s">
        <v>507</v>
      </c>
      <c r="G328" s="72">
        <v>6759.32</v>
      </c>
      <c r="H328" s="72">
        <v>0</v>
      </c>
      <c r="I328" s="72" t="s">
        <v>541</v>
      </c>
      <c r="J328" s="72">
        <v>0</v>
      </c>
      <c r="K328" s="72">
        <v>0</v>
      </c>
      <c r="L328" s="72">
        <v>0</v>
      </c>
      <c r="M328" s="72">
        <v>0</v>
      </c>
      <c r="N328" s="72">
        <v>0</v>
      </c>
      <c r="O328" s="72">
        <v>0</v>
      </c>
      <c r="P328" s="72">
        <v>0</v>
      </c>
      <c r="Q328" s="72">
        <v>0</v>
      </c>
      <c r="R328" s="72">
        <v>0</v>
      </c>
      <c r="S328" s="51">
        <f t="shared" si="10"/>
        <v>6759.32</v>
      </c>
      <c r="T328" s="51">
        <f t="shared" si="11"/>
        <v>0</v>
      </c>
      <c r="U328" s="52" t="str">
        <f>VLOOKUP(B328,'FOLHA RESUMIDA'!C:I,2,0)</f>
        <v>DENNYS LAPENDA FAGUNDES</v>
      </c>
    </row>
    <row r="329" spans="1:21">
      <c r="A329" s="70">
        <v>1</v>
      </c>
      <c r="B329" s="70">
        <v>3032</v>
      </c>
      <c r="C329" s="70" t="s">
        <v>341</v>
      </c>
      <c r="D329" s="71">
        <v>41806</v>
      </c>
      <c r="E329" s="70" t="s">
        <v>540</v>
      </c>
      <c r="F329" s="70" t="s">
        <v>509</v>
      </c>
      <c r="G329" s="72">
        <v>4357.09</v>
      </c>
      <c r="H329" s="72">
        <v>0</v>
      </c>
      <c r="I329" s="72" t="s">
        <v>541</v>
      </c>
      <c r="J329" s="72">
        <v>0</v>
      </c>
      <c r="K329" s="72">
        <v>0</v>
      </c>
      <c r="L329" s="72">
        <v>0</v>
      </c>
      <c r="M329" s="72">
        <v>0</v>
      </c>
      <c r="N329" s="72">
        <v>0</v>
      </c>
      <c r="O329" s="72">
        <v>0</v>
      </c>
      <c r="P329" s="72">
        <v>0</v>
      </c>
      <c r="Q329" s="72">
        <v>0</v>
      </c>
      <c r="R329" s="72">
        <v>0</v>
      </c>
      <c r="S329" s="51">
        <f t="shared" si="10"/>
        <v>4357.09</v>
      </c>
      <c r="T329" s="51">
        <f t="shared" si="11"/>
        <v>0</v>
      </c>
      <c r="U329" s="52" t="str">
        <f>VLOOKUP(B329,'FOLHA RESUMIDA'!C:I,2,0)</f>
        <v>KELEN CRISTINA DE AL F E SILVA</v>
      </c>
    </row>
    <row r="330" spans="1:21">
      <c r="A330" s="70">
        <v>1</v>
      </c>
      <c r="B330" s="70">
        <v>3036</v>
      </c>
      <c r="C330" s="70" t="s">
        <v>263</v>
      </c>
      <c r="D330" s="71">
        <v>41837</v>
      </c>
      <c r="E330" s="70" t="s">
        <v>540</v>
      </c>
      <c r="F330" s="70" t="s">
        <v>498</v>
      </c>
      <c r="G330" s="72">
        <v>1962.12</v>
      </c>
      <c r="H330" s="72">
        <v>0</v>
      </c>
      <c r="I330" s="72" t="s">
        <v>541</v>
      </c>
      <c r="J330" s="72">
        <v>2312.9499999999998</v>
      </c>
      <c r="K330" s="72">
        <v>0</v>
      </c>
      <c r="L330" s="72">
        <v>0</v>
      </c>
      <c r="M330" s="72">
        <v>0</v>
      </c>
      <c r="N330" s="72">
        <v>0</v>
      </c>
      <c r="O330" s="72">
        <v>0</v>
      </c>
      <c r="P330" s="72">
        <v>0</v>
      </c>
      <c r="Q330" s="72">
        <v>0</v>
      </c>
      <c r="R330" s="72">
        <v>0</v>
      </c>
      <c r="S330" s="51">
        <f t="shared" si="10"/>
        <v>1962.12</v>
      </c>
      <c r="T330" s="51">
        <f t="shared" si="11"/>
        <v>2312.9499999999998</v>
      </c>
      <c r="U330" s="52" t="str">
        <f>VLOOKUP(B330,'FOLHA RESUMIDA'!C:I,2,0)</f>
        <v>CECILIA REGINA DO N S CABRAL</v>
      </c>
    </row>
    <row r="331" spans="1:21">
      <c r="A331" s="70">
        <v>1</v>
      </c>
      <c r="B331" s="70">
        <v>3040</v>
      </c>
      <c r="C331" s="70" t="s">
        <v>264</v>
      </c>
      <c r="D331" s="71">
        <v>41837</v>
      </c>
      <c r="E331" s="70" t="s">
        <v>540</v>
      </c>
      <c r="F331" s="70" t="s">
        <v>433</v>
      </c>
      <c r="G331" s="72">
        <v>1962.12</v>
      </c>
      <c r="H331" s="72">
        <v>0</v>
      </c>
      <c r="I331" s="72" t="s">
        <v>541</v>
      </c>
      <c r="J331" s="72">
        <v>2312.9499999999998</v>
      </c>
      <c r="K331" s="72">
        <v>0</v>
      </c>
      <c r="L331" s="72">
        <v>0</v>
      </c>
      <c r="M331" s="72">
        <v>0</v>
      </c>
      <c r="N331" s="72">
        <v>0</v>
      </c>
      <c r="O331" s="72">
        <v>0</v>
      </c>
      <c r="P331" s="72">
        <v>0</v>
      </c>
      <c r="Q331" s="72">
        <v>0</v>
      </c>
      <c r="R331" s="72">
        <v>0</v>
      </c>
      <c r="S331" s="51">
        <f t="shared" si="10"/>
        <v>1962.12</v>
      </c>
      <c r="T331" s="51">
        <f t="shared" si="11"/>
        <v>2312.9499999999998</v>
      </c>
      <c r="U331" s="52" t="str">
        <f>VLOOKUP(B331,'FOLHA RESUMIDA'!C:I,2,0)</f>
        <v>LORENA ESTHER L M CAVALCANTI</v>
      </c>
    </row>
    <row r="332" spans="1:21">
      <c r="A332" s="70">
        <v>1</v>
      </c>
      <c r="B332" s="70">
        <v>3044</v>
      </c>
      <c r="C332" s="70" t="s">
        <v>349</v>
      </c>
      <c r="D332" s="71">
        <v>41871</v>
      </c>
      <c r="E332" s="70" t="s">
        <v>540</v>
      </c>
      <c r="F332" s="70" t="s">
        <v>509</v>
      </c>
      <c r="G332" s="72">
        <v>4357.09</v>
      </c>
      <c r="H332" s="72">
        <v>0</v>
      </c>
      <c r="I332" s="72" t="s">
        <v>541</v>
      </c>
      <c r="J332" s="72">
        <v>2312.9499999999998</v>
      </c>
      <c r="K332" s="72">
        <v>0</v>
      </c>
      <c r="L332" s="72">
        <v>0</v>
      </c>
      <c r="M332" s="72">
        <v>0</v>
      </c>
      <c r="N332" s="72">
        <v>0</v>
      </c>
      <c r="O332" s="72">
        <v>0</v>
      </c>
      <c r="P332" s="72">
        <v>0</v>
      </c>
      <c r="Q332" s="72">
        <v>0</v>
      </c>
      <c r="R332" s="72">
        <v>0</v>
      </c>
      <c r="S332" s="51">
        <f t="shared" si="10"/>
        <v>4357.09</v>
      </c>
      <c r="T332" s="51">
        <f t="shared" si="11"/>
        <v>2312.9499999999998</v>
      </c>
      <c r="U332" s="52" t="str">
        <f>VLOOKUP(B332,'FOLHA RESUMIDA'!C:I,2,0)</f>
        <v>THIANE NASCIMENTO PAIXAO</v>
      </c>
    </row>
    <row r="333" spans="1:21">
      <c r="A333" s="70">
        <v>1</v>
      </c>
      <c r="B333" s="70">
        <v>3046</v>
      </c>
      <c r="C333" s="70" t="s">
        <v>400</v>
      </c>
      <c r="D333" s="71">
        <v>41871</v>
      </c>
      <c r="E333" s="70" t="s">
        <v>540</v>
      </c>
      <c r="F333" s="70" t="s">
        <v>509</v>
      </c>
      <c r="G333" s="72">
        <v>4357.09</v>
      </c>
      <c r="H333" s="72">
        <v>0</v>
      </c>
      <c r="I333" s="72" t="s">
        <v>541</v>
      </c>
      <c r="J333" s="72">
        <v>0</v>
      </c>
      <c r="K333" s="72">
        <v>0</v>
      </c>
      <c r="L333" s="72">
        <v>0</v>
      </c>
      <c r="M333" s="72">
        <v>0</v>
      </c>
      <c r="N333" s="72">
        <v>0</v>
      </c>
      <c r="O333" s="72">
        <v>0</v>
      </c>
      <c r="P333" s="72">
        <v>0</v>
      </c>
      <c r="Q333" s="72">
        <v>0</v>
      </c>
      <c r="R333" s="72">
        <v>0</v>
      </c>
      <c r="S333" s="51">
        <f t="shared" si="10"/>
        <v>4357.09</v>
      </c>
      <c r="T333" s="51">
        <f t="shared" si="11"/>
        <v>0</v>
      </c>
      <c r="U333" s="52" t="str">
        <f>VLOOKUP(B333,'FOLHA RESUMIDA'!C:I,2,0)</f>
        <v>RONALDO GOMINHO BISPO FILHO</v>
      </c>
    </row>
    <row r="334" spans="1:21">
      <c r="A334" s="70">
        <v>1</v>
      </c>
      <c r="B334" s="70">
        <v>3047</v>
      </c>
      <c r="C334" s="70" t="s">
        <v>265</v>
      </c>
      <c r="D334" s="71">
        <v>41871</v>
      </c>
      <c r="E334" s="70" t="s">
        <v>540</v>
      </c>
      <c r="F334" s="70" t="s">
        <v>492</v>
      </c>
      <c r="G334" s="72">
        <v>1962.12</v>
      </c>
      <c r="H334" s="72">
        <v>0</v>
      </c>
      <c r="I334" s="72" t="s">
        <v>541</v>
      </c>
      <c r="J334" s="72">
        <v>1079.3800000000001</v>
      </c>
      <c r="K334" s="72">
        <v>0</v>
      </c>
      <c r="L334" s="72">
        <v>0</v>
      </c>
      <c r="M334" s="72">
        <v>0</v>
      </c>
      <c r="N334" s="72">
        <v>0</v>
      </c>
      <c r="O334" s="72">
        <v>0</v>
      </c>
      <c r="P334" s="72">
        <v>0</v>
      </c>
      <c r="Q334" s="72">
        <v>0</v>
      </c>
      <c r="R334" s="72">
        <v>0</v>
      </c>
      <c r="S334" s="51">
        <f t="shared" si="10"/>
        <v>1962.12</v>
      </c>
      <c r="T334" s="51">
        <f t="shared" si="11"/>
        <v>1079.3800000000001</v>
      </c>
      <c r="U334" s="52" t="str">
        <f>VLOOKUP(B334,'FOLHA RESUMIDA'!C:I,2,0)</f>
        <v>SWEET GALLEGHER CAETANO COSTA</v>
      </c>
    </row>
    <row r="335" spans="1:21">
      <c r="A335" s="70">
        <v>1</v>
      </c>
      <c r="B335" s="70">
        <v>3049</v>
      </c>
      <c r="C335" s="70" t="s">
        <v>266</v>
      </c>
      <c r="D335" s="71">
        <v>41871</v>
      </c>
      <c r="E335" s="70" t="s">
        <v>540</v>
      </c>
      <c r="F335" s="70" t="s">
        <v>505</v>
      </c>
      <c r="G335" s="72">
        <v>3413.87</v>
      </c>
      <c r="H335" s="72">
        <v>0</v>
      </c>
      <c r="I335" s="72" t="s">
        <v>541</v>
      </c>
      <c r="J335" s="72">
        <v>2312.9499999999998</v>
      </c>
      <c r="K335" s="72">
        <v>0</v>
      </c>
      <c r="L335" s="72">
        <v>0</v>
      </c>
      <c r="M335" s="72">
        <v>0</v>
      </c>
      <c r="N335" s="72">
        <v>0</v>
      </c>
      <c r="O335" s="72">
        <v>0</v>
      </c>
      <c r="P335" s="72">
        <v>0</v>
      </c>
      <c r="Q335" s="72">
        <v>0</v>
      </c>
      <c r="R335" s="72">
        <v>0</v>
      </c>
      <c r="S335" s="51">
        <f t="shared" si="10"/>
        <v>3413.87</v>
      </c>
      <c r="T335" s="51">
        <f t="shared" si="11"/>
        <v>2312.9499999999998</v>
      </c>
      <c r="U335" s="52" t="str">
        <f>VLOOKUP(B335,'FOLHA RESUMIDA'!C:I,2,0)</f>
        <v>DEBORA GUEDES NERES</v>
      </c>
    </row>
    <row r="336" spans="1:21">
      <c r="A336" s="70">
        <v>50</v>
      </c>
      <c r="B336" s="70">
        <v>3055</v>
      </c>
      <c r="C336" s="70" t="s">
        <v>392</v>
      </c>
      <c r="D336" s="71">
        <v>41927</v>
      </c>
      <c r="E336" s="70" t="s">
        <v>540</v>
      </c>
      <c r="F336" s="70" t="s">
        <v>509</v>
      </c>
      <c r="G336" s="72">
        <v>4357.09</v>
      </c>
      <c r="H336" s="72">
        <v>0</v>
      </c>
      <c r="I336" s="72" t="s">
        <v>541</v>
      </c>
      <c r="J336" s="72">
        <v>0</v>
      </c>
      <c r="K336" s="72">
        <v>0</v>
      </c>
      <c r="L336" s="72">
        <v>0</v>
      </c>
      <c r="M336" s="72">
        <v>0</v>
      </c>
      <c r="N336" s="72">
        <v>0</v>
      </c>
      <c r="O336" s="72">
        <v>0</v>
      </c>
      <c r="P336" s="72">
        <v>0</v>
      </c>
      <c r="Q336" s="72">
        <v>0</v>
      </c>
      <c r="R336" s="72">
        <v>0</v>
      </c>
      <c r="S336" s="51">
        <f t="shared" si="10"/>
        <v>4357.09</v>
      </c>
      <c r="T336" s="51">
        <f t="shared" si="11"/>
        <v>0</v>
      </c>
      <c r="U336" s="52" t="str">
        <f>VLOOKUP(B336,'FOLHA RESUMIDA'!C:I,2,0)</f>
        <v>ANA PAULA SABINO L DE SOUZA</v>
      </c>
    </row>
    <row r="337" spans="1:21">
      <c r="A337" s="70">
        <v>1</v>
      </c>
      <c r="B337" s="70">
        <v>3057</v>
      </c>
      <c r="C337" s="70" t="s">
        <v>267</v>
      </c>
      <c r="D337" s="71">
        <v>41946</v>
      </c>
      <c r="E337" s="70" t="s">
        <v>540</v>
      </c>
      <c r="F337" s="70" t="s">
        <v>498</v>
      </c>
      <c r="G337" s="72">
        <v>1962.12</v>
      </c>
      <c r="H337" s="72">
        <v>0</v>
      </c>
      <c r="I337" s="72" t="s">
        <v>541</v>
      </c>
      <c r="J337" s="72">
        <v>0</v>
      </c>
      <c r="K337" s="72">
        <v>0</v>
      </c>
      <c r="L337" s="72">
        <v>0</v>
      </c>
      <c r="M337" s="72">
        <v>0</v>
      </c>
      <c r="N337" s="72">
        <v>0</v>
      </c>
      <c r="O337" s="72">
        <v>0</v>
      </c>
      <c r="P337" s="72">
        <v>0</v>
      </c>
      <c r="Q337" s="72">
        <v>0</v>
      </c>
      <c r="R337" s="72">
        <v>0</v>
      </c>
      <c r="S337" s="51">
        <f t="shared" si="10"/>
        <v>1962.12</v>
      </c>
      <c r="T337" s="51">
        <f t="shared" si="11"/>
        <v>0</v>
      </c>
      <c r="U337" s="52" t="str">
        <f>VLOOKUP(B337,'FOLHA RESUMIDA'!C:I,2,0)</f>
        <v>YANNE TALITA PEREIRA CALIXTO</v>
      </c>
    </row>
    <row r="338" spans="1:21">
      <c r="A338" s="70">
        <v>1</v>
      </c>
      <c r="B338" s="70">
        <v>3062</v>
      </c>
      <c r="C338" s="70" t="s">
        <v>268</v>
      </c>
      <c r="D338" s="71">
        <v>41976</v>
      </c>
      <c r="E338" s="70" t="s">
        <v>540</v>
      </c>
      <c r="F338" s="70" t="s">
        <v>426</v>
      </c>
      <c r="G338" s="72">
        <v>1338.58</v>
      </c>
      <c r="H338" s="72">
        <v>0</v>
      </c>
      <c r="I338" s="72" t="s">
        <v>541</v>
      </c>
      <c r="J338" s="72">
        <v>0</v>
      </c>
      <c r="K338" s="72">
        <v>0</v>
      </c>
      <c r="L338" s="72">
        <v>0</v>
      </c>
      <c r="M338" s="72">
        <v>0</v>
      </c>
      <c r="N338" s="72">
        <v>0</v>
      </c>
      <c r="O338" s="72">
        <v>0</v>
      </c>
      <c r="P338" s="72">
        <v>0</v>
      </c>
      <c r="Q338" s="72">
        <v>0</v>
      </c>
      <c r="R338" s="72">
        <v>0</v>
      </c>
      <c r="S338" s="51">
        <f t="shared" si="10"/>
        <v>1338.58</v>
      </c>
      <c r="T338" s="51">
        <f t="shared" si="11"/>
        <v>0</v>
      </c>
      <c r="U338" s="52" t="str">
        <f>VLOOKUP(B338,'FOLHA RESUMIDA'!C:I,2,0)</f>
        <v>GRAZIELE MARIA DA SILVA</v>
      </c>
    </row>
    <row r="339" spans="1:21">
      <c r="A339" s="70">
        <v>1</v>
      </c>
      <c r="B339" s="70">
        <v>3063</v>
      </c>
      <c r="C339" s="70" t="s">
        <v>269</v>
      </c>
      <c r="D339" s="71">
        <v>41978</v>
      </c>
      <c r="E339" s="70" t="s">
        <v>540</v>
      </c>
      <c r="F339" s="70" t="s">
        <v>493</v>
      </c>
      <c r="G339" s="72">
        <v>1962.13</v>
      </c>
      <c r="H339" s="72">
        <v>0</v>
      </c>
      <c r="I339" s="72" t="s">
        <v>541</v>
      </c>
      <c r="J339" s="72">
        <v>0</v>
      </c>
      <c r="K339" s="72">
        <v>0</v>
      </c>
      <c r="L339" s="72">
        <v>0</v>
      </c>
      <c r="M339" s="72">
        <v>0</v>
      </c>
      <c r="N339" s="72">
        <v>0</v>
      </c>
      <c r="O339" s="72">
        <v>0</v>
      </c>
      <c r="P339" s="72">
        <v>0</v>
      </c>
      <c r="Q339" s="72">
        <v>0</v>
      </c>
      <c r="R339" s="72">
        <v>0</v>
      </c>
      <c r="S339" s="51">
        <f t="shared" si="10"/>
        <v>1962.13</v>
      </c>
      <c r="T339" s="51">
        <f t="shared" si="11"/>
        <v>0</v>
      </c>
      <c r="U339" s="52" t="str">
        <f>VLOOKUP(B339,'FOLHA RESUMIDA'!C:I,2,0)</f>
        <v>DEYBISON AFONSO PEREIRA</v>
      </c>
    </row>
    <row r="340" spans="1:21">
      <c r="A340" s="70">
        <v>1</v>
      </c>
      <c r="B340" s="70">
        <v>3066</v>
      </c>
      <c r="C340" s="70" t="s">
        <v>270</v>
      </c>
      <c r="D340" s="71">
        <v>42009</v>
      </c>
      <c r="E340" s="70" t="s">
        <v>540</v>
      </c>
      <c r="F340" s="70" t="s">
        <v>436</v>
      </c>
      <c r="G340" s="72">
        <v>3413.87</v>
      </c>
      <c r="H340" s="72">
        <v>0</v>
      </c>
      <c r="I340" s="72" t="s">
        <v>541</v>
      </c>
      <c r="J340" s="72">
        <v>0</v>
      </c>
      <c r="K340" s="72">
        <v>0</v>
      </c>
      <c r="L340" s="72">
        <v>0</v>
      </c>
      <c r="M340" s="72">
        <v>0</v>
      </c>
      <c r="N340" s="72">
        <v>0</v>
      </c>
      <c r="O340" s="72">
        <v>0</v>
      </c>
      <c r="P340" s="72">
        <v>0</v>
      </c>
      <c r="Q340" s="72">
        <v>0</v>
      </c>
      <c r="R340" s="72">
        <v>0</v>
      </c>
      <c r="S340" s="51">
        <f t="shared" si="10"/>
        <v>3413.87</v>
      </c>
      <c r="T340" s="51">
        <f t="shared" si="11"/>
        <v>0</v>
      </c>
      <c r="U340" s="52" t="str">
        <f>VLOOKUP(B340,'FOLHA RESUMIDA'!C:I,2,0)</f>
        <v>GENIVAL F DA SILVA JUNIOR</v>
      </c>
    </row>
    <row r="341" spans="1:21">
      <c r="A341" s="70">
        <v>1</v>
      </c>
      <c r="B341" s="70">
        <v>3067</v>
      </c>
      <c r="C341" s="70" t="s">
        <v>271</v>
      </c>
      <c r="D341" s="71">
        <v>42009</v>
      </c>
      <c r="E341" s="70" t="s">
        <v>540</v>
      </c>
      <c r="F341" s="70" t="s">
        <v>492</v>
      </c>
      <c r="G341" s="72">
        <v>1962.12</v>
      </c>
      <c r="H341" s="72">
        <v>0</v>
      </c>
      <c r="I341" s="72" t="s">
        <v>541</v>
      </c>
      <c r="J341" s="72">
        <v>822.38</v>
      </c>
      <c r="K341" s="72">
        <v>0</v>
      </c>
      <c r="L341" s="72">
        <v>0</v>
      </c>
      <c r="M341" s="72">
        <v>0</v>
      </c>
      <c r="N341" s="72">
        <v>0</v>
      </c>
      <c r="O341" s="72">
        <v>0</v>
      </c>
      <c r="P341" s="72">
        <v>0</v>
      </c>
      <c r="Q341" s="72">
        <v>0</v>
      </c>
      <c r="R341" s="72">
        <v>0</v>
      </c>
      <c r="S341" s="51">
        <f t="shared" si="10"/>
        <v>1962.12</v>
      </c>
      <c r="T341" s="51">
        <f t="shared" si="11"/>
        <v>822.38</v>
      </c>
      <c r="U341" s="52" t="str">
        <f>VLOOKUP(B341,'FOLHA RESUMIDA'!C:I,2,0)</f>
        <v>EMANUELA AMELIA DE A  AGUIAR</v>
      </c>
    </row>
    <row r="342" spans="1:21">
      <c r="A342" s="70">
        <v>16</v>
      </c>
      <c r="B342" s="70">
        <v>3069</v>
      </c>
      <c r="C342" s="70" t="s">
        <v>344</v>
      </c>
      <c r="D342" s="71">
        <v>42009</v>
      </c>
      <c r="E342" s="70" t="s">
        <v>540</v>
      </c>
      <c r="F342" s="70" t="s">
        <v>493</v>
      </c>
      <c r="G342" s="72">
        <v>1962.12</v>
      </c>
      <c r="H342" s="72">
        <v>0</v>
      </c>
      <c r="I342" s="72" t="s">
        <v>541</v>
      </c>
      <c r="J342" s="72">
        <v>0</v>
      </c>
      <c r="K342" s="72">
        <v>0</v>
      </c>
      <c r="L342" s="72">
        <v>0</v>
      </c>
      <c r="M342" s="72">
        <v>0</v>
      </c>
      <c r="N342" s="72">
        <v>0</v>
      </c>
      <c r="O342" s="72">
        <v>0</v>
      </c>
      <c r="P342" s="72">
        <v>0</v>
      </c>
      <c r="Q342" s="72">
        <v>0</v>
      </c>
      <c r="R342" s="72">
        <v>0</v>
      </c>
      <c r="S342" s="51">
        <f t="shared" si="10"/>
        <v>1962.12</v>
      </c>
      <c r="T342" s="51">
        <f t="shared" si="11"/>
        <v>0</v>
      </c>
      <c r="U342" s="52" t="str">
        <f>VLOOKUP(B342,'FOLHA RESUMIDA'!C:I,2,0)</f>
        <v>ANDRE LUIS MOTA PIRES</v>
      </c>
    </row>
    <row r="343" spans="1:21">
      <c r="A343" s="70">
        <v>1</v>
      </c>
      <c r="B343" s="70">
        <v>3081</v>
      </c>
      <c r="C343" s="70" t="s">
        <v>272</v>
      </c>
      <c r="D343" s="71">
        <v>42024</v>
      </c>
      <c r="E343" s="70" t="s">
        <v>540</v>
      </c>
      <c r="F343" s="70" t="s">
        <v>513</v>
      </c>
      <c r="G343" s="72">
        <v>0</v>
      </c>
      <c r="H343" s="72">
        <v>0</v>
      </c>
      <c r="I343" s="72" t="s">
        <v>543</v>
      </c>
      <c r="J343" s="72">
        <v>0</v>
      </c>
      <c r="K343" s="72">
        <v>0</v>
      </c>
      <c r="L343" s="72">
        <v>0</v>
      </c>
      <c r="M343" s="72">
        <v>0</v>
      </c>
      <c r="N343" s="72">
        <v>0</v>
      </c>
      <c r="O343" s="72">
        <v>293.70999999999998</v>
      </c>
      <c r="P343" s="72">
        <v>1174.82</v>
      </c>
      <c r="Q343" s="72">
        <v>0</v>
      </c>
      <c r="R343" s="72">
        <v>0</v>
      </c>
      <c r="S343" s="51">
        <f t="shared" si="10"/>
        <v>293.70999999999998</v>
      </c>
      <c r="T343" s="51">
        <f t="shared" si="11"/>
        <v>1174.82</v>
      </c>
      <c r="U343" s="52" t="str">
        <f>VLOOKUP(B343,'FOLHA RESUMIDA'!C:I,2,0)</f>
        <v>MAILTON NOBRE DE MEDEIROS</v>
      </c>
    </row>
    <row r="344" spans="1:21">
      <c r="A344" s="70">
        <v>1</v>
      </c>
      <c r="B344" s="70">
        <v>3086</v>
      </c>
      <c r="C344" s="70" t="s">
        <v>345</v>
      </c>
      <c r="D344" s="71">
        <v>42030</v>
      </c>
      <c r="E344" s="70" t="s">
        <v>540</v>
      </c>
      <c r="F344" s="70" t="s">
        <v>509</v>
      </c>
      <c r="G344" s="72">
        <v>4357.09</v>
      </c>
      <c r="H344" s="72">
        <v>0</v>
      </c>
      <c r="I344" s="72" t="s">
        <v>541</v>
      </c>
      <c r="J344" s="72">
        <v>0</v>
      </c>
      <c r="K344" s="72">
        <v>0</v>
      </c>
      <c r="L344" s="72">
        <v>0</v>
      </c>
      <c r="M344" s="72">
        <v>0</v>
      </c>
      <c r="N344" s="72">
        <v>0</v>
      </c>
      <c r="O344" s="72">
        <v>0</v>
      </c>
      <c r="P344" s="72">
        <v>0</v>
      </c>
      <c r="Q344" s="72">
        <v>0</v>
      </c>
      <c r="R344" s="72">
        <v>0</v>
      </c>
      <c r="S344" s="51">
        <f t="shared" si="10"/>
        <v>4357.09</v>
      </c>
      <c r="T344" s="51">
        <f t="shared" si="11"/>
        <v>0</v>
      </c>
      <c r="U344" s="52" t="str">
        <f>VLOOKUP(B344,'FOLHA RESUMIDA'!C:I,2,0)</f>
        <v>DIMAS CARDOSO CAMPOS</v>
      </c>
    </row>
    <row r="345" spans="1:21">
      <c r="A345" s="70">
        <v>1</v>
      </c>
      <c r="B345" s="70">
        <v>3092</v>
      </c>
      <c r="C345" s="70" t="s">
        <v>551</v>
      </c>
      <c r="D345" s="71">
        <v>42058</v>
      </c>
      <c r="E345" s="70" t="s">
        <v>540</v>
      </c>
      <c r="F345" s="70" t="s">
        <v>477</v>
      </c>
      <c r="G345" s="72">
        <v>0</v>
      </c>
      <c r="H345" s="72">
        <v>0</v>
      </c>
      <c r="I345" s="72" t="s">
        <v>543</v>
      </c>
      <c r="J345" s="72">
        <v>0</v>
      </c>
      <c r="K345" s="72">
        <v>0</v>
      </c>
      <c r="L345" s="72">
        <v>0</v>
      </c>
      <c r="M345" s="72">
        <v>0</v>
      </c>
      <c r="N345" s="72">
        <v>0</v>
      </c>
      <c r="O345" s="72">
        <v>0</v>
      </c>
      <c r="P345" s="72">
        <v>0</v>
      </c>
      <c r="Q345" s="72">
        <v>4196.22</v>
      </c>
      <c r="R345" s="72">
        <v>16784.88</v>
      </c>
      <c r="S345" s="51">
        <f t="shared" si="10"/>
        <v>4196.22</v>
      </c>
      <c r="T345" s="51">
        <f t="shared" si="11"/>
        <v>16784.88</v>
      </c>
      <c r="U345" s="52" t="str">
        <f>VLOOKUP(B345,'FOLHA RESUMIDA'!C:I,2,0)</f>
        <v>BETY ANNE DE A SENNA</v>
      </c>
    </row>
    <row r="346" spans="1:21">
      <c r="A346" s="70">
        <v>1</v>
      </c>
      <c r="B346" s="70">
        <v>3112</v>
      </c>
      <c r="C346" s="70" t="s">
        <v>273</v>
      </c>
      <c r="D346" s="71">
        <v>42065</v>
      </c>
      <c r="E346" s="70" t="s">
        <v>540</v>
      </c>
      <c r="F346" s="70" t="s">
        <v>495</v>
      </c>
      <c r="G346" s="72">
        <v>1962.12</v>
      </c>
      <c r="H346" s="72">
        <v>0</v>
      </c>
      <c r="I346" s="72" t="s">
        <v>541</v>
      </c>
      <c r="J346" s="72">
        <v>822.38</v>
      </c>
      <c r="K346" s="72">
        <v>0</v>
      </c>
      <c r="L346" s="72">
        <v>0</v>
      </c>
      <c r="M346" s="72">
        <v>0</v>
      </c>
      <c r="N346" s="72">
        <v>0</v>
      </c>
      <c r="O346" s="72">
        <v>0</v>
      </c>
      <c r="P346" s="72">
        <v>0</v>
      </c>
      <c r="Q346" s="72">
        <v>0</v>
      </c>
      <c r="R346" s="72">
        <v>0</v>
      </c>
      <c r="S346" s="51">
        <f t="shared" si="10"/>
        <v>1962.12</v>
      </c>
      <c r="T346" s="51">
        <f t="shared" si="11"/>
        <v>822.38</v>
      </c>
      <c r="U346" s="52" t="str">
        <f>VLOOKUP(B346,'FOLHA RESUMIDA'!C:I,2,0)</f>
        <v>DIEGO SCHMITH OLIVEIRA DE LIMA</v>
      </c>
    </row>
    <row r="347" spans="1:21">
      <c r="A347" s="70">
        <v>1</v>
      </c>
      <c r="B347" s="70">
        <v>3132</v>
      </c>
      <c r="C347" s="70" t="s">
        <v>274</v>
      </c>
      <c r="D347" s="71">
        <v>42100</v>
      </c>
      <c r="E347" s="70" t="s">
        <v>540</v>
      </c>
      <c r="F347" s="70" t="s">
        <v>492</v>
      </c>
      <c r="G347" s="72">
        <v>1962.12</v>
      </c>
      <c r="H347" s="72">
        <v>0</v>
      </c>
      <c r="I347" s="72" t="s">
        <v>541</v>
      </c>
      <c r="J347" s="72">
        <v>0</v>
      </c>
      <c r="K347" s="72">
        <v>0</v>
      </c>
      <c r="L347" s="72">
        <v>0</v>
      </c>
      <c r="M347" s="72">
        <v>0</v>
      </c>
      <c r="N347" s="72">
        <v>0</v>
      </c>
      <c r="O347" s="72">
        <v>0</v>
      </c>
      <c r="P347" s="72">
        <v>0</v>
      </c>
      <c r="Q347" s="72">
        <v>0</v>
      </c>
      <c r="R347" s="72">
        <v>0</v>
      </c>
      <c r="S347" s="51">
        <f t="shared" si="10"/>
        <v>1962.12</v>
      </c>
      <c r="T347" s="51">
        <f t="shared" si="11"/>
        <v>0</v>
      </c>
      <c r="U347" s="52" t="str">
        <f>VLOOKUP(B347,'FOLHA RESUMIDA'!C:I,2,0)</f>
        <v>TALITA ANDREIA MARTINS GONZAGA</v>
      </c>
    </row>
    <row r="348" spans="1:21">
      <c r="A348" s="70">
        <v>1</v>
      </c>
      <c r="B348" s="70">
        <v>3134</v>
      </c>
      <c r="C348" s="70" t="s">
        <v>275</v>
      </c>
      <c r="D348" s="71">
        <v>42100</v>
      </c>
      <c r="E348" s="70" t="s">
        <v>540</v>
      </c>
      <c r="F348" s="70" t="s">
        <v>498</v>
      </c>
      <c r="G348" s="72">
        <v>1962.12</v>
      </c>
      <c r="H348" s="72">
        <v>0</v>
      </c>
      <c r="I348" s="72" t="s">
        <v>541</v>
      </c>
      <c r="J348" s="72">
        <v>0</v>
      </c>
      <c r="K348" s="72">
        <v>0</v>
      </c>
      <c r="L348" s="72">
        <v>0</v>
      </c>
      <c r="M348" s="72">
        <v>0</v>
      </c>
      <c r="N348" s="72">
        <v>0</v>
      </c>
      <c r="O348" s="72">
        <v>0</v>
      </c>
      <c r="P348" s="72">
        <v>0</v>
      </c>
      <c r="Q348" s="72">
        <v>0</v>
      </c>
      <c r="R348" s="72">
        <v>0</v>
      </c>
      <c r="S348" s="51">
        <f t="shared" si="10"/>
        <v>1962.12</v>
      </c>
      <c r="T348" s="51">
        <f t="shared" si="11"/>
        <v>0</v>
      </c>
      <c r="U348" s="52" t="str">
        <f>VLOOKUP(B348,'FOLHA RESUMIDA'!C:I,2,0)</f>
        <v>ESTEVAN DE ALMEIDA FALCAO</v>
      </c>
    </row>
    <row r="349" spans="1:21">
      <c r="A349" s="70">
        <v>1</v>
      </c>
      <c r="B349" s="70">
        <v>3135</v>
      </c>
      <c r="C349" s="70" t="s">
        <v>276</v>
      </c>
      <c r="D349" s="71">
        <v>42107</v>
      </c>
      <c r="E349" s="70" t="s">
        <v>540</v>
      </c>
      <c r="F349" s="70" t="s">
        <v>435</v>
      </c>
      <c r="G349" s="72">
        <v>3413.87</v>
      </c>
      <c r="H349" s="72">
        <v>0</v>
      </c>
      <c r="I349" s="72" t="s">
        <v>541</v>
      </c>
      <c r="J349" s="72">
        <v>0</v>
      </c>
      <c r="K349" s="72">
        <v>0</v>
      </c>
      <c r="L349" s="72">
        <v>0</v>
      </c>
      <c r="M349" s="72">
        <v>0</v>
      </c>
      <c r="N349" s="72">
        <v>0</v>
      </c>
      <c r="O349" s="72">
        <v>0</v>
      </c>
      <c r="P349" s="72">
        <v>0</v>
      </c>
      <c r="Q349" s="72">
        <v>0</v>
      </c>
      <c r="R349" s="72">
        <v>0</v>
      </c>
      <c r="S349" s="51">
        <f t="shared" si="10"/>
        <v>3413.87</v>
      </c>
      <c r="T349" s="51">
        <f t="shared" si="11"/>
        <v>0</v>
      </c>
      <c r="U349" s="52" t="str">
        <f>VLOOKUP(B349,'FOLHA RESUMIDA'!C:I,2,0)</f>
        <v>RAFAEL DE MENEZES E S PIRES</v>
      </c>
    </row>
    <row r="350" spans="1:21">
      <c r="A350" s="70">
        <v>1</v>
      </c>
      <c r="B350" s="70">
        <v>3136</v>
      </c>
      <c r="C350" s="70" t="s">
        <v>277</v>
      </c>
      <c r="D350" s="71">
        <v>42107</v>
      </c>
      <c r="E350" s="70" t="s">
        <v>540</v>
      </c>
      <c r="F350" s="70" t="s">
        <v>497</v>
      </c>
      <c r="G350" s="72">
        <v>1962.12</v>
      </c>
      <c r="H350" s="72">
        <v>0</v>
      </c>
      <c r="I350" s="72" t="s">
        <v>541</v>
      </c>
      <c r="J350" s="72">
        <v>2312.9499999999998</v>
      </c>
      <c r="K350" s="72">
        <v>0</v>
      </c>
      <c r="L350" s="72">
        <v>0</v>
      </c>
      <c r="M350" s="72">
        <v>0</v>
      </c>
      <c r="N350" s="72">
        <v>0</v>
      </c>
      <c r="O350" s="72">
        <v>0</v>
      </c>
      <c r="P350" s="72">
        <v>0</v>
      </c>
      <c r="Q350" s="72">
        <v>0</v>
      </c>
      <c r="R350" s="72">
        <v>0</v>
      </c>
      <c r="S350" s="51">
        <f t="shared" si="10"/>
        <v>1962.12</v>
      </c>
      <c r="T350" s="51">
        <f t="shared" si="11"/>
        <v>2312.9499999999998</v>
      </c>
      <c r="U350" s="52" t="str">
        <f>VLOOKUP(B350,'FOLHA RESUMIDA'!C:I,2,0)</f>
        <v>ALEXANDER BEZERRA</v>
      </c>
    </row>
    <row r="351" spans="1:21">
      <c r="A351" s="70">
        <v>1</v>
      </c>
      <c r="B351" s="70">
        <v>3138</v>
      </c>
      <c r="C351" s="70" t="s">
        <v>278</v>
      </c>
      <c r="D351" s="71">
        <v>42107</v>
      </c>
      <c r="E351" s="70" t="s">
        <v>540</v>
      </c>
      <c r="F351" s="70" t="s">
        <v>498</v>
      </c>
      <c r="G351" s="72">
        <v>1962.12</v>
      </c>
      <c r="H351" s="72">
        <v>0</v>
      </c>
      <c r="I351" s="72" t="s">
        <v>541</v>
      </c>
      <c r="J351" s="72">
        <v>822.38</v>
      </c>
      <c r="K351" s="72">
        <v>0</v>
      </c>
      <c r="L351" s="72">
        <v>0</v>
      </c>
      <c r="M351" s="72">
        <v>0</v>
      </c>
      <c r="N351" s="72">
        <v>0</v>
      </c>
      <c r="O351" s="72">
        <v>0</v>
      </c>
      <c r="P351" s="72">
        <v>0</v>
      </c>
      <c r="Q351" s="72">
        <v>0</v>
      </c>
      <c r="R351" s="72">
        <v>0</v>
      </c>
      <c r="S351" s="51">
        <f t="shared" si="10"/>
        <v>1962.12</v>
      </c>
      <c r="T351" s="51">
        <f t="shared" si="11"/>
        <v>822.38</v>
      </c>
      <c r="U351" s="52" t="str">
        <f>VLOOKUP(B351,'FOLHA RESUMIDA'!C:I,2,0)</f>
        <v>MANUELA SILVA DE LIMA B DA PAZ</v>
      </c>
    </row>
    <row r="352" spans="1:21">
      <c r="A352" s="70">
        <v>1</v>
      </c>
      <c r="B352" s="70">
        <v>3139</v>
      </c>
      <c r="C352" s="70" t="s">
        <v>279</v>
      </c>
      <c r="D352" s="71">
        <v>42107</v>
      </c>
      <c r="E352" s="70" t="s">
        <v>540</v>
      </c>
      <c r="F352" s="70" t="s">
        <v>498</v>
      </c>
      <c r="G352" s="72">
        <v>1962.12</v>
      </c>
      <c r="H352" s="72">
        <v>0</v>
      </c>
      <c r="I352" s="72" t="s">
        <v>541</v>
      </c>
      <c r="J352" s="72">
        <v>0</v>
      </c>
      <c r="K352" s="72">
        <v>0</v>
      </c>
      <c r="L352" s="72">
        <v>0</v>
      </c>
      <c r="M352" s="72">
        <v>0</v>
      </c>
      <c r="N352" s="72">
        <v>0</v>
      </c>
      <c r="O352" s="72">
        <v>0</v>
      </c>
      <c r="P352" s="72">
        <v>0</v>
      </c>
      <c r="Q352" s="72">
        <v>0</v>
      </c>
      <c r="R352" s="72">
        <v>0</v>
      </c>
      <c r="S352" s="51">
        <f t="shared" si="10"/>
        <v>1962.12</v>
      </c>
      <c r="T352" s="51">
        <f t="shared" si="11"/>
        <v>0</v>
      </c>
      <c r="U352" s="52" t="str">
        <f>VLOOKUP(B352,'FOLHA RESUMIDA'!C:I,2,0)</f>
        <v>JOAO ROBERTO  MACHADO ARAUJO</v>
      </c>
    </row>
    <row r="353" spans="1:21">
      <c r="A353" s="70">
        <v>1</v>
      </c>
      <c r="B353" s="70">
        <v>3147</v>
      </c>
      <c r="C353" s="70" t="s">
        <v>280</v>
      </c>
      <c r="D353" s="71">
        <v>42128</v>
      </c>
      <c r="E353" s="70" t="s">
        <v>540</v>
      </c>
      <c r="F353" s="70" t="s">
        <v>428</v>
      </c>
      <c r="G353" s="72">
        <v>1338.58</v>
      </c>
      <c r="H353" s="72">
        <v>0</v>
      </c>
      <c r="I353" s="72" t="s">
        <v>541</v>
      </c>
      <c r="J353" s="72">
        <v>0</v>
      </c>
      <c r="K353" s="72">
        <v>0</v>
      </c>
      <c r="L353" s="72">
        <v>0</v>
      </c>
      <c r="M353" s="72">
        <v>0</v>
      </c>
      <c r="N353" s="72">
        <v>0</v>
      </c>
      <c r="O353" s="72">
        <v>0</v>
      </c>
      <c r="P353" s="72">
        <v>0</v>
      </c>
      <c r="Q353" s="72">
        <v>0</v>
      </c>
      <c r="R353" s="72">
        <v>0</v>
      </c>
      <c r="S353" s="51">
        <f t="shared" si="10"/>
        <v>1338.58</v>
      </c>
      <c r="T353" s="51">
        <f t="shared" si="11"/>
        <v>0</v>
      </c>
      <c r="U353" s="52" t="str">
        <f>VLOOKUP(B353,'FOLHA RESUMIDA'!C:I,2,0)</f>
        <v>ALZENIRA PEREIRA DA SILVA</v>
      </c>
    </row>
    <row r="354" spans="1:21">
      <c r="A354" s="70">
        <v>1</v>
      </c>
      <c r="B354" s="70">
        <v>3152</v>
      </c>
      <c r="C354" s="70" t="s">
        <v>281</v>
      </c>
      <c r="D354" s="71">
        <v>42128</v>
      </c>
      <c r="E354" s="70" t="s">
        <v>540</v>
      </c>
      <c r="F354" s="70" t="s">
        <v>428</v>
      </c>
      <c r="G354" s="72">
        <v>1338.58</v>
      </c>
      <c r="H354" s="72">
        <v>0</v>
      </c>
      <c r="I354" s="72" t="s">
        <v>541</v>
      </c>
      <c r="J354" s="72">
        <v>0</v>
      </c>
      <c r="K354" s="72">
        <v>0</v>
      </c>
      <c r="L354" s="72">
        <v>0</v>
      </c>
      <c r="M354" s="72">
        <v>0</v>
      </c>
      <c r="N354" s="72">
        <v>0</v>
      </c>
      <c r="O354" s="72">
        <v>0</v>
      </c>
      <c r="P354" s="72">
        <v>0</v>
      </c>
      <c r="Q354" s="72">
        <v>0</v>
      </c>
      <c r="R354" s="72">
        <v>0</v>
      </c>
      <c r="S354" s="51">
        <f t="shared" si="10"/>
        <v>1338.58</v>
      </c>
      <c r="T354" s="51">
        <f t="shared" si="11"/>
        <v>0</v>
      </c>
      <c r="U354" s="52" t="str">
        <f>VLOOKUP(B354,'FOLHA RESUMIDA'!C:I,2,0)</f>
        <v>DANIEL CIRILO DOS SANTOS</v>
      </c>
    </row>
    <row r="355" spans="1:21">
      <c r="A355" s="70">
        <v>1</v>
      </c>
      <c r="B355" s="70">
        <v>3154</v>
      </c>
      <c r="C355" s="70" t="s">
        <v>282</v>
      </c>
      <c r="D355" s="71">
        <v>42128</v>
      </c>
      <c r="E355" s="70" t="s">
        <v>540</v>
      </c>
      <c r="F355" s="70" t="s">
        <v>428</v>
      </c>
      <c r="G355" s="72">
        <v>1338.58</v>
      </c>
      <c r="H355" s="72">
        <v>0</v>
      </c>
      <c r="I355" s="72" t="s">
        <v>541</v>
      </c>
      <c r="J355" s="72">
        <v>0</v>
      </c>
      <c r="K355" s="72">
        <v>0</v>
      </c>
      <c r="L355" s="72">
        <v>0</v>
      </c>
      <c r="M355" s="72">
        <v>0</v>
      </c>
      <c r="N355" s="72">
        <v>0</v>
      </c>
      <c r="O355" s="72">
        <v>0</v>
      </c>
      <c r="P355" s="72">
        <v>0</v>
      </c>
      <c r="Q355" s="72">
        <v>0</v>
      </c>
      <c r="R355" s="72">
        <v>0</v>
      </c>
      <c r="S355" s="51">
        <f t="shared" si="10"/>
        <v>1338.58</v>
      </c>
      <c r="T355" s="51">
        <f t="shared" si="11"/>
        <v>0</v>
      </c>
      <c r="U355" s="52" t="str">
        <f>VLOOKUP(B355,'FOLHA RESUMIDA'!C:I,2,0)</f>
        <v>DANIELLE D O A DE MIRANDA</v>
      </c>
    </row>
    <row r="356" spans="1:21">
      <c r="A356" s="70">
        <v>1</v>
      </c>
      <c r="B356" s="70">
        <v>3156</v>
      </c>
      <c r="C356" s="70" t="s">
        <v>283</v>
      </c>
      <c r="D356" s="71">
        <v>42128</v>
      </c>
      <c r="E356" s="70" t="s">
        <v>540</v>
      </c>
      <c r="F356" s="70" t="s">
        <v>511</v>
      </c>
      <c r="G356" s="72">
        <v>1470.36</v>
      </c>
      <c r="H356" s="72">
        <v>0</v>
      </c>
      <c r="I356" s="72" t="s">
        <v>541</v>
      </c>
      <c r="J356" s="72">
        <v>0</v>
      </c>
      <c r="K356" s="72">
        <v>0</v>
      </c>
      <c r="L356" s="72">
        <v>0</v>
      </c>
      <c r="M356" s="72">
        <v>0</v>
      </c>
      <c r="N356" s="72">
        <v>0</v>
      </c>
      <c r="O356" s="72">
        <v>0</v>
      </c>
      <c r="P356" s="72">
        <v>0</v>
      </c>
      <c r="Q356" s="72">
        <v>0</v>
      </c>
      <c r="R356" s="72">
        <v>0</v>
      </c>
      <c r="S356" s="51">
        <f t="shared" si="10"/>
        <v>1470.36</v>
      </c>
      <c r="T356" s="51">
        <f t="shared" si="11"/>
        <v>0</v>
      </c>
      <c r="U356" s="52" t="str">
        <f>VLOOKUP(B356,'FOLHA RESUMIDA'!C:I,2,0)</f>
        <v>GILVANEIDE LAURENTINO MARTINS</v>
      </c>
    </row>
    <row r="357" spans="1:21">
      <c r="A357" s="70">
        <v>1</v>
      </c>
      <c r="B357" s="70">
        <v>3160</v>
      </c>
      <c r="C357" s="70" t="s">
        <v>284</v>
      </c>
      <c r="D357" s="71">
        <v>42128</v>
      </c>
      <c r="E357" s="70" t="s">
        <v>540</v>
      </c>
      <c r="F357" s="70" t="s">
        <v>498</v>
      </c>
      <c r="G357" s="72">
        <v>1962.12</v>
      </c>
      <c r="H357" s="72">
        <v>0</v>
      </c>
      <c r="I357" s="72" t="s">
        <v>541</v>
      </c>
      <c r="J357" s="72">
        <v>0</v>
      </c>
      <c r="K357" s="72">
        <v>0</v>
      </c>
      <c r="L357" s="72">
        <v>0</v>
      </c>
      <c r="M357" s="72">
        <v>0</v>
      </c>
      <c r="N357" s="72">
        <v>0</v>
      </c>
      <c r="O357" s="72">
        <v>0</v>
      </c>
      <c r="P357" s="72">
        <v>0</v>
      </c>
      <c r="Q357" s="72">
        <v>0</v>
      </c>
      <c r="R357" s="72">
        <v>0</v>
      </c>
      <c r="S357" s="51">
        <f t="shared" si="10"/>
        <v>1962.12</v>
      </c>
      <c r="T357" s="51">
        <f t="shared" si="11"/>
        <v>0</v>
      </c>
      <c r="U357" s="52" t="str">
        <f>VLOOKUP(B357,'FOLHA RESUMIDA'!C:I,2,0)</f>
        <v>LUCIANNA NUNES LIRA</v>
      </c>
    </row>
    <row r="358" spans="1:21">
      <c r="A358" s="70">
        <v>1</v>
      </c>
      <c r="B358" s="70">
        <v>3164</v>
      </c>
      <c r="C358" s="70" t="s">
        <v>285</v>
      </c>
      <c r="D358" s="71">
        <v>42128</v>
      </c>
      <c r="E358" s="70" t="s">
        <v>540</v>
      </c>
      <c r="F358" s="70" t="s">
        <v>498</v>
      </c>
      <c r="G358" s="72">
        <v>1962.12</v>
      </c>
      <c r="H358" s="72">
        <v>0</v>
      </c>
      <c r="I358" s="72" t="s">
        <v>541</v>
      </c>
      <c r="J358" s="72">
        <v>0</v>
      </c>
      <c r="K358" s="72">
        <v>0</v>
      </c>
      <c r="L358" s="72">
        <v>0</v>
      </c>
      <c r="M358" s="72">
        <v>0</v>
      </c>
      <c r="N358" s="72">
        <v>0</v>
      </c>
      <c r="O358" s="72">
        <v>0</v>
      </c>
      <c r="P358" s="72">
        <v>0</v>
      </c>
      <c r="Q358" s="72">
        <v>0</v>
      </c>
      <c r="R358" s="72">
        <v>0</v>
      </c>
      <c r="S358" s="51">
        <f t="shared" si="10"/>
        <v>1962.12</v>
      </c>
      <c r="T358" s="51">
        <f t="shared" si="11"/>
        <v>0</v>
      </c>
      <c r="U358" s="52" t="str">
        <f>VLOOKUP(B358,'FOLHA RESUMIDA'!C:I,2,0)</f>
        <v>MONIQUE FERRAZ PEREIRA</v>
      </c>
    </row>
    <row r="359" spans="1:21">
      <c r="A359" s="70">
        <v>1</v>
      </c>
      <c r="B359" s="70">
        <v>3165</v>
      </c>
      <c r="C359" s="70" t="s">
        <v>286</v>
      </c>
      <c r="D359" s="71">
        <v>42128</v>
      </c>
      <c r="E359" s="70" t="s">
        <v>540</v>
      </c>
      <c r="F359" s="70" t="s">
        <v>498</v>
      </c>
      <c r="G359" s="72">
        <v>1962.12</v>
      </c>
      <c r="H359" s="72">
        <v>0</v>
      </c>
      <c r="I359" s="72" t="s">
        <v>541</v>
      </c>
      <c r="J359" s="72">
        <v>0</v>
      </c>
      <c r="K359" s="72">
        <v>0</v>
      </c>
      <c r="L359" s="72">
        <v>0</v>
      </c>
      <c r="M359" s="72">
        <v>0</v>
      </c>
      <c r="N359" s="72">
        <v>0</v>
      </c>
      <c r="O359" s="72">
        <v>0</v>
      </c>
      <c r="P359" s="72">
        <v>0</v>
      </c>
      <c r="Q359" s="72">
        <v>0</v>
      </c>
      <c r="R359" s="72">
        <v>0</v>
      </c>
      <c r="S359" s="51">
        <f t="shared" si="10"/>
        <v>1962.12</v>
      </c>
      <c r="T359" s="51">
        <f t="shared" si="11"/>
        <v>0</v>
      </c>
      <c r="U359" s="52" t="str">
        <f>VLOOKUP(B359,'FOLHA RESUMIDA'!C:I,2,0)</f>
        <v>PATRICIA SERPA PEIXOTO</v>
      </c>
    </row>
    <row r="360" spans="1:21">
      <c r="A360" s="70">
        <v>1</v>
      </c>
      <c r="B360" s="70">
        <v>3167</v>
      </c>
      <c r="C360" s="70" t="s">
        <v>287</v>
      </c>
      <c r="D360" s="71">
        <v>42128</v>
      </c>
      <c r="E360" s="70" t="s">
        <v>540</v>
      </c>
      <c r="F360" s="70" t="s">
        <v>437</v>
      </c>
      <c r="G360" s="72">
        <v>5942.74</v>
      </c>
      <c r="H360" s="72">
        <v>0</v>
      </c>
      <c r="I360" s="72" t="s">
        <v>541</v>
      </c>
      <c r="J360" s="72">
        <v>6657.79</v>
      </c>
      <c r="K360" s="72">
        <v>0</v>
      </c>
      <c r="L360" s="72">
        <v>0</v>
      </c>
      <c r="M360" s="72">
        <v>0</v>
      </c>
      <c r="N360" s="72">
        <v>0</v>
      </c>
      <c r="O360" s="72">
        <v>0</v>
      </c>
      <c r="P360" s="72">
        <v>0</v>
      </c>
      <c r="Q360" s="72">
        <v>0</v>
      </c>
      <c r="R360" s="72">
        <v>0</v>
      </c>
      <c r="S360" s="51">
        <f t="shared" si="10"/>
        <v>5942.74</v>
      </c>
      <c r="T360" s="51">
        <f t="shared" si="11"/>
        <v>6657.79</v>
      </c>
      <c r="U360" s="52" t="str">
        <f>VLOOKUP(B360,'FOLHA RESUMIDA'!C:I,2,0)</f>
        <v>POLYANA BEZERRA SOUTO SANTOS</v>
      </c>
    </row>
    <row r="361" spans="1:21">
      <c r="A361" s="70">
        <v>1</v>
      </c>
      <c r="B361" s="70">
        <v>3169</v>
      </c>
      <c r="C361" s="70" t="s">
        <v>288</v>
      </c>
      <c r="D361" s="71">
        <v>42128</v>
      </c>
      <c r="E361" s="70" t="s">
        <v>540</v>
      </c>
      <c r="F361" s="70" t="s">
        <v>428</v>
      </c>
      <c r="G361" s="72">
        <v>1338.58</v>
      </c>
      <c r="H361" s="72">
        <v>0</v>
      </c>
      <c r="I361" s="72" t="s">
        <v>541</v>
      </c>
      <c r="J361" s="72">
        <v>0</v>
      </c>
      <c r="K361" s="72">
        <v>0</v>
      </c>
      <c r="L361" s="72">
        <v>0</v>
      </c>
      <c r="M361" s="72">
        <v>1800</v>
      </c>
      <c r="N361" s="72">
        <v>0</v>
      </c>
      <c r="O361" s="72">
        <v>0</v>
      </c>
      <c r="P361" s="72">
        <v>0</v>
      </c>
      <c r="Q361" s="72">
        <v>0</v>
      </c>
      <c r="R361" s="72">
        <v>0</v>
      </c>
      <c r="S361" s="51">
        <f t="shared" si="10"/>
        <v>1338.58</v>
      </c>
      <c r="T361" s="51">
        <f t="shared" si="11"/>
        <v>1800</v>
      </c>
      <c r="U361" s="52" t="str">
        <f>VLOOKUP(B361,'FOLHA RESUMIDA'!C:I,2,0)</f>
        <v>RENATA BEZERRA DA SILVA</v>
      </c>
    </row>
    <row r="362" spans="1:21">
      <c r="A362" s="70">
        <v>1</v>
      </c>
      <c r="B362" s="70">
        <v>3172</v>
      </c>
      <c r="C362" s="70" t="s">
        <v>289</v>
      </c>
      <c r="D362" s="71">
        <v>42128</v>
      </c>
      <c r="E362" s="70" t="s">
        <v>540</v>
      </c>
      <c r="F362" s="70" t="s">
        <v>428</v>
      </c>
      <c r="G362" s="72">
        <v>1338.58</v>
      </c>
      <c r="H362" s="72">
        <v>0</v>
      </c>
      <c r="I362" s="72" t="s">
        <v>541</v>
      </c>
      <c r="J362" s="72">
        <v>0</v>
      </c>
      <c r="K362" s="72">
        <v>0</v>
      </c>
      <c r="L362" s="72">
        <v>0</v>
      </c>
      <c r="M362" s="72">
        <v>0</v>
      </c>
      <c r="N362" s="72">
        <v>0</v>
      </c>
      <c r="O362" s="72">
        <v>0</v>
      </c>
      <c r="P362" s="72">
        <v>0</v>
      </c>
      <c r="Q362" s="72">
        <v>0</v>
      </c>
      <c r="R362" s="72">
        <v>0</v>
      </c>
      <c r="S362" s="51">
        <f t="shared" si="10"/>
        <v>1338.58</v>
      </c>
      <c r="T362" s="51">
        <f t="shared" si="11"/>
        <v>0</v>
      </c>
      <c r="U362" s="52" t="str">
        <f>VLOOKUP(B362,'FOLHA RESUMIDA'!C:I,2,0)</f>
        <v>SAVIO BARCELOS DE MELO</v>
      </c>
    </row>
    <row r="363" spans="1:21">
      <c r="A363" s="70">
        <v>1</v>
      </c>
      <c r="B363" s="70">
        <v>3175</v>
      </c>
      <c r="C363" s="70" t="s">
        <v>290</v>
      </c>
      <c r="D363" s="71">
        <v>42128</v>
      </c>
      <c r="E363" s="70" t="s">
        <v>540</v>
      </c>
      <c r="F363" s="70" t="s">
        <v>437</v>
      </c>
      <c r="G363" s="72">
        <v>5942.74</v>
      </c>
      <c r="H363" s="72">
        <v>0</v>
      </c>
      <c r="I363" s="72" t="s">
        <v>541</v>
      </c>
      <c r="J363" s="72">
        <v>2312.9499999999998</v>
      </c>
      <c r="K363" s="72">
        <v>0</v>
      </c>
      <c r="L363" s="72">
        <v>0</v>
      </c>
      <c r="M363" s="72">
        <v>0</v>
      </c>
      <c r="N363" s="72">
        <v>0</v>
      </c>
      <c r="O363" s="72">
        <v>0</v>
      </c>
      <c r="P363" s="72">
        <v>0</v>
      </c>
      <c r="Q363" s="72">
        <v>0</v>
      </c>
      <c r="R363" s="72">
        <v>0</v>
      </c>
      <c r="S363" s="51">
        <f t="shared" si="10"/>
        <v>5942.74</v>
      </c>
      <c r="T363" s="51">
        <f t="shared" si="11"/>
        <v>2312.9499999999998</v>
      </c>
      <c r="U363" s="52" t="str">
        <f>VLOOKUP(B363,'FOLHA RESUMIDA'!C:I,2,0)</f>
        <v>VIVIANE SOARES DE JESUS</v>
      </c>
    </row>
    <row r="364" spans="1:21">
      <c r="A364" s="70">
        <v>1</v>
      </c>
      <c r="B364" s="70">
        <v>3177</v>
      </c>
      <c r="C364" s="70" t="s">
        <v>291</v>
      </c>
      <c r="D364" s="71">
        <v>42135</v>
      </c>
      <c r="E364" s="70" t="s">
        <v>540</v>
      </c>
      <c r="F364" s="70" t="s">
        <v>508</v>
      </c>
      <c r="G364" s="72">
        <v>5942.74</v>
      </c>
      <c r="H364" s="72">
        <v>0</v>
      </c>
      <c r="I364" s="72" t="s">
        <v>541</v>
      </c>
      <c r="J364" s="72">
        <v>2312.9499999999998</v>
      </c>
      <c r="K364" s="72">
        <v>0</v>
      </c>
      <c r="L364" s="72">
        <v>0</v>
      </c>
      <c r="M364" s="72">
        <v>0</v>
      </c>
      <c r="N364" s="72">
        <v>0</v>
      </c>
      <c r="O364" s="72">
        <v>0</v>
      </c>
      <c r="P364" s="72">
        <v>0</v>
      </c>
      <c r="Q364" s="72">
        <v>0</v>
      </c>
      <c r="R364" s="72">
        <v>0</v>
      </c>
      <c r="S364" s="51">
        <f t="shared" si="10"/>
        <v>5942.74</v>
      </c>
      <c r="T364" s="51">
        <f t="shared" si="11"/>
        <v>2312.9499999999998</v>
      </c>
      <c r="U364" s="52" t="str">
        <f>VLOOKUP(B364,'FOLHA RESUMIDA'!C:I,2,0)</f>
        <v>DEMOSTENES FIGUEIREDO DE SOUSA</v>
      </c>
    </row>
    <row r="365" spans="1:21">
      <c r="A365" s="70">
        <v>1</v>
      </c>
      <c r="B365" s="70">
        <v>3178</v>
      </c>
      <c r="C365" s="70" t="s">
        <v>292</v>
      </c>
      <c r="D365" s="71">
        <v>42142</v>
      </c>
      <c r="E365" s="70" t="s">
        <v>540</v>
      </c>
      <c r="F365" s="70" t="s">
        <v>508</v>
      </c>
      <c r="G365" s="72">
        <v>5942.74</v>
      </c>
      <c r="H365" s="72">
        <v>0</v>
      </c>
      <c r="I365" s="72" t="s">
        <v>541</v>
      </c>
      <c r="J365" s="72">
        <v>2312.9499999999998</v>
      </c>
      <c r="K365" s="72">
        <v>0</v>
      </c>
      <c r="L365" s="72">
        <v>0</v>
      </c>
      <c r="M365" s="72">
        <v>0</v>
      </c>
      <c r="N365" s="72">
        <v>0</v>
      </c>
      <c r="O365" s="72">
        <v>0</v>
      </c>
      <c r="P365" s="72">
        <v>0</v>
      </c>
      <c r="Q365" s="72">
        <v>0</v>
      </c>
      <c r="R365" s="72">
        <v>0</v>
      </c>
      <c r="S365" s="51">
        <f t="shared" si="10"/>
        <v>5942.74</v>
      </c>
      <c r="T365" s="51">
        <f t="shared" si="11"/>
        <v>2312.9499999999998</v>
      </c>
      <c r="U365" s="52" t="str">
        <f>VLOOKUP(B365,'FOLHA RESUMIDA'!C:I,2,0)</f>
        <v>HOSANA SUELEM S DE MIRANDA</v>
      </c>
    </row>
    <row r="366" spans="1:21">
      <c r="A366" s="70">
        <v>1</v>
      </c>
      <c r="B366" s="70">
        <v>3180</v>
      </c>
      <c r="C366" s="70" t="s">
        <v>293</v>
      </c>
      <c r="D366" s="71">
        <v>42156</v>
      </c>
      <c r="E366" s="70" t="s">
        <v>540</v>
      </c>
      <c r="F366" s="70" t="s">
        <v>508</v>
      </c>
      <c r="G366" s="72">
        <v>5942.74</v>
      </c>
      <c r="H366" s="72">
        <v>0</v>
      </c>
      <c r="I366" s="72" t="s">
        <v>541</v>
      </c>
      <c r="J366" s="72">
        <v>2312.9499999999998</v>
      </c>
      <c r="K366" s="72">
        <v>0</v>
      </c>
      <c r="L366" s="72">
        <v>0</v>
      </c>
      <c r="M366" s="72">
        <v>0</v>
      </c>
      <c r="N366" s="72">
        <v>0</v>
      </c>
      <c r="O366" s="72">
        <v>0</v>
      </c>
      <c r="P366" s="72">
        <v>0</v>
      </c>
      <c r="Q366" s="72">
        <v>0</v>
      </c>
      <c r="R366" s="72">
        <v>0</v>
      </c>
      <c r="S366" s="51">
        <f t="shared" si="10"/>
        <v>5942.74</v>
      </c>
      <c r="T366" s="51">
        <f t="shared" si="11"/>
        <v>2312.9499999999998</v>
      </c>
      <c r="U366" s="52" t="str">
        <f>VLOOKUP(B366,'FOLHA RESUMIDA'!C:I,2,0)</f>
        <v>CAIO CESAR DE A R SILVA</v>
      </c>
    </row>
    <row r="367" spans="1:21">
      <c r="A367" s="70">
        <v>1</v>
      </c>
      <c r="B367" s="70">
        <v>3182</v>
      </c>
      <c r="C367" s="70" t="s">
        <v>294</v>
      </c>
      <c r="D367" s="71">
        <v>42186</v>
      </c>
      <c r="E367" s="70" t="s">
        <v>540</v>
      </c>
      <c r="F367" s="70" t="s">
        <v>498</v>
      </c>
      <c r="G367" s="72">
        <v>1962.12</v>
      </c>
      <c r="H367" s="72">
        <v>0</v>
      </c>
      <c r="I367" s="72" t="s">
        <v>541</v>
      </c>
      <c r="J367" s="72">
        <v>0</v>
      </c>
      <c r="K367" s="72">
        <v>0</v>
      </c>
      <c r="L367" s="72">
        <v>0</v>
      </c>
      <c r="M367" s="72">
        <v>0</v>
      </c>
      <c r="N367" s="72">
        <v>0</v>
      </c>
      <c r="O367" s="72">
        <v>0</v>
      </c>
      <c r="P367" s="72">
        <v>0</v>
      </c>
      <c r="Q367" s="72">
        <v>0</v>
      </c>
      <c r="R367" s="72">
        <v>0</v>
      </c>
      <c r="S367" s="51">
        <f t="shared" si="10"/>
        <v>1962.12</v>
      </c>
      <c r="T367" s="51">
        <f t="shared" si="11"/>
        <v>0</v>
      </c>
      <c r="U367" s="52" t="str">
        <f>VLOOKUP(B367,'FOLHA RESUMIDA'!C:I,2,0)</f>
        <v>VANELLY FERREIRA DE SOUZA</v>
      </c>
    </row>
    <row r="368" spans="1:21">
      <c r="A368" s="70">
        <v>1</v>
      </c>
      <c r="B368" s="70">
        <v>3183</v>
      </c>
      <c r="C368" s="70" t="s">
        <v>295</v>
      </c>
      <c r="D368" s="71">
        <v>42192</v>
      </c>
      <c r="E368" s="70" t="s">
        <v>540</v>
      </c>
      <c r="F368" s="70" t="s">
        <v>494</v>
      </c>
      <c r="G368" s="72">
        <v>1962.12</v>
      </c>
      <c r="H368" s="72">
        <v>0</v>
      </c>
      <c r="I368" s="72" t="s">
        <v>541</v>
      </c>
      <c r="J368" s="72">
        <v>0</v>
      </c>
      <c r="K368" s="72">
        <v>0</v>
      </c>
      <c r="L368" s="72">
        <v>0</v>
      </c>
      <c r="M368" s="72">
        <v>0</v>
      </c>
      <c r="N368" s="72">
        <v>0</v>
      </c>
      <c r="O368" s="72">
        <v>0</v>
      </c>
      <c r="P368" s="72">
        <v>0</v>
      </c>
      <c r="Q368" s="72">
        <v>0</v>
      </c>
      <c r="R368" s="72">
        <v>0</v>
      </c>
      <c r="S368" s="51">
        <f t="shared" si="10"/>
        <v>1962.12</v>
      </c>
      <c r="T368" s="51">
        <f t="shared" si="11"/>
        <v>0</v>
      </c>
      <c r="U368" s="52" t="str">
        <f>VLOOKUP(B368,'FOLHA RESUMIDA'!C:I,2,0)</f>
        <v>DALETE VICENTE DE LIMA</v>
      </c>
    </row>
    <row r="369" spans="1:21">
      <c r="A369" s="70">
        <v>1</v>
      </c>
      <c r="B369" s="70">
        <v>3194</v>
      </c>
      <c r="C369" s="70" t="s">
        <v>296</v>
      </c>
      <c r="D369" s="71">
        <v>42226</v>
      </c>
      <c r="E369" s="70" t="s">
        <v>540</v>
      </c>
      <c r="F369" s="70" t="s">
        <v>502</v>
      </c>
      <c r="G369" s="72">
        <v>3413.87</v>
      </c>
      <c r="H369" s="72">
        <v>0</v>
      </c>
      <c r="I369" s="72" t="s">
        <v>541</v>
      </c>
      <c r="J369" s="72">
        <v>2312.9499999999998</v>
      </c>
      <c r="K369" s="72">
        <v>0</v>
      </c>
      <c r="L369" s="72">
        <v>0</v>
      </c>
      <c r="M369" s="72">
        <v>0</v>
      </c>
      <c r="N369" s="72">
        <v>0</v>
      </c>
      <c r="O369" s="72">
        <v>0</v>
      </c>
      <c r="P369" s="72">
        <v>0</v>
      </c>
      <c r="Q369" s="72">
        <v>0</v>
      </c>
      <c r="R369" s="72">
        <v>0</v>
      </c>
      <c r="S369" s="51">
        <f t="shared" si="10"/>
        <v>3413.87</v>
      </c>
      <c r="T369" s="51">
        <f t="shared" si="11"/>
        <v>2312.9499999999998</v>
      </c>
      <c r="U369" s="52" t="str">
        <f>VLOOKUP(B369,'FOLHA RESUMIDA'!C:I,2,0)</f>
        <v>ODAYANNA KESSY F MONTEIRO</v>
      </c>
    </row>
    <row r="370" spans="1:21">
      <c r="A370" s="70">
        <v>1</v>
      </c>
      <c r="B370" s="70">
        <v>3208</v>
      </c>
      <c r="C370" s="70" t="s">
        <v>297</v>
      </c>
      <c r="D370" s="71">
        <v>42388</v>
      </c>
      <c r="E370" s="70" t="s">
        <v>540</v>
      </c>
      <c r="F370" s="70" t="s">
        <v>421</v>
      </c>
      <c r="G370" s="72">
        <v>0</v>
      </c>
      <c r="H370" s="72">
        <v>0</v>
      </c>
      <c r="I370" s="72" t="s">
        <v>543</v>
      </c>
      <c r="J370" s="72">
        <v>0</v>
      </c>
      <c r="K370" s="72">
        <v>0</v>
      </c>
      <c r="L370" s="72">
        <v>0</v>
      </c>
      <c r="M370" s="72">
        <v>0</v>
      </c>
      <c r="N370" s="72">
        <v>0</v>
      </c>
      <c r="O370" s="72">
        <v>881.12</v>
      </c>
      <c r="P370" s="72">
        <v>3524.49</v>
      </c>
      <c r="Q370" s="72">
        <v>0</v>
      </c>
      <c r="R370" s="72">
        <v>0</v>
      </c>
      <c r="S370" s="51">
        <f t="shared" si="10"/>
        <v>881.12</v>
      </c>
      <c r="T370" s="51">
        <f t="shared" si="11"/>
        <v>3524.49</v>
      </c>
      <c r="U370" s="52" t="str">
        <f>VLOOKUP(B370,'FOLHA RESUMIDA'!C:I,2,0)</f>
        <v>FABIOLA LAPORTE DE A TRINDADE</v>
      </c>
    </row>
    <row r="371" spans="1:21">
      <c r="A371" s="70">
        <v>1</v>
      </c>
      <c r="B371" s="70">
        <v>3228</v>
      </c>
      <c r="C371" s="70" t="s">
        <v>399</v>
      </c>
      <c r="D371" s="71">
        <v>42706</v>
      </c>
      <c r="E371" s="70" t="s">
        <v>540</v>
      </c>
      <c r="F371" s="70" t="s">
        <v>493</v>
      </c>
      <c r="G371" s="72">
        <v>1962.12</v>
      </c>
      <c r="H371" s="72">
        <v>0</v>
      </c>
      <c r="I371" s="72" t="s">
        <v>541</v>
      </c>
      <c r="J371" s="72">
        <v>822.38</v>
      </c>
      <c r="K371" s="72">
        <v>0</v>
      </c>
      <c r="L371" s="72">
        <v>0</v>
      </c>
      <c r="M371" s="72">
        <v>0</v>
      </c>
      <c r="N371" s="72">
        <v>0</v>
      </c>
      <c r="O371" s="72">
        <v>0</v>
      </c>
      <c r="P371" s="72">
        <v>0</v>
      </c>
      <c r="Q371" s="72">
        <v>0</v>
      </c>
      <c r="R371" s="72">
        <v>0</v>
      </c>
      <c r="S371" s="51">
        <f t="shared" si="10"/>
        <v>1962.12</v>
      </c>
      <c r="T371" s="51">
        <f t="shared" si="11"/>
        <v>822.38</v>
      </c>
      <c r="U371" s="52" t="str">
        <f>VLOOKUP(B371,'FOLHA RESUMIDA'!C:I,2,0)</f>
        <v>RENATO VELOSO LINO DE OLIVEIRA</v>
      </c>
    </row>
    <row r="372" spans="1:21">
      <c r="A372" s="70">
        <v>1</v>
      </c>
      <c r="B372" s="70">
        <v>3229</v>
      </c>
      <c r="C372" s="70" t="s">
        <v>298</v>
      </c>
      <c r="D372" s="71">
        <v>42737</v>
      </c>
      <c r="E372" s="70" t="s">
        <v>540</v>
      </c>
      <c r="F372" s="70" t="s">
        <v>500</v>
      </c>
      <c r="G372" s="72">
        <v>1962.12</v>
      </c>
      <c r="H372" s="72">
        <v>0</v>
      </c>
      <c r="I372" s="72" t="s">
        <v>541</v>
      </c>
      <c r="J372" s="72">
        <v>0</v>
      </c>
      <c r="K372" s="72">
        <v>0</v>
      </c>
      <c r="L372" s="72">
        <v>0</v>
      </c>
      <c r="M372" s="72">
        <v>0</v>
      </c>
      <c r="N372" s="72">
        <v>0</v>
      </c>
      <c r="O372" s="72">
        <v>0</v>
      </c>
      <c r="P372" s="72">
        <v>0</v>
      </c>
      <c r="Q372" s="72">
        <v>0</v>
      </c>
      <c r="R372" s="72">
        <v>0</v>
      </c>
      <c r="S372" s="51">
        <f t="shared" si="10"/>
        <v>1962.12</v>
      </c>
      <c r="T372" s="51">
        <f t="shared" si="11"/>
        <v>0</v>
      </c>
      <c r="U372" s="52" t="str">
        <f>VLOOKUP(B372,'FOLHA RESUMIDA'!C:I,2,0)</f>
        <v>WELTON FERNANDES DE PAULA</v>
      </c>
    </row>
    <row r="373" spans="1:21">
      <c r="A373" s="70">
        <v>1</v>
      </c>
      <c r="B373" s="70">
        <v>3232</v>
      </c>
      <c r="C373" s="70" t="s">
        <v>299</v>
      </c>
      <c r="D373" s="71">
        <v>42737</v>
      </c>
      <c r="E373" s="70" t="s">
        <v>540</v>
      </c>
      <c r="F373" s="70" t="s">
        <v>500</v>
      </c>
      <c r="G373" s="72">
        <v>1962.12</v>
      </c>
      <c r="H373" s="72">
        <v>0</v>
      </c>
      <c r="I373" s="72" t="s">
        <v>541</v>
      </c>
      <c r="J373" s="72">
        <v>0</v>
      </c>
      <c r="K373" s="72">
        <v>0</v>
      </c>
      <c r="L373" s="72">
        <v>0</v>
      </c>
      <c r="M373" s="72">
        <v>0</v>
      </c>
      <c r="N373" s="72">
        <v>0</v>
      </c>
      <c r="O373" s="72">
        <v>0</v>
      </c>
      <c r="P373" s="72">
        <v>0</v>
      </c>
      <c r="Q373" s="72">
        <v>0</v>
      </c>
      <c r="R373" s="72">
        <v>0</v>
      </c>
      <c r="S373" s="51">
        <f t="shared" si="10"/>
        <v>1962.12</v>
      </c>
      <c r="T373" s="51">
        <f t="shared" si="11"/>
        <v>0</v>
      </c>
      <c r="U373" s="52" t="str">
        <f>VLOOKUP(B373,'FOLHA RESUMIDA'!C:I,2,0)</f>
        <v>MARCOS ANTONIO SILVA DE LIMA</v>
      </c>
    </row>
    <row r="374" spans="1:21">
      <c r="A374" s="70">
        <v>1</v>
      </c>
      <c r="B374" s="70">
        <v>3233</v>
      </c>
      <c r="C374" s="70" t="s">
        <v>300</v>
      </c>
      <c r="D374" s="71">
        <v>42737</v>
      </c>
      <c r="E374" s="70" t="s">
        <v>540</v>
      </c>
      <c r="F374" s="70" t="s">
        <v>496</v>
      </c>
      <c r="G374" s="72">
        <v>1962.12</v>
      </c>
      <c r="H374" s="72">
        <v>0</v>
      </c>
      <c r="I374" s="72" t="s">
        <v>541</v>
      </c>
      <c r="J374" s="72">
        <v>0</v>
      </c>
      <c r="K374" s="72">
        <v>0</v>
      </c>
      <c r="L374" s="72">
        <v>0</v>
      </c>
      <c r="M374" s="72">
        <v>0</v>
      </c>
      <c r="N374" s="72">
        <v>0</v>
      </c>
      <c r="O374" s="72">
        <v>0</v>
      </c>
      <c r="P374" s="72">
        <v>0</v>
      </c>
      <c r="Q374" s="72">
        <v>0</v>
      </c>
      <c r="R374" s="72">
        <v>0</v>
      </c>
      <c r="S374" s="51">
        <f t="shared" si="10"/>
        <v>1962.12</v>
      </c>
      <c r="T374" s="51">
        <f t="shared" si="11"/>
        <v>0</v>
      </c>
      <c r="U374" s="52" t="str">
        <f>VLOOKUP(B374,'FOLHA RESUMIDA'!C:I,2,0)</f>
        <v>MARIANA JOYCE BEZERRA DA SILVA</v>
      </c>
    </row>
    <row r="375" spans="1:21">
      <c r="A375" s="70">
        <v>1</v>
      </c>
      <c r="B375" s="70">
        <v>3237</v>
      </c>
      <c r="C375" s="70" t="s">
        <v>301</v>
      </c>
      <c r="D375" s="71">
        <v>42751</v>
      </c>
      <c r="E375" s="70" t="s">
        <v>540</v>
      </c>
      <c r="F375" s="70" t="s">
        <v>497</v>
      </c>
      <c r="G375" s="72">
        <v>1962.12</v>
      </c>
      <c r="H375" s="72">
        <v>0</v>
      </c>
      <c r="I375" s="72" t="s">
        <v>541</v>
      </c>
      <c r="J375" s="72">
        <v>0</v>
      </c>
      <c r="K375" s="72">
        <v>0</v>
      </c>
      <c r="L375" s="72">
        <v>0</v>
      </c>
      <c r="M375" s="72">
        <v>0</v>
      </c>
      <c r="N375" s="72">
        <v>0</v>
      </c>
      <c r="O375" s="72">
        <v>0</v>
      </c>
      <c r="P375" s="72">
        <v>0</v>
      </c>
      <c r="Q375" s="72">
        <v>0</v>
      </c>
      <c r="R375" s="72">
        <v>0</v>
      </c>
      <c r="S375" s="51">
        <f t="shared" si="10"/>
        <v>1962.12</v>
      </c>
      <c r="T375" s="51">
        <f t="shared" si="11"/>
        <v>0</v>
      </c>
      <c r="U375" s="52" t="str">
        <f>VLOOKUP(B375,'FOLHA RESUMIDA'!C:I,2,0)</f>
        <v>LIVIA MARIA DE MORAES</v>
      </c>
    </row>
    <row r="376" spans="1:21">
      <c r="A376" s="70">
        <v>1</v>
      </c>
      <c r="B376" s="70">
        <v>3241</v>
      </c>
      <c r="C376" s="70" t="s">
        <v>302</v>
      </c>
      <c r="D376" s="71">
        <v>42814</v>
      </c>
      <c r="E376" s="70" t="s">
        <v>540</v>
      </c>
      <c r="F376" s="70" t="s">
        <v>500</v>
      </c>
      <c r="G376" s="72">
        <v>1962.12</v>
      </c>
      <c r="H376" s="72">
        <v>0</v>
      </c>
      <c r="I376" s="72" t="s">
        <v>541</v>
      </c>
      <c r="J376" s="72">
        <v>0</v>
      </c>
      <c r="K376" s="72">
        <v>0</v>
      </c>
      <c r="L376" s="72">
        <v>0</v>
      </c>
      <c r="M376" s="72">
        <v>0</v>
      </c>
      <c r="N376" s="72">
        <v>0</v>
      </c>
      <c r="O376" s="72">
        <v>0</v>
      </c>
      <c r="P376" s="72">
        <v>0</v>
      </c>
      <c r="Q376" s="72">
        <v>0</v>
      </c>
      <c r="R376" s="72">
        <v>0</v>
      </c>
      <c r="S376" s="51">
        <f t="shared" si="10"/>
        <v>1962.12</v>
      </c>
      <c r="T376" s="51">
        <f t="shared" si="11"/>
        <v>0</v>
      </c>
      <c r="U376" s="52" t="str">
        <f>VLOOKUP(B376,'FOLHA RESUMIDA'!C:I,2,0)</f>
        <v>EDNALDO LUIZ TRAJANO</v>
      </c>
    </row>
    <row r="377" spans="1:21">
      <c r="A377" s="70">
        <v>1</v>
      </c>
      <c r="B377" s="70">
        <v>3242</v>
      </c>
      <c r="C377" s="70" t="s">
        <v>303</v>
      </c>
      <c r="D377" s="71">
        <v>42814</v>
      </c>
      <c r="E377" s="70" t="s">
        <v>540</v>
      </c>
      <c r="F377" s="70" t="s">
        <v>500</v>
      </c>
      <c r="G377" s="72">
        <v>1962.12</v>
      </c>
      <c r="H377" s="72">
        <v>0</v>
      </c>
      <c r="I377" s="72" t="s">
        <v>541</v>
      </c>
      <c r="J377" s="72">
        <v>822.38</v>
      </c>
      <c r="K377" s="72">
        <v>0</v>
      </c>
      <c r="L377" s="72">
        <v>0</v>
      </c>
      <c r="M377" s="72">
        <v>0</v>
      </c>
      <c r="N377" s="72">
        <v>0</v>
      </c>
      <c r="O377" s="72">
        <v>0</v>
      </c>
      <c r="P377" s="72">
        <v>0</v>
      </c>
      <c r="Q377" s="72">
        <v>0</v>
      </c>
      <c r="R377" s="72">
        <v>0</v>
      </c>
      <c r="S377" s="51">
        <f t="shared" si="10"/>
        <v>1962.12</v>
      </c>
      <c r="T377" s="51">
        <f t="shared" si="11"/>
        <v>822.38</v>
      </c>
      <c r="U377" s="52" t="str">
        <f>VLOOKUP(B377,'FOLHA RESUMIDA'!C:I,2,0)</f>
        <v>CLAUDIO HENRIQUE G DE OLIVEIRA</v>
      </c>
    </row>
    <row r="378" spans="1:21">
      <c r="A378" s="70">
        <v>1</v>
      </c>
      <c r="B378" s="70">
        <v>3247</v>
      </c>
      <c r="C378" s="70" t="s">
        <v>304</v>
      </c>
      <c r="D378" s="71">
        <v>42845</v>
      </c>
      <c r="E378" s="70" t="s">
        <v>540</v>
      </c>
      <c r="F378" s="70" t="s">
        <v>424</v>
      </c>
      <c r="G378" s="72">
        <v>0</v>
      </c>
      <c r="H378" s="72">
        <v>0</v>
      </c>
      <c r="I378" s="72" t="s">
        <v>543</v>
      </c>
      <c r="J378" s="72">
        <v>0</v>
      </c>
      <c r="K378" s="72">
        <v>0</v>
      </c>
      <c r="L378" s="72">
        <v>0</v>
      </c>
      <c r="M378" s="72">
        <v>1800</v>
      </c>
      <c r="N378" s="72">
        <v>0</v>
      </c>
      <c r="O378" s="72">
        <v>1811.32</v>
      </c>
      <c r="P378" s="72">
        <v>7245.23</v>
      </c>
      <c r="Q378" s="72">
        <v>0</v>
      </c>
      <c r="R378" s="72">
        <v>0</v>
      </c>
      <c r="S378" s="51">
        <f t="shared" si="10"/>
        <v>1811.32</v>
      </c>
      <c r="T378" s="51">
        <f t="shared" si="11"/>
        <v>9045.23</v>
      </c>
      <c r="U378" s="52" t="str">
        <f>VLOOKUP(B378,'FOLHA RESUMIDA'!C:I,2,0)</f>
        <v>LEONARDO ARAUJO PAES BARRETO</v>
      </c>
    </row>
    <row r="379" spans="1:21">
      <c r="A379" s="70">
        <v>1</v>
      </c>
      <c r="B379" s="70">
        <v>3256</v>
      </c>
      <c r="C379" s="70" t="s">
        <v>305</v>
      </c>
      <c r="D379" s="71">
        <v>42859</v>
      </c>
      <c r="E379" s="70" t="s">
        <v>540</v>
      </c>
      <c r="F379" s="70" t="s">
        <v>475</v>
      </c>
      <c r="G379" s="72">
        <v>0</v>
      </c>
      <c r="H379" s="72">
        <v>0</v>
      </c>
      <c r="I379" s="72" t="s">
        <v>543</v>
      </c>
      <c r="J379" s="72">
        <v>0</v>
      </c>
      <c r="K379" s="72">
        <v>0</v>
      </c>
      <c r="L379" s="72">
        <v>0</v>
      </c>
      <c r="M379" s="72">
        <v>0</v>
      </c>
      <c r="N379" s="72">
        <v>0</v>
      </c>
      <c r="O379" s="72">
        <v>979.03</v>
      </c>
      <c r="P379" s="72">
        <v>3916.1</v>
      </c>
      <c r="Q379" s="72">
        <v>0</v>
      </c>
      <c r="R379" s="72">
        <v>0</v>
      </c>
      <c r="S379" s="51">
        <f t="shared" si="10"/>
        <v>979.03</v>
      </c>
      <c r="T379" s="51">
        <f t="shared" si="11"/>
        <v>3916.1</v>
      </c>
      <c r="U379" s="52" t="str">
        <f>VLOOKUP(B379,'FOLHA RESUMIDA'!C:I,2,0)</f>
        <v>JOAO ALFREDO SOARES DE AVELLAR</v>
      </c>
    </row>
    <row r="380" spans="1:21">
      <c r="A380" s="70">
        <v>1</v>
      </c>
      <c r="B380" s="70">
        <v>3263</v>
      </c>
      <c r="C380" s="70" t="s">
        <v>306</v>
      </c>
      <c r="D380" s="71">
        <v>42859</v>
      </c>
      <c r="E380" s="70" t="s">
        <v>540</v>
      </c>
      <c r="F380" s="70" t="s">
        <v>516</v>
      </c>
      <c r="G380" s="72">
        <v>0</v>
      </c>
      <c r="H380" s="72">
        <v>0</v>
      </c>
      <c r="I380" s="72" t="s">
        <v>543</v>
      </c>
      <c r="J380" s="72">
        <v>0</v>
      </c>
      <c r="K380" s="72">
        <v>0</v>
      </c>
      <c r="L380" s="72">
        <v>0</v>
      </c>
      <c r="M380" s="72">
        <v>0</v>
      </c>
      <c r="N380" s="72">
        <v>0</v>
      </c>
      <c r="O380" s="72">
        <v>1664.45</v>
      </c>
      <c r="P380" s="72">
        <v>6657.79</v>
      </c>
      <c r="Q380" s="72">
        <v>0</v>
      </c>
      <c r="R380" s="72">
        <v>0</v>
      </c>
      <c r="S380" s="51">
        <f t="shared" si="10"/>
        <v>1664.45</v>
      </c>
      <c r="T380" s="51">
        <f t="shared" si="11"/>
        <v>6657.79</v>
      </c>
      <c r="U380" s="52" t="str">
        <f>VLOOKUP(B380,'FOLHA RESUMIDA'!C:I,2,0)</f>
        <v>ANA CECILIA DE SENA T SOUZA</v>
      </c>
    </row>
    <row r="381" spans="1:21">
      <c r="A381" s="70">
        <v>1</v>
      </c>
      <c r="B381" s="70">
        <v>3281</v>
      </c>
      <c r="C381" s="70" t="s">
        <v>307</v>
      </c>
      <c r="D381" s="71">
        <v>42870</v>
      </c>
      <c r="E381" s="70" t="s">
        <v>540</v>
      </c>
      <c r="F381" s="70" t="s">
        <v>496</v>
      </c>
      <c r="G381" s="72">
        <v>1962.12</v>
      </c>
      <c r="H381" s="72">
        <v>0</v>
      </c>
      <c r="I381" s="72" t="s">
        <v>541</v>
      </c>
      <c r="J381" s="72">
        <v>822.38</v>
      </c>
      <c r="K381" s="72">
        <v>0</v>
      </c>
      <c r="L381" s="72">
        <v>0</v>
      </c>
      <c r="M381" s="72">
        <v>0</v>
      </c>
      <c r="N381" s="72">
        <v>0</v>
      </c>
      <c r="O381" s="72">
        <v>0</v>
      </c>
      <c r="P381" s="72">
        <v>0</v>
      </c>
      <c r="Q381" s="72">
        <v>0</v>
      </c>
      <c r="R381" s="72">
        <v>0</v>
      </c>
      <c r="S381" s="51">
        <f t="shared" si="10"/>
        <v>1962.12</v>
      </c>
      <c r="T381" s="51">
        <f t="shared" si="11"/>
        <v>822.38</v>
      </c>
      <c r="U381" s="52" t="str">
        <f>VLOOKUP(B381,'FOLHA RESUMIDA'!C:I,2,0)</f>
        <v>PAULO AUGUSTO DA SILVA</v>
      </c>
    </row>
    <row r="382" spans="1:21">
      <c r="A382" s="70">
        <v>1</v>
      </c>
      <c r="B382" s="70">
        <v>3283</v>
      </c>
      <c r="C382" s="70" t="s">
        <v>308</v>
      </c>
      <c r="D382" s="71">
        <v>42879</v>
      </c>
      <c r="E382" s="70" t="s">
        <v>540</v>
      </c>
      <c r="F382" s="70" t="s">
        <v>490</v>
      </c>
      <c r="G382" s="72">
        <v>0</v>
      </c>
      <c r="H382" s="72">
        <v>0</v>
      </c>
      <c r="I382" s="72" t="s">
        <v>543</v>
      </c>
      <c r="J382" s="72">
        <v>0</v>
      </c>
      <c r="K382" s="72">
        <v>0</v>
      </c>
      <c r="L382" s="72">
        <v>0</v>
      </c>
      <c r="M382" s="72">
        <v>0</v>
      </c>
      <c r="N382" s="72">
        <v>0</v>
      </c>
      <c r="O382" s="72">
        <v>1664.45</v>
      </c>
      <c r="P382" s="72">
        <v>6657.79</v>
      </c>
      <c r="Q382" s="72">
        <v>0</v>
      </c>
      <c r="R382" s="72">
        <v>0</v>
      </c>
      <c r="S382" s="51">
        <f t="shared" si="10"/>
        <v>1664.45</v>
      </c>
      <c r="T382" s="51">
        <f t="shared" si="11"/>
        <v>6657.79</v>
      </c>
      <c r="U382" s="52" t="str">
        <f>VLOOKUP(B382,'FOLHA RESUMIDA'!C:I,2,0)</f>
        <v>MANUELA A DE SENA L VENTURA</v>
      </c>
    </row>
    <row r="383" spans="1:21">
      <c r="A383" s="70">
        <v>1</v>
      </c>
      <c r="B383" s="70">
        <v>3316</v>
      </c>
      <c r="C383" s="70" t="s">
        <v>309</v>
      </c>
      <c r="D383" s="71">
        <v>42948</v>
      </c>
      <c r="E383" s="70" t="s">
        <v>540</v>
      </c>
      <c r="F383" s="70" t="s">
        <v>514</v>
      </c>
      <c r="G383" s="72">
        <v>0</v>
      </c>
      <c r="H383" s="72">
        <v>0</v>
      </c>
      <c r="I383" s="72" t="s">
        <v>543</v>
      </c>
      <c r="J383" s="72">
        <v>0</v>
      </c>
      <c r="K383" s="72">
        <v>0</v>
      </c>
      <c r="L383" s="72">
        <v>0</v>
      </c>
      <c r="M383" s="72">
        <v>0</v>
      </c>
      <c r="N383" s="72">
        <v>0</v>
      </c>
      <c r="O383" s="72">
        <v>293.70999999999998</v>
      </c>
      <c r="P383" s="72">
        <v>1174.82</v>
      </c>
      <c r="Q383" s="72">
        <v>0</v>
      </c>
      <c r="R383" s="72">
        <v>0</v>
      </c>
      <c r="S383" s="51">
        <f t="shared" si="10"/>
        <v>293.70999999999998</v>
      </c>
      <c r="T383" s="51">
        <f t="shared" si="11"/>
        <v>1174.82</v>
      </c>
      <c r="U383" s="52" t="str">
        <f>VLOOKUP(B383,'FOLHA RESUMIDA'!C:I,2,0)</f>
        <v>MAYARA CRISTINA NUNES DE LIRA</v>
      </c>
    </row>
    <row r="384" spans="1:21">
      <c r="A384" s="70">
        <v>1</v>
      </c>
      <c r="B384" s="70">
        <v>3317</v>
      </c>
      <c r="C384" s="70" t="s">
        <v>310</v>
      </c>
      <c r="D384" s="71">
        <v>42948</v>
      </c>
      <c r="E384" s="70" t="s">
        <v>540</v>
      </c>
      <c r="F384" s="70" t="s">
        <v>432</v>
      </c>
      <c r="G384" s="72">
        <v>1962.14</v>
      </c>
      <c r="H384" s="72">
        <v>0</v>
      </c>
      <c r="I384" s="72" t="s">
        <v>541</v>
      </c>
      <c r="J384" s="72">
        <v>0</v>
      </c>
      <c r="K384" s="72">
        <v>0</v>
      </c>
      <c r="L384" s="72">
        <v>0</v>
      </c>
      <c r="M384" s="72">
        <v>0</v>
      </c>
      <c r="N384" s="72">
        <v>0</v>
      </c>
      <c r="O384" s="72">
        <v>0</v>
      </c>
      <c r="P384" s="72">
        <v>0</v>
      </c>
      <c r="Q384" s="72">
        <v>0</v>
      </c>
      <c r="R384" s="72">
        <v>0</v>
      </c>
      <c r="S384" s="51">
        <f t="shared" si="10"/>
        <v>1962.14</v>
      </c>
      <c r="T384" s="51">
        <f t="shared" si="11"/>
        <v>0</v>
      </c>
      <c r="U384" s="52" t="str">
        <f>VLOOKUP(B384,'FOLHA RESUMIDA'!C:I,2,0)</f>
        <v>KATIA CRISTINA B DA SILVA</v>
      </c>
    </row>
    <row r="385" spans="1:21">
      <c r="A385" s="70">
        <v>1</v>
      </c>
      <c r="B385" s="70">
        <v>3322</v>
      </c>
      <c r="C385" s="70" t="s">
        <v>311</v>
      </c>
      <c r="D385" s="71">
        <v>42997</v>
      </c>
      <c r="E385" s="70" t="s">
        <v>540</v>
      </c>
      <c r="F385" s="70" t="s">
        <v>499</v>
      </c>
      <c r="G385" s="72">
        <v>1962.14</v>
      </c>
      <c r="H385" s="72">
        <v>0</v>
      </c>
      <c r="I385" s="72" t="s">
        <v>541</v>
      </c>
      <c r="J385" s="72">
        <v>0</v>
      </c>
      <c r="K385" s="72">
        <v>0</v>
      </c>
      <c r="L385" s="72">
        <v>0</v>
      </c>
      <c r="M385" s="72">
        <v>0</v>
      </c>
      <c r="N385" s="72">
        <v>0</v>
      </c>
      <c r="O385" s="72">
        <v>0</v>
      </c>
      <c r="P385" s="72">
        <v>0</v>
      </c>
      <c r="Q385" s="72">
        <v>0</v>
      </c>
      <c r="R385" s="72">
        <v>0</v>
      </c>
      <c r="S385" s="51">
        <f t="shared" si="10"/>
        <v>1962.14</v>
      </c>
      <c r="T385" s="51">
        <f t="shared" si="11"/>
        <v>0</v>
      </c>
      <c r="U385" s="52" t="str">
        <f>VLOOKUP(B385,'FOLHA RESUMIDA'!C:I,2,0)</f>
        <v>JOSEFINA DA SILVA RODRIGUES</v>
      </c>
    </row>
    <row r="386" spans="1:21">
      <c r="A386" s="70">
        <v>1</v>
      </c>
      <c r="B386" s="70">
        <v>3325</v>
      </c>
      <c r="C386" s="70" t="s">
        <v>312</v>
      </c>
      <c r="D386" s="71">
        <v>43053</v>
      </c>
      <c r="E386" s="70" t="s">
        <v>540</v>
      </c>
      <c r="F386" s="70" t="s">
        <v>483</v>
      </c>
      <c r="G386" s="72">
        <v>0</v>
      </c>
      <c r="H386" s="72">
        <v>0</v>
      </c>
      <c r="I386" s="72" t="s">
        <v>543</v>
      </c>
      <c r="J386" s="72">
        <v>0</v>
      </c>
      <c r="K386" s="72">
        <v>0</v>
      </c>
      <c r="L386" s="72">
        <v>0</v>
      </c>
      <c r="M386" s="72">
        <v>0</v>
      </c>
      <c r="N386" s="72">
        <v>0</v>
      </c>
      <c r="O386" s="72">
        <v>1664.45</v>
      </c>
      <c r="P386" s="72">
        <v>6657.79</v>
      </c>
      <c r="Q386" s="72">
        <v>0</v>
      </c>
      <c r="R386" s="72">
        <v>0</v>
      </c>
      <c r="S386" s="51">
        <f t="shared" si="10"/>
        <v>1664.45</v>
      </c>
      <c r="T386" s="51">
        <f t="shared" si="11"/>
        <v>6657.79</v>
      </c>
      <c r="U386" s="52" t="str">
        <f>VLOOKUP(B386,'FOLHA RESUMIDA'!C:I,2,0)</f>
        <v>MANOEL DE LIMA BARBOSA</v>
      </c>
    </row>
    <row r="387" spans="1:21">
      <c r="A387" s="70">
        <v>1</v>
      </c>
      <c r="B387" s="70">
        <v>3327</v>
      </c>
      <c r="C387" s="70" t="s">
        <v>313</v>
      </c>
      <c r="D387" s="71">
        <v>43102</v>
      </c>
      <c r="E387" s="70" t="s">
        <v>540</v>
      </c>
      <c r="F387" s="70" t="s">
        <v>480</v>
      </c>
      <c r="G387" s="72">
        <v>0</v>
      </c>
      <c r="H387" s="72">
        <v>0</v>
      </c>
      <c r="I387" s="72" t="s">
        <v>543</v>
      </c>
      <c r="J387" s="72">
        <v>0</v>
      </c>
      <c r="K387" s="72">
        <v>0</v>
      </c>
      <c r="L387" s="72">
        <v>0</v>
      </c>
      <c r="M387" s="72">
        <v>0</v>
      </c>
      <c r="N387" s="72">
        <v>0</v>
      </c>
      <c r="O387" s="72">
        <v>1664.45</v>
      </c>
      <c r="P387" s="72">
        <v>6657.79</v>
      </c>
      <c r="Q387" s="72">
        <v>0</v>
      </c>
      <c r="R387" s="72">
        <v>0</v>
      </c>
      <c r="S387" s="51">
        <f t="shared" si="10"/>
        <v>1664.45</v>
      </c>
      <c r="T387" s="51">
        <f t="shared" si="11"/>
        <v>6657.79</v>
      </c>
      <c r="U387" s="52" t="str">
        <f>VLOOKUP(B387,'FOLHA RESUMIDA'!C:I,2,0)</f>
        <v>NATALIA DOURADO DA FONTE</v>
      </c>
    </row>
    <row r="388" spans="1:21">
      <c r="A388" s="70">
        <v>1</v>
      </c>
      <c r="B388" s="70">
        <v>3328</v>
      </c>
      <c r="C388" s="70" t="s">
        <v>314</v>
      </c>
      <c r="D388" s="71">
        <v>43108</v>
      </c>
      <c r="E388" s="70" t="s">
        <v>540</v>
      </c>
      <c r="F388" s="70" t="s">
        <v>475</v>
      </c>
      <c r="G388" s="72">
        <v>0</v>
      </c>
      <c r="H388" s="72">
        <v>0</v>
      </c>
      <c r="I388" s="72" t="s">
        <v>543</v>
      </c>
      <c r="J388" s="72">
        <v>0</v>
      </c>
      <c r="K388" s="72">
        <v>0</v>
      </c>
      <c r="L388" s="72">
        <v>0</v>
      </c>
      <c r="M388" s="72">
        <v>0</v>
      </c>
      <c r="N388" s="72">
        <v>0</v>
      </c>
      <c r="O388" s="72">
        <v>979.03</v>
      </c>
      <c r="P388" s="72">
        <v>3916.1</v>
      </c>
      <c r="Q388" s="72">
        <v>0</v>
      </c>
      <c r="R388" s="72">
        <v>0</v>
      </c>
      <c r="S388" s="51">
        <f t="shared" si="10"/>
        <v>979.03</v>
      </c>
      <c r="T388" s="51">
        <f t="shared" si="11"/>
        <v>3916.1</v>
      </c>
      <c r="U388" s="52" t="str">
        <f>VLOOKUP(B388,'FOLHA RESUMIDA'!C:I,2,0)</f>
        <v>VINICIUS JOSE OLIVEIRA D SOUSA</v>
      </c>
    </row>
    <row r="389" spans="1:21">
      <c r="A389" s="70">
        <v>1</v>
      </c>
      <c r="B389" s="70">
        <v>3333</v>
      </c>
      <c r="C389" s="70" t="s">
        <v>315</v>
      </c>
      <c r="D389" s="71">
        <v>43192</v>
      </c>
      <c r="E389" s="70" t="s">
        <v>540</v>
      </c>
      <c r="F389" s="70" t="s">
        <v>428</v>
      </c>
      <c r="G389" s="72">
        <v>1470.33</v>
      </c>
      <c r="H389" s="72">
        <v>0</v>
      </c>
      <c r="I389" s="72" t="s">
        <v>541</v>
      </c>
      <c r="J389" s="72">
        <v>0</v>
      </c>
      <c r="K389" s="72">
        <v>0</v>
      </c>
      <c r="L389" s="72">
        <v>0</v>
      </c>
      <c r="M389" s="72">
        <v>0</v>
      </c>
      <c r="N389" s="72">
        <v>0</v>
      </c>
      <c r="O389" s="72">
        <v>0</v>
      </c>
      <c r="P389" s="72">
        <v>0</v>
      </c>
      <c r="Q389" s="72">
        <v>0</v>
      </c>
      <c r="R389" s="72">
        <v>0</v>
      </c>
      <c r="S389" s="51">
        <f t="shared" ref="S389:S452" si="12">SUM(G389:H389)+O389+Q389</f>
        <v>1470.33</v>
      </c>
      <c r="T389" s="51">
        <f t="shared" ref="T389:T452" si="13">SUM(J389:N389)+P389+R389</f>
        <v>0</v>
      </c>
      <c r="U389" s="52" t="str">
        <f>VLOOKUP(B389,'FOLHA RESUMIDA'!C:I,2,0)</f>
        <v>JOSE HIGO MARQUES RENER</v>
      </c>
    </row>
    <row r="390" spans="1:21">
      <c r="A390" s="70">
        <v>1</v>
      </c>
      <c r="B390" s="70">
        <v>3336</v>
      </c>
      <c r="C390" s="70" t="s">
        <v>316</v>
      </c>
      <c r="D390" s="71">
        <v>43255</v>
      </c>
      <c r="E390" s="70" t="s">
        <v>540</v>
      </c>
      <c r="F390" s="70" t="s">
        <v>428</v>
      </c>
      <c r="G390" s="72">
        <v>1470.33</v>
      </c>
      <c r="H390" s="72">
        <v>0</v>
      </c>
      <c r="I390" s="72" t="s">
        <v>541</v>
      </c>
      <c r="J390" s="72">
        <v>0</v>
      </c>
      <c r="K390" s="72">
        <v>0</v>
      </c>
      <c r="L390" s="72">
        <v>0</v>
      </c>
      <c r="M390" s="72">
        <v>0</v>
      </c>
      <c r="N390" s="72">
        <v>0</v>
      </c>
      <c r="O390" s="72">
        <v>0</v>
      </c>
      <c r="P390" s="72">
        <v>0</v>
      </c>
      <c r="Q390" s="72">
        <v>0</v>
      </c>
      <c r="R390" s="72">
        <v>0</v>
      </c>
      <c r="S390" s="51">
        <f t="shared" si="12"/>
        <v>1470.33</v>
      </c>
      <c r="T390" s="51">
        <f t="shared" si="13"/>
        <v>0</v>
      </c>
      <c r="U390" s="52" t="str">
        <f>VLOOKUP(B390,'FOLHA RESUMIDA'!C:I,2,0)</f>
        <v>MICHELLI HELENA LIMA DA SILVA</v>
      </c>
    </row>
    <row r="391" spans="1:21">
      <c r="A391" s="70">
        <v>1</v>
      </c>
      <c r="B391" s="70">
        <v>3338</v>
      </c>
      <c r="C391" s="70" t="s">
        <v>317</v>
      </c>
      <c r="D391" s="71">
        <v>43262</v>
      </c>
      <c r="E391" s="70" t="s">
        <v>540</v>
      </c>
      <c r="F391" s="70" t="s">
        <v>475</v>
      </c>
      <c r="G391" s="72">
        <v>0</v>
      </c>
      <c r="H391" s="72">
        <v>0</v>
      </c>
      <c r="I391" s="72" t="s">
        <v>543</v>
      </c>
      <c r="J391" s="72">
        <v>0</v>
      </c>
      <c r="K391" s="72">
        <v>0</v>
      </c>
      <c r="L391" s="72">
        <v>0</v>
      </c>
      <c r="M391" s="72">
        <v>0</v>
      </c>
      <c r="N391" s="72">
        <v>0</v>
      </c>
      <c r="O391" s="72">
        <v>979.03</v>
      </c>
      <c r="P391" s="72">
        <v>3916.1</v>
      </c>
      <c r="Q391" s="72">
        <v>0</v>
      </c>
      <c r="R391" s="72">
        <v>0</v>
      </c>
      <c r="S391" s="51">
        <f t="shared" si="12"/>
        <v>979.03</v>
      </c>
      <c r="T391" s="51">
        <f t="shared" si="13"/>
        <v>3916.1</v>
      </c>
      <c r="U391" s="52" t="str">
        <f>VLOOKUP(B391,'FOLHA RESUMIDA'!C:I,2,0)</f>
        <v>IAN THIAGO DE LIMA BARBOSA</v>
      </c>
    </row>
    <row r="392" spans="1:21">
      <c r="A392" s="70">
        <v>1</v>
      </c>
      <c r="B392" s="70">
        <v>3339</v>
      </c>
      <c r="C392" s="70" t="s">
        <v>318</v>
      </c>
      <c r="D392" s="71">
        <v>43271</v>
      </c>
      <c r="E392" s="70" t="s">
        <v>540</v>
      </c>
      <c r="F392" s="70" t="s">
        <v>542</v>
      </c>
      <c r="G392" s="72">
        <v>3413.87</v>
      </c>
      <c r="H392" s="72">
        <v>0</v>
      </c>
      <c r="I392" s="72" t="s">
        <v>541</v>
      </c>
      <c r="J392" s="72">
        <v>822.38</v>
      </c>
      <c r="K392" s="72">
        <v>0</v>
      </c>
      <c r="L392" s="72">
        <v>0</v>
      </c>
      <c r="M392" s="72">
        <v>0</v>
      </c>
      <c r="N392" s="72">
        <v>0</v>
      </c>
      <c r="O392" s="72">
        <v>0</v>
      </c>
      <c r="P392" s="72">
        <v>0</v>
      </c>
      <c r="Q392" s="72">
        <v>0</v>
      </c>
      <c r="R392" s="72">
        <v>0</v>
      </c>
      <c r="S392" s="51">
        <f t="shared" si="12"/>
        <v>3413.87</v>
      </c>
      <c r="T392" s="51">
        <f t="shared" si="13"/>
        <v>822.38</v>
      </c>
      <c r="U392" s="52" t="str">
        <f>VLOOKUP(B392,'FOLHA RESUMIDA'!C:I,2,0)</f>
        <v>ANA CAROLINA CALLAND ROSA</v>
      </c>
    </row>
    <row r="393" spans="1:21">
      <c r="A393" s="70">
        <v>1</v>
      </c>
      <c r="B393" s="70">
        <v>3340</v>
      </c>
      <c r="C393" s="70" t="s">
        <v>319</v>
      </c>
      <c r="D393" s="71">
        <v>43286</v>
      </c>
      <c r="E393" s="70" t="s">
        <v>540</v>
      </c>
      <c r="F393" s="70" t="s">
        <v>486</v>
      </c>
      <c r="G393" s="72">
        <v>0</v>
      </c>
      <c r="H393" s="72">
        <v>0</v>
      </c>
      <c r="I393" s="72" t="s">
        <v>543</v>
      </c>
      <c r="J393" s="72">
        <v>0</v>
      </c>
      <c r="K393" s="72">
        <v>0</v>
      </c>
      <c r="L393" s="72">
        <v>0</v>
      </c>
      <c r="M393" s="72">
        <v>0</v>
      </c>
      <c r="N393" s="72">
        <v>0</v>
      </c>
      <c r="O393" s="72">
        <v>1664.45</v>
      </c>
      <c r="P393" s="72">
        <v>6657.79</v>
      </c>
      <c r="Q393" s="72">
        <v>0</v>
      </c>
      <c r="R393" s="72">
        <v>0</v>
      </c>
      <c r="S393" s="51">
        <f t="shared" si="12"/>
        <v>1664.45</v>
      </c>
      <c r="T393" s="51">
        <f t="shared" si="13"/>
        <v>6657.79</v>
      </c>
      <c r="U393" s="52" t="str">
        <f>VLOOKUP(B393,'FOLHA RESUMIDA'!C:I,2,0)</f>
        <v>SANDRO MARQUES TEIXEIRA</v>
      </c>
    </row>
    <row r="394" spans="1:21">
      <c r="A394" s="70">
        <v>1</v>
      </c>
      <c r="B394" s="70">
        <v>3341</v>
      </c>
      <c r="C394" s="70" t="s">
        <v>320</v>
      </c>
      <c r="D394" s="71">
        <v>43293</v>
      </c>
      <c r="E394" s="70" t="s">
        <v>540</v>
      </c>
      <c r="F394" s="70" t="s">
        <v>421</v>
      </c>
      <c r="G394" s="72">
        <v>0</v>
      </c>
      <c r="H394" s="72">
        <v>0</v>
      </c>
      <c r="I394" s="72" t="s">
        <v>543</v>
      </c>
      <c r="J394" s="72">
        <v>0</v>
      </c>
      <c r="K394" s="72">
        <v>0</v>
      </c>
      <c r="L394" s="72">
        <v>0</v>
      </c>
      <c r="M394" s="72">
        <v>0</v>
      </c>
      <c r="N394" s="72">
        <v>0</v>
      </c>
      <c r="O394" s="72">
        <v>881.12</v>
      </c>
      <c r="P394" s="72">
        <v>3524.49</v>
      </c>
      <c r="Q394" s="72">
        <v>0</v>
      </c>
      <c r="R394" s="72">
        <v>0</v>
      </c>
      <c r="S394" s="51">
        <f t="shared" si="12"/>
        <v>881.12</v>
      </c>
      <c r="T394" s="51">
        <f t="shared" si="13"/>
        <v>3524.49</v>
      </c>
      <c r="U394" s="52" t="str">
        <f>VLOOKUP(B394,'FOLHA RESUMIDA'!C:I,2,0)</f>
        <v>JOSE VICTOR M A BARBOSA</v>
      </c>
    </row>
    <row r="395" spans="1:21">
      <c r="A395" s="70">
        <v>1</v>
      </c>
      <c r="B395" s="70">
        <v>3343</v>
      </c>
      <c r="C395" s="70" t="s">
        <v>321</v>
      </c>
      <c r="D395" s="71">
        <v>43321</v>
      </c>
      <c r="E395" s="70" t="s">
        <v>540</v>
      </c>
      <c r="F395" s="70" t="s">
        <v>513</v>
      </c>
      <c r="G395" s="72">
        <v>0</v>
      </c>
      <c r="H395" s="72">
        <v>0</v>
      </c>
      <c r="I395" s="72" t="s">
        <v>543</v>
      </c>
      <c r="J395" s="72">
        <v>0</v>
      </c>
      <c r="K395" s="72">
        <v>0</v>
      </c>
      <c r="L395" s="72">
        <v>0</v>
      </c>
      <c r="M395" s="72">
        <v>0</v>
      </c>
      <c r="N395" s="72">
        <v>0</v>
      </c>
      <c r="O395" s="72">
        <v>293.70999999999998</v>
      </c>
      <c r="P395" s="72">
        <v>1174.82</v>
      </c>
      <c r="Q395" s="72">
        <v>0</v>
      </c>
      <c r="R395" s="72">
        <v>0</v>
      </c>
      <c r="S395" s="51">
        <f t="shared" si="12"/>
        <v>293.70999999999998</v>
      </c>
      <c r="T395" s="51">
        <f t="shared" si="13"/>
        <v>1174.82</v>
      </c>
      <c r="U395" s="52" t="str">
        <f>VLOOKUP(B395,'FOLHA RESUMIDA'!C:I,2,0)</f>
        <v>MARCELO MONTEIRO DE C. FILHO</v>
      </c>
    </row>
    <row r="396" spans="1:21">
      <c r="A396" s="70">
        <v>1</v>
      </c>
      <c r="B396" s="70">
        <v>3344</v>
      </c>
      <c r="C396" s="70" t="s">
        <v>322</v>
      </c>
      <c r="D396" s="71">
        <v>43346</v>
      </c>
      <c r="E396" s="70" t="s">
        <v>540</v>
      </c>
      <c r="F396" s="70" t="s">
        <v>491</v>
      </c>
      <c r="G396" s="72">
        <v>1787.22</v>
      </c>
      <c r="H396" s="72">
        <v>0</v>
      </c>
      <c r="I396" s="72" t="s">
        <v>541</v>
      </c>
      <c r="J396" s="72">
        <v>0</v>
      </c>
      <c r="K396" s="72">
        <v>0</v>
      </c>
      <c r="L396" s="72">
        <v>0</v>
      </c>
      <c r="M396" s="72">
        <v>0</v>
      </c>
      <c r="N396" s="72">
        <v>0</v>
      </c>
      <c r="O396" s="72">
        <v>0</v>
      </c>
      <c r="P396" s="72">
        <v>0</v>
      </c>
      <c r="Q396" s="72">
        <v>0</v>
      </c>
      <c r="R396" s="72">
        <v>0</v>
      </c>
      <c r="S396" s="51">
        <f t="shared" si="12"/>
        <v>1787.22</v>
      </c>
      <c r="T396" s="51">
        <f t="shared" si="13"/>
        <v>0</v>
      </c>
      <c r="U396" s="52" t="str">
        <f>VLOOKUP(B396,'FOLHA RESUMIDA'!C:I,2,0)</f>
        <v>JEANE DE ALMEIDA C REVOREDO</v>
      </c>
    </row>
    <row r="397" spans="1:21">
      <c r="A397" s="70">
        <v>1</v>
      </c>
      <c r="B397" s="70">
        <v>3345</v>
      </c>
      <c r="C397" s="70" t="s">
        <v>323</v>
      </c>
      <c r="D397" s="71">
        <v>43346</v>
      </c>
      <c r="E397" s="70" t="s">
        <v>540</v>
      </c>
      <c r="F397" s="70" t="s">
        <v>491</v>
      </c>
      <c r="G397" s="72">
        <v>1787.22</v>
      </c>
      <c r="H397" s="72">
        <v>0</v>
      </c>
      <c r="I397" s="72" t="s">
        <v>541</v>
      </c>
      <c r="J397" s="72">
        <v>822.38</v>
      </c>
      <c r="K397" s="72">
        <v>0</v>
      </c>
      <c r="L397" s="72">
        <v>0</v>
      </c>
      <c r="M397" s="72">
        <v>0</v>
      </c>
      <c r="N397" s="72">
        <v>0</v>
      </c>
      <c r="O397" s="72">
        <v>0</v>
      </c>
      <c r="P397" s="72">
        <v>0</v>
      </c>
      <c r="Q397" s="72">
        <v>0</v>
      </c>
      <c r="R397" s="72">
        <v>0</v>
      </c>
      <c r="S397" s="51">
        <f t="shared" si="12"/>
        <v>1787.22</v>
      </c>
      <c r="T397" s="51">
        <f t="shared" si="13"/>
        <v>822.38</v>
      </c>
      <c r="U397" s="52" t="str">
        <f>VLOOKUP(B397,'FOLHA RESUMIDA'!C:I,2,0)</f>
        <v>ELIZABETE BARBOSA W D OLIVEIRA</v>
      </c>
    </row>
    <row r="398" spans="1:21">
      <c r="A398" s="70">
        <v>1</v>
      </c>
      <c r="B398" s="70">
        <v>3346</v>
      </c>
      <c r="C398" s="70" t="s">
        <v>324</v>
      </c>
      <c r="D398" s="71">
        <v>43346</v>
      </c>
      <c r="E398" s="70" t="s">
        <v>540</v>
      </c>
      <c r="F398" s="70" t="s">
        <v>428</v>
      </c>
      <c r="G398" s="72">
        <v>1338.58</v>
      </c>
      <c r="H398" s="72">
        <v>0</v>
      </c>
      <c r="I398" s="72" t="s">
        <v>541</v>
      </c>
      <c r="J398" s="72">
        <v>0</v>
      </c>
      <c r="K398" s="72">
        <v>0</v>
      </c>
      <c r="L398" s="72">
        <v>0</v>
      </c>
      <c r="M398" s="72">
        <v>0</v>
      </c>
      <c r="N398" s="72">
        <v>0</v>
      </c>
      <c r="O398" s="72">
        <v>0</v>
      </c>
      <c r="P398" s="72">
        <v>0</v>
      </c>
      <c r="Q398" s="72">
        <v>0</v>
      </c>
      <c r="R398" s="72">
        <v>0</v>
      </c>
      <c r="S398" s="51">
        <f t="shared" si="12"/>
        <v>1338.58</v>
      </c>
      <c r="T398" s="51">
        <f t="shared" si="13"/>
        <v>0</v>
      </c>
      <c r="U398" s="52" t="str">
        <f>VLOOKUP(B398,'FOLHA RESUMIDA'!C:I,2,0)</f>
        <v>EMANOELLA RAFAELA D S A SILVA</v>
      </c>
    </row>
    <row r="399" spans="1:21">
      <c r="A399" s="70">
        <v>1</v>
      </c>
      <c r="B399" s="70">
        <v>3348</v>
      </c>
      <c r="C399" s="70" t="s">
        <v>325</v>
      </c>
      <c r="D399" s="71">
        <v>43346</v>
      </c>
      <c r="E399" s="70" t="s">
        <v>540</v>
      </c>
      <c r="F399" s="70" t="s">
        <v>511</v>
      </c>
      <c r="G399" s="72">
        <v>1470.33</v>
      </c>
      <c r="H399" s="72">
        <v>0</v>
      </c>
      <c r="I399" s="72" t="s">
        <v>541</v>
      </c>
      <c r="J399" s="72">
        <v>0</v>
      </c>
      <c r="K399" s="72">
        <v>0</v>
      </c>
      <c r="L399" s="72">
        <v>0</v>
      </c>
      <c r="M399" s="72">
        <v>0</v>
      </c>
      <c r="N399" s="72">
        <v>0</v>
      </c>
      <c r="O399" s="72">
        <v>0</v>
      </c>
      <c r="P399" s="72">
        <v>0</v>
      </c>
      <c r="Q399" s="72">
        <v>0</v>
      </c>
      <c r="R399" s="72">
        <v>0</v>
      </c>
      <c r="S399" s="51">
        <f t="shared" si="12"/>
        <v>1470.33</v>
      </c>
      <c r="T399" s="51">
        <f t="shared" si="13"/>
        <v>0</v>
      </c>
      <c r="U399" s="52" t="str">
        <f>VLOOKUP(B399,'FOLHA RESUMIDA'!C:I,2,0)</f>
        <v>KARLA FERREIRA DA SILVA</v>
      </c>
    </row>
    <row r="400" spans="1:21">
      <c r="A400" s="70">
        <v>1</v>
      </c>
      <c r="B400" s="70">
        <v>3349</v>
      </c>
      <c r="C400" s="70" t="s">
        <v>326</v>
      </c>
      <c r="D400" s="71">
        <v>43346</v>
      </c>
      <c r="E400" s="70" t="s">
        <v>540</v>
      </c>
      <c r="F400" s="70" t="s">
        <v>428</v>
      </c>
      <c r="G400" s="72">
        <v>1338.58</v>
      </c>
      <c r="H400" s="72">
        <v>0</v>
      </c>
      <c r="I400" s="72" t="s">
        <v>541</v>
      </c>
      <c r="J400" s="72">
        <v>0</v>
      </c>
      <c r="K400" s="72">
        <v>0</v>
      </c>
      <c r="L400" s="72">
        <v>0</v>
      </c>
      <c r="M400" s="72">
        <v>0</v>
      </c>
      <c r="N400" s="72">
        <v>0</v>
      </c>
      <c r="O400" s="72">
        <v>0</v>
      </c>
      <c r="P400" s="72">
        <v>0</v>
      </c>
      <c r="Q400" s="72">
        <v>0</v>
      </c>
      <c r="R400" s="72">
        <v>0</v>
      </c>
      <c r="S400" s="51">
        <f t="shared" si="12"/>
        <v>1338.58</v>
      </c>
      <c r="T400" s="51">
        <f t="shared" si="13"/>
        <v>0</v>
      </c>
      <c r="U400" s="52" t="str">
        <f>VLOOKUP(B400,'FOLHA RESUMIDA'!C:I,2,0)</f>
        <v>NILZA PEREIRA DA SILVA</v>
      </c>
    </row>
    <row r="401" spans="1:21">
      <c r="A401" s="70">
        <v>1</v>
      </c>
      <c r="B401" s="70">
        <v>3351</v>
      </c>
      <c r="C401" s="70" t="s">
        <v>327</v>
      </c>
      <c r="D401" s="71">
        <v>43346</v>
      </c>
      <c r="E401" s="70" t="s">
        <v>540</v>
      </c>
      <c r="F401" s="70" t="s">
        <v>428</v>
      </c>
      <c r="G401" s="72">
        <v>1338.58</v>
      </c>
      <c r="H401" s="72">
        <v>0</v>
      </c>
      <c r="I401" s="72" t="s">
        <v>541</v>
      </c>
      <c r="J401" s="72">
        <v>0</v>
      </c>
      <c r="K401" s="72">
        <v>0</v>
      </c>
      <c r="L401" s="72">
        <v>0</v>
      </c>
      <c r="M401" s="72">
        <v>0</v>
      </c>
      <c r="N401" s="72">
        <v>0</v>
      </c>
      <c r="O401" s="72">
        <v>0</v>
      </c>
      <c r="P401" s="72">
        <v>0</v>
      </c>
      <c r="Q401" s="72">
        <v>0</v>
      </c>
      <c r="R401" s="72">
        <v>0</v>
      </c>
      <c r="S401" s="51">
        <f t="shared" si="12"/>
        <v>1338.58</v>
      </c>
      <c r="T401" s="51">
        <f t="shared" si="13"/>
        <v>0</v>
      </c>
      <c r="U401" s="52" t="str">
        <f>VLOOKUP(B401,'FOLHA RESUMIDA'!C:I,2,0)</f>
        <v>SIMONE ARAUJO DE ALMEIDA</v>
      </c>
    </row>
    <row r="402" spans="1:21">
      <c r="A402" s="70">
        <v>1</v>
      </c>
      <c r="B402" s="70">
        <v>3352</v>
      </c>
      <c r="C402" s="70" t="s">
        <v>328</v>
      </c>
      <c r="D402" s="71">
        <v>43346</v>
      </c>
      <c r="E402" s="70" t="s">
        <v>540</v>
      </c>
      <c r="F402" s="70" t="s">
        <v>432</v>
      </c>
      <c r="G402" s="72">
        <v>1962.13</v>
      </c>
      <c r="H402" s="72">
        <v>0</v>
      </c>
      <c r="I402" s="72" t="s">
        <v>541</v>
      </c>
      <c r="J402" s="72">
        <v>822.38</v>
      </c>
      <c r="K402" s="72">
        <v>0</v>
      </c>
      <c r="L402" s="72">
        <v>0</v>
      </c>
      <c r="M402" s="72">
        <v>0</v>
      </c>
      <c r="N402" s="72">
        <v>0</v>
      </c>
      <c r="O402" s="72">
        <v>0</v>
      </c>
      <c r="P402" s="72">
        <v>0</v>
      </c>
      <c r="Q402" s="72">
        <v>0</v>
      </c>
      <c r="R402" s="72">
        <v>0</v>
      </c>
      <c r="S402" s="51">
        <f t="shared" si="12"/>
        <v>1962.13</v>
      </c>
      <c r="T402" s="51">
        <f t="shared" si="13"/>
        <v>822.38</v>
      </c>
      <c r="U402" s="52" t="str">
        <f>VLOOKUP(B402,'FOLHA RESUMIDA'!C:I,2,0)</f>
        <v>CARLA SABRINA DE FREITAS LIMA</v>
      </c>
    </row>
    <row r="403" spans="1:21">
      <c r="A403" s="70">
        <v>1</v>
      </c>
      <c r="B403" s="70">
        <v>3353</v>
      </c>
      <c r="C403" s="70" t="s">
        <v>329</v>
      </c>
      <c r="D403" s="71">
        <v>43346</v>
      </c>
      <c r="E403" s="70" t="s">
        <v>540</v>
      </c>
      <c r="F403" s="70" t="s">
        <v>428</v>
      </c>
      <c r="G403" s="72">
        <v>1470.33</v>
      </c>
      <c r="H403" s="72">
        <v>0</v>
      </c>
      <c r="I403" s="72" t="s">
        <v>541</v>
      </c>
      <c r="J403" s="72">
        <v>0</v>
      </c>
      <c r="K403" s="72">
        <v>0</v>
      </c>
      <c r="L403" s="72">
        <v>0</v>
      </c>
      <c r="M403" s="72">
        <v>0</v>
      </c>
      <c r="N403" s="72">
        <v>0</v>
      </c>
      <c r="O403" s="72">
        <v>0</v>
      </c>
      <c r="P403" s="72">
        <v>0</v>
      </c>
      <c r="Q403" s="72">
        <v>0</v>
      </c>
      <c r="R403" s="72">
        <v>0</v>
      </c>
      <c r="S403" s="51">
        <f t="shared" si="12"/>
        <v>1470.33</v>
      </c>
      <c r="T403" s="51">
        <f t="shared" si="13"/>
        <v>0</v>
      </c>
      <c r="U403" s="52" t="str">
        <f>VLOOKUP(B403,'FOLHA RESUMIDA'!C:I,2,0)</f>
        <v>LUCIO ANDRE DA SILVA</v>
      </c>
    </row>
    <row r="404" spans="1:21">
      <c r="A404" s="70">
        <v>1</v>
      </c>
      <c r="B404" s="70">
        <v>3355</v>
      </c>
      <c r="C404" s="70" t="s">
        <v>330</v>
      </c>
      <c r="D404" s="71">
        <v>43362</v>
      </c>
      <c r="E404" s="70" t="s">
        <v>540</v>
      </c>
      <c r="F404" s="70" t="s">
        <v>511</v>
      </c>
      <c r="G404" s="72">
        <v>1470.33</v>
      </c>
      <c r="H404" s="72">
        <v>0</v>
      </c>
      <c r="I404" s="72" t="s">
        <v>541</v>
      </c>
      <c r="J404" s="72">
        <v>0</v>
      </c>
      <c r="K404" s="72">
        <v>0</v>
      </c>
      <c r="L404" s="72">
        <v>0</v>
      </c>
      <c r="M404" s="72">
        <v>0</v>
      </c>
      <c r="N404" s="72">
        <v>0</v>
      </c>
      <c r="O404" s="72">
        <v>0</v>
      </c>
      <c r="P404" s="72">
        <v>0</v>
      </c>
      <c r="Q404" s="72">
        <v>0</v>
      </c>
      <c r="R404" s="72">
        <v>0</v>
      </c>
      <c r="S404" s="51">
        <f t="shared" si="12"/>
        <v>1470.33</v>
      </c>
      <c r="T404" s="51">
        <f t="shared" si="13"/>
        <v>0</v>
      </c>
      <c r="U404" s="52" t="str">
        <f>VLOOKUP(B404,'FOLHA RESUMIDA'!C:I,2,0)</f>
        <v>ANA CAROLINE GOMES PEREIRA</v>
      </c>
    </row>
    <row r="405" spans="1:21">
      <c r="A405" s="70">
        <v>1</v>
      </c>
      <c r="B405" s="70">
        <v>3356</v>
      </c>
      <c r="C405" s="70" t="s">
        <v>331</v>
      </c>
      <c r="D405" s="71">
        <v>43362</v>
      </c>
      <c r="E405" s="70" t="s">
        <v>540</v>
      </c>
      <c r="F405" s="70" t="s">
        <v>428</v>
      </c>
      <c r="G405" s="72">
        <v>1470.36</v>
      </c>
      <c r="H405" s="72">
        <v>0</v>
      </c>
      <c r="I405" s="72" t="s">
        <v>541</v>
      </c>
      <c r="J405" s="72">
        <v>0</v>
      </c>
      <c r="K405" s="72">
        <v>0</v>
      </c>
      <c r="L405" s="72">
        <v>0</v>
      </c>
      <c r="M405" s="72">
        <v>0</v>
      </c>
      <c r="N405" s="72">
        <v>0</v>
      </c>
      <c r="O405" s="72">
        <v>0</v>
      </c>
      <c r="P405" s="72">
        <v>0</v>
      </c>
      <c r="Q405" s="72">
        <v>0</v>
      </c>
      <c r="R405" s="72">
        <v>0</v>
      </c>
      <c r="S405" s="51">
        <f t="shared" si="12"/>
        <v>1470.36</v>
      </c>
      <c r="T405" s="51">
        <f t="shared" si="13"/>
        <v>0</v>
      </c>
      <c r="U405" s="52" t="str">
        <f>VLOOKUP(B405,'FOLHA RESUMIDA'!C:I,2,0)</f>
        <v>MARIA GABRIELLY DE S SANTOS</v>
      </c>
    </row>
    <row r="406" spans="1:21">
      <c r="A406" s="70">
        <v>1</v>
      </c>
      <c r="B406" s="70">
        <v>3358</v>
      </c>
      <c r="C406" s="70" t="s">
        <v>332</v>
      </c>
      <c r="D406" s="71">
        <v>43501</v>
      </c>
      <c r="E406" s="70" t="s">
        <v>540</v>
      </c>
      <c r="F406" s="70" t="s">
        <v>515</v>
      </c>
      <c r="G406" s="72">
        <v>0</v>
      </c>
      <c r="H406" s="72">
        <v>0</v>
      </c>
      <c r="I406" s="72" t="s">
        <v>543</v>
      </c>
      <c r="J406" s="72">
        <v>0</v>
      </c>
      <c r="K406" s="72">
        <v>0</v>
      </c>
      <c r="L406" s="72">
        <v>0</v>
      </c>
      <c r="M406" s="72">
        <v>0</v>
      </c>
      <c r="N406" s="72">
        <v>0</v>
      </c>
      <c r="O406" s="72">
        <v>0</v>
      </c>
      <c r="P406" s="72">
        <v>0</v>
      </c>
      <c r="Q406" s="72">
        <v>4196.22</v>
      </c>
      <c r="R406" s="72">
        <v>16784.88</v>
      </c>
      <c r="S406" s="51">
        <f t="shared" si="12"/>
        <v>4196.22</v>
      </c>
      <c r="T406" s="51">
        <f t="shared" si="13"/>
        <v>16784.88</v>
      </c>
      <c r="U406" s="52" t="str">
        <f>VLOOKUP(B406,'FOLHA RESUMIDA'!C:I,2,0)</f>
        <v>SERGIO LUIZ DE NORONHA</v>
      </c>
    </row>
    <row r="407" spans="1:21">
      <c r="A407" s="70">
        <v>1</v>
      </c>
      <c r="B407" s="70">
        <v>3359</v>
      </c>
      <c r="C407" s="70" t="s">
        <v>333</v>
      </c>
      <c r="D407" s="71">
        <v>43514</v>
      </c>
      <c r="E407" s="70" t="s">
        <v>540</v>
      </c>
      <c r="F407" s="70" t="s">
        <v>489</v>
      </c>
      <c r="G407" s="72">
        <v>0</v>
      </c>
      <c r="H407" s="72">
        <v>0</v>
      </c>
      <c r="I407" s="72" t="s">
        <v>543</v>
      </c>
      <c r="J407" s="72">
        <v>0</v>
      </c>
      <c r="K407" s="72">
        <v>0</v>
      </c>
      <c r="L407" s="72">
        <v>0</v>
      </c>
      <c r="M407" s="72">
        <v>0</v>
      </c>
      <c r="N407" s="72">
        <v>0</v>
      </c>
      <c r="O407" s="72">
        <v>1664.45</v>
      </c>
      <c r="P407" s="72">
        <v>6657.79</v>
      </c>
      <c r="Q407" s="72">
        <v>0</v>
      </c>
      <c r="R407" s="72">
        <v>0</v>
      </c>
      <c r="S407" s="51">
        <f t="shared" si="12"/>
        <v>1664.45</v>
      </c>
      <c r="T407" s="51">
        <f t="shared" si="13"/>
        <v>6657.79</v>
      </c>
      <c r="U407" s="52" t="str">
        <f>VLOOKUP(B407,'FOLHA RESUMIDA'!C:I,2,0)</f>
        <v>ALICE ANA BARBOSA ROSENDO</v>
      </c>
    </row>
    <row r="408" spans="1:21">
      <c r="A408" s="70">
        <v>1</v>
      </c>
      <c r="B408" s="70">
        <v>3361</v>
      </c>
      <c r="C408" s="70" t="s">
        <v>334</v>
      </c>
      <c r="D408" s="71">
        <v>43587</v>
      </c>
      <c r="E408" s="70" t="s">
        <v>540</v>
      </c>
      <c r="F408" s="70" t="s">
        <v>420</v>
      </c>
      <c r="G408" s="72">
        <v>0</v>
      </c>
      <c r="H408" s="72">
        <v>0</v>
      </c>
      <c r="I408" s="72" t="s">
        <v>543</v>
      </c>
      <c r="J408" s="72">
        <v>0</v>
      </c>
      <c r="K408" s="72">
        <v>0</v>
      </c>
      <c r="L408" s="72">
        <v>0</v>
      </c>
      <c r="M408" s="72">
        <v>0</v>
      </c>
      <c r="N408" s="72">
        <v>0</v>
      </c>
      <c r="O408" s="72">
        <v>391.6</v>
      </c>
      <c r="P408" s="72">
        <v>1566.44</v>
      </c>
      <c r="Q408" s="72">
        <v>0</v>
      </c>
      <c r="R408" s="72">
        <v>0</v>
      </c>
      <c r="S408" s="51">
        <f t="shared" si="12"/>
        <v>391.6</v>
      </c>
      <c r="T408" s="51">
        <f t="shared" si="13"/>
        <v>1566.44</v>
      </c>
      <c r="U408" s="52" t="str">
        <f>VLOOKUP(B408,'FOLHA RESUMIDA'!C:I,2,0)</f>
        <v>DANIELLY C. DO NASCIMENTO</v>
      </c>
    </row>
    <row r="409" spans="1:21">
      <c r="A409" s="70">
        <v>1</v>
      </c>
      <c r="B409" s="70">
        <v>3362</v>
      </c>
      <c r="C409" s="70" t="s">
        <v>335</v>
      </c>
      <c r="D409" s="71">
        <v>43587</v>
      </c>
      <c r="E409" s="70" t="s">
        <v>540</v>
      </c>
      <c r="F409" s="70" t="s">
        <v>421</v>
      </c>
      <c r="G409" s="72">
        <v>0</v>
      </c>
      <c r="H409" s="72">
        <v>0</v>
      </c>
      <c r="I409" s="72" t="s">
        <v>543</v>
      </c>
      <c r="J409" s="72">
        <v>0</v>
      </c>
      <c r="K409" s="72">
        <v>0</v>
      </c>
      <c r="L409" s="72">
        <v>0</v>
      </c>
      <c r="M409" s="72">
        <v>0</v>
      </c>
      <c r="N409" s="72">
        <v>0</v>
      </c>
      <c r="O409" s="72">
        <v>881.12</v>
      </c>
      <c r="P409" s="72">
        <v>3524.49</v>
      </c>
      <c r="Q409" s="72">
        <v>0</v>
      </c>
      <c r="R409" s="72">
        <v>0</v>
      </c>
      <c r="S409" s="51">
        <f t="shared" si="12"/>
        <v>881.12</v>
      </c>
      <c r="T409" s="51">
        <f t="shared" si="13"/>
        <v>3524.49</v>
      </c>
      <c r="U409" s="52" t="str">
        <f>VLOOKUP(B409,'FOLHA RESUMIDA'!C:I,2,0)</f>
        <v>LEANDRA NASCIMENTO ESTEFANIO</v>
      </c>
    </row>
    <row r="410" spans="1:21">
      <c r="A410" s="70">
        <v>1</v>
      </c>
      <c r="B410" s="70">
        <v>3364</v>
      </c>
      <c r="C410" s="70" t="s">
        <v>336</v>
      </c>
      <c r="D410" s="71">
        <v>43699</v>
      </c>
      <c r="E410" s="70" t="s">
        <v>540</v>
      </c>
      <c r="F410" s="70" t="s">
        <v>428</v>
      </c>
      <c r="G410" s="72">
        <v>1470.35</v>
      </c>
      <c r="H410" s="72">
        <v>0</v>
      </c>
      <c r="I410" s="72" t="s">
        <v>541</v>
      </c>
      <c r="J410" s="72">
        <v>0</v>
      </c>
      <c r="K410" s="72">
        <v>0</v>
      </c>
      <c r="L410" s="72">
        <v>0</v>
      </c>
      <c r="M410" s="72">
        <v>0</v>
      </c>
      <c r="N410" s="72">
        <v>0</v>
      </c>
      <c r="O410" s="72">
        <v>0</v>
      </c>
      <c r="P410" s="72">
        <v>0</v>
      </c>
      <c r="Q410" s="72">
        <v>0</v>
      </c>
      <c r="R410" s="72">
        <v>0</v>
      </c>
      <c r="S410" s="51">
        <f t="shared" si="12"/>
        <v>1470.35</v>
      </c>
      <c r="T410" s="51">
        <f t="shared" si="13"/>
        <v>0</v>
      </c>
      <c r="U410" s="52" t="str">
        <f>VLOOKUP(B410,'FOLHA RESUMIDA'!C:I,2,0)</f>
        <v>ADRIANO JOSE MARTINS DA SILVA</v>
      </c>
    </row>
    <row r="411" spans="1:21">
      <c r="A411" s="70">
        <v>1</v>
      </c>
      <c r="B411" s="70">
        <v>3366</v>
      </c>
      <c r="C411" s="70" t="s">
        <v>337</v>
      </c>
      <c r="D411" s="71">
        <v>43857</v>
      </c>
      <c r="E411" s="70" t="s">
        <v>540</v>
      </c>
      <c r="F411" s="70" t="s">
        <v>482</v>
      </c>
      <c r="G411" s="72">
        <v>0</v>
      </c>
      <c r="H411" s="72">
        <v>0</v>
      </c>
      <c r="I411" s="72" t="s">
        <v>543</v>
      </c>
      <c r="J411" s="72">
        <v>0</v>
      </c>
      <c r="K411" s="72">
        <v>0</v>
      </c>
      <c r="L411" s="72">
        <v>0</v>
      </c>
      <c r="M411" s="72">
        <v>0</v>
      </c>
      <c r="N411" s="72">
        <v>0</v>
      </c>
      <c r="O411" s="72">
        <v>1664.45</v>
      </c>
      <c r="P411" s="72">
        <v>6657.79</v>
      </c>
      <c r="Q411" s="72">
        <v>0</v>
      </c>
      <c r="R411" s="72">
        <v>0</v>
      </c>
      <c r="S411" s="51">
        <f t="shared" si="12"/>
        <v>1664.45</v>
      </c>
      <c r="T411" s="51">
        <f t="shared" si="13"/>
        <v>6657.79</v>
      </c>
      <c r="U411" s="52" t="str">
        <f>VLOOKUP(B411,'FOLHA RESUMIDA'!C:I,2,0)</f>
        <v>JOSE RICARDO OLIVEIRA CHAGAS</v>
      </c>
    </row>
    <row r="412" spans="1:21">
      <c r="A412" s="70">
        <v>1</v>
      </c>
      <c r="B412" s="70">
        <v>3373</v>
      </c>
      <c r="C412" s="70" t="s">
        <v>458</v>
      </c>
      <c r="D412" s="71">
        <v>44013</v>
      </c>
      <c r="E412" s="70" t="s">
        <v>540</v>
      </c>
      <c r="F412" s="70" t="s">
        <v>475</v>
      </c>
      <c r="G412" s="72">
        <v>0</v>
      </c>
      <c r="H412" s="72">
        <v>0</v>
      </c>
      <c r="I412" s="72" t="s">
        <v>543</v>
      </c>
      <c r="J412" s="72">
        <v>0</v>
      </c>
      <c r="K412" s="72">
        <v>0</v>
      </c>
      <c r="L412" s="72">
        <v>0</v>
      </c>
      <c r="M412" s="72">
        <v>0</v>
      </c>
      <c r="N412" s="72">
        <v>0</v>
      </c>
      <c r="O412" s="72">
        <v>979.03</v>
      </c>
      <c r="P412" s="72">
        <v>3916.1</v>
      </c>
      <c r="Q412" s="72">
        <v>0</v>
      </c>
      <c r="R412" s="72">
        <v>0</v>
      </c>
      <c r="S412" s="51">
        <f t="shared" si="12"/>
        <v>979.03</v>
      </c>
      <c r="T412" s="51">
        <f t="shared" si="13"/>
        <v>3916.1</v>
      </c>
      <c r="U412" s="52" t="str">
        <f>VLOOKUP(B412,'FOLHA RESUMIDA'!C:I,2,0)</f>
        <v>LEANDRO RAMOS M DE ANDRADE</v>
      </c>
    </row>
    <row r="413" spans="1:21">
      <c r="A413" s="70">
        <v>1</v>
      </c>
      <c r="B413" s="70">
        <v>3376</v>
      </c>
      <c r="C413" s="70" t="s">
        <v>461</v>
      </c>
      <c r="D413" s="71">
        <v>44158</v>
      </c>
      <c r="E413" s="70" t="s">
        <v>540</v>
      </c>
      <c r="F413" s="70" t="s">
        <v>428</v>
      </c>
      <c r="G413" s="72">
        <v>1470.36</v>
      </c>
      <c r="H413" s="72">
        <v>0</v>
      </c>
      <c r="I413" s="72" t="s">
        <v>541</v>
      </c>
      <c r="J413" s="72">
        <v>0</v>
      </c>
      <c r="K413" s="72">
        <v>0</v>
      </c>
      <c r="L413" s="72">
        <v>0</v>
      </c>
      <c r="M413" s="72">
        <v>0</v>
      </c>
      <c r="N413" s="72">
        <v>0</v>
      </c>
      <c r="O413" s="72">
        <v>0</v>
      </c>
      <c r="P413" s="72">
        <v>0</v>
      </c>
      <c r="Q413" s="72">
        <v>0</v>
      </c>
      <c r="R413" s="72">
        <v>0</v>
      </c>
      <c r="S413" s="51">
        <f t="shared" si="12"/>
        <v>1470.36</v>
      </c>
      <c r="T413" s="51">
        <f t="shared" si="13"/>
        <v>0</v>
      </c>
      <c r="U413" s="52" t="str">
        <f>VLOOKUP(B413,'FOLHA RESUMIDA'!C:I,2,0)</f>
        <v>SILVIA LUIZA DE SOUZA E SILVA</v>
      </c>
    </row>
    <row r="414" spans="1:21">
      <c r="A414" s="70">
        <v>1</v>
      </c>
      <c r="B414" s="70">
        <v>3383</v>
      </c>
      <c r="C414" s="70" t="s">
        <v>465</v>
      </c>
      <c r="D414" s="71">
        <v>44260</v>
      </c>
      <c r="E414" s="70" t="s">
        <v>540</v>
      </c>
      <c r="F414" s="70" t="s">
        <v>476</v>
      </c>
      <c r="G414" s="72">
        <v>0</v>
      </c>
      <c r="H414" s="72">
        <v>0</v>
      </c>
      <c r="I414" s="72" t="s">
        <v>543</v>
      </c>
      <c r="J414" s="72">
        <v>0</v>
      </c>
      <c r="K414" s="72">
        <v>0</v>
      </c>
      <c r="L414" s="72">
        <v>0</v>
      </c>
      <c r="M414" s="72">
        <v>0</v>
      </c>
      <c r="N414" s="72">
        <v>0</v>
      </c>
      <c r="O414" s="72">
        <v>0</v>
      </c>
      <c r="P414" s="72">
        <v>0</v>
      </c>
      <c r="Q414" s="72">
        <v>4511.08</v>
      </c>
      <c r="R414" s="72">
        <v>18044.29</v>
      </c>
      <c r="S414" s="51">
        <f t="shared" si="12"/>
        <v>4511.08</v>
      </c>
      <c r="T414" s="51">
        <f t="shared" si="13"/>
        <v>18044.29</v>
      </c>
      <c r="U414" s="52" t="str">
        <f>VLOOKUP(B414,'FOLHA RESUMIDA'!C:I,2,0)</f>
        <v>PLINIO ANTONIO L P FILHO</v>
      </c>
    </row>
    <row r="415" spans="1:21">
      <c r="A415" s="70">
        <v>1</v>
      </c>
      <c r="B415" s="70">
        <v>3386</v>
      </c>
      <c r="C415" s="70" t="s">
        <v>469</v>
      </c>
      <c r="D415" s="71">
        <v>44354</v>
      </c>
      <c r="E415" s="70" t="s">
        <v>540</v>
      </c>
      <c r="F415" s="70" t="s">
        <v>513</v>
      </c>
      <c r="G415" s="72">
        <v>0</v>
      </c>
      <c r="H415" s="72">
        <v>0</v>
      </c>
      <c r="I415" s="72" t="s">
        <v>543</v>
      </c>
      <c r="J415" s="72">
        <v>0</v>
      </c>
      <c r="K415" s="72">
        <v>0</v>
      </c>
      <c r="L415" s="72">
        <v>0</v>
      </c>
      <c r="M415" s="72">
        <v>0</v>
      </c>
      <c r="N415" s="72">
        <v>0</v>
      </c>
      <c r="O415" s="72">
        <v>293.70999999999998</v>
      </c>
      <c r="P415" s="72">
        <v>1174.82</v>
      </c>
      <c r="Q415" s="72">
        <v>0</v>
      </c>
      <c r="R415" s="72">
        <v>0</v>
      </c>
      <c r="S415" s="51">
        <f t="shared" si="12"/>
        <v>293.70999999999998</v>
      </c>
      <c r="T415" s="51">
        <f t="shared" si="13"/>
        <v>1174.82</v>
      </c>
      <c r="U415" s="52" t="str">
        <f>VLOOKUP(B415,'FOLHA RESUMIDA'!C:I,2,0)</f>
        <v>EWERTON RODRIGO PAZ DE SANTANA</v>
      </c>
    </row>
    <row r="416" spans="1:21">
      <c r="A416" s="70">
        <v>1</v>
      </c>
      <c r="B416" s="70">
        <v>3387</v>
      </c>
      <c r="C416" s="70" t="s">
        <v>470</v>
      </c>
      <c r="D416" s="71">
        <v>44354</v>
      </c>
      <c r="E416" s="70" t="s">
        <v>540</v>
      </c>
      <c r="F416" s="70" t="s">
        <v>417</v>
      </c>
      <c r="G416" s="72">
        <v>0</v>
      </c>
      <c r="H416" s="72">
        <v>0</v>
      </c>
      <c r="I416" s="72" t="s">
        <v>543</v>
      </c>
      <c r="J416" s="72">
        <v>0</v>
      </c>
      <c r="K416" s="72">
        <v>0</v>
      </c>
      <c r="L416" s="72">
        <v>0</v>
      </c>
      <c r="M416" s="72">
        <v>0</v>
      </c>
      <c r="N416" s="72">
        <v>0</v>
      </c>
      <c r="O416" s="72">
        <v>1664.45</v>
      </c>
      <c r="P416" s="72">
        <v>6657.79</v>
      </c>
      <c r="Q416" s="72">
        <v>0</v>
      </c>
      <c r="R416" s="72">
        <v>0</v>
      </c>
      <c r="S416" s="51">
        <f t="shared" si="12"/>
        <v>1664.45</v>
      </c>
      <c r="T416" s="51">
        <f t="shared" si="13"/>
        <v>6657.79</v>
      </c>
      <c r="U416" s="52" t="str">
        <f>VLOOKUP(B416,'FOLHA RESUMIDA'!C:I,2,0)</f>
        <v>ELHO WENIO DA SILVA</v>
      </c>
    </row>
    <row r="417" spans="1:21">
      <c r="A417" s="70">
        <v>1</v>
      </c>
      <c r="B417" s="70">
        <v>3388</v>
      </c>
      <c r="C417" s="70" t="s">
        <v>473</v>
      </c>
      <c r="D417" s="71">
        <v>44460</v>
      </c>
      <c r="E417" s="70" t="s">
        <v>540</v>
      </c>
      <c r="F417" s="70" t="s">
        <v>475</v>
      </c>
      <c r="G417" s="72">
        <v>0</v>
      </c>
      <c r="H417" s="72">
        <v>0</v>
      </c>
      <c r="I417" s="72" t="s">
        <v>543</v>
      </c>
      <c r="J417" s="72">
        <v>0</v>
      </c>
      <c r="K417" s="72">
        <v>0</v>
      </c>
      <c r="L417" s="72">
        <v>0</v>
      </c>
      <c r="M417" s="72">
        <v>0</v>
      </c>
      <c r="N417" s="72">
        <v>0</v>
      </c>
      <c r="O417" s="72">
        <v>979.03</v>
      </c>
      <c r="P417" s="72">
        <v>3916.1</v>
      </c>
      <c r="Q417" s="72">
        <v>0</v>
      </c>
      <c r="R417" s="72">
        <v>0</v>
      </c>
      <c r="S417" s="51">
        <f t="shared" si="12"/>
        <v>979.03</v>
      </c>
      <c r="T417" s="51">
        <f t="shared" si="13"/>
        <v>3916.1</v>
      </c>
      <c r="U417" s="52" t="str">
        <f>VLOOKUP(B417,'FOLHA RESUMIDA'!C:I,2,0)</f>
        <v>SERGIO GOUVEIA LOYO</v>
      </c>
    </row>
    <row r="418" spans="1:21">
      <c r="A418" s="70">
        <v>1</v>
      </c>
      <c r="B418" s="70">
        <v>3390</v>
      </c>
      <c r="C418" s="70" t="s">
        <v>474</v>
      </c>
      <c r="D418" s="71">
        <v>44491</v>
      </c>
      <c r="E418" s="70" t="s">
        <v>540</v>
      </c>
      <c r="F418" s="70" t="s">
        <v>428</v>
      </c>
      <c r="G418" s="72">
        <v>1338.58</v>
      </c>
      <c r="H418" s="72">
        <v>0</v>
      </c>
      <c r="I418" s="72" t="s">
        <v>541</v>
      </c>
      <c r="J418" s="72">
        <v>0</v>
      </c>
      <c r="K418" s="72">
        <v>0</v>
      </c>
      <c r="L418" s="72">
        <v>0</v>
      </c>
      <c r="M418" s="72">
        <v>0</v>
      </c>
      <c r="N418" s="72">
        <v>0</v>
      </c>
      <c r="O418" s="72">
        <v>0</v>
      </c>
      <c r="P418" s="72">
        <v>0</v>
      </c>
      <c r="Q418" s="72">
        <v>0</v>
      </c>
      <c r="R418" s="72">
        <v>0</v>
      </c>
      <c r="S418" s="51">
        <f t="shared" si="12"/>
        <v>1338.58</v>
      </c>
      <c r="T418" s="51">
        <f t="shared" si="13"/>
        <v>0</v>
      </c>
      <c r="U418" s="52" t="str">
        <f>VLOOKUP(B418,'FOLHA RESUMIDA'!C:I,2,0)</f>
        <v>ELISABETH DE ARAUJO LOPES</v>
      </c>
    </row>
    <row r="419" spans="1:21">
      <c r="A419" s="70">
        <v>1</v>
      </c>
      <c r="B419" s="70">
        <v>3392</v>
      </c>
      <c r="C419" s="70" t="s">
        <v>517</v>
      </c>
      <c r="D419" s="71">
        <v>44508</v>
      </c>
      <c r="E419" s="70" t="s">
        <v>540</v>
      </c>
      <c r="F419" s="70" t="s">
        <v>422</v>
      </c>
      <c r="G419" s="72">
        <v>0</v>
      </c>
      <c r="H419" s="72">
        <v>0</v>
      </c>
      <c r="I419" s="72" t="s">
        <v>543</v>
      </c>
      <c r="J419" s="72">
        <v>0</v>
      </c>
      <c r="K419" s="72">
        <v>0</v>
      </c>
      <c r="L419" s="72">
        <v>0</v>
      </c>
      <c r="M419" s="72">
        <v>0</v>
      </c>
      <c r="N419" s="72">
        <v>0</v>
      </c>
      <c r="O419" s="72">
        <v>1664.45</v>
      </c>
      <c r="P419" s="72">
        <v>6657.79</v>
      </c>
      <c r="Q419" s="72">
        <v>0</v>
      </c>
      <c r="R419" s="72">
        <v>0</v>
      </c>
      <c r="S419" s="51">
        <f t="shared" si="12"/>
        <v>1664.45</v>
      </c>
      <c r="T419" s="51">
        <f t="shared" si="13"/>
        <v>6657.79</v>
      </c>
      <c r="U419" s="52" t="str">
        <f>VLOOKUP(B419,'FOLHA RESUMIDA'!C:I,2,0)</f>
        <v>MARCILIO BATISTA M MOURA</v>
      </c>
    </row>
    <row r="420" spans="1:21">
      <c r="A420" s="70">
        <v>1</v>
      </c>
      <c r="B420" s="70">
        <v>3394</v>
      </c>
      <c r="C420" s="70" t="s">
        <v>518</v>
      </c>
      <c r="D420" s="71">
        <v>44511</v>
      </c>
      <c r="E420" s="70" t="s">
        <v>540</v>
      </c>
      <c r="F420" s="70" t="s">
        <v>475</v>
      </c>
      <c r="G420" s="72">
        <v>0</v>
      </c>
      <c r="H420" s="72">
        <v>0</v>
      </c>
      <c r="I420" s="72" t="s">
        <v>543</v>
      </c>
      <c r="J420" s="72">
        <v>0</v>
      </c>
      <c r="K420" s="72">
        <v>0</v>
      </c>
      <c r="L420" s="72">
        <v>0</v>
      </c>
      <c r="M420" s="72">
        <v>0</v>
      </c>
      <c r="N420" s="72">
        <v>0</v>
      </c>
      <c r="O420" s="72">
        <v>979.03</v>
      </c>
      <c r="P420" s="72">
        <v>3916.1</v>
      </c>
      <c r="Q420" s="72">
        <v>0</v>
      </c>
      <c r="R420" s="72">
        <v>0</v>
      </c>
      <c r="S420" s="51">
        <f t="shared" si="12"/>
        <v>979.03</v>
      </c>
      <c r="T420" s="51">
        <f t="shared" si="13"/>
        <v>3916.1</v>
      </c>
      <c r="U420" s="52" t="str">
        <f>VLOOKUP(B420,'FOLHA RESUMIDA'!C:I,2,0)</f>
        <v>EMANOEL ESTANISLAU GOUVEIA</v>
      </c>
    </row>
    <row r="421" spans="1:21">
      <c r="A421" s="70">
        <v>1</v>
      </c>
      <c r="B421" s="70">
        <v>3395</v>
      </c>
      <c r="C421" s="70" t="s">
        <v>519</v>
      </c>
      <c r="D421" s="71">
        <v>44511</v>
      </c>
      <c r="E421" s="70" t="s">
        <v>540</v>
      </c>
      <c r="F421" s="70" t="s">
        <v>460</v>
      </c>
      <c r="G421" s="72">
        <v>0</v>
      </c>
      <c r="H421" s="72">
        <v>0</v>
      </c>
      <c r="I421" s="72" t="s">
        <v>543</v>
      </c>
      <c r="J421" s="72">
        <v>0</v>
      </c>
      <c r="K421" s="72">
        <v>0</v>
      </c>
      <c r="L421" s="72">
        <v>0</v>
      </c>
      <c r="M421" s="72">
        <v>0</v>
      </c>
      <c r="N421" s="72">
        <v>0</v>
      </c>
      <c r="O421" s="72">
        <v>636.36</v>
      </c>
      <c r="P421" s="72">
        <v>2545.4699999999998</v>
      </c>
      <c r="Q421" s="72">
        <v>0</v>
      </c>
      <c r="R421" s="72">
        <v>0</v>
      </c>
      <c r="S421" s="51">
        <f t="shared" si="12"/>
        <v>636.36</v>
      </c>
      <c r="T421" s="51">
        <f t="shared" si="13"/>
        <v>2545.4699999999998</v>
      </c>
      <c r="U421" s="52" t="str">
        <f>VLOOKUP(B421,'FOLHA RESUMIDA'!C:I,2,0)</f>
        <v>ALBERTO ANACLETO BARBOSA</v>
      </c>
    </row>
    <row r="422" spans="1:21">
      <c r="A422" s="70">
        <v>1</v>
      </c>
      <c r="B422" s="70">
        <v>3396</v>
      </c>
      <c r="C422" s="70" t="s">
        <v>520</v>
      </c>
      <c r="D422" s="71">
        <v>44511</v>
      </c>
      <c r="E422" s="70" t="s">
        <v>540</v>
      </c>
      <c r="F422" s="70" t="s">
        <v>460</v>
      </c>
      <c r="G422" s="72">
        <v>0</v>
      </c>
      <c r="H422" s="72">
        <v>0</v>
      </c>
      <c r="I422" s="72" t="s">
        <v>543</v>
      </c>
      <c r="J422" s="72">
        <v>0</v>
      </c>
      <c r="K422" s="72">
        <v>0</v>
      </c>
      <c r="L422" s="72">
        <v>0</v>
      </c>
      <c r="M422" s="72">
        <v>0</v>
      </c>
      <c r="N422" s="72">
        <v>0</v>
      </c>
      <c r="O422" s="72">
        <v>636.36</v>
      </c>
      <c r="P422" s="72">
        <v>2545.4699999999998</v>
      </c>
      <c r="Q422" s="72">
        <v>0</v>
      </c>
      <c r="R422" s="72">
        <v>0</v>
      </c>
      <c r="S422" s="51">
        <f t="shared" si="12"/>
        <v>636.36</v>
      </c>
      <c r="T422" s="51">
        <f t="shared" si="13"/>
        <v>2545.4699999999998</v>
      </c>
      <c r="U422" s="52" t="str">
        <f>VLOOKUP(B422,'FOLHA RESUMIDA'!C:I,2,0)</f>
        <v>SUYANE KELLY DE SOUZA</v>
      </c>
    </row>
    <row r="423" spans="1:21">
      <c r="A423" s="70">
        <v>1</v>
      </c>
      <c r="B423" s="70">
        <v>3397</v>
      </c>
      <c r="C423" s="70" t="s">
        <v>521</v>
      </c>
      <c r="D423" s="71">
        <v>44532</v>
      </c>
      <c r="E423" s="70" t="s">
        <v>540</v>
      </c>
      <c r="F423" s="70" t="s">
        <v>514</v>
      </c>
      <c r="G423" s="72">
        <v>0</v>
      </c>
      <c r="H423" s="72">
        <v>0</v>
      </c>
      <c r="I423" s="72" t="s">
        <v>543</v>
      </c>
      <c r="J423" s="72">
        <v>0</v>
      </c>
      <c r="K423" s="72">
        <v>0</v>
      </c>
      <c r="L423" s="72">
        <v>0</v>
      </c>
      <c r="M423" s="72">
        <v>0</v>
      </c>
      <c r="N423" s="72">
        <v>0</v>
      </c>
      <c r="O423" s="72">
        <v>293.70999999999998</v>
      </c>
      <c r="P423" s="72">
        <v>1174.82</v>
      </c>
      <c r="Q423" s="72">
        <v>0</v>
      </c>
      <c r="R423" s="72">
        <v>0</v>
      </c>
      <c r="S423" s="51">
        <f t="shared" si="12"/>
        <v>293.70999999999998</v>
      </c>
      <c r="T423" s="51">
        <f t="shared" si="13"/>
        <v>1174.82</v>
      </c>
      <c r="U423" s="52" t="str">
        <f>VLOOKUP(B423,'FOLHA RESUMIDA'!C:I,2,0)</f>
        <v>GENIMAR TAVARES GANDOLFO</v>
      </c>
    </row>
    <row r="424" spans="1:21">
      <c r="A424" s="70">
        <v>1</v>
      </c>
      <c r="B424" s="70">
        <v>3398</v>
      </c>
      <c r="C424" s="70" t="s">
        <v>544</v>
      </c>
      <c r="D424" s="71">
        <v>44602</v>
      </c>
      <c r="E424" s="70" t="s">
        <v>540</v>
      </c>
      <c r="F424" s="70" t="s">
        <v>514</v>
      </c>
      <c r="G424" s="72">
        <v>0</v>
      </c>
      <c r="H424" s="72">
        <v>0</v>
      </c>
      <c r="I424" s="72" t="s">
        <v>543</v>
      </c>
      <c r="J424" s="72">
        <v>0</v>
      </c>
      <c r="K424" s="72">
        <v>0</v>
      </c>
      <c r="L424" s="72">
        <v>0</v>
      </c>
      <c r="M424" s="72">
        <v>0</v>
      </c>
      <c r="N424" s="72">
        <v>0</v>
      </c>
      <c r="O424" s="72">
        <v>293.70999999999998</v>
      </c>
      <c r="P424" s="72">
        <v>1174.82</v>
      </c>
      <c r="Q424" s="72">
        <v>0</v>
      </c>
      <c r="R424" s="72">
        <v>0</v>
      </c>
      <c r="S424" s="51">
        <f t="shared" si="12"/>
        <v>293.70999999999998</v>
      </c>
      <c r="T424" s="51">
        <f t="shared" si="13"/>
        <v>1174.82</v>
      </c>
      <c r="U424" s="52" t="str">
        <f>VLOOKUP(B424,'FOLHA RESUMIDA'!C:I,2,0)</f>
        <v>RINALDO SOARES DE BARROS</v>
      </c>
    </row>
    <row r="425" spans="1:21">
      <c r="A425" s="70">
        <v>1</v>
      </c>
      <c r="B425" s="70">
        <v>3400</v>
      </c>
      <c r="C425" s="70" t="s">
        <v>546</v>
      </c>
      <c r="D425" s="71">
        <v>44635</v>
      </c>
      <c r="E425" s="70" t="s">
        <v>540</v>
      </c>
      <c r="F425" s="70" t="s">
        <v>421</v>
      </c>
      <c r="G425" s="72">
        <v>0</v>
      </c>
      <c r="H425" s="72">
        <v>0</v>
      </c>
      <c r="I425" s="72" t="s">
        <v>543</v>
      </c>
      <c r="J425" s="72">
        <v>0</v>
      </c>
      <c r="K425" s="72">
        <v>0</v>
      </c>
      <c r="L425" s="72">
        <v>0</v>
      </c>
      <c r="M425" s="72">
        <v>0</v>
      </c>
      <c r="N425" s="72">
        <v>0</v>
      </c>
      <c r="O425" s="72">
        <v>881.12</v>
      </c>
      <c r="P425" s="72">
        <v>3524.49</v>
      </c>
      <c r="Q425" s="72">
        <v>0</v>
      </c>
      <c r="R425" s="72">
        <v>0</v>
      </c>
      <c r="S425" s="51">
        <f t="shared" si="12"/>
        <v>881.12</v>
      </c>
      <c r="T425" s="51">
        <f t="shared" si="13"/>
        <v>3524.49</v>
      </c>
      <c r="U425" s="52" t="str">
        <f>VLOOKUP(B425,'FOLHA RESUMIDA'!C:I,2,0)</f>
        <v>LUCIANO ALVES DE S JUNIOR</v>
      </c>
    </row>
    <row r="426" spans="1:21">
      <c r="A426" s="70">
        <v>1</v>
      </c>
      <c r="B426" s="70">
        <v>3401</v>
      </c>
      <c r="C426" s="70" t="s">
        <v>547</v>
      </c>
      <c r="D426" s="71">
        <v>44641</v>
      </c>
      <c r="E426" s="70" t="s">
        <v>540</v>
      </c>
      <c r="F426" s="70" t="s">
        <v>428</v>
      </c>
      <c r="G426" s="72">
        <v>1338.58</v>
      </c>
      <c r="H426" s="72">
        <v>0</v>
      </c>
      <c r="I426" s="72" t="s">
        <v>541</v>
      </c>
      <c r="J426" s="72">
        <v>0</v>
      </c>
      <c r="K426" s="72">
        <v>0</v>
      </c>
      <c r="L426" s="72">
        <v>0</v>
      </c>
      <c r="M426" s="72">
        <v>0</v>
      </c>
      <c r="N426" s="72">
        <v>0</v>
      </c>
      <c r="O426" s="72">
        <v>0</v>
      </c>
      <c r="P426" s="72">
        <v>0</v>
      </c>
      <c r="Q426" s="72">
        <v>0</v>
      </c>
      <c r="R426" s="72">
        <v>0</v>
      </c>
      <c r="S426" s="51">
        <f t="shared" si="12"/>
        <v>1338.58</v>
      </c>
      <c r="T426" s="51">
        <f t="shared" si="13"/>
        <v>0</v>
      </c>
      <c r="U426" s="52" t="str">
        <f>VLOOKUP(B426,'FOLHA RESUMIDA'!C:I,2,0)</f>
        <v>TATIANE RAPHAELLA S DA SILVA N</v>
      </c>
    </row>
    <row r="427" spans="1:21">
      <c r="A427" s="70">
        <v>1</v>
      </c>
      <c r="B427" s="70">
        <v>3403</v>
      </c>
      <c r="C427" s="70" t="s">
        <v>548</v>
      </c>
      <c r="D427" s="71">
        <v>44664</v>
      </c>
      <c r="E427" s="70" t="s">
        <v>540</v>
      </c>
      <c r="F427" s="70" t="s">
        <v>421</v>
      </c>
      <c r="G427" s="72">
        <v>0</v>
      </c>
      <c r="H427" s="72">
        <v>0</v>
      </c>
      <c r="I427" s="72" t="s">
        <v>543</v>
      </c>
      <c r="J427" s="72">
        <v>0</v>
      </c>
      <c r="K427" s="72">
        <v>0</v>
      </c>
      <c r="L427" s="72">
        <v>0</v>
      </c>
      <c r="M427" s="72">
        <v>0</v>
      </c>
      <c r="N427" s="72">
        <v>0</v>
      </c>
      <c r="O427" s="72">
        <v>881.12</v>
      </c>
      <c r="P427" s="72">
        <v>3524.49</v>
      </c>
      <c r="Q427" s="72">
        <v>0</v>
      </c>
      <c r="R427" s="72">
        <v>0</v>
      </c>
      <c r="S427" s="51">
        <f t="shared" si="12"/>
        <v>881.12</v>
      </c>
      <c r="T427" s="51">
        <f t="shared" si="13"/>
        <v>3524.49</v>
      </c>
      <c r="U427" s="52" t="str">
        <f>VLOOKUP(B427,'FOLHA RESUMIDA'!C:I,2,0)</f>
        <v>ITAMAR MARIA SILVA DE MELO</v>
      </c>
    </row>
    <row r="428" spans="1:21">
      <c r="A428" s="70">
        <v>1</v>
      </c>
      <c r="B428" s="70">
        <v>3409</v>
      </c>
      <c r="C428" s="70" t="s">
        <v>549</v>
      </c>
      <c r="D428" s="71">
        <v>44805</v>
      </c>
      <c r="E428" s="70" t="s">
        <v>540</v>
      </c>
      <c r="F428" s="70" t="s">
        <v>419</v>
      </c>
      <c r="G428" s="72">
        <v>0</v>
      </c>
      <c r="H428" s="72">
        <v>0</v>
      </c>
      <c r="I428" s="72" t="s">
        <v>543</v>
      </c>
      <c r="J428" s="72">
        <v>0</v>
      </c>
      <c r="K428" s="72">
        <v>0</v>
      </c>
      <c r="L428" s="72">
        <v>0</v>
      </c>
      <c r="M428" s="72">
        <v>0</v>
      </c>
      <c r="N428" s="72">
        <v>0</v>
      </c>
      <c r="O428" s="72">
        <v>1664.45</v>
      </c>
      <c r="P428" s="72">
        <v>6657.79</v>
      </c>
      <c r="Q428" s="72">
        <v>0</v>
      </c>
      <c r="R428" s="72">
        <v>0</v>
      </c>
      <c r="S428" s="51">
        <f t="shared" si="12"/>
        <v>1664.45</v>
      </c>
      <c r="T428" s="51">
        <f t="shared" si="13"/>
        <v>6657.79</v>
      </c>
      <c r="U428" s="52" t="str">
        <f>VLOOKUP(B428,'FOLHA RESUMIDA'!C:I,2,0)</f>
        <v>SIMONE CARLA ALVES PEREIRA</v>
      </c>
    </row>
    <row r="429" spans="1:21">
      <c r="A429" s="70">
        <v>1</v>
      </c>
      <c r="B429" s="70">
        <v>3410</v>
      </c>
      <c r="C429" s="70" t="s">
        <v>550</v>
      </c>
      <c r="D429" s="71">
        <v>44897</v>
      </c>
      <c r="E429" s="70" t="s">
        <v>540</v>
      </c>
      <c r="F429" s="70" t="s">
        <v>513</v>
      </c>
      <c r="G429" s="72">
        <v>0</v>
      </c>
      <c r="H429" s="72">
        <v>0</v>
      </c>
      <c r="I429" s="72" t="s">
        <v>543</v>
      </c>
      <c r="J429" s="72">
        <v>0</v>
      </c>
      <c r="K429" s="72">
        <v>0</v>
      </c>
      <c r="L429" s="72">
        <v>0</v>
      </c>
      <c r="M429" s="72">
        <v>0</v>
      </c>
      <c r="N429" s="72">
        <v>0</v>
      </c>
      <c r="O429" s="72">
        <v>293.70999999999998</v>
      </c>
      <c r="P429" s="72">
        <v>1174.82</v>
      </c>
      <c r="Q429" s="72">
        <v>0</v>
      </c>
      <c r="R429" s="72">
        <v>0</v>
      </c>
      <c r="S429" s="51">
        <f t="shared" si="12"/>
        <v>293.70999999999998</v>
      </c>
      <c r="T429" s="51">
        <f t="shared" si="13"/>
        <v>1174.82</v>
      </c>
      <c r="U429" s="52" t="str">
        <f>VLOOKUP(B429,'FOLHA RESUMIDA'!C:I,2,0)</f>
        <v>SARA MEDEIROS C CABRAL</v>
      </c>
    </row>
    <row r="430" spans="1:21">
      <c r="A430" s="70">
        <v>1</v>
      </c>
      <c r="B430" s="70">
        <v>3411</v>
      </c>
      <c r="C430" s="70" t="s">
        <v>557</v>
      </c>
      <c r="D430" s="71">
        <v>45091</v>
      </c>
      <c r="E430" s="70" t="s">
        <v>540</v>
      </c>
      <c r="F430" s="70" t="s">
        <v>559</v>
      </c>
      <c r="G430" s="72">
        <v>0</v>
      </c>
      <c r="H430" s="72">
        <v>0</v>
      </c>
      <c r="I430" s="72" t="s">
        <v>543</v>
      </c>
      <c r="J430" s="72">
        <v>0</v>
      </c>
      <c r="K430" s="72">
        <v>0</v>
      </c>
      <c r="L430" s="72">
        <v>0</v>
      </c>
      <c r="M430" s="72">
        <v>0</v>
      </c>
      <c r="N430" s="72">
        <v>0</v>
      </c>
      <c r="O430" s="72">
        <v>1811.32</v>
      </c>
      <c r="P430" s="72">
        <v>7245.23</v>
      </c>
      <c r="Q430" s="72">
        <v>0</v>
      </c>
      <c r="R430" s="72">
        <v>0</v>
      </c>
      <c r="S430" s="51">
        <f t="shared" si="12"/>
        <v>1811.32</v>
      </c>
      <c r="T430" s="51">
        <f t="shared" si="13"/>
        <v>7245.23</v>
      </c>
      <c r="U430" s="52" t="str">
        <f>VLOOKUP(B430,'FOLHA RESUMIDA'!C:I,2,0)</f>
        <v>THALES ETELVAN CABRAL OLIVEIRA</v>
      </c>
    </row>
    <row r="431" spans="1:21">
      <c r="A431" s="70">
        <v>1</v>
      </c>
      <c r="B431" s="70">
        <v>3412</v>
      </c>
      <c r="C431" s="70" t="s">
        <v>558</v>
      </c>
      <c r="D431" s="71">
        <v>45091</v>
      </c>
      <c r="E431" s="70" t="s">
        <v>540</v>
      </c>
      <c r="F431" s="70" t="s">
        <v>560</v>
      </c>
      <c r="G431" s="72">
        <v>0</v>
      </c>
      <c r="H431" s="72">
        <v>0</v>
      </c>
      <c r="I431" s="72" t="s">
        <v>543</v>
      </c>
      <c r="J431" s="72">
        <v>0</v>
      </c>
      <c r="K431" s="72">
        <v>0</v>
      </c>
      <c r="L431" s="72">
        <v>0</v>
      </c>
      <c r="M431" s="72">
        <v>0</v>
      </c>
      <c r="N431" s="72">
        <v>0</v>
      </c>
      <c r="O431" s="72">
        <v>1811.32</v>
      </c>
      <c r="P431" s="72">
        <v>7245.23</v>
      </c>
      <c r="Q431" s="72">
        <v>0</v>
      </c>
      <c r="R431" s="72">
        <v>0</v>
      </c>
      <c r="S431" s="51">
        <f t="shared" si="12"/>
        <v>1811.32</v>
      </c>
      <c r="T431" s="51">
        <f t="shared" si="13"/>
        <v>7245.23</v>
      </c>
      <c r="U431" s="52" t="str">
        <f>VLOOKUP(B431,'FOLHA RESUMIDA'!C:I,2,0)</f>
        <v>CARLOS EDUARDO MIRANDA D SOUSA</v>
      </c>
    </row>
    <row r="432" spans="1:21">
      <c r="A432" s="70">
        <v>1</v>
      </c>
      <c r="B432" s="70">
        <v>3413</v>
      </c>
      <c r="C432" s="70" t="s">
        <v>562</v>
      </c>
      <c r="D432" s="71">
        <v>45124</v>
      </c>
      <c r="E432" s="70" t="s">
        <v>540</v>
      </c>
      <c r="F432" s="70" t="s">
        <v>510</v>
      </c>
      <c r="G432" s="72">
        <v>0</v>
      </c>
      <c r="H432" s="72">
        <v>0</v>
      </c>
      <c r="I432" s="72" t="s">
        <v>543</v>
      </c>
      <c r="J432" s="72">
        <v>0</v>
      </c>
      <c r="K432" s="72">
        <v>0</v>
      </c>
      <c r="L432" s="72">
        <v>0</v>
      </c>
      <c r="M432" s="72">
        <v>0</v>
      </c>
      <c r="N432" s="72">
        <v>0</v>
      </c>
      <c r="O432" s="72">
        <v>1664.45</v>
      </c>
      <c r="P432" s="72">
        <v>6657.79</v>
      </c>
      <c r="Q432" s="72">
        <v>0</v>
      </c>
      <c r="R432" s="72">
        <v>0</v>
      </c>
      <c r="S432" s="51">
        <f t="shared" si="12"/>
        <v>1664.45</v>
      </c>
      <c r="T432" s="51">
        <f t="shared" si="13"/>
        <v>6657.79</v>
      </c>
      <c r="U432" s="52" t="str">
        <f>VLOOKUP(B432,'FOLHA RESUMIDA'!C:I,2,0)</f>
        <v>RONALDO FRANCISCO DOS SANTOS</v>
      </c>
    </row>
    <row r="433" spans="1:21">
      <c r="A433" s="70">
        <v>1</v>
      </c>
      <c r="B433" s="70">
        <v>3414</v>
      </c>
      <c r="C433" s="70" t="s">
        <v>564</v>
      </c>
      <c r="D433" s="71">
        <v>45124</v>
      </c>
      <c r="E433" s="70" t="s">
        <v>540</v>
      </c>
      <c r="F433" s="70" t="s">
        <v>563</v>
      </c>
      <c r="G433" s="72">
        <v>0</v>
      </c>
      <c r="H433" s="72">
        <v>0</v>
      </c>
      <c r="I433" s="72" t="s">
        <v>543</v>
      </c>
      <c r="J433" s="72">
        <v>0</v>
      </c>
      <c r="K433" s="72">
        <v>0</v>
      </c>
      <c r="L433" s="72">
        <v>0</v>
      </c>
      <c r="M433" s="72">
        <v>0</v>
      </c>
      <c r="N433" s="72">
        <v>0</v>
      </c>
      <c r="O433" s="72">
        <v>1664.45</v>
      </c>
      <c r="P433" s="72">
        <v>6657.79</v>
      </c>
      <c r="Q433" s="72">
        <v>0</v>
      </c>
      <c r="R433" s="72">
        <v>0</v>
      </c>
      <c r="S433" s="51">
        <f t="shared" si="12"/>
        <v>1664.45</v>
      </c>
      <c r="T433" s="51">
        <f t="shared" si="13"/>
        <v>6657.79</v>
      </c>
      <c r="U433" s="52" t="str">
        <f>VLOOKUP(B433,'FOLHA RESUMIDA'!C:I,2,0)</f>
        <v>FERNANDA DE LOURDES M G ALONZO</v>
      </c>
    </row>
    <row r="434" spans="1:21">
      <c r="A434" s="70">
        <v>1</v>
      </c>
      <c r="B434" s="70">
        <v>3415</v>
      </c>
      <c r="C434" s="70" t="s">
        <v>565</v>
      </c>
      <c r="D434" s="71">
        <v>45159</v>
      </c>
      <c r="E434" s="70" t="s">
        <v>540</v>
      </c>
      <c r="F434" s="70" t="s">
        <v>432</v>
      </c>
      <c r="G434" s="72">
        <v>1962.13</v>
      </c>
      <c r="H434" s="72">
        <v>0</v>
      </c>
      <c r="I434" s="72" t="s">
        <v>541</v>
      </c>
      <c r="J434" s="72">
        <v>0</v>
      </c>
      <c r="K434" s="72">
        <v>0</v>
      </c>
      <c r="L434" s="72">
        <v>0</v>
      </c>
      <c r="M434" s="72">
        <v>0</v>
      </c>
      <c r="N434" s="72">
        <v>0</v>
      </c>
      <c r="O434" s="72">
        <v>0</v>
      </c>
      <c r="P434" s="72">
        <v>0</v>
      </c>
      <c r="Q434" s="72">
        <v>0</v>
      </c>
      <c r="R434" s="72">
        <v>0</v>
      </c>
      <c r="S434" s="51">
        <f t="shared" si="12"/>
        <v>1962.13</v>
      </c>
      <c r="T434" s="51">
        <f t="shared" si="13"/>
        <v>0</v>
      </c>
      <c r="U434" s="52" t="str">
        <f>VLOOKUP(B434,'FOLHA RESUMIDA'!C:I,2,0)</f>
        <v>MARIA DO SOCORRO SILVA VIEIRA</v>
      </c>
    </row>
    <row r="435" spans="1:21">
      <c r="A435" s="70">
        <v>1</v>
      </c>
      <c r="B435" s="70">
        <v>3416</v>
      </c>
      <c r="C435" s="70" t="s">
        <v>566</v>
      </c>
      <c r="D435" s="71">
        <v>45170</v>
      </c>
      <c r="E435" s="70" t="s">
        <v>540</v>
      </c>
      <c r="F435" s="70" t="s">
        <v>513</v>
      </c>
      <c r="G435" s="72">
        <v>0</v>
      </c>
      <c r="H435" s="72">
        <v>0</v>
      </c>
      <c r="I435" s="72" t="s">
        <v>543</v>
      </c>
      <c r="J435" s="72">
        <v>0</v>
      </c>
      <c r="K435" s="72">
        <v>0</v>
      </c>
      <c r="L435" s="72">
        <v>0</v>
      </c>
      <c r="M435" s="72">
        <v>1800</v>
      </c>
      <c r="N435" s="72">
        <v>0</v>
      </c>
      <c r="O435" s="72">
        <v>293.70999999999998</v>
      </c>
      <c r="P435" s="72">
        <v>1174.82</v>
      </c>
      <c r="Q435" s="72">
        <v>0</v>
      </c>
      <c r="R435" s="72">
        <v>0</v>
      </c>
      <c r="S435" s="51">
        <f t="shared" si="12"/>
        <v>293.70999999999998</v>
      </c>
      <c r="T435" s="51">
        <f t="shared" si="13"/>
        <v>2974.8199999999997</v>
      </c>
      <c r="U435" s="52" t="str">
        <f>VLOOKUP(B435,'FOLHA RESUMIDA'!C:I,2,0)</f>
        <v>DAYVSON ALVES VANDERLEI</v>
      </c>
    </row>
    <row r="436" spans="1:21">
      <c r="A436" s="70">
        <v>1</v>
      </c>
      <c r="B436" s="70">
        <v>3418</v>
      </c>
      <c r="C436" s="70" t="s">
        <v>568</v>
      </c>
      <c r="D436" s="71">
        <v>45201</v>
      </c>
      <c r="E436" s="70" t="s">
        <v>540</v>
      </c>
      <c r="F436" s="70" t="s">
        <v>575</v>
      </c>
      <c r="G436" s="72">
        <v>0</v>
      </c>
      <c r="H436" s="72">
        <v>0</v>
      </c>
      <c r="I436" s="72" t="s">
        <v>543</v>
      </c>
      <c r="J436" s="72">
        <v>0</v>
      </c>
      <c r="K436" s="72">
        <v>0</v>
      </c>
      <c r="L436" s="72">
        <v>0</v>
      </c>
      <c r="M436" s="72">
        <v>0</v>
      </c>
      <c r="N436" s="72">
        <v>0</v>
      </c>
      <c r="O436" s="72">
        <v>1664.45</v>
      </c>
      <c r="P436" s="72">
        <v>6657.79</v>
      </c>
      <c r="Q436" s="72">
        <v>0</v>
      </c>
      <c r="R436" s="72">
        <v>0</v>
      </c>
      <c r="S436" s="51">
        <f t="shared" si="12"/>
        <v>1664.45</v>
      </c>
      <c r="T436" s="51">
        <f t="shared" si="13"/>
        <v>6657.79</v>
      </c>
      <c r="U436" s="52" t="str">
        <f>VLOOKUP(B436,'FOLHA RESUMIDA'!C:I,2,0)</f>
        <v>DOMINGOS SAVIO F C DA S JUNIOR</v>
      </c>
    </row>
    <row r="437" spans="1:21">
      <c r="A437" s="70">
        <v>1</v>
      </c>
      <c r="B437" s="70">
        <v>3419</v>
      </c>
      <c r="C437" s="70" t="s">
        <v>569</v>
      </c>
      <c r="D437" s="71">
        <v>45201</v>
      </c>
      <c r="E437" s="70" t="s">
        <v>540</v>
      </c>
      <c r="F437" s="70" t="s">
        <v>481</v>
      </c>
      <c r="G437" s="72">
        <v>0</v>
      </c>
      <c r="H437" s="72">
        <v>0</v>
      </c>
      <c r="I437" s="72" t="s">
        <v>543</v>
      </c>
      <c r="J437" s="72">
        <v>0</v>
      </c>
      <c r="K437" s="72">
        <v>0</v>
      </c>
      <c r="L437" s="72">
        <v>0</v>
      </c>
      <c r="M437" s="72">
        <v>0</v>
      </c>
      <c r="N437" s="72">
        <v>0</v>
      </c>
      <c r="O437" s="72">
        <v>1811.32</v>
      </c>
      <c r="P437" s="72">
        <v>7245.23</v>
      </c>
      <c r="Q437" s="72">
        <v>0</v>
      </c>
      <c r="R437" s="72">
        <v>0</v>
      </c>
      <c r="S437" s="51">
        <f t="shared" si="12"/>
        <v>1811.32</v>
      </c>
      <c r="T437" s="51">
        <f t="shared" si="13"/>
        <v>7245.23</v>
      </c>
      <c r="U437" s="52" t="str">
        <f>VLOOKUP(B437,'FOLHA RESUMIDA'!C:I,2,0)</f>
        <v>AGILDO BATISTA DOS S JUNIOR</v>
      </c>
    </row>
    <row r="438" spans="1:21">
      <c r="A438" s="70">
        <v>1</v>
      </c>
      <c r="B438" s="70">
        <v>3420</v>
      </c>
      <c r="C438" s="70" t="s">
        <v>570</v>
      </c>
      <c r="D438" s="71">
        <v>45201</v>
      </c>
      <c r="E438" s="70" t="s">
        <v>540</v>
      </c>
      <c r="F438" s="70" t="s">
        <v>475</v>
      </c>
      <c r="G438" s="72">
        <v>0</v>
      </c>
      <c r="H438" s="72">
        <v>0</v>
      </c>
      <c r="I438" s="72" t="s">
        <v>543</v>
      </c>
      <c r="J438" s="72">
        <v>0</v>
      </c>
      <c r="K438" s="72">
        <v>0</v>
      </c>
      <c r="L438" s="72">
        <v>0</v>
      </c>
      <c r="M438" s="72">
        <v>0</v>
      </c>
      <c r="N438" s="72">
        <v>0</v>
      </c>
      <c r="O438" s="72">
        <v>979.03</v>
      </c>
      <c r="P438" s="72">
        <v>3916.1</v>
      </c>
      <c r="Q438" s="72">
        <v>0</v>
      </c>
      <c r="R438" s="72">
        <v>0</v>
      </c>
      <c r="S438" s="51">
        <f t="shared" si="12"/>
        <v>979.03</v>
      </c>
      <c r="T438" s="51">
        <f t="shared" si="13"/>
        <v>3916.1</v>
      </c>
      <c r="U438" s="52" t="str">
        <f>VLOOKUP(B438,'FOLHA RESUMIDA'!C:I,2,0)</f>
        <v>BRUNA MARIA PIMENTEL DE MORAIS</v>
      </c>
    </row>
    <row r="439" spans="1:21">
      <c r="A439" s="70">
        <v>1</v>
      </c>
      <c r="B439" s="70">
        <v>3421</v>
      </c>
      <c r="C439" s="70" t="s">
        <v>571</v>
      </c>
      <c r="D439" s="71">
        <v>45204</v>
      </c>
      <c r="E439" s="70" t="s">
        <v>540</v>
      </c>
      <c r="F439" s="70" t="s">
        <v>420</v>
      </c>
      <c r="G439" s="72">
        <v>0</v>
      </c>
      <c r="H439" s="72">
        <v>0</v>
      </c>
      <c r="I439" s="72" t="s">
        <v>543</v>
      </c>
      <c r="J439" s="72">
        <v>0</v>
      </c>
      <c r="K439" s="72">
        <v>0</v>
      </c>
      <c r="L439" s="72">
        <v>0</v>
      </c>
      <c r="M439" s="72">
        <v>0</v>
      </c>
      <c r="N439" s="72">
        <v>0</v>
      </c>
      <c r="O439" s="72">
        <v>391.6</v>
      </c>
      <c r="P439" s="72">
        <v>1566.44</v>
      </c>
      <c r="Q439" s="72">
        <v>0</v>
      </c>
      <c r="R439" s="72">
        <v>0</v>
      </c>
      <c r="S439" s="51">
        <f t="shared" si="12"/>
        <v>391.6</v>
      </c>
      <c r="T439" s="51">
        <f t="shared" si="13"/>
        <v>1566.44</v>
      </c>
      <c r="U439" s="52" t="str">
        <f>VLOOKUP(B439,'FOLHA RESUMIDA'!C:I,2,0)</f>
        <v>ROSEANE LOPES DA SILVA</v>
      </c>
    </row>
    <row r="440" spans="1:21">
      <c r="A440" s="70">
        <v>1</v>
      </c>
      <c r="B440" s="70">
        <v>3422</v>
      </c>
      <c r="C440" s="70" t="s">
        <v>572</v>
      </c>
      <c r="D440" s="71">
        <v>45201</v>
      </c>
      <c r="E440" s="70" t="s">
        <v>540</v>
      </c>
      <c r="F440" s="70" t="s">
        <v>423</v>
      </c>
      <c r="G440" s="72">
        <v>0</v>
      </c>
      <c r="H440" s="72">
        <v>0</v>
      </c>
      <c r="I440" s="72" t="s">
        <v>543</v>
      </c>
      <c r="J440" s="72">
        <v>0</v>
      </c>
      <c r="K440" s="72">
        <v>0</v>
      </c>
      <c r="L440" s="72">
        <v>0</v>
      </c>
      <c r="M440" s="72">
        <v>0</v>
      </c>
      <c r="N440" s="72">
        <v>0</v>
      </c>
      <c r="O440" s="72">
        <v>1811.32</v>
      </c>
      <c r="P440" s="72">
        <v>7245.23</v>
      </c>
      <c r="Q440" s="72">
        <v>0</v>
      </c>
      <c r="R440" s="72">
        <v>0</v>
      </c>
      <c r="S440" s="51">
        <f t="shared" si="12"/>
        <v>1811.32</v>
      </c>
      <c r="T440" s="51">
        <f t="shared" si="13"/>
        <v>7245.23</v>
      </c>
      <c r="U440" s="52" t="str">
        <f>VLOOKUP(B440,'FOLHA RESUMIDA'!C:I,2,0)</f>
        <v>LUCIANA C ANUNCIACAO CUNHA</v>
      </c>
    </row>
    <row r="441" spans="1:21">
      <c r="A441" s="70">
        <v>1</v>
      </c>
      <c r="B441" s="70">
        <v>3423</v>
      </c>
      <c r="C441" s="70" t="s">
        <v>573</v>
      </c>
      <c r="D441" s="71">
        <v>45231</v>
      </c>
      <c r="E441" s="70" t="s">
        <v>540</v>
      </c>
      <c r="F441" s="70" t="s">
        <v>475</v>
      </c>
      <c r="G441" s="72">
        <v>0</v>
      </c>
      <c r="H441" s="72">
        <v>0</v>
      </c>
      <c r="I441" s="72" t="s">
        <v>543</v>
      </c>
      <c r="J441" s="72">
        <v>0</v>
      </c>
      <c r="K441" s="72">
        <v>0</v>
      </c>
      <c r="L441" s="72">
        <v>0</v>
      </c>
      <c r="M441" s="72">
        <v>0</v>
      </c>
      <c r="N441" s="72">
        <v>0</v>
      </c>
      <c r="O441" s="72">
        <v>979.03</v>
      </c>
      <c r="P441" s="72">
        <v>3916.1</v>
      </c>
      <c r="Q441" s="72">
        <v>0</v>
      </c>
      <c r="R441" s="72">
        <v>0</v>
      </c>
      <c r="S441" s="51">
        <f t="shared" si="12"/>
        <v>979.03</v>
      </c>
      <c r="T441" s="51">
        <f t="shared" si="13"/>
        <v>3916.1</v>
      </c>
      <c r="U441" s="52" t="str">
        <f>VLOOKUP(B441,'FOLHA RESUMIDA'!C:I,2,0)</f>
        <v>AMANDA M DE QUEIROZ RODRIGUES</v>
      </c>
    </row>
    <row r="442" spans="1:21">
      <c r="A442" s="70">
        <v>1</v>
      </c>
      <c r="B442" s="70">
        <v>3424</v>
      </c>
      <c r="C442" s="70" t="s">
        <v>574</v>
      </c>
      <c r="D442" s="71">
        <v>45236</v>
      </c>
      <c r="E442" s="70" t="s">
        <v>540</v>
      </c>
      <c r="F442" s="70" t="s">
        <v>487</v>
      </c>
      <c r="G442" s="72">
        <v>0</v>
      </c>
      <c r="H442" s="72">
        <v>0</v>
      </c>
      <c r="I442" s="72" t="s">
        <v>543</v>
      </c>
      <c r="J442" s="72">
        <v>0</v>
      </c>
      <c r="K442" s="72">
        <v>0</v>
      </c>
      <c r="L442" s="72">
        <v>0</v>
      </c>
      <c r="M442" s="72">
        <v>0</v>
      </c>
      <c r="N442" s="72">
        <v>0</v>
      </c>
      <c r="O442" s="72">
        <v>1811.32</v>
      </c>
      <c r="P442" s="72">
        <v>7245.23</v>
      </c>
      <c r="Q442" s="72">
        <v>0</v>
      </c>
      <c r="R442" s="72">
        <v>0</v>
      </c>
      <c r="S442" s="51">
        <f t="shared" si="12"/>
        <v>1811.32</v>
      </c>
      <c r="T442" s="51">
        <f t="shared" si="13"/>
        <v>7245.23</v>
      </c>
      <c r="U442" s="52" t="str">
        <f>VLOOKUP(B442,'FOLHA RESUMIDA'!C:I,2,0)</f>
        <v>WEVERTON RODRIGO C DA SILVA</v>
      </c>
    </row>
    <row r="443" spans="1:21">
      <c r="A443" s="70">
        <v>1</v>
      </c>
      <c r="B443" s="70">
        <v>3425</v>
      </c>
      <c r="C443" s="70" t="s">
        <v>576</v>
      </c>
      <c r="D443" s="71">
        <v>45243</v>
      </c>
      <c r="E443" s="70" t="s">
        <v>540</v>
      </c>
      <c r="F443" s="70" t="s">
        <v>556</v>
      </c>
      <c r="G443" s="72">
        <v>0</v>
      </c>
      <c r="H443" s="72">
        <v>0</v>
      </c>
      <c r="I443" s="72" t="s">
        <v>543</v>
      </c>
      <c r="J443" s="72">
        <v>0</v>
      </c>
      <c r="K443" s="72">
        <v>0</v>
      </c>
      <c r="L443" s="72">
        <v>0</v>
      </c>
      <c r="M443" s="72">
        <v>0</v>
      </c>
      <c r="N443" s="72">
        <v>0</v>
      </c>
      <c r="O443" s="72">
        <v>1664.45</v>
      </c>
      <c r="P443" s="72">
        <v>6657.79</v>
      </c>
      <c r="Q443" s="72">
        <v>0</v>
      </c>
      <c r="R443" s="72">
        <v>0</v>
      </c>
      <c r="S443" s="51">
        <f t="shared" si="12"/>
        <v>1664.45</v>
      </c>
      <c r="T443" s="51">
        <f t="shared" si="13"/>
        <v>6657.79</v>
      </c>
      <c r="U443" s="52" t="str">
        <f>VLOOKUP(B443,'FOLHA RESUMIDA'!C:I,2,0)</f>
        <v>ISMAR HENRIQUE RAMOS BARBOSA</v>
      </c>
    </row>
    <row r="444" spans="1:21">
      <c r="A444" s="70">
        <v>1</v>
      </c>
      <c r="B444" s="70">
        <v>3426</v>
      </c>
      <c r="C444" s="70" t="s">
        <v>578</v>
      </c>
      <c r="D444" s="71">
        <v>45328</v>
      </c>
      <c r="E444" s="70" t="s">
        <v>540</v>
      </c>
      <c r="F444" s="70" t="s">
        <v>561</v>
      </c>
      <c r="G444" s="72">
        <v>0</v>
      </c>
      <c r="H444" s="72">
        <v>0</v>
      </c>
      <c r="I444" s="72" t="s">
        <v>543</v>
      </c>
      <c r="J444" s="72">
        <v>0</v>
      </c>
      <c r="K444" s="72">
        <v>0</v>
      </c>
      <c r="L444" s="72">
        <v>0</v>
      </c>
      <c r="M444" s="72">
        <v>0</v>
      </c>
      <c r="N444" s="72">
        <v>0</v>
      </c>
      <c r="O444" s="72">
        <v>1664.45</v>
      </c>
      <c r="P444" s="72">
        <v>6657.79</v>
      </c>
      <c r="Q444" s="72">
        <v>0</v>
      </c>
      <c r="R444" s="72">
        <v>0</v>
      </c>
      <c r="S444" s="51">
        <f t="shared" si="12"/>
        <v>1664.45</v>
      </c>
      <c r="T444" s="51">
        <f t="shared" si="13"/>
        <v>6657.79</v>
      </c>
      <c r="U444" s="52" t="str">
        <f>VLOOKUP(B444,'FOLHA RESUMIDA'!C:I,2,0)</f>
        <v>UDO DE MELO AMAZONAS</v>
      </c>
    </row>
    <row r="445" spans="1:21">
      <c r="A445" s="70">
        <v>1</v>
      </c>
      <c r="B445" s="70">
        <v>3427</v>
      </c>
      <c r="C445" s="70" t="s">
        <v>579</v>
      </c>
      <c r="D445" s="71">
        <v>45328</v>
      </c>
      <c r="E445" s="70" t="s">
        <v>540</v>
      </c>
      <c r="F445" s="70" t="s">
        <v>418</v>
      </c>
      <c r="G445" s="72">
        <v>0</v>
      </c>
      <c r="H445" s="72">
        <v>0</v>
      </c>
      <c r="I445" s="72" t="s">
        <v>543</v>
      </c>
      <c r="J445" s="72">
        <v>0</v>
      </c>
      <c r="K445" s="72">
        <v>0</v>
      </c>
      <c r="L445" s="72">
        <v>0</v>
      </c>
      <c r="M445" s="72">
        <v>0</v>
      </c>
      <c r="N445" s="72">
        <v>0</v>
      </c>
      <c r="O445" s="72">
        <v>1664.45</v>
      </c>
      <c r="P445" s="72">
        <v>6657.79</v>
      </c>
      <c r="Q445" s="72">
        <v>0</v>
      </c>
      <c r="R445" s="72">
        <v>0</v>
      </c>
      <c r="S445" s="51">
        <f t="shared" si="12"/>
        <v>1664.45</v>
      </c>
      <c r="T445" s="51">
        <f t="shared" si="13"/>
        <v>6657.79</v>
      </c>
      <c r="U445" s="52" t="str">
        <f>VLOOKUP(B445,'FOLHA RESUMIDA'!C:I,2,0)</f>
        <v>BIANCA DE CASTRO ALMEIDA</v>
      </c>
    </row>
    <row r="446" spans="1:21">
      <c r="A446" s="70">
        <v>1</v>
      </c>
      <c r="B446" s="70">
        <v>3428</v>
      </c>
      <c r="C446" s="70" t="s">
        <v>580</v>
      </c>
      <c r="D446" s="71">
        <v>45343</v>
      </c>
      <c r="E446" s="70" t="s">
        <v>540</v>
      </c>
      <c r="F446" s="70" t="s">
        <v>475</v>
      </c>
      <c r="G446" s="72">
        <v>0</v>
      </c>
      <c r="H446" s="72">
        <v>0</v>
      </c>
      <c r="I446" s="72" t="s">
        <v>543</v>
      </c>
      <c r="J446" s="72">
        <v>0</v>
      </c>
      <c r="K446" s="72">
        <v>0</v>
      </c>
      <c r="L446" s="72">
        <v>0</v>
      </c>
      <c r="M446" s="72">
        <v>0</v>
      </c>
      <c r="N446" s="72">
        <v>0</v>
      </c>
      <c r="O446" s="72">
        <v>979.03</v>
      </c>
      <c r="P446" s="72">
        <v>3916.1</v>
      </c>
      <c r="Q446" s="72">
        <v>0</v>
      </c>
      <c r="R446" s="72">
        <v>0</v>
      </c>
      <c r="S446" s="51">
        <f t="shared" si="12"/>
        <v>979.03</v>
      </c>
      <c r="T446" s="51">
        <f t="shared" si="13"/>
        <v>3916.1</v>
      </c>
      <c r="U446" s="52" t="str">
        <f>VLOOKUP(B446,'FOLHA RESUMIDA'!C:I,2,0)</f>
        <v>ISIS RUANA PARENTE GONCALVES</v>
      </c>
    </row>
    <row r="447" spans="1:21">
      <c r="A447" s="70">
        <v>1</v>
      </c>
      <c r="B447" s="70">
        <v>3429</v>
      </c>
      <c r="C447" s="70" t="s">
        <v>581</v>
      </c>
      <c r="D447" s="71">
        <v>45362</v>
      </c>
      <c r="E447" s="70" t="s">
        <v>540</v>
      </c>
      <c r="F447" s="70" t="s">
        <v>577</v>
      </c>
      <c r="G447" s="72">
        <v>0</v>
      </c>
      <c r="H447" s="72">
        <v>0</v>
      </c>
      <c r="I447" s="72" t="s">
        <v>543</v>
      </c>
      <c r="J447" s="72">
        <v>0</v>
      </c>
      <c r="K447" s="72">
        <v>0</v>
      </c>
      <c r="L447" s="72">
        <v>0</v>
      </c>
      <c r="M447" s="72">
        <v>0</v>
      </c>
      <c r="N447" s="72">
        <v>0</v>
      </c>
      <c r="O447" s="72">
        <v>1664.45</v>
      </c>
      <c r="P447" s="72">
        <v>6657.79</v>
      </c>
      <c r="Q447" s="72">
        <v>0</v>
      </c>
      <c r="R447" s="72">
        <v>0</v>
      </c>
      <c r="S447" s="51">
        <f t="shared" si="12"/>
        <v>1664.45</v>
      </c>
      <c r="T447" s="51">
        <f t="shared" si="13"/>
        <v>6657.79</v>
      </c>
      <c r="U447" s="52" t="str">
        <f>VLOOKUP(B447,'FOLHA RESUMIDA'!C:I,2,0)</f>
        <v>WASHINGTON LUIZ S DE L JUNIOR</v>
      </c>
    </row>
    <row r="448" spans="1:21">
      <c r="A448" s="70">
        <v>1</v>
      </c>
      <c r="B448" s="70">
        <v>3430</v>
      </c>
      <c r="C448" s="70" t="s">
        <v>582</v>
      </c>
      <c r="D448" s="71">
        <v>45384</v>
      </c>
      <c r="E448" s="70" t="s">
        <v>540</v>
      </c>
      <c r="F448" s="70" t="s">
        <v>421</v>
      </c>
      <c r="G448" s="72">
        <v>0</v>
      </c>
      <c r="H448" s="72">
        <v>0</v>
      </c>
      <c r="I448" s="72" t="s">
        <v>543</v>
      </c>
      <c r="J448" s="72">
        <v>0</v>
      </c>
      <c r="K448" s="72">
        <v>0</v>
      </c>
      <c r="L448" s="72">
        <v>0</v>
      </c>
      <c r="M448" s="72">
        <v>0</v>
      </c>
      <c r="N448" s="72">
        <v>0</v>
      </c>
      <c r="O448" s="72">
        <v>881.12</v>
      </c>
      <c r="P448" s="72">
        <v>3524.49</v>
      </c>
      <c r="Q448" s="72">
        <v>0</v>
      </c>
      <c r="R448" s="72">
        <v>0</v>
      </c>
      <c r="S448" s="51">
        <f t="shared" si="12"/>
        <v>881.12</v>
      </c>
      <c r="T448" s="51">
        <f t="shared" si="13"/>
        <v>3524.49</v>
      </c>
      <c r="U448" s="52" t="str">
        <f>VLOOKUP(B448,'FOLHA RESUMIDA'!C:I,2,0)</f>
        <v>TATIANA NOGUEIRA SANTOS</v>
      </c>
    </row>
    <row r="449" spans="1:21">
      <c r="A449" s="70">
        <v>1</v>
      </c>
      <c r="B449" s="70">
        <v>3431</v>
      </c>
      <c r="C449" s="70" t="s">
        <v>583</v>
      </c>
      <c r="D449" s="71">
        <v>45384</v>
      </c>
      <c r="E449" s="70" t="s">
        <v>540</v>
      </c>
      <c r="F449" s="70" t="s">
        <v>514</v>
      </c>
      <c r="G449" s="72">
        <v>0</v>
      </c>
      <c r="H449" s="72">
        <v>0</v>
      </c>
      <c r="I449" s="72" t="s">
        <v>543</v>
      </c>
      <c r="J449" s="72">
        <v>0</v>
      </c>
      <c r="K449" s="72">
        <v>0</v>
      </c>
      <c r="L449" s="72">
        <v>0</v>
      </c>
      <c r="M449" s="72">
        <v>1800</v>
      </c>
      <c r="N449" s="72">
        <v>0</v>
      </c>
      <c r="O449" s="72">
        <v>293.70999999999998</v>
      </c>
      <c r="P449" s="72">
        <v>1174.82</v>
      </c>
      <c r="Q449" s="72">
        <v>0</v>
      </c>
      <c r="R449" s="72">
        <v>0</v>
      </c>
      <c r="S449" s="51">
        <f t="shared" si="12"/>
        <v>293.70999999999998</v>
      </c>
      <c r="T449" s="51">
        <f t="shared" si="13"/>
        <v>2974.8199999999997</v>
      </c>
      <c r="U449" s="52" t="str">
        <f>VLOOKUP(B449,'FOLHA RESUMIDA'!C:I,2,0)</f>
        <v>SAMIA RAFAELA B CAVALCANTE</v>
      </c>
    </row>
    <row r="450" spans="1:21">
      <c r="A450" s="70">
        <v>1</v>
      </c>
      <c r="B450" s="70">
        <v>3432</v>
      </c>
      <c r="C450" s="70" t="s">
        <v>584</v>
      </c>
      <c r="D450" s="71">
        <v>45387</v>
      </c>
      <c r="E450" s="70" t="s">
        <v>540</v>
      </c>
      <c r="F450" s="70" t="s">
        <v>415</v>
      </c>
      <c r="G450" s="72">
        <v>0</v>
      </c>
      <c r="H450" s="72">
        <v>0</v>
      </c>
      <c r="I450" s="72" t="s">
        <v>543</v>
      </c>
      <c r="J450" s="72">
        <v>0</v>
      </c>
      <c r="K450" s="72">
        <v>0</v>
      </c>
      <c r="L450" s="72">
        <v>0</v>
      </c>
      <c r="M450" s="72">
        <v>0</v>
      </c>
      <c r="N450" s="72">
        <v>0</v>
      </c>
      <c r="O450" s="72">
        <v>391.6</v>
      </c>
      <c r="P450" s="72">
        <v>1566.44</v>
      </c>
      <c r="Q450" s="72">
        <v>0</v>
      </c>
      <c r="R450" s="72">
        <v>0</v>
      </c>
      <c r="S450" s="51">
        <f t="shared" si="12"/>
        <v>391.6</v>
      </c>
      <c r="T450" s="51">
        <f t="shared" si="13"/>
        <v>1566.44</v>
      </c>
      <c r="U450" s="52" t="str">
        <f>VLOOKUP(B450,'FOLHA RESUMIDA'!C:I,2,0)</f>
        <v>EVELYN TAYRINE S DE OLIVEIRA</v>
      </c>
    </row>
    <row r="451" spans="1:21">
      <c r="A451" s="70">
        <v>1</v>
      </c>
      <c r="B451" s="70">
        <v>3433</v>
      </c>
      <c r="C451" s="70" t="s">
        <v>585</v>
      </c>
      <c r="D451" s="71">
        <v>45394</v>
      </c>
      <c r="E451" s="70" t="s">
        <v>540</v>
      </c>
      <c r="F451" s="70" t="s">
        <v>421</v>
      </c>
      <c r="G451" s="72">
        <v>0</v>
      </c>
      <c r="H451" s="72">
        <v>0</v>
      </c>
      <c r="I451" s="72" t="s">
        <v>543</v>
      </c>
      <c r="J451" s="72">
        <v>0</v>
      </c>
      <c r="K451" s="72">
        <v>0</v>
      </c>
      <c r="L451" s="72">
        <v>0</v>
      </c>
      <c r="M451" s="72">
        <v>0</v>
      </c>
      <c r="N451" s="72">
        <v>0</v>
      </c>
      <c r="O451" s="72">
        <v>881.12</v>
      </c>
      <c r="P451" s="72">
        <v>3524.49</v>
      </c>
      <c r="Q451" s="72">
        <v>0</v>
      </c>
      <c r="R451" s="72">
        <v>0</v>
      </c>
      <c r="S451" s="51">
        <f t="shared" si="12"/>
        <v>881.12</v>
      </c>
      <c r="T451" s="51">
        <f t="shared" si="13"/>
        <v>3524.49</v>
      </c>
      <c r="U451" s="52" t="str">
        <f>VLOOKUP(B451,'FOLHA RESUMIDA'!C:I,2,0)</f>
        <v>BRENDAH NICHOLLY A MACIEL FRAZ</v>
      </c>
    </row>
    <row r="452" spans="1:21">
      <c r="A452" s="70">
        <v>1</v>
      </c>
      <c r="B452" s="70">
        <v>3434</v>
      </c>
      <c r="C452" s="70" t="s">
        <v>586</v>
      </c>
      <c r="D452" s="71">
        <v>45398</v>
      </c>
      <c r="E452" s="70" t="s">
        <v>540</v>
      </c>
      <c r="F452" s="70" t="s">
        <v>459</v>
      </c>
      <c r="G452" s="72">
        <v>0</v>
      </c>
      <c r="H452" s="72">
        <v>0</v>
      </c>
      <c r="I452" s="72" t="s">
        <v>543</v>
      </c>
      <c r="J452" s="72">
        <v>0</v>
      </c>
      <c r="K452" s="72">
        <v>0</v>
      </c>
      <c r="L452" s="72">
        <v>0</v>
      </c>
      <c r="M452" s="72">
        <v>0</v>
      </c>
      <c r="N452" s="72">
        <v>0</v>
      </c>
      <c r="O452" s="72">
        <v>1664.45</v>
      </c>
      <c r="P452" s="72">
        <v>6657.79</v>
      </c>
      <c r="Q452" s="72">
        <v>0</v>
      </c>
      <c r="R452" s="72">
        <v>0</v>
      </c>
      <c r="S452" s="51">
        <f t="shared" si="12"/>
        <v>1664.45</v>
      </c>
      <c r="T452" s="51">
        <f t="shared" si="13"/>
        <v>6657.79</v>
      </c>
      <c r="U452" s="52" t="str">
        <f>VLOOKUP(B452,'FOLHA RESUMIDA'!C:I,2,0)</f>
        <v>DANIEL PEREIRA DA SILVA</v>
      </c>
    </row>
    <row r="453" spans="1:21">
      <c r="A453" s="70">
        <v>1</v>
      </c>
      <c r="B453" s="70">
        <v>3435</v>
      </c>
      <c r="C453" s="70" t="s">
        <v>587</v>
      </c>
      <c r="D453" s="71">
        <v>45401</v>
      </c>
      <c r="E453" s="70" t="s">
        <v>540</v>
      </c>
      <c r="F453" s="70" t="s">
        <v>421</v>
      </c>
      <c r="G453" s="72">
        <v>0</v>
      </c>
      <c r="H453" s="72">
        <v>0</v>
      </c>
      <c r="I453" s="72" t="s">
        <v>543</v>
      </c>
      <c r="J453" s="72">
        <v>0</v>
      </c>
      <c r="K453" s="72">
        <v>0</v>
      </c>
      <c r="L453" s="72">
        <v>0</v>
      </c>
      <c r="M453" s="72">
        <v>0</v>
      </c>
      <c r="N453" s="72">
        <v>0</v>
      </c>
      <c r="O453" s="72">
        <v>881.12</v>
      </c>
      <c r="P453" s="72">
        <v>3524.49</v>
      </c>
      <c r="Q453" s="72">
        <v>0</v>
      </c>
      <c r="R453" s="72">
        <v>0</v>
      </c>
      <c r="S453" s="51">
        <f t="shared" ref="S453:S460" si="14">SUM(G453:H453)+O453+Q453</f>
        <v>881.12</v>
      </c>
      <c r="T453" s="51">
        <f t="shared" ref="T453:T460" si="15">SUM(J453:N453)+P453+R453</f>
        <v>3524.49</v>
      </c>
      <c r="U453" s="52" t="str">
        <f>VLOOKUP(B453,'FOLHA RESUMIDA'!C:I,2,0)</f>
        <v>KELLYANNE LOPES DA SILVA</v>
      </c>
    </row>
    <row r="454" spans="1:21">
      <c r="A454" s="70">
        <v>1</v>
      </c>
      <c r="B454" s="70">
        <v>3436</v>
      </c>
      <c r="C454" s="70" t="s">
        <v>590</v>
      </c>
      <c r="D454" s="71">
        <v>45414</v>
      </c>
      <c r="E454" s="70" t="s">
        <v>540</v>
      </c>
      <c r="F454" s="70" t="s">
        <v>591</v>
      </c>
      <c r="G454" s="72">
        <v>0</v>
      </c>
      <c r="H454" s="72">
        <v>0</v>
      </c>
      <c r="I454" s="72" t="s">
        <v>543</v>
      </c>
      <c r="J454" s="72">
        <v>0</v>
      </c>
      <c r="K454" s="72">
        <v>0</v>
      </c>
      <c r="L454" s="72">
        <v>0</v>
      </c>
      <c r="M454" s="72">
        <v>0</v>
      </c>
      <c r="N454" s="72">
        <v>0</v>
      </c>
      <c r="O454" s="72">
        <v>1664.45</v>
      </c>
      <c r="P454" s="72">
        <v>6657.79</v>
      </c>
      <c r="Q454" s="72">
        <v>0</v>
      </c>
      <c r="R454" s="72">
        <v>0</v>
      </c>
      <c r="S454" s="51">
        <f t="shared" si="14"/>
        <v>1664.45</v>
      </c>
      <c r="T454" s="51">
        <f t="shared" si="15"/>
        <v>6657.79</v>
      </c>
      <c r="U454" s="52" t="str">
        <f>VLOOKUP(B454,'FOLHA RESUMIDA'!C:I,2,0)</f>
        <v>FABIO RICARDO SILVA</v>
      </c>
    </row>
    <row r="455" spans="1:21">
      <c r="A455" s="70">
        <v>1</v>
      </c>
      <c r="B455" s="70">
        <v>3437</v>
      </c>
      <c r="C455" s="70" t="s">
        <v>592</v>
      </c>
      <c r="D455" s="71">
        <v>45414</v>
      </c>
      <c r="E455" s="70" t="s">
        <v>540</v>
      </c>
      <c r="F455" s="70" t="s">
        <v>488</v>
      </c>
      <c r="G455" s="72">
        <v>0</v>
      </c>
      <c r="H455" s="72">
        <v>0</v>
      </c>
      <c r="I455" s="72" t="s">
        <v>543</v>
      </c>
      <c r="J455" s="72">
        <v>0</v>
      </c>
      <c r="K455" s="72">
        <v>0</v>
      </c>
      <c r="L455" s="72">
        <v>0</v>
      </c>
      <c r="M455" s="72">
        <v>0</v>
      </c>
      <c r="N455" s="72">
        <v>0</v>
      </c>
      <c r="O455" s="72">
        <v>1664.45</v>
      </c>
      <c r="P455" s="72">
        <v>6657.79</v>
      </c>
      <c r="Q455" s="72">
        <v>0</v>
      </c>
      <c r="R455" s="72">
        <v>0</v>
      </c>
      <c r="S455" s="51">
        <f t="shared" si="14"/>
        <v>1664.45</v>
      </c>
      <c r="T455" s="51">
        <f t="shared" si="15"/>
        <v>6657.79</v>
      </c>
      <c r="U455" s="52" t="str">
        <f>VLOOKUP(B455,'FOLHA RESUMIDA'!C:I,2,0)</f>
        <v>MARIA SONIA C DE VASCONCELOS</v>
      </c>
    </row>
    <row r="456" spans="1:21">
      <c r="A456" s="70">
        <v>1</v>
      </c>
      <c r="B456" s="70">
        <v>3438</v>
      </c>
      <c r="C456" s="70" t="s">
        <v>593</v>
      </c>
      <c r="D456" s="71">
        <v>45414</v>
      </c>
      <c r="E456" s="70" t="s">
        <v>540</v>
      </c>
      <c r="F456" s="70" t="s">
        <v>513</v>
      </c>
      <c r="G456" s="72">
        <v>0</v>
      </c>
      <c r="H456" s="72">
        <v>0</v>
      </c>
      <c r="I456" s="72" t="s">
        <v>543</v>
      </c>
      <c r="J456" s="72">
        <v>0</v>
      </c>
      <c r="K456" s="72">
        <v>0</v>
      </c>
      <c r="L456" s="72">
        <v>0</v>
      </c>
      <c r="M456" s="72">
        <v>0</v>
      </c>
      <c r="N456" s="72">
        <v>0</v>
      </c>
      <c r="O456" s="72">
        <v>293.70999999999998</v>
      </c>
      <c r="P456" s="72">
        <v>1174.82</v>
      </c>
      <c r="Q456" s="72">
        <v>0</v>
      </c>
      <c r="R456" s="72">
        <v>0</v>
      </c>
      <c r="S456" s="51">
        <f t="shared" si="14"/>
        <v>293.70999999999998</v>
      </c>
      <c r="T456" s="51">
        <f t="shared" si="15"/>
        <v>1174.82</v>
      </c>
      <c r="U456" s="52" t="str">
        <f>VLOOKUP(B456,'FOLHA RESUMIDA'!C:I,2,0)</f>
        <v>DANRLEY DE F BRAYNER METODIO</v>
      </c>
    </row>
    <row r="457" spans="1:21">
      <c r="A457" s="70">
        <v>1</v>
      </c>
      <c r="B457" s="70">
        <v>3439</v>
      </c>
      <c r="C457" s="70" t="s">
        <v>594</v>
      </c>
      <c r="D457" s="71">
        <v>45434</v>
      </c>
      <c r="E457" s="70" t="s">
        <v>540</v>
      </c>
      <c r="F457" s="70" t="s">
        <v>484</v>
      </c>
      <c r="G457" s="72">
        <v>0</v>
      </c>
      <c r="H457" s="72">
        <v>0</v>
      </c>
      <c r="I457" s="72" t="s">
        <v>543</v>
      </c>
      <c r="J457" s="72">
        <v>0</v>
      </c>
      <c r="K457" s="72">
        <v>0</v>
      </c>
      <c r="L457" s="72">
        <v>0</v>
      </c>
      <c r="M457" s="72">
        <v>0</v>
      </c>
      <c r="N457" s="72">
        <v>0</v>
      </c>
      <c r="O457" s="72">
        <v>1811.32</v>
      </c>
      <c r="P457" s="72">
        <v>7245.23</v>
      </c>
      <c r="Q457" s="72">
        <v>0</v>
      </c>
      <c r="R457" s="72">
        <v>0</v>
      </c>
      <c r="S457" s="51">
        <f t="shared" si="14"/>
        <v>1811.32</v>
      </c>
      <c r="T457" s="51">
        <f t="shared" si="15"/>
        <v>7245.23</v>
      </c>
      <c r="U457" s="52" t="str">
        <f>VLOOKUP(B457,'FOLHA RESUMIDA'!C:I,2,0)</f>
        <v>EVELINE ALMEIDA O DOS SANTOS</v>
      </c>
    </row>
    <row r="458" spans="1:21">
      <c r="A458" s="70">
        <v>1</v>
      </c>
      <c r="B458" s="70">
        <v>7001</v>
      </c>
      <c r="C458" s="70" t="s">
        <v>552</v>
      </c>
      <c r="D458" s="71">
        <v>45051</v>
      </c>
      <c r="E458" s="70" t="s">
        <v>540</v>
      </c>
      <c r="F458" s="70" t="s">
        <v>553</v>
      </c>
      <c r="G458" s="72">
        <v>0</v>
      </c>
      <c r="H458" s="72">
        <v>0</v>
      </c>
      <c r="I458" s="72" t="s">
        <v>554</v>
      </c>
      <c r="J458" s="72">
        <v>0</v>
      </c>
      <c r="K458" s="72">
        <v>0</v>
      </c>
      <c r="L458" s="72">
        <v>0</v>
      </c>
      <c r="M458" s="72">
        <v>0</v>
      </c>
      <c r="N458" s="72">
        <v>0</v>
      </c>
      <c r="O458" s="72">
        <v>0</v>
      </c>
      <c r="P458" s="72">
        <v>0</v>
      </c>
      <c r="Q458" s="72">
        <v>0</v>
      </c>
      <c r="R458" s="72">
        <v>0</v>
      </c>
      <c r="S458" s="51">
        <f t="shared" si="14"/>
        <v>0</v>
      </c>
      <c r="T458" s="51">
        <f t="shared" si="15"/>
        <v>0</v>
      </c>
      <c r="U458" s="52" t="str">
        <f>VLOOKUP(B458,'FOLHA RESUMIDA'!C:I,2,0)</f>
        <v>VICTOR ALEXANDER A VIEIRA</v>
      </c>
    </row>
    <row r="459" spans="1:21">
      <c r="A459" s="70">
        <v>1</v>
      </c>
      <c r="B459" s="70">
        <v>7002</v>
      </c>
      <c r="C459" s="70" t="s">
        <v>555</v>
      </c>
      <c r="D459" s="71">
        <v>45050</v>
      </c>
      <c r="E459" s="70" t="s">
        <v>540</v>
      </c>
      <c r="F459" s="70" t="s">
        <v>515</v>
      </c>
      <c r="G459" s="72">
        <v>0</v>
      </c>
      <c r="H459" s="72">
        <v>0</v>
      </c>
      <c r="I459" s="72" t="s">
        <v>554</v>
      </c>
      <c r="J459" s="72">
        <v>0</v>
      </c>
      <c r="K459" s="72">
        <v>0</v>
      </c>
      <c r="L459" s="72">
        <v>0</v>
      </c>
      <c r="M459" s="72">
        <v>0</v>
      </c>
      <c r="N459" s="72">
        <v>0</v>
      </c>
      <c r="O459" s="72">
        <v>0</v>
      </c>
      <c r="P459" s="72">
        <v>0</v>
      </c>
      <c r="Q459" s="72">
        <v>0</v>
      </c>
      <c r="R459" s="72">
        <v>16784.88</v>
      </c>
      <c r="S459" s="51">
        <f t="shared" si="14"/>
        <v>0</v>
      </c>
      <c r="T459" s="51">
        <f t="shared" si="15"/>
        <v>16784.88</v>
      </c>
      <c r="U459" s="52" t="str">
        <f>VLOOKUP(B459,'FOLHA RESUMIDA'!C:I,2,0)</f>
        <v>ANTONIO LUIZ DOLIVEIRA AZEVEDO</v>
      </c>
    </row>
    <row r="460" spans="1:21">
      <c r="A460" s="70">
        <v>1</v>
      </c>
      <c r="B460" s="70">
        <v>8249</v>
      </c>
      <c r="C460" s="70" t="s">
        <v>338</v>
      </c>
      <c r="D460" s="71">
        <v>38285</v>
      </c>
      <c r="E460" s="70" t="s">
        <v>540</v>
      </c>
      <c r="F460" s="70" t="s">
        <v>415</v>
      </c>
      <c r="G460" s="72">
        <v>0</v>
      </c>
      <c r="H460" s="72">
        <v>0</v>
      </c>
      <c r="I460" s="72" t="s">
        <v>543</v>
      </c>
      <c r="J460" s="72">
        <v>0</v>
      </c>
      <c r="K460" s="72">
        <v>0</v>
      </c>
      <c r="L460" s="72">
        <v>0</v>
      </c>
      <c r="M460" s="72">
        <v>0</v>
      </c>
      <c r="N460" s="72">
        <v>0</v>
      </c>
      <c r="O460" s="72">
        <v>636.36</v>
      </c>
      <c r="P460" s="72">
        <v>2545.4699999999998</v>
      </c>
      <c r="Q460" s="72">
        <v>0</v>
      </c>
      <c r="R460" s="72">
        <v>0</v>
      </c>
      <c r="S460" s="51">
        <f t="shared" si="14"/>
        <v>636.36</v>
      </c>
      <c r="T460" s="51">
        <f t="shared" si="15"/>
        <v>2545.4699999999998</v>
      </c>
      <c r="U460" s="52" t="str">
        <f>VLOOKUP(B460,'FOLHA RESUMIDA'!C:I,2,0)</f>
        <v>SELMA BEZERRA DE CARVALHO</v>
      </c>
    </row>
  </sheetData>
  <autoFilter ref="A3:U460">
    <filterColumn colId="20"/>
  </autoFilter>
  <sortState ref="A4:U14">
    <sortCondition ref="E4:E14"/>
  </sortState>
  <conditionalFormatting sqref="B1:B1048576">
    <cfRule type="duplicateValues" dxfId="127" priority="1"/>
    <cfRule type="duplicateValues" dxfId="126" priority="12"/>
    <cfRule type="duplicateValues" dxfId="125" priority="14"/>
    <cfRule type="duplicateValues" dxfId="124" priority="15"/>
  </conditionalFormatting>
  <conditionalFormatting sqref="B1:B1048576">
    <cfRule type="duplicateValues" dxfId="123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zoomScaleNormal="100" workbookViewId="0">
      <selection activeCell="N14" sqref="N14"/>
    </sheetView>
  </sheetViews>
  <sheetFormatPr defaultRowHeight="12.75"/>
  <cols>
    <col min="1" max="1" width="9" style="15" bestFit="1" customWidth="1"/>
    <col min="2" max="2" width="5.85546875" style="50" bestFit="1" customWidth="1"/>
    <col min="3" max="3" width="9.42578125" style="15" bestFit="1" customWidth="1"/>
    <col min="4" max="4" width="33.42578125" style="15" bestFit="1" customWidth="1"/>
    <col min="5" max="5" width="8.42578125" style="15" bestFit="1" customWidth="1"/>
    <col min="6" max="6" width="43" style="15" bestFit="1" customWidth="1"/>
    <col min="7" max="7" width="11.7109375" style="50" bestFit="1" customWidth="1"/>
    <col min="8" max="8" width="5.140625" style="15" customWidth="1"/>
    <col min="9" max="9" width="11.7109375" style="15" customWidth="1"/>
    <col min="10" max="16384" width="9.140625" style="33"/>
  </cols>
  <sheetData>
    <row r="1" spans="1:9" ht="12.75" customHeight="1">
      <c r="A1" s="79" t="s">
        <v>595</v>
      </c>
      <c r="B1" s="79"/>
      <c r="C1" s="79"/>
      <c r="D1" s="79"/>
      <c r="E1" s="79"/>
      <c r="F1" s="79"/>
      <c r="G1" s="79"/>
      <c r="H1" s="79"/>
      <c r="I1" s="79"/>
    </row>
    <row r="2" spans="1:9" ht="12.75" customHeight="1" thickBot="1">
      <c r="A2" s="80"/>
      <c r="B2" s="80"/>
      <c r="C2" s="80"/>
      <c r="D2" s="80"/>
      <c r="E2" s="80"/>
      <c r="F2" s="80"/>
      <c r="G2" s="80"/>
      <c r="H2" s="80"/>
      <c r="I2" s="80"/>
    </row>
    <row r="3" spans="1:9" ht="12.75" customHeight="1">
      <c r="A3" s="34" t="s">
        <v>438</v>
      </c>
      <c r="B3" s="34" t="s">
        <v>406</v>
      </c>
      <c r="C3" s="34" t="s">
        <v>407</v>
      </c>
      <c r="D3" s="34" t="s">
        <v>2</v>
      </c>
      <c r="E3" s="34" t="s">
        <v>471</v>
      </c>
      <c r="F3" s="34" t="s">
        <v>453</v>
      </c>
      <c r="G3" s="34" t="s">
        <v>454</v>
      </c>
      <c r="H3" s="34" t="s">
        <v>455</v>
      </c>
      <c r="I3" s="34" t="s">
        <v>456</v>
      </c>
    </row>
    <row r="4" spans="1:9" ht="13.5" customHeight="1">
      <c r="A4" s="41">
        <v>1</v>
      </c>
      <c r="B4" s="41">
        <v>1</v>
      </c>
      <c r="C4" s="66">
        <v>2526</v>
      </c>
      <c r="D4" s="42" t="str">
        <f>VLOOKUP(C4,[1]SRA!B:H,2,0)</f>
        <v>JARBAS FERREIRA DE LIMA JUNIOR</v>
      </c>
      <c r="E4" s="41">
        <f>VLOOKUP(C4,[1]SRA!B:H,3,0)</f>
        <v>1321</v>
      </c>
      <c r="F4" s="41" t="str">
        <f>VLOOKUP(C4,[1]SRA!B:H,4,0)</f>
        <v>DIMAN - DIVISAO DE MANUTENCAO</v>
      </c>
      <c r="G4" s="43">
        <v>45414</v>
      </c>
      <c r="H4" s="73">
        <v>15</v>
      </c>
      <c r="I4" s="43">
        <f t="shared" ref="I4:I29" si="0">(G4+H4)-1</f>
        <v>45428</v>
      </c>
    </row>
    <row r="5" spans="1:9" ht="15">
      <c r="A5" s="41">
        <f>A4+1</f>
        <v>2</v>
      </c>
      <c r="B5" s="41">
        <f>VLOOKUP(C5,[1]SRA!B:AA,5,0)</f>
        <v>23</v>
      </c>
      <c r="C5" s="66">
        <v>2978</v>
      </c>
      <c r="D5" s="42" t="str">
        <f>VLOOKUP(C5,[1]SRA!B:H,2,0)</f>
        <v>CARLOS BRUNO GOMES MACEDO</v>
      </c>
      <c r="E5" s="41">
        <f>VLOOKUP(C5,[1]SRA!B:H,3,0)</f>
        <v>2217</v>
      </c>
      <c r="F5" s="41" t="str">
        <f>VLOOKUP(C5,[1]SRA!B:H,4,0)</f>
        <v>FARMACIA ARARIPINA</v>
      </c>
      <c r="G5" s="43">
        <v>45414</v>
      </c>
      <c r="H5" s="73">
        <v>20</v>
      </c>
      <c r="I5" s="43">
        <f t="shared" si="0"/>
        <v>45433</v>
      </c>
    </row>
    <row r="6" spans="1:9" ht="15">
      <c r="A6" s="41">
        <f t="shared" ref="A6:A28" si="1">A5+1</f>
        <v>3</v>
      </c>
      <c r="B6" s="41">
        <f>VLOOKUP(C6,[1]SRA!B:AA,5,0)</f>
        <v>1</v>
      </c>
      <c r="C6" s="66">
        <v>1164</v>
      </c>
      <c r="D6" s="42" t="str">
        <f>VLOOKUP(C6,[1]SRA!B:H,2,0)</f>
        <v>TERESINHA MARIA DE F  FELIX</v>
      </c>
      <c r="E6" s="41">
        <f>VLOOKUP(C6,[1]SRA!B:H,3,0)</f>
        <v>1140</v>
      </c>
      <c r="F6" s="41" t="str">
        <f>VLOOKUP(C6,[1]SRA!B:H,4,0)</f>
        <v>COCON- COORD. DE CONTABIL. GERAL</v>
      </c>
      <c r="G6" s="43">
        <v>45414</v>
      </c>
      <c r="H6" s="73">
        <v>15</v>
      </c>
      <c r="I6" s="43">
        <f t="shared" si="0"/>
        <v>45428</v>
      </c>
    </row>
    <row r="7" spans="1:9" ht="15">
      <c r="A7" s="41">
        <f t="shared" si="1"/>
        <v>4</v>
      </c>
      <c r="B7" s="41">
        <f>VLOOKUP(C7,[1]SRA!B:AA,5,0)</f>
        <v>51</v>
      </c>
      <c r="C7" s="66">
        <v>2096</v>
      </c>
      <c r="D7" s="42" t="str">
        <f>VLOOKUP(C7,[1]SRA!B:H,2,0)</f>
        <v>MARCELO MORAIS DE OLIVEIRA</v>
      </c>
      <c r="E7" s="41">
        <f>VLOOKUP(C7,[1]SRA!B:H,3,0)</f>
        <v>2238</v>
      </c>
      <c r="F7" s="41" t="str">
        <f>VLOOKUP(C7,[1]SRA!B:H,4,0)</f>
        <v>FARMACIA FLORIANO PEIXOTO- METRO RECIFE</v>
      </c>
      <c r="G7" s="43">
        <v>45414</v>
      </c>
      <c r="H7" s="73">
        <v>20</v>
      </c>
      <c r="I7" s="43">
        <f t="shared" si="0"/>
        <v>45433</v>
      </c>
    </row>
    <row r="8" spans="1:9" ht="15">
      <c r="A8" s="41">
        <f t="shared" si="1"/>
        <v>5</v>
      </c>
      <c r="B8" s="41">
        <f>VLOOKUP(C8,[1]SRA!B:AA,5,0)</f>
        <v>1</v>
      </c>
      <c r="C8" s="66">
        <v>2642</v>
      </c>
      <c r="D8" s="42" t="str">
        <f>VLOOKUP(C8,[1]SRA!B:H,2,0)</f>
        <v>THAMIRYS CLAUDIA R  BATISTA</v>
      </c>
      <c r="E8" s="41">
        <f>VLOOKUP(C8,[1]SRA!B:H,3,0)</f>
        <v>1070</v>
      </c>
      <c r="F8" s="41" t="str">
        <f>VLOOKUP(C8,[1]SRA!B:H,4,0)</f>
        <v>COBPF - COORDENADORIA DE BOAS PRATICAS</v>
      </c>
      <c r="G8" s="43">
        <v>45414</v>
      </c>
      <c r="H8" s="73">
        <v>30</v>
      </c>
      <c r="I8" s="43">
        <f t="shared" si="0"/>
        <v>45443</v>
      </c>
    </row>
    <row r="9" spans="1:9" ht="15">
      <c r="A9" s="41">
        <f t="shared" si="1"/>
        <v>6</v>
      </c>
      <c r="B9" s="41">
        <f>VLOOKUP(C9,[1]SRA!B:AA,5,0)</f>
        <v>1</v>
      </c>
      <c r="C9" s="66">
        <v>3025</v>
      </c>
      <c r="D9" s="42" t="str">
        <f>VLOOKUP(C9,[1]SRA!B:H,2,0)</f>
        <v>MARIANA KAROLYNE G DE SOUZA</v>
      </c>
      <c r="E9" s="41">
        <f>VLOOKUP(C9,[1]SRA!B:H,3,0)</f>
        <v>1005</v>
      </c>
      <c r="F9" s="41" t="str">
        <f>VLOOKUP(C9,[1]SRA!B:H,4,0)</f>
        <v>PESSOAL A DISPOSICAO/BENEFICIO</v>
      </c>
      <c r="G9" s="43">
        <v>45414</v>
      </c>
      <c r="H9" s="73">
        <v>30</v>
      </c>
      <c r="I9" s="43">
        <f t="shared" si="0"/>
        <v>45443</v>
      </c>
    </row>
    <row r="10" spans="1:9" ht="15">
      <c r="A10" s="41">
        <f t="shared" si="1"/>
        <v>7</v>
      </c>
      <c r="B10" s="41">
        <f>VLOOKUP(C10,[1]SRA!B:AA,5,0)</f>
        <v>1</v>
      </c>
      <c r="C10" s="66">
        <v>3242</v>
      </c>
      <c r="D10" s="42" t="str">
        <f>VLOOKUP(C10,[1]SRA!B:H,2,0)</f>
        <v>CLAUDIO HENRIQUE G DE OLIVEIRA</v>
      </c>
      <c r="E10" s="41">
        <f>VLOOKUP(C10,[1]SRA!B:H,3,0)</f>
        <v>1321</v>
      </c>
      <c r="F10" s="41" t="str">
        <f>VLOOKUP(C10,[1]SRA!B:H,4,0)</f>
        <v>DIMAN - DIVISAO DE MANUTENCAO</v>
      </c>
      <c r="G10" s="43">
        <v>45414</v>
      </c>
      <c r="H10" s="73">
        <v>20</v>
      </c>
      <c r="I10" s="43">
        <f t="shared" si="0"/>
        <v>45433</v>
      </c>
    </row>
    <row r="11" spans="1:9" ht="15">
      <c r="A11" s="41">
        <f t="shared" si="1"/>
        <v>8</v>
      </c>
      <c r="B11" s="41">
        <f>VLOOKUP(C11,[1]SRA!B:AA,5,0)</f>
        <v>1</v>
      </c>
      <c r="C11" s="66">
        <v>3057</v>
      </c>
      <c r="D11" s="42" t="str">
        <f>VLOOKUP(C11,[1]SRA!B:H,2,0)</f>
        <v>YANNE TALITA PEREIRA CALIXTO</v>
      </c>
      <c r="E11" s="41">
        <f>VLOOKUP(C11,[1]SRA!B:H,3,0)</f>
        <v>1005</v>
      </c>
      <c r="F11" s="41" t="str">
        <f>VLOOKUP(C11,[1]SRA!B:H,4,0)</f>
        <v>PESSOAL A DISPOSICAO/BENEFICIO</v>
      </c>
      <c r="G11" s="74">
        <v>45414</v>
      </c>
      <c r="H11" s="73">
        <v>15</v>
      </c>
      <c r="I11" s="43">
        <f t="shared" si="0"/>
        <v>45428</v>
      </c>
    </row>
    <row r="12" spans="1:9" ht="15">
      <c r="A12" s="41">
        <f t="shared" si="1"/>
        <v>9</v>
      </c>
      <c r="B12" s="41">
        <v>1</v>
      </c>
      <c r="C12" s="66">
        <v>2363</v>
      </c>
      <c r="D12" s="42" t="str">
        <f>VLOOKUP(C12,[1]SRA!B:H,2,0)</f>
        <v>MIRIAM ALVES BASTOS DA SILVA</v>
      </c>
      <c r="E12" s="41">
        <f>VLOOKUP(C12,[1]SRA!B:H,3,0)</f>
        <v>3111</v>
      </c>
      <c r="F12" s="41" t="str">
        <f>VLOOKUP(C12,[1]SRA!B:H,4,0)</f>
        <v>DISOL I - DIVISAO DE SOLIDOS I</v>
      </c>
      <c r="G12" s="74">
        <v>45414</v>
      </c>
      <c r="H12" s="73">
        <v>10</v>
      </c>
      <c r="I12" s="43">
        <f t="shared" si="0"/>
        <v>45423</v>
      </c>
    </row>
    <row r="13" spans="1:9" ht="15">
      <c r="A13" s="41">
        <f t="shared" si="1"/>
        <v>10</v>
      </c>
      <c r="B13" s="41">
        <f>VLOOKUP(C13,[1]SRA!B:AA,5,0)</f>
        <v>1</v>
      </c>
      <c r="C13" s="66">
        <v>3362</v>
      </c>
      <c r="D13" s="42" t="str">
        <f>VLOOKUP(C13,[1]SRA!B:H,2,0)</f>
        <v>LEANDRA NASCIMENTO ESTEFANIO</v>
      </c>
      <c r="E13" s="41">
        <f>VLOOKUP(C13,[1]SRA!B:H,3,0)</f>
        <v>1162</v>
      </c>
      <c r="F13" s="41" t="str">
        <f>VLOOKUP(C13,[1]SRA!B:H,4,0)</f>
        <v>DIDEP - DIVISAO DE DESENVOLV PESSOAL</v>
      </c>
      <c r="G13" s="43">
        <v>45418</v>
      </c>
      <c r="H13" s="73">
        <v>20</v>
      </c>
      <c r="I13" s="43">
        <f t="shared" si="0"/>
        <v>45437</v>
      </c>
    </row>
    <row r="14" spans="1:9" ht="15">
      <c r="A14" s="41">
        <f t="shared" si="1"/>
        <v>11</v>
      </c>
      <c r="B14" s="41">
        <f>VLOOKUP(C14,[1]SRA!B:AA,5,0)</f>
        <v>1</v>
      </c>
      <c r="C14" s="66">
        <v>2806</v>
      </c>
      <c r="D14" s="42" t="str">
        <f>VLOOKUP(C14,[1]SRA!B:H,2,0)</f>
        <v>ANA APARECIDA DE ANDRADE LIMA</v>
      </c>
      <c r="E14" s="41">
        <f>VLOOKUP(C14,[1]SRA!B:H,3,0)</f>
        <v>1141</v>
      </c>
      <c r="F14" s="41" t="str">
        <f>VLOOKUP(C14,[1]SRA!B:H,4,0)</f>
        <v>DICCP- DIVISAO DE CONTABILIDADE E CUSTOS</v>
      </c>
      <c r="G14" s="43">
        <v>45418</v>
      </c>
      <c r="H14" s="73">
        <v>5</v>
      </c>
      <c r="I14" s="43">
        <f t="shared" si="0"/>
        <v>45422</v>
      </c>
    </row>
    <row r="15" spans="1:9" ht="15">
      <c r="A15" s="41">
        <f t="shared" si="1"/>
        <v>12</v>
      </c>
      <c r="B15" s="12">
        <v>1</v>
      </c>
      <c r="C15" s="66">
        <v>3178</v>
      </c>
      <c r="D15" s="42" t="str">
        <f>VLOOKUP(C15,[1]SRA!B:H,2,0)</f>
        <v>HOSANA SUELEM S DE MIRANDA</v>
      </c>
      <c r="E15" s="41">
        <f>VLOOKUP(C15,[1]SRA!B:H,3,0)</f>
        <v>4172</v>
      </c>
      <c r="F15" s="41" t="str">
        <f>VLOOKUP(C15,[1]SRA!B:H,4,0)</f>
        <v>DIMIC- DIVISAO DE MICROBIOLOGIA</v>
      </c>
      <c r="G15" s="75">
        <v>45418</v>
      </c>
      <c r="H15" s="12">
        <v>10</v>
      </c>
      <c r="I15" s="43">
        <f t="shared" si="0"/>
        <v>45427</v>
      </c>
    </row>
    <row r="16" spans="1:9" ht="15">
      <c r="A16" s="41">
        <f t="shared" si="1"/>
        <v>13</v>
      </c>
      <c r="B16" s="12">
        <v>1</v>
      </c>
      <c r="C16" s="66">
        <v>1927</v>
      </c>
      <c r="D16" s="42" t="str">
        <f>VLOOKUP(C16,[1]SRA!B:H,2,0)</f>
        <v>RITA DE CASSIA CHAGAS</v>
      </c>
      <c r="E16" s="41">
        <f>VLOOKUP(C16,[1]SRA!B:H,3,0)</f>
        <v>1020</v>
      </c>
      <c r="F16" s="41" t="str">
        <f>VLOOKUP(C16,[1]SRA!B:H,4,0)</f>
        <v>CPL- COMISSAO PERMANENTE DE LICITACAO</v>
      </c>
      <c r="G16" s="75">
        <v>45418</v>
      </c>
      <c r="H16" s="12">
        <v>30</v>
      </c>
      <c r="I16" s="43">
        <f t="shared" si="0"/>
        <v>45447</v>
      </c>
    </row>
    <row r="17" spans="1:9" ht="15">
      <c r="A17" s="41">
        <f t="shared" si="1"/>
        <v>14</v>
      </c>
      <c r="B17" s="69">
        <v>1</v>
      </c>
      <c r="C17" s="68">
        <v>2887</v>
      </c>
      <c r="D17" s="76" t="str">
        <f>VLOOKUP(C17,[1]SRA!B:H,2,0)</f>
        <v>MARIA EUZENI DA SILVA GARCEZ</v>
      </c>
      <c r="E17" s="67">
        <f>VLOOKUP(C17,[1]SRA!B:H,3,0)</f>
        <v>1162</v>
      </c>
      <c r="F17" s="67" t="str">
        <f>VLOOKUP(C17,[1]SRA!B:H,4,0)</f>
        <v>DIDEP - DIVISAO DE DESENVOLV PESSOAL</v>
      </c>
      <c r="G17" s="77">
        <v>45421</v>
      </c>
      <c r="H17" s="69">
        <v>20</v>
      </c>
      <c r="I17" s="78">
        <f t="shared" si="0"/>
        <v>45440</v>
      </c>
    </row>
    <row r="18" spans="1:9" ht="15">
      <c r="A18" s="41">
        <f t="shared" si="1"/>
        <v>15</v>
      </c>
      <c r="B18" s="41">
        <f>VLOOKUP(C18,[1]SRA!B:AA,5,0)</f>
        <v>1</v>
      </c>
      <c r="C18" s="66">
        <v>1475</v>
      </c>
      <c r="D18" s="42" t="str">
        <f>VLOOKUP(C18,[1]SRA!B:H,2,0)</f>
        <v>MARTA ARAUJO DA F  SANTANA</v>
      </c>
      <c r="E18" s="41">
        <f>VLOOKUP(C18,[1]SRA!B:H,3,0)</f>
        <v>1141</v>
      </c>
      <c r="F18" s="41" t="str">
        <f>VLOOKUP(C18,[1]SRA!B:H,4,0)</f>
        <v>DICCP- DIVISAO DE CONTABILIDADE E CUSTOS</v>
      </c>
      <c r="G18" s="43">
        <v>45425</v>
      </c>
      <c r="H18" s="73">
        <v>15</v>
      </c>
      <c r="I18" s="43">
        <f t="shared" si="0"/>
        <v>45439</v>
      </c>
    </row>
    <row r="19" spans="1:9" ht="15">
      <c r="A19" s="41">
        <f t="shared" si="1"/>
        <v>16</v>
      </c>
      <c r="B19" s="12">
        <v>1</v>
      </c>
      <c r="C19" s="66">
        <v>3283</v>
      </c>
      <c r="D19" s="42" t="str">
        <f>VLOOKUP(C19,[1]SRA!B:H,2,0)</f>
        <v>MANUELA A DE SENA L VENTURA</v>
      </c>
      <c r="E19" s="41">
        <f>VLOOKUP(C19,[1]SRA!B:H,3,0)</f>
        <v>1220</v>
      </c>
      <c r="F19" s="41" t="str">
        <f>VLOOKUP(C19,[1]SRA!B:H,4,0)</f>
        <v>COATI - COORD. DE APOIO TEC. E INSTIT.</v>
      </c>
      <c r="G19" s="75">
        <v>45425</v>
      </c>
      <c r="H19" s="12">
        <v>5</v>
      </c>
      <c r="I19" s="43">
        <f t="shared" si="0"/>
        <v>45429</v>
      </c>
    </row>
    <row r="20" spans="1:9" ht="15">
      <c r="A20" s="41">
        <f>A19+1</f>
        <v>17</v>
      </c>
      <c r="B20" s="12">
        <v>1</v>
      </c>
      <c r="C20" s="66">
        <v>1932</v>
      </c>
      <c r="D20" s="42" t="str">
        <f>VLOOKUP(C20,[1]SRA!B:H,2,0)</f>
        <v>ROSILENE MARIA ANACLETO</v>
      </c>
      <c r="E20" s="41">
        <f>VLOOKUP(C20,[1]SRA!B:H,3,0)</f>
        <v>2100</v>
      </c>
      <c r="F20" s="41" t="str">
        <f>VLOOKUP(C20,[1]SRA!B:H,4,0)</f>
        <v>COVEN- COORDENADORIA DE VENDAS</v>
      </c>
      <c r="G20" s="75">
        <v>45425</v>
      </c>
      <c r="H20" s="12">
        <v>5</v>
      </c>
      <c r="I20" s="43">
        <f t="shared" si="0"/>
        <v>45429</v>
      </c>
    </row>
    <row r="21" spans="1:9" ht="15">
      <c r="A21" s="41">
        <f t="shared" si="1"/>
        <v>18</v>
      </c>
      <c r="B21" s="12">
        <v>1</v>
      </c>
      <c r="C21" s="66">
        <v>2140</v>
      </c>
      <c r="D21" s="42" t="str">
        <f>VLOOKUP(C21,[1]SRA!B:H,2,0)</f>
        <v>LUCIENE PEREIRA DE A NASCIMENT</v>
      </c>
      <c r="E21" s="41">
        <f>VLOOKUP(C21,[1]SRA!B:H,3,0)</f>
        <v>3111</v>
      </c>
      <c r="F21" s="41" t="str">
        <f>VLOOKUP(C21,[1]SRA!B:H,4,0)</f>
        <v>DISOL I - DIVISAO DE SOLIDOS I</v>
      </c>
      <c r="G21" s="75">
        <v>45427</v>
      </c>
      <c r="H21" s="12">
        <v>10</v>
      </c>
      <c r="I21" s="43">
        <f t="shared" si="0"/>
        <v>45436</v>
      </c>
    </row>
    <row r="22" spans="1:9" ht="15">
      <c r="A22" s="41">
        <f t="shared" si="1"/>
        <v>19</v>
      </c>
      <c r="B22" s="12">
        <v>1</v>
      </c>
      <c r="C22" s="66">
        <v>2784</v>
      </c>
      <c r="D22" s="42" t="str">
        <f>VLOOKUP(C22,[1]SRA!B:H,2,0)</f>
        <v>FERNANDO ALVES DO NASCIMENTO</v>
      </c>
      <c r="E22" s="41">
        <f>VLOOKUP(C22,[1]SRA!B:H,3,0)</f>
        <v>3111</v>
      </c>
      <c r="F22" s="41" t="str">
        <f>VLOOKUP(C22,[1]SRA!B:H,4,0)</f>
        <v>DISOL I - DIVISAO DE SOLIDOS I</v>
      </c>
      <c r="G22" s="75">
        <v>45428</v>
      </c>
      <c r="H22" s="12">
        <v>20</v>
      </c>
      <c r="I22" s="43">
        <f t="shared" si="0"/>
        <v>45447</v>
      </c>
    </row>
    <row r="23" spans="1:9" ht="15">
      <c r="A23" s="41">
        <f t="shared" si="1"/>
        <v>20</v>
      </c>
      <c r="B23" s="12">
        <v>1</v>
      </c>
      <c r="C23" s="66">
        <v>3386</v>
      </c>
      <c r="D23" s="42" t="str">
        <f>VLOOKUP(C23,[1]SRA!B:H,2,0)</f>
        <v>EWERTON RODRIGO PAZ DE SANTANA</v>
      </c>
      <c r="E23" s="41">
        <f>VLOOKUP(C23,[1]SRA!B:H,3,0)</f>
        <v>1000</v>
      </c>
      <c r="F23" s="41" t="str">
        <f>VLOOKUP(C23,[1]SRA!B:H,4,0)</f>
        <v>PRES- PRESIDENCIA</v>
      </c>
      <c r="G23" s="75">
        <v>45428</v>
      </c>
      <c r="H23" s="12">
        <v>20</v>
      </c>
      <c r="I23" s="43">
        <f t="shared" si="0"/>
        <v>45447</v>
      </c>
    </row>
    <row r="24" spans="1:9" ht="15">
      <c r="A24" s="41">
        <f t="shared" si="1"/>
        <v>21</v>
      </c>
      <c r="B24" s="12">
        <v>1</v>
      </c>
      <c r="C24" s="66">
        <v>2982</v>
      </c>
      <c r="D24" s="42" t="str">
        <f>VLOOKUP(C24,[1]SRA!B:H,2,0)</f>
        <v>CINTIA MARIA LEITE DO N AVELAR</v>
      </c>
      <c r="E24" s="41">
        <f>VLOOKUP(C24,[1]SRA!B:H,3,0)</f>
        <v>1181</v>
      </c>
      <c r="F24" s="41" t="str">
        <f>VLOOKUP(C24,[1]SRA!B:H,4,0)</f>
        <v>DISET- DIV. DE SAUDE OCUPAC. E SEG.TRAB.</v>
      </c>
      <c r="G24" s="75">
        <v>45432</v>
      </c>
      <c r="H24" s="12">
        <v>15</v>
      </c>
      <c r="I24" s="43">
        <f t="shared" si="0"/>
        <v>45446</v>
      </c>
    </row>
    <row r="25" spans="1:9" ht="15">
      <c r="A25" s="41">
        <f t="shared" si="1"/>
        <v>22</v>
      </c>
      <c r="B25" s="12">
        <v>1</v>
      </c>
      <c r="C25" s="66">
        <v>3338</v>
      </c>
      <c r="D25" s="42" t="str">
        <f>VLOOKUP(C25,[1]SRA!B:H,2,0)</f>
        <v>IAN THIAGO DE LIMA BARBOSA</v>
      </c>
      <c r="E25" s="41">
        <f>VLOOKUP(C25,[1]SRA!B:H,3,0)</f>
        <v>1160</v>
      </c>
      <c r="F25" s="41" t="str">
        <f>VLOOKUP(C25,[1]SRA!B:H,4,0)</f>
        <v>CORHU - COORD. DE RECURSOS HUMANOS</v>
      </c>
      <c r="G25" s="75">
        <v>45439</v>
      </c>
      <c r="H25" s="12">
        <v>20</v>
      </c>
      <c r="I25" s="43">
        <f t="shared" si="0"/>
        <v>45458</v>
      </c>
    </row>
    <row r="26" spans="1:9" ht="15">
      <c r="A26" s="41">
        <f t="shared" si="1"/>
        <v>23</v>
      </c>
      <c r="B26" s="12">
        <v>1</v>
      </c>
      <c r="C26" s="66">
        <v>2833</v>
      </c>
      <c r="D26" s="42" t="str">
        <f>VLOOKUP(C26,[1]SRA!B:H,2,0)</f>
        <v>JAMESSON AMANCIO DA ROCHA</v>
      </c>
      <c r="E26" s="41">
        <f>VLOOKUP(C26,[1]SRA!B:H,3,0)</f>
        <v>1114</v>
      </c>
      <c r="F26" s="41" t="str">
        <f>VLOOKUP(C26,[1]SRA!B:H,4,0)</f>
        <v>DISEG - DIVISAO DE SERVICOS GERAIS</v>
      </c>
      <c r="G26" s="75">
        <v>45439</v>
      </c>
      <c r="H26" s="12">
        <v>5</v>
      </c>
      <c r="I26" s="43">
        <f t="shared" si="0"/>
        <v>45443</v>
      </c>
    </row>
    <row r="27" spans="1:9" ht="15">
      <c r="A27" s="41">
        <f t="shared" si="1"/>
        <v>24</v>
      </c>
      <c r="B27" s="12">
        <v>1</v>
      </c>
      <c r="C27" s="66">
        <v>2586</v>
      </c>
      <c r="D27" s="42" t="str">
        <f>VLOOKUP(C27,[1]SRA!B:H,2,0)</f>
        <v>JAQUELINE P F DE OLIVEIRA</v>
      </c>
      <c r="E27" s="41">
        <f>VLOOKUP(C27,[1]SRA!B:H,3,0)</f>
        <v>1161</v>
      </c>
      <c r="F27" s="41" t="str">
        <f>VLOOKUP(C27,[1]SRA!B:H,4,0)</f>
        <v>DIVAP - DIVISAO DE ADMINST. PESSOAL</v>
      </c>
      <c r="G27" s="75">
        <v>45439</v>
      </c>
      <c r="H27" s="12">
        <v>14</v>
      </c>
      <c r="I27" s="43">
        <f t="shared" si="0"/>
        <v>45452</v>
      </c>
    </row>
    <row r="28" spans="1:9" ht="15">
      <c r="A28" s="41">
        <f t="shared" si="1"/>
        <v>25</v>
      </c>
      <c r="B28" s="12">
        <v>1</v>
      </c>
      <c r="C28" s="66">
        <v>2839</v>
      </c>
      <c r="D28" s="42" t="str">
        <f>VLOOKUP(C28,[1]SRA!B:H,2,0)</f>
        <v>ANGELINA MEDEIROS VERONESE</v>
      </c>
      <c r="E28" s="41">
        <f>VLOOKUP(C28,[1]SRA!B:H,3,0)</f>
        <v>1142</v>
      </c>
      <c r="F28" s="41" t="str">
        <f>VLOOKUP(C28,[1]SRA!B:H,4,0)</f>
        <v>DIFIS- DIVISAO FISCAL</v>
      </c>
      <c r="G28" s="75">
        <v>45439</v>
      </c>
      <c r="H28" s="12">
        <v>20</v>
      </c>
      <c r="I28" s="43">
        <f t="shared" si="0"/>
        <v>45458</v>
      </c>
    </row>
    <row r="29" spans="1:9" ht="15">
      <c r="A29" s="41"/>
      <c r="B29" s="12"/>
      <c r="C29" s="66">
        <v>2627</v>
      </c>
      <c r="D29" s="42" t="str">
        <f>VLOOKUP(C29,[1]SRA!B:H,2,0)</f>
        <v>LIBNI DE MEDEIROS MELO</v>
      </c>
      <c r="E29" s="41">
        <f>VLOOKUP(C29,[1]SRA!B:H,3,0)</f>
        <v>3170</v>
      </c>
      <c r="F29" s="41" t="str">
        <f>VLOOKUP(C29,[1]SRA!B:H,4,0)</f>
        <v>DICEM - DIVISAO CENTRAL DE EMBALAGEM</v>
      </c>
      <c r="G29" s="75">
        <v>45439</v>
      </c>
      <c r="H29" s="12">
        <v>20</v>
      </c>
      <c r="I29" s="43">
        <f t="shared" si="0"/>
        <v>45458</v>
      </c>
    </row>
  </sheetData>
  <sortState ref="A5:I30">
    <sortCondition ref="G5:G30"/>
  </sortState>
  <mergeCells count="1">
    <mergeCell ref="A1:I2"/>
  </mergeCells>
  <conditionalFormatting sqref="C27">
    <cfRule type="duplicateValues" dxfId="97" priority="469"/>
  </conditionalFormatting>
  <conditionalFormatting sqref="C25">
    <cfRule type="duplicateValues" dxfId="96" priority="452"/>
  </conditionalFormatting>
  <conditionalFormatting sqref="C26">
    <cfRule type="duplicateValues" dxfId="95" priority="451"/>
  </conditionalFormatting>
  <conditionalFormatting sqref="C28">
    <cfRule type="duplicateValues" dxfId="94" priority="448"/>
  </conditionalFormatting>
  <conditionalFormatting sqref="C22">
    <cfRule type="duplicateValues" dxfId="93" priority="441"/>
  </conditionalFormatting>
  <conditionalFormatting sqref="C26:C28">
    <cfRule type="duplicateValues" dxfId="92" priority="440"/>
  </conditionalFormatting>
  <conditionalFormatting sqref="C21">
    <cfRule type="duplicateValues" dxfId="91" priority="439"/>
  </conditionalFormatting>
  <conditionalFormatting sqref="C7:C8">
    <cfRule type="duplicateValues" dxfId="90" priority="414"/>
  </conditionalFormatting>
  <conditionalFormatting sqref="C7">
    <cfRule type="duplicateValues" dxfId="89" priority="413"/>
  </conditionalFormatting>
  <conditionalFormatting sqref="C17">
    <cfRule type="duplicateValues" dxfId="88" priority="412"/>
  </conditionalFormatting>
  <conditionalFormatting sqref="C18">
    <cfRule type="duplicateValues" dxfId="87" priority="411"/>
  </conditionalFormatting>
  <conditionalFormatting sqref="C19:C22">
    <cfRule type="duplicateValues" dxfId="86" priority="409"/>
  </conditionalFormatting>
  <conditionalFormatting sqref="C25:C26">
    <cfRule type="duplicateValues" dxfId="85" priority="408"/>
  </conditionalFormatting>
  <conditionalFormatting sqref="C20">
    <cfRule type="duplicateValues" dxfId="84" priority="403"/>
  </conditionalFormatting>
  <conditionalFormatting sqref="C19">
    <cfRule type="duplicateValues" dxfId="83" priority="391"/>
  </conditionalFormatting>
  <conditionalFormatting sqref="C14">
    <cfRule type="duplicateValues" dxfId="82" priority="386"/>
  </conditionalFormatting>
  <conditionalFormatting sqref="C15">
    <cfRule type="duplicateValues" dxfId="81" priority="385"/>
  </conditionalFormatting>
  <conditionalFormatting sqref="C16">
    <cfRule type="duplicateValues" dxfId="80" priority="384"/>
  </conditionalFormatting>
  <conditionalFormatting sqref="C7:C13">
    <cfRule type="duplicateValues" dxfId="79" priority="381"/>
  </conditionalFormatting>
  <conditionalFormatting sqref="C22:C28">
    <cfRule type="duplicateValues" dxfId="78" priority="379"/>
  </conditionalFormatting>
  <conditionalFormatting sqref="C23:C28">
    <cfRule type="duplicateValues" dxfId="77" priority="378"/>
  </conditionalFormatting>
  <conditionalFormatting sqref="C24:C28">
    <cfRule type="duplicateValues" dxfId="76" priority="377"/>
  </conditionalFormatting>
  <conditionalFormatting sqref="C25:C28">
    <cfRule type="duplicateValues" dxfId="75" priority="376"/>
  </conditionalFormatting>
  <conditionalFormatting sqref="C27:C28">
    <cfRule type="duplicateValues" dxfId="74" priority="374"/>
  </conditionalFormatting>
  <conditionalFormatting sqref="C22:C23">
    <cfRule type="duplicateValues" dxfId="73" priority="367"/>
  </conditionalFormatting>
  <conditionalFormatting sqref="C16:C20">
    <cfRule type="duplicateValues" dxfId="72" priority="357"/>
  </conditionalFormatting>
  <conditionalFormatting sqref="C17:C20">
    <cfRule type="duplicateValues" dxfId="71" priority="356"/>
  </conditionalFormatting>
  <conditionalFormatting sqref="C18:C20">
    <cfRule type="duplicateValues" dxfId="70" priority="355"/>
  </conditionalFormatting>
  <conditionalFormatting sqref="C19:C20">
    <cfRule type="duplicateValues" dxfId="69" priority="354"/>
  </conditionalFormatting>
  <conditionalFormatting sqref="C23">
    <cfRule type="duplicateValues" dxfId="68" priority="348"/>
  </conditionalFormatting>
  <conditionalFormatting sqref="C24:C26">
    <cfRule type="duplicateValues" dxfId="67" priority="347"/>
  </conditionalFormatting>
  <conditionalFormatting sqref="C12:C13">
    <cfRule type="duplicateValues" dxfId="66" priority="307"/>
  </conditionalFormatting>
  <conditionalFormatting sqref="C15:C19">
    <cfRule type="duplicateValues" dxfId="65" priority="306"/>
  </conditionalFormatting>
  <conditionalFormatting sqref="C16:C19">
    <cfRule type="duplicateValues" dxfId="64" priority="305"/>
  </conditionalFormatting>
  <conditionalFormatting sqref="C17:C19">
    <cfRule type="duplicateValues" dxfId="63" priority="304"/>
  </conditionalFormatting>
  <conditionalFormatting sqref="C18:C19">
    <cfRule type="duplicateValues" dxfId="62" priority="303"/>
  </conditionalFormatting>
  <conditionalFormatting sqref="C7:C11">
    <cfRule type="duplicateValues" dxfId="61" priority="298"/>
  </conditionalFormatting>
  <conditionalFormatting sqref="C24">
    <cfRule type="duplicateValues" dxfId="60" priority="295"/>
  </conditionalFormatting>
  <conditionalFormatting sqref="C11">
    <cfRule type="duplicateValues" dxfId="59" priority="270"/>
  </conditionalFormatting>
  <conditionalFormatting sqref="C29">
    <cfRule type="duplicateValues" dxfId="58" priority="223"/>
  </conditionalFormatting>
  <conditionalFormatting sqref="H6:H12 H14:H28">
    <cfRule type="cellIs" dxfId="57" priority="178" operator="equal">
      <formula>#REF!</formula>
    </cfRule>
    <cfRule type="cellIs" dxfId="56" priority="179" operator="equal">
      <formula>#REF!</formula>
    </cfRule>
  </conditionalFormatting>
  <conditionalFormatting sqref="C24:C27">
    <cfRule type="duplicateValues" dxfId="55" priority="127"/>
  </conditionalFormatting>
  <conditionalFormatting sqref="H24:H28">
    <cfRule type="cellIs" dxfId="54" priority="125" operator="equal">
      <formula>#REF!</formula>
    </cfRule>
    <cfRule type="cellIs" dxfId="53" priority="126" operator="equal">
      <formula>#REF!</formula>
    </cfRule>
  </conditionalFormatting>
  <conditionalFormatting sqref="C23:C28">
    <cfRule type="duplicateValues" dxfId="52" priority="105"/>
  </conditionalFormatting>
  <conditionalFormatting sqref="C22:C25">
    <cfRule type="duplicateValues" dxfId="51" priority="99"/>
  </conditionalFormatting>
  <conditionalFormatting sqref="C21:C26">
    <cfRule type="duplicateValues" dxfId="50" priority="98"/>
  </conditionalFormatting>
  <conditionalFormatting sqref="C20:C28">
    <cfRule type="duplicateValues" dxfId="49" priority="97"/>
  </conditionalFormatting>
  <conditionalFormatting sqref="C5">
    <cfRule type="duplicateValues" dxfId="48" priority="94"/>
  </conditionalFormatting>
  <conditionalFormatting sqref="C6:C11">
    <cfRule type="duplicateValues" dxfId="47" priority="92"/>
  </conditionalFormatting>
  <conditionalFormatting sqref="C5:C11">
    <cfRule type="duplicateValues" dxfId="46" priority="91"/>
  </conditionalFormatting>
  <conditionalFormatting sqref="C6:C10">
    <cfRule type="duplicateValues" dxfId="45" priority="84"/>
  </conditionalFormatting>
  <conditionalFormatting sqref="C5:C10">
    <cfRule type="duplicateValues" dxfId="44" priority="83"/>
  </conditionalFormatting>
  <conditionalFormatting sqref="C20:C28">
    <cfRule type="duplicateValues" dxfId="43" priority="661"/>
  </conditionalFormatting>
  <conditionalFormatting sqref="C21:C28">
    <cfRule type="duplicateValues" dxfId="42" priority="673"/>
  </conditionalFormatting>
  <conditionalFormatting sqref="C15:C28">
    <cfRule type="duplicateValues" dxfId="41" priority="674"/>
  </conditionalFormatting>
  <conditionalFormatting sqref="C19:C28">
    <cfRule type="duplicateValues" dxfId="40" priority="718"/>
  </conditionalFormatting>
  <conditionalFormatting sqref="C14:C28">
    <cfRule type="duplicateValues" dxfId="39" priority="728"/>
  </conditionalFormatting>
  <conditionalFormatting sqref="H14:H28 H6:H12">
    <cfRule type="cellIs" dxfId="38" priority="48" operator="equal">
      <formula>#REF!</formula>
    </cfRule>
    <cfRule type="cellIs" dxfId="37" priority="49" operator="equal">
      <formula>#REF!</formula>
    </cfRule>
  </conditionalFormatting>
  <conditionalFormatting sqref="C7:C24">
    <cfRule type="duplicateValues" dxfId="36" priority="735"/>
  </conditionalFormatting>
  <conditionalFormatting sqref="C7:C19">
    <cfRule type="duplicateValues" dxfId="35" priority="742"/>
  </conditionalFormatting>
  <conditionalFormatting sqref="C7:C16">
    <cfRule type="duplicateValues" dxfId="34" priority="751"/>
  </conditionalFormatting>
  <conditionalFormatting sqref="C7:C28">
    <cfRule type="duplicateValues" dxfId="33" priority="765"/>
  </conditionalFormatting>
  <conditionalFormatting sqref="C7:C18">
    <cfRule type="duplicateValues" dxfId="32" priority="768"/>
  </conditionalFormatting>
  <conditionalFormatting sqref="C7:C17">
    <cfRule type="duplicateValues" dxfId="31" priority="772"/>
  </conditionalFormatting>
  <conditionalFormatting sqref="C7:C14">
    <cfRule type="duplicateValues" dxfId="30" priority="779"/>
  </conditionalFormatting>
  <conditionalFormatting sqref="C7:C20">
    <cfRule type="duplicateValues" dxfId="29" priority="782"/>
  </conditionalFormatting>
  <conditionalFormatting sqref="C7:C21">
    <cfRule type="duplicateValues" dxfId="28" priority="792"/>
  </conditionalFormatting>
  <conditionalFormatting sqref="C3:C1048576">
    <cfRule type="duplicateValues" dxfId="27" priority="801"/>
  </conditionalFormatting>
  <conditionalFormatting sqref="C5:C16">
    <cfRule type="duplicateValues" dxfId="26" priority="806"/>
  </conditionalFormatting>
  <conditionalFormatting sqref="C8:C22">
    <cfRule type="duplicateValues" dxfId="25" priority="819"/>
  </conditionalFormatting>
  <conditionalFormatting sqref="C5:C22">
    <cfRule type="duplicateValues" dxfId="24" priority="831"/>
  </conditionalFormatting>
  <conditionalFormatting sqref="C5:C28">
    <cfRule type="duplicateValues" dxfId="23" priority="838"/>
  </conditionalFormatting>
  <conditionalFormatting sqref="C6:C18">
    <cfRule type="duplicateValues" dxfId="22" priority="842"/>
  </conditionalFormatting>
  <conditionalFormatting sqref="C5:C22">
    <cfRule type="duplicateValues" dxfId="21" priority="849"/>
  </conditionalFormatting>
  <conditionalFormatting sqref="C5:C14">
    <cfRule type="duplicateValues" dxfId="20" priority="854"/>
  </conditionalFormatting>
  <conditionalFormatting sqref="C5:C18">
    <cfRule type="duplicateValues" dxfId="19" priority="857"/>
  </conditionalFormatting>
  <conditionalFormatting sqref="C5:C19">
    <cfRule type="duplicateValues" dxfId="18" priority="860"/>
  </conditionalFormatting>
  <conditionalFormatting sqref="C5:C21">
    <cfRule type="duplicateValues" dxfId="17" priority="863"/>
  </conditionalFormatting>
  <conditionalFormatting sqref="C5:C28">
    <cfRule type="duplicateValues" dxfId="16" priority="868"/>
  </conditionalFormatting>
  <conditionalFormatting sqref="C7:C29">
    <cfRule type="duplicateValues" dxfId="15" priority="875"/>
  </conditionalFormatting>
  <conditionalFormatting sqref="C3:C1048576">
    <cfRule type="duplicateValues" dxfId="14" priority="18"/>
  </conditionalFormatting>
  <conditionalFormatting sqref="H16:H18 H13">
    <cfRule type="cellIs" dxfId="13" priority="15" operator="equal">
      <formula>#REF!</formula>
    </cfRule>
    <cfRule type="cellIs" dxfId="12" priority="16" operator="equal">
      <formula>#REF!</formula>
    </cfRule>
  </conditionalFormatting>
  <conditionalFormatting sqref="C13">
    <cfRule type="duplicateValues" dxfId="11" priority="14"/>
  </conditionalFormatting>
  <conditionalFormatting sqref="H14:H17">
    <cfRule type="cellIs" dxfId="10" priority="11" operator="equal">
      <formula>#REF!</formula>
    </cfRule>
    <cfRule type="cellIs" dxfId="9" priority="12" operator="equal">
      <formula>#REF!</formula>
    </cfRule>
  </conditionalFormatting>
  <conditionalFormatting sqref="H15">
    <cfRule type="cellIs" dxfId="8" priority="8" operator="equal">
      <formula>#REF!</formula>
    </cfRule>
    <cfRule type="cellIs" dxfId="7" priority="9" operator="equal">
      <formula>#REF!</formula>
    </cfRule>
  </conditionalFormatting>
  <conditionalFormatting sqref="H16:H17">
    <cfRule type="cellIs" dxfId="6" priority="5" operator="equal">
      <formula>$U$5</formula>
    </cfRule>
    <cfRule type="cellIs" dxfId="5" priority="6" operator="equal">
      <formula>#REF!</formula>
    </cfRule>
  </conditionalFormatting>
  <conditionalFormatting sqref="C4:C12">
    <cfRule type="duplicateValues" dxfId="4" priority="4"/>
  </conditionalFormatting>
  <conditionalFormatting sqref="C22:C29">
    <cfRule type="duplicateValues" dxfId="3" priority="948"/>
  </conditionalFormatting>
  <conditionalFormatting sqref="C24:C29">
    <cfRule type="duplicateValues" dxfId="2" priority="949"/>
  </conditionalFormatting>
  <conditionalFormatting sqref="C5:C12">
    <cfRule type="duplicateValues" dxfId="1" priority="1028"/>
  </conditionalFormatting>
  <conditionalFormatting sqref="C16:C17">
    <cfRule type="duplicateValues" dxfId="0" priority="1030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3"/>
  <sheetViews>
    <sheetView workbookViewId="0">
      <pane ySplit="4" topLeftCell="A384" activePane="bottomLeft" state="frozen"/>
      <selection pane="bottomLeft" activeCell="F459" sqref="F459"/>
    </sheetView>
  </sheetViews>
  <sheetFormatPr defaultRowHeight="12"/>
  <cols>
    <col min="1" max="1" width="5" style="8" customWidth="1"/>
    <col min="2" max="2" width="7.42578125" style="9" bestFit="1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59" bestFit="1" customWidth="1"/>
    <col min="8" max="8" width="15.140625" style="7" bestFit="1" customWidth="1"/>
    <col min="9" max="9" width="13.28515625" style="58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448</v>
      </c>
    </row>
    <row r="2" spans="1:16">
      <c r="A2" s="82" t="s">
        <v>596</v>
      </c>
      <c r="B2" s="81"/>
      <c r="C2" s="81"/>
      <c r="D2" s="81"/>
      <c r="E2" s="60"/>
      <c r="F2" s="90"/>
      <c r="G2" s="101"/>
      <c r="H2" s="60"/>
      <c r="L2" s="9" t="s">
        <v>447</v>
      </c>
      <c r="M2" s="9">
        <v>701</v>
      </c>
    </row>
    <row r="3" spans="1:16">
      <c r="J3" s="57"/>
      <c r="K3" s="57"/>
      <c r="L3" s="9" t="s">
        <v>449</v>
      </c>
      <c r="M3" s="6" t="s">
        <v>462</v>
      </c>
    </row>
    <row r="4" spans="1:16">
      <c r="A4" s="82" t="s">
        <v>0</v>
      </c>
      <c r="B4" s="82" t="s">
        <v>1</v>
      </c>
      <c r="C4" s="82" t="s">
        <v>2</v>
      </c>
      <c r="D4" s="86" t="s">
        <v>450</v>
      </c>
      <c r="E4" s="47" t="s">
        <v>449</v>
      </c>
      <c r="F4" s="97" t="s">
        <v>598</v>
      </c>
      <c r="G4" s="97" t="s">
        <v>452</v>
      </c>
      <c r="H4" s="46" t="s">
        <v>446</v>
      </c>
      <c r="L4" s="6" t="s">
        <v>463</v>
      </c>
      <c r="M4" s="6" t="s">
        <v>466</v>
      </c>
    </row>
    <row r="5" spans="1:16">
      <c r="A5" s="85">
        <v>1</v>
      </c>
      <c r="B5" s="85">
        <v>200</v>
      </c>
      <c r="C5" s="83" t="s">
        <v>3</v>
      </c>
      <c r="D5" s="87">
        <v>4995.79</v>
      </c>
      <c r="E5" s="45">
        <f t="shared" ref="E5:E68" si="0">D5-H5</f>
        <v>1650.15</v>
      </c>
      <c r="F5" s="91">
        <f>IFERROR(VLOOKUP(B5,ADI!B:D,3,0),"0,00")</f>
        <v>1698.57</v>
      </c>
      <c r="G5" s="98">
        <v>1647.07</v>
      </c>
      <c r="H5" s="45">
        <f>F5+G5</f>
        <v>3345.64</v>
      </c>
      <c r="I5" s="58" t="str">
        <f>VLOOKUP(B5,'FOLHA RESUMIDA'!C:D,2,0)</f>
        <v>MARIA DO CARMO DE SOUSA</v>
      </c>
    </row>
    <row r="6" spans="1:16">
      <c r="A6" s="85">
        <v>1</v>
      </c>
      <c r="B6" s="85">
        <v>397</v>
      </c>
      <c r="C6" s="83" t="s">
        <v>4</v>
      </c>
      <c r="D6" s="87">
        <v>5200.33</v>
      </c>
      <c r="E6" s="45">
        <f t="shared" si="0"/>
        <v>1939.8000000000002</v>
      </c>
      <c r="F6" s="98">
        <f>IFERROR(VLOOKUP(B6,ADI!B:D,3,0),"0,00")</f>
        <v>1768.11</v>
      </c>
      <c r="G6" s="98">
        <v>1492.42</v>
      </c>
      <c r="H6" s="45">
        <f t="shared" ref="H6:H69" si="1">F6+G6</f>
        <v>3260.5299999999997</v>
      </c>
      <c r="I6" s="58" t="str">
        <f>VLOOKUP(B6,'FOLHA RESUMIDA'!C:D,2,0)</f>
        <v>MARIA AMARA MEDEIROS</v>
      </c>
    </row>
    <row r="7" spans="1:16">
      <c r="A7" s="85">
        <v>1</v>
      </c>
      <c r="B7" s="85">
        <v>508</v>
      </c>
      <c r="C7" s="83" t="s">
        <v>5</v>
      </c>
      <c r="D7" s="87">
        <v>5285.35</v>
      </c>
      <c r="E7" s="45">
        <f t="shared" si="0"/>
        <v>2118.6200000000003</v>
      </c>
      <c r="F7" s="98">
        <f>IFERROR(VLOOKUP(B7,ADI!B:D,3,0),"0,00")</f>
        <v>1797.02</v>
      </c>
      <c r="G7" s="98">
        <v>1369.71</v>
      </c>
      <c r="H7" s="45">
        <f t="shared" si="1"/>
        <v>3166.73</v>
      </c>
      <c r="I7" s="58" t="str">
        <f>VLOOKUP(B7,'FOLHA RESUMIDA'!C:D,2,0)</f>
        <v>SANDRA EMIDIO PEREIRA</v>
      </c>
      <c r="L7" s="57" t="s">
        <v>450</v>
      </c>
      <c r="M7" s="6" t="s">
        <v>449</v>
      </c>
      <c r="N7" s="57" t="s">
        <v>451</v>
      </c>
      <c r="O7" s="57" t="s">
        <v>452</v>
      </c>
      <c r="P7" s="7" t="s">
        <v>446</v>
      </c>
    </row>
    <row r="8" spans="1:16">
      <c r="A8" s="85">
        <v>1</v>
      </c>
      <c r="B8" s="85">
        <v>510</v>
      </c>
      <c r="C8" s="83" t="s">
        <v>6</v>
      </c>
      <c r="D8" s="87">
        <v>4283.17</v>
      </c>
      <c r="E8" s="45">
        <f t="shared" si="0"/>
        <v>1502.5900000000001</v>
      </c>
      <c r="F8" s="98">
        <f>IFERROR(VLOOKUP(B8,ADI!B:D,3,0),"0,00")</f>
        <v>1456.28</v>
      </c>
      <c r="G8" s="98">
        <v>1324.3</v>
      </c>
      <c r="H8" s="45">
        <f t="shared" si="1"/>
        <v>2780.58</v>
      </c>
      <c r="I8" s="58" t="str">
        <f>VLOOKUP(B8,'FOLHA RESUMIDA'!C:D,2,0)</f>
        <v>FRANCISCO FERREIRA DE SOUSA</v>
      </c>
    </row>
    <row r="9" spans="1:16">
      <c r="A9" s="85">
        <v>1</v>
      </c>
      <c r="B9" s="85">
        <v>542</v>
      </c>
      <c r="C9" s="83" t="s">
        <v>7</v>
      </c>
      <c r="D9" s="87">
        <v>3151.34</v>
      </c>
      <c r="E9" s="45">
        <f t="shared" si="0"/>
        <v>630.5300000000002</v>
      </c>
      <c r="F9" s="98">
        <f>IFERROR(VLOOKUP(B9,ADI!B:D,3,0),"0,00")</f>
        <v>700.48</v>
      </c>
      <c r="G9" s="98">
        <v>1820.33</v>
      </c>
      <c r="H9" s="45">
        <f t="shared" si="1"/>
        <v>2520.81</v>
      </c>
      <c r="I9" s="58" t="str">
        <f>VLOOKUP(B9,'FOLHA RESUMIDA'!C:D,2,0)</f>
        <v>ANA MARTA MARCELINO DA SILVA</v>
      </c>
    </row>
    <row r="10" spans="1:16">
      <c r="A10" s="85">
        <v>1</v>
      </c>
      <c r="B10" s="85">
        <v>788</v>
      </c>
      <c r="C10" s="83" t="s">
        <v>8</v>
      </c>
      <c r="D10" s="87">
        <v>3487.74</v>
      </c>
      <c r="E10" s="45">
        <f t="shared" si="0"/>
        <v>1209.3000000000002</v>
      </c>
      <c r="F10" s="98">
        <f>IFERROR(VLOOKUP(B10,ADI!B:D,3,0),"0,00")</f>
        <v>1185.83</v>
      </c>
      <c r="G10" s="98">
        <v>1092.6099999999999</v>
      </c>
      <c r="H10" s="45">
        <f t="shared" si="1"/>
        <v>2278.4399999999996</v>
      </c>
      <c r="I10" s="58" t="str">
        <f>VLOOKUP(B10,'FOLHA RESUMIDA'!C:D,2,0)</f>
        <v>IVONEIDE FRANCISCA S ALMEIDA</v>
      </c>
    </row>
    <row r="11" spans="1:16">
      <c r="A11" s="85">
        <v>1</v>
      </c>
      <c r="B11" s="85">
        <v>830</v>
      </c>
      <c r="C11" s="83" t="s">
        <v>9</v>
      </c>
      <c r="D11" s="87">
        <v>5206.2</v>
      </c>
      <c r="E11" s="45">
        <f t="shared" si="0"/>
        <v>1735.6499999999996</v>
      </c>
      <c r="F11" s="98">
        <f>IFERROR(VLOOKUP(B11,ADI!B:D,3,0),"0,00")</f>
        <v>1770.11</v>
      </c>
      <c r="G11" s="98">
        <v>1700.44</v>
      </c>
      <c r="H11" s="45">
        <f t="shared" si="1"/>
        <v>3470.55</v>
      </c>
      <c r="I11" s="58" t="str">
        <f>VLOOKUP(B11,'FOLHA RESUMIDA'!C:D,2,0)</f>
        <v>CARLOS ANTONIO DA SILVA</v>
      </c>
    </row>
    <row r="12" spans="1:16">
      <c r="A12" s="85">
        <v>1</v>
      </c>
      <c r="B12" s="85">
        <v>863</v>
      </c>
      <c r="C12" s="83" t="s">
        <v>10</v>
      </c>
      <c r="D12" s="87">
        <v>2640.52</v>
      </c>
      <c r="E12" s="45">
        <f t="shared" si="0"/>
        <v>1126.1100000000001</v>
      </c>
      <c r="F12" s="98">
        <f>IFERROR(VLOOKUP(B12,ADI!B:D,3,0),"0,00")</f>
        <v>897.78</v>
      </c>
      <c r="G12" s="98">
        <v>616.63</v>
      </c>
      <c r="H12" s="45">
        <f t="shared" si="1"/>
        <v>1514.4099999999999</v>
      </c>
      <c r="I12" s="58" t="str">
        <f>VLOOKUP(B12,'FOLHA RESUMIDA'!C:D,2,0)</f>
        <v>JOSE AMARO DOS SANTOS</v>
      </c>
    </row>
    <row r="13" spans="1:16">
      <c r="A13" s="85">
        <v>1</v>
      </c>
      <c r="B13" s="85">
        <v>871</v>
      </c>
      <c r="C13" s="83" t="s">
        <v>11</v>
      </c>
      <c r="D13" s="87">
        <v>5598.55</v>
      </c>
      <c r="E13" s="45">
        <f t="shared" si="0"/>
        <v>3576.9800000000005</v>
      </c>
      <c r="F13" s="98">
        <f>IFERROR(VLOOKUP(B13,ADI!B:D,3,0),"0,00")</f>
        <v>1903.51</v>
      </c>
      <c r="G13" s="98">
        <v>118.06</v>
      </c>
      <c r="H13" s="45">
        <f t="shared" si="1"/>
        <v>2021.57</v>
      </c>
      <c r="I13" s="58" t="str">
        <f>VLOOKUP(B13,'FOLHA RESUMIDA'!C:D,2,0)</f>
        <v>MARIA LUISA P DE LEMOS</v>
      </c>
    </row>
    <row r="14" spans="1:16">
      <c r="A14" s="85">
        <v>1</v>
      </c>
      <c r="B14" s="85">
        <v>897</v>
      </c>
      <c r="C14" s="83" t="s">
        <v>12</v>
      </c>
      <c r="D14" s="87">
        <v>1970.4</v>
      </c>
      <c r="E14" s="45">
        <f t="shared" si="0"/>
        <v>1618.7600000000002</v>
      </c>
      <c r="F14" s="98">
        <f>IFERROR(VLOOKUP(B14,ADI!B:D,3,0),"0,00")</f>
        <v>197.04</v>
      </c>
      <c r="G14" s="98">
        <v>154.6</v>
      </c>
      <c r="H14" s="45">
        <f t="shared" si="1"/>
        <v>351.64</v>
      </c>
      <c r="I14" s="58" t="str">
        <f>VLOOKUP(B14,'FOLHA RESUMIDA'!C:D,2,0)</f>
        <v>EUNICE DE ASSIS CALIXTO</v>
      </c>
    </row>
    <row r="15" spans="1:16">
      <c r="A15" s="85">
        <v>1</v>
      </c>
      <c r="B15" s="85">
        <v>996</v>
      </c>
      <c r="C15" s="83" t="s">
        <v>13</v>
      </c>
      <c r="D15" s="87">
        <v>4096.8999999999996</v>
      </c>
      <c r="E15" s="45">
        <f t="shared" si="0"/>
        <v>1473.2399999999998</v>
      </c>
      <c r="F15" s="98">
        <f>IFERROR(VLOOKUP(B15,ADI!B:D,3,0),"0,00")</f>
        <v>1392.76</v>
      </c>
      <c r="G15" s="98">
        <v>1230.9000000000001</v>
      </c>
      <c r="H15" s="45">
        <f t="shared" si="1"/>
        <v>2623.66</v>
      </c>
      <c r="I15" s="58" t="str">
        <f>VLOOKUP(B15,'FOLHA RESUMIDA'!C:D,2,0)</f>
        <v>FIRMINO SIQUEIRA DA SILVA</v>
      </c>
    </row>
    <row r="16" spans="1:16">
      <c r="A16" s="85">
        <v>1</v>
      </c>
      <c r="B16" s="85">
        <v>1008</v>
      </c>
      <c r="C16" s="83" t="s">
        <v>14</v>
      </c>
      <c r="D16" s="87">
        <v>2280.9499999999998</v>
      </c>
      <c r="E16" s="45">
        <f t="shared" si="0"/>
        <v>650.38999999999987</v>
      </c>
      <c r="F16" s="98">
        <f>IFERROR(VLOOKUP(B16,ADI!B:D,3,0),"0,00")</f>
        <v>775.52</v>
      </c>
      <c r="G16" s="98">
        <v>855.04</v>
      </c>
      <c r="H16" s="45">
        <f t="shared" si="1"/>
        <v>1630.56</v>
      </c>
      <c r="I16" s="58" t="str">
        <f>VLOOKUP(B16,'FOLHA RESUMIDA'!C:D,2,0)</f>
        <v>MARIO JOSE DO NASCIMENTO</v>
      </c>
    </row>
    <row r="17" spans="1:9">
      <c r="A17" s="85">
        <v>1</v>
      </c>
      <c r="B17" s="85">
        <v>1037</v>
      </c>
      <c r="C17" s="83" t="s">
        <v>15</v>
      </c>
      <c r="D17" s="87">
        <v>3901.28</v>
      </c>
      <c r="E17" s="45">
        <f t="shared" si="0"/>
        <v>1426.3000000000002</v>
      </c>
      <c r="F17" s="98">
        <f>IFERROR(VLOOKUP(B17,ADI!B:D,3,0),"0,00")</f>
        <v>1326.44</v>
      </c>
      <c r="G17" s="98">
        <v>1148.54</v>
      </c>
      <c r="H17" s="45">
        <f t="shared" si="1"/>
        <v>2474.98</v>
      </c>
      <c r="I17" s="58" t="str">
        <f>VLOOKUP(B17,'FOLHA RESUMIDA'!C:D,2,0)</f>
        <v>DAVI INACIO FILHO</v>
      </c>
    </row>
    <row r="18" spans="1:9">
      <c r="A18" s="85">
        <v>1</v>
      </c>
      <c r="B18" s="85">
        <v>1051</v>
      </c>
      <c r="C18" s="83" t="s">
        <v>16</v>
      </c>
      <c r="D18" s="87">
        <v>20976.74</v>
      </c>
      <c r="E18" s="45">
        <f t="shared" si="0"/>
        <v>7312.6900000000023</v>
      </c>
      <c r="F18" s="98">
        <f>IFERROR(VLOOKUP(B18,ADI!B:D,3,0),"0,00")</f>
        <v>7132.09</v>
      </c>
      <c r="G18" s="98">
        <v>6531.96</v>
      </c>
      <c r="H18" s="45">
        <f t="shared" si="1"/>
        <v>13664.05</v>
      </c>
      <c r="I18" s="58" t="str">
        <f>VLOOKUP(B18,'FOLHA RESUMIDA'!C:D,2,0)</f>
        <v>GEORGE HAROLD DE B  WALMSLEY</v>
      </c>
    </row>
    <row r="19" spans="1:9">
      <c r="A19" s="85">
        <v>1</v>
      </c>
      <c r="B19" s="85">
        <v>1056</v>
      </c>
      <c r="C19" s="83" t="s">
        <v>17</v>
      </c>
      <c r="D19" s="87">
        <v>6518.29</v>
      </c>
      <c r="E19" s="45">
        <f t="shared" si="0"/>
        <v>2907.04</v>
      </c>
      <c r="F19" s="98">
        <f>IFERROR(VLOOKUP(B19,ADI!B:D,3,0),"0,00")</f>
        <v>1605.54</v>
      </c>
      <c r="G19" s="98">
        <v>2005.71</v>
      </c>
      <c r="H19" s="45">
        <f t="shared" si="1"/>
        <v>3611.25</v>
      </c>
      <c r="I19" s="58" t="str">
        <f>VLOOKUP(B19,'FOLHA RESUMIDA'!C:D,2,0)</f>
        <v>VALERIA MARIA DA SILVA</v>
      </c>
    </row>
    <row r="20" spans="1:9">
      <c r="A20" s="85">
        <v>1</v>
      </c>
      <c r="B20" s="85">
        <v>1071</v>
      </c>
      <c r="C20" s="83" t="s">
        <v>18</v>
      </c>
      <c r="D20" s="87">
        <v>2172.36</v>
      </c>
      <c r="E20" s="45">
        <f t="shared" si="0"/>
        <v>545.98</v>
      </c>
      <c r="F20" s="98">
        <f>IFERROR(VLOOKUP(B20,ADI!B:D,3,0),"0,00")</f>
        <v>738.6</v>
      </c>
      <c r="G20" s="98">
        <v>887.78</v>
      </c>
      <c r="H20" s="45">
        <f t="shared" si="1"/>
        <v>1626.38</v>
      </c>
      <c r="I20" s="58" t="str">
        <f>VLOOKUP(B20,'FOLHA RESUMIDA'!C:D,2,0)</f>
        <v>MARIA JOSE DA HORA</v>
      </c>
    </row>
    <row r="21" spans="1:9">
      <c r="A21" s="85">
        <v>1</v>
      </c>
      <c r="B21" s="85">
        <v>1080</v>
      </c>
      <c r="C21" s="83" t="s">
        <v>19</v>
      </c>
      <c r="D21" s="87">
        <v>5381.53</v>
      </c>
      <c r="E21" s="45">
        <f t="shared" si="0"/>
        <v>2561.3399999999997</v>
      </c>
      <c r="F21" s="98">
        <f>IFERROR(VLOOKUP(B21,ADI!B:D,3,0),"0,00")</f>
        <v>1456.28</v>
      </c>
      <c r="G21" s="98">
        <v>1363.91</v>
      </c>
      <c r="H21" s="45">
        <f t="shared" si="1"/>
        <v>2820.19</v>
      </c>
      <c r="I21" s="58" t="str">
        <f>VLOOKUP(B21,'FOLHA RESUMIDA'!C:D,2,0)</f>
        <v>VALDIRENE ANDRE PEREIRA</v>
      </c>
    </row>
    <row r="22" spans="1:9">
      <c r="A22" s="85">
        <v>1</v>
      </c>
      <c r="B22" s="85">
        <v>1099</v>
      </c>
      <c r="C22" s="83" t="s">
        <v>20</v>
      </c>
      <c r="D22" s="87">
        <v>3901.28</v>
      </c>
      <c r="E22" s="45">
        <f t="shared" si="0"/>
        <v>552.92999999999984</v>
      </c>
      <c r="F22" s="98">
        <f>IFERROR(VLOOKUP(B22,ADI!B:D,3,0),"0,00")</f>
        <v>1326.44</v>
      </c>
      <c r="G22" s="98">
        <v>2021.91</v>
      </c>
      <c r="H22" s="45">
        <f t="shared" si="1"/>
        <v>3348.3500000000004</v>
      </c>
      <c r="I22" s="58" t="str">
        <f>VLOOKUP(B22,'FOLHA RESUMIDA'!C:D,2,0)</f>
        <v>VALERIA DA SILVA SOUZA</v>
      </c>
    </row>
    <row r="23" spans="1:9">
      <c r="A23" s="85">
        <v>1</v>
      </c>
      <c r="B23" s="85">
        <v>1126</v>
      </c>
      <c r="C23" s="83" t="s">
        <v>21</v>
      </c>
      <c r="D23" s="87">
        <v>6696.82</v>
      </c>
      <c r="E23" s="45">
        <f t="shared" si="0"/>
        <v>2800.0899999999992</v>
      </c>
      <c r="F23" s="98">
        <f>IFERROR(VLOOKUP(B23,ADI!B:D,3,0),"0,00")</f>
        <v>2276.8000000000002</v>
      </c>
      <c r="G23" s="98">
        <v>1619.93</v>
      </c>
      <c r="H23" s="45">
        <f t="shared" si="1"/>
        <v>3896.7300000000005</v>
      </c>
      <c r="I23" s="58" t="str">
        <f>VLOOKUP(B23,'FOLHA RESUMIDA'!C:D,2,0)</f>
        <v>ALUISIO GOMES FERREIRA FILHO</v>
      </c>
    </row>
    <row r="24" spans="1:9">
      <c r="A24" s="85">
        <v>10</v>
      </c>
      <c r="B24" s="85">
        <v>1135</v>
      </c>
      <c r="C24" s="83" t="s">
        <v>339</v>
      </c>
      <c r="D24" s="87">
        <v>3523.75</v>
      </c>
      <c r="E24" s="45">
        <f t="shared" si="0"/>
        <v>1538.68</v>
      </c>
      <c r="F24" s="98">
        <f>IFERROR(VLOOKUP(B24,ADI!B:D,3,0),"0,00")</f>
        <v>1198.08</v>
      </c>
      <c r="G24" s="98">
        <v>786.99</v>
      </c>
      <c r="H24" s="45">
        <f t="shared" si="1"/>
        <v>1985.07</v>
      </c>
      <c r="I24" s="58" t="str">
        <f>VLOOKUP(B24,'FOLHA RESUMIDA'!C:D,2,0)</f>
        <v>ANTONIO LUIZ DOS SANTOS</v>
      </c>
    </row>
    <row r="25" spans="1:9">
      <c r="A25" s="85">
        <v>1</v>
      </c>
      <c r="B25" s="85">
        <v>1159</v>
      </c>
      <c r="C25" s="83" t="s">
        <v>22</v>
      </c>
      <c r="D25" s="87">
        <v>1970.4</v>
      </c>
      <c r="E25" s="45">
        <f t="shared" si="0"/>
        <v>1595.89</v>
      </c>
      <c r="F25" s="98">
        <f>IFERROR(VLOOKUP(B25,ADI!B:D,3,0),"0,00")</f>
        <v>354.67</v>
      </c>
      <c r="G25" s="98">
        <v>19.84</v>
      </c>
      <c r="H25" s="45">
        <f t="shared" si="1"/>
        <v>374.51</v>
      </c>
      <c r="I25" s="58" t="str">
        <f>VLOOKUP(B25,'FOLHA RESUMIDA'!C:D,2,0)</f>
        <v>VERA LUCIA MARIA C  DA SILVA</v>
      </c>
    </row>
    <row r="26" spans="1:9">
      <c r="A26" s="85">
        <v>1</v>
      </c>
      <c r="B26" s="85">
        <v>1164</v>
      </c>
      <c r="C26" s="83" t="s">
        <v>23</v>
      </c>
      <c r="D26" s="87">
        <v>7370.88</v>
      </c>
      <c r="E26" s="45">
        <f t="shared" si="0"/>
        <v>4150.4400000000005</v>
      </c>
      <c r="F26" s="98" t="str">
        <f>IFERROR(VLOOKUP(B26,ADI!B:D,3,0),"0,00")</f>
        <v>0,00</v>
      </c>
      <c r="G26" s="98">
        <v>3220.44</v>
      </c>
      <c r="H26" s="45">
        <f t="shared" si="1"/>
        <v>3220.44</v>
      </c>
      <c r="I26" s="58" t="str">
        <f>VLOOKUP(B26,'FOLHA RESUMIDA'!C:D,2,0)</f>
        <v>TERESINHA MARIA DE F  FELIX</v>
      </c>
    </row>
    <row r="27" spans="1:9">
      <c r="A27" s="85">
        <v>1</v>
      </c>
      <c r="B27" s="85">
        <v>1169</v>
      </c>
      <c r="C27" s="83" t="s">
        <v>24</v>
      </c>
      <c r="D27" s="87">
        <v>3370.04</v>
      </c>
      <c r="E27" s="45">
        <f t="shared" si="0"/>
        <v>1816.1</v>
      </c>
      <c r="F27" s="98">
        <f>IFERROR(VLOOKUP(B27,ADI!B:D,3,0),"0,00")</f>
        <v>1145.81</v>
      </c>
      <c r="G27" s="98">
        <v>408.13</v>
      </c>
      <c r="H27" s="45">
        <f t="shared" si="1"/>
        <v>1553.94</v>
      </c>
      <c r="I27" s="58" t="str">
        <f>VLOOKUP(B27,'FOLHA RESUMIDA'!C:D,2,0)</f>
        <v>MARIA DO CARMO SANTOS</v>
      </c>
    </row>
    <row r="28" spans="1:9">
      <c r="A28" s="85">
        <v>1</v>
      </c>
      <c r="B28" s="85">
        <v>1177</v>
      </c>
      <c r="C28" s="83" t="s">
        <v>25</v>
      </c>
      <c r="D28" s="87">
        <v>3884.95</v>
      </c>
      <c r="E28" s="45">
        <f t="shared" si="0"/>
        <v>2278.5599999999995</v>
      </c>
      <c r="F28" s="98">
        <f>IFERROR(VLOOKUP(B28,ADI!B:D,3,0),"0,00")</f>
        <v>1320.88</v>
      </c>
      <c r="G28" s="98">
        <v>285.51</v>
      </c>
      <c r="H28" s="45">
        <f t="shared" si="1"/>
        <v>1606.39</v>
      </c>
      <c r="I28" s="58" t="str">
        <f>VLOOKUP(B28,'FOLHA RESUMIDA'!C:D,2,0)</f>
        <v>SELMA MARIA P DO NASCIMENTO</v>
      </c>
    </row>
    <row r="29" spans="1:9">
      <c r="A29" s="85">
        <v>1</v>
      </c>
      <c r="B29" s="85">
        <v>1221</v>
      </c>
      <c r="C29" s="83" t="s">
        <v>26</v>
      </c>
      <c r="D29" s="87">
        <v>9932.83</v>
      </c>
      <c r="E29" s="45">
        <f t="shared" si="0"/>
        <v>3405.49</v>
      </c>
      <c r="F29" s="98">
        <f>IFERROR(VLOOKUP(B29,ADI!B:D,3,0),"0,00")</f>
        <v>3377.16</v>
      </c>
      <c r="G29" s="98">
        <v>3150.18</v>
      </c>
      <c r="H29" s="45">
        <f t="shared" si="1"/>
        <v>6527.34</v>
      </c>
      <c r="I29" s="58" t="str">
        <f>VLOOKUP(B29,'FOLHA RESUMIDA'!C:D,2,0)</f>
        <v>JOSE CARLOS TENORIO DE MELO</v>
      </c>
    </row>
    <row r="30" spans="1:9">
      <c r="A30" s="85">
        <v>1</v>
      </c>
      <c r="B30" s="85">
        <v>1229</v>
      </c>
      <c r="C30" s="83" t="s">
        <v>27</v>
      </c>
      <c r="D30" s="87">
        <v>4096.34</v>
      </c>
      <c r="E30" s="45">
        <f t="shared" si="0"/>
        <v>1719.67</v>
      </c>
      <c r="F30" s="98">
        <f>IFERROR(VLOOKUP(B30,ADI!B:D,3,0),"0,00")</f>
        <v>1392.76</v>
      </c>
      <c r="G30" s="98">
        <v>983.91</v>
      </c>
      <c r="H30" s="45">
        <f t="shared" si="1"/>
        <v>2376.67</v>
      </c>
      <c r="I30" s="58" t="str">
        <f>VLOOKUP(B30,'FOLHA RESUMIDA'!C:D,2,0)</f>
        <v>IVANETE RODRIGUES DOS SANTOS</v>
      </c>
    </row>
    <row r="31" spans="1:9">
      <c r="A31" s="85">
        <v>1</v>
      </c>
      <c r="B31" s="85">
        <v>1243</v>
      </c>
      <c r="C31" s="83" t="s">
        <v>28</v>
      </c>
      <c r="D31" s="87">
        <v>2640.52</v>
      </c>
      <c r="E31" s="45">
        <f t="shared" si="0"/>
        <v>1094.06</v>
      </c>
      <c r="F31" s="98">
        <f>IFERROR(VLOOKUP(B31,ADI!B:D,3,0),"0,00")</f>
        <v>897.78</v>
      </c>
      <c r="G31" s="98">
        <v>648.67999999999995</v>
      </c>
      <c r="H31" s="45">
        <f t="shared" si="1"/>
        <v>1546.46</v>
      </c>
      <c r="I31" s="58" t="str">
        <f>VLOOKUP(B31,'FOLHA RESUMIDA'!C:D,2,0)</f>
        <v>MARIA EUGENIA VILARIM LIMA</v>
      </c>
    </row>
    <row r="32" spans="1:9">
      <c r="A32" s="85">
        <v>1</v>
      </c>
      <c r="B32" s="85">
        <v>1258</v>
      </c>
      <c r="C32" s="83" t="s">
        <v>29</v>
      </c>
      <c r="D32" s="87">
        <v>6329.09</v>
      </c>
      <c r="E32" s="45">
        <f t="shared" si="0"/>
        <v>4088.57</v>
      </c>
      <c r="F32" s="98">
        <f>IFERROR(VLOOKUP(B32,ADI!B:D,3,0),"0,00")</f>
        <v>2151.89</v>
      </c>
      <c r="G32" s="98">
        <v>88.63</v>
      </c>
      <c r="H32" s="45">
        <f t="shared" si="1"/>
        <v>2240.52</v>
      </c>
      <c r="I32" s="58" t="str">
        <f>VLOOKUP(B32,'FOLHA RESUMIDA'!C:D,2,0)</f>
        <v>ADIGALENE RODRIGUES DA SILVA</v>
      </c>
    </row>
    <row r="33" spans="1:9">
      <c r="A33" s="85">
        <v>1</v>
      </c>
      <c r="B33" s="85">
        <v>1267</v>
      </c>
      <c r="C33" s="83" t="s">
        <v>30</v>
      </c>
      <c r="D33" s="87">
        <v>21422.86</v>
      </c>
      <c r="E33" s="45">
        <f t="shared" si="0"/>
        <v>7481.34</v>
      </c>
      <c r="F33" s="98">
        <f>IFERROR(VLOOKUP(B33,ADI!B:D,3,0),"0,00")</f>
        <v>7283.77</v>
      </c>
      <c r="G33" s="98">
        <v>6657.75</v>
      </c>
      <c r="H33" s="45">
        <f t="shared" si="1"/>
        <v>13941.52</v>
      </c>
      <c r="I33" s="58" t="str">
        <f>VLOOKUP(B33,'FOLHA RESUMIDA'!C:D,2,0)</f>
        <v>MARCO AURELIO O DE OLIVEIRA</v>
      </c>
    </row>
    <row r="34" spans="1:9">
      <c r="A34" s="85">
        <v>1</v>
      </c>
      <c r="B34" s="85">
        <v>1269</v>
      </c>
      <c r="C34" s="83" t="s">
        <v>31</v>
      </c>
      <c r="D34" s="87">
        <v>1970.4</v>
      </c>
      <c r="E34" s="45">
        <f t="shared" si="0"/>
        <v>601.13000000000011</v>
      </c>
      <c r="F34" s="98">
        <f>IFERROR(VLOOKUP(B34,ADI!B:D,3,0),"0,00")</f>
        <v>669.94</v>
      </c>
      <c r="G34" s="98">
        <v>699.33</v>
      </c>
      <c r="H34" s="45">
        <f t="shared" si="1"/>
        <v>1369.27</v>
      </c>
      <c r="I34" s="58" t="str">
        <f>VLOOKUP(B34,'FOLHA RESUMIDA'!C:D,2,0)</f>
        <v>VALDECY FERREIRA DA COSTA</v>
      </c>
    </row>
    <row r="35" spans="1:9">
      <c r="A35" s="85">
        <v>1</v>
      </c>
      <c r="B35" s="85">
        <v>1328</v>
      </c>
      <c r="C35" s="83" t="s">
        <v>32</v>
      </c>
      <c r="D35" s="87">
        <v>3884.95</v>
      </c>
      <c r="E35" s="45">
        <f t="shared" si="0"/>
        <v>1673.3099999999995</v>
      </c>
      <c r="F35" s="98">
        <f>IFERROR(VLOOKUP(B35,ADI!B:D,3,0),"0,00")</f>
        <v>1320.88</v>
      </c>
      <c r="G35" s="98">
        <v>890.76</v>
      </c>
      <c r="H35" s="45">
        <f t="shared" si="1"/>
        <v>2211.6400000000003</v>
      </c>
      <c r="I35" s="58" t="str">
        <f>VLOOKUP(B35,'FOLHA RESUMIDA'!C:D,2,0)</f>
        <v>LIZETE ALFREDINA DA SILVA</v>
      </c>
    </row>
    <row r="36" spans="1:9">
      <c r="A36" s="85">
        <v>1</v>
      </c>
      <c r="B36" s="85">
        <v>1330</v>
      </c>
      <c r="C36" s="83" t="s">
        <v>33</v>
      </c>
      <c r="D36" s="87">
        <v>3538.57</v>
      </c>
      <c r="E36" s="45">
        <f t="shared" si="0"/>
        <v>1647.8400000000001</v>
      </c>
      <c r="F36" s="98">
        <f>IFERROR(VLOOKUP(B36,ADI!B:D,3,0),"0,00")</f>
        <v>1203.1099999999999</v>
      </c>
      <c r="G36" s="98">
        <v>687.62</v>
      </c>
      <c r="H36" s="45">
        <f t="shared" si="1"/>
        <v>1890.73</v>
      </c>
      <c r="I36" s="58" t="str">
        <f>VLOOKUP(B36,'FOLHA RESUMIDA'!C:D,2,0)</f>
        <v>IVANISE MARIA DA LUZ SANTOS</v>
      </c>
    </row>
    <row r="37" spans="1:9">
      <c r="A37" s="85">
        <v>1</v>
      </c>
      <c r="B37" s="85">
        <v>1333</v>
      </c>
      <c r="C37" s="83" t="s">
        <v>34</v>
      </c>
      <c r="D37" s="87">
        <v>3901.28</v>
      </c>
      <c r="E37" s="45">
        <f t="shared" si="0"/>
        <v>1440.3300000000004</v>
      </c>
      <c r="F37" s="98">
        <f>IFERROR(VLOOKUP(B37,ADI!B:D,3,0),"0,00")</f>
        <v>1326.44</v>
      </c>
      <c r="G37" s="98">
        <v>1134.51</v>
      </c>
      <c r="H37" s="45">
        <f t="shared" si="1"/>
        <v>2460.9499999999998</v>
      </c>
      <c r="I37" s="58" t="str">
        <f>VLOOKUP(B37,'FOLHA RESUMIDA'!C:D,2,0)</f>
        <v>JORGE CUNHA OLIVEIRA</v>
      </c>
    </row>
    <row r="38" spans="1:9">
      <c r="A38" s="85">
        <v>1</v>
      </c>
      <c r="B38" s="85">
        <v>1337</v>
      </c>
      <c r="C38" s="83" t="s">
        <v>35</v>
      </c>
      <c r="D38" s="87">
        <v>4839.13</v>
      </c>
      <c r="E38" s="45">
        <f t="shared" si="0"/>
        <v>1484.6599999999999</v>
      </c>
      <c r="F38" s="98">
        <f>IFERROR(VLOOKUP(B38,ADI!B:D,3,0),"0,00")</f>
        <v>1645.3</v>
      </c>
      <c r="G38" s="98">
        <v>1709.17</v>
      </c>
      <c r="H38" s="45">
        <f t="shared" si="1"/>
        <v>3354.4700000000003</v>
      </c>
      <c r="I38" s="58" t="str">
        <f>VLOOKUP(B38,'FOLHA RESUMIDA'!C:D,2,0)</f>
        <v>ROSILDA BARBOSA DOS SANTOS</v>
      </c>
    </row>
    <row r="39" spans="1:9">
      <c r="A39" s="85">
        <v>1</v>
      </c>
      <c r="B39" s="85">
        <v>1363</v>
      </c>
      <c r="C39" s="83" t="s">
        <v>36</v>
      </c>
      <c r="D39" s="87">
        <v>5105.55</v>
      </c>
      <c r="E39" s="45">
        <f t="shared" si="0"/>
        <v>1812.5700000000002</v>
      </c>
      <c r="F39" s="98">
        <f>IFERROR(VLOOKUP(B39,ADI!B:D,3,0),"0,00")</f>
        <v>1735.89</v>
      </c>
      <c r="G39" s="98">
        <v>1557.09</v>
      </c>
      <c r="H39" s="45">
        <f t="shared" si="1"/>
        <v>3292.98</v>
      </c>
      <c r="I39" s="58" t="str">
        <f>VLOOKUP(B39,'FOLHA RESUMIDA'!C:D,2,0)</f>
        <v>JOSE CARLOS FERREIRA DE ARRUDA</v>
      </c>
    </row>
    <row r="40" spans="1:9">
      <c r="A40" s="85">
        <v>1</v>
      </c>
      <c r="B40" s="85">
        <v>1369</v>
      </c>
      <c r="C40" s="83" t="s">
        <v>37</v>
      </c>
      <c r="D40" s="87">
        <v>3085.58</v>
      </c>
      <c r="E40" s="45">
        <f t="shared" si="0"/>
        <v>1663.4699999999998</v>
      </c>
      <c r="F40" s="98">
        <f>IFERROR(VLOOKUP(B40,ADI!B:D,3,0),"0,00")</f>
        <v>894.02</v>
      </c>
      <c r="G40" s="98">
        <v>528.09</v>
      </c>
      <c r="H40" s="45">
        <f t="shared" si="1"/>
        <v>1422.1100000000001</v>
      </c>
      <c r="I40" s="58" t="str">
        <f>VLOOKUP(B40,'FOLHA RESUMIDA'!C:D,2,0)</f>
        <v>ELIANE BATISTA DE CASTILHO</v>
      </c>
    </row>
    <row r="41" spans="1:9">
      <c r="A41" s="85">
        <v>1</v>
      </c>
      <c r="B41" s="85">
        <v>1393</v>
      </c>
      <c r="C41" s="83" t="s">
        <v>38</v>
      </c>
      <c r="D41" s="87">
        <v>3884.95</v>
      </c>
      <c r="E41" s="45">
        <f t="shared" si="0"/>
        <v>1114.2699999999995</v>
      </c>
      <c r="F41" s="98">
        <f>IFERROR(VLOOKUP(B41,ADI!B:D,3,0),"0,00")</f>
        <v>1320.88</v>
      </c>
      <c r="G41" s="98">
        <v>1449.8</v>
      </c>
      <c r="H41" s="45">
        <f t="shared" si="1"/>
        <v>2770.6800000000003</v>
      </c>
      <c r="I41" s="58" t="str">
        <f>VLOOKUP(B41,'FOLHA RESUMIDA'!C:D,2,0)</f>
        <v>MANOEL CORREIA DOS SANTOS</v>
      </c>
    </row>
    <row r="42" spans="1:9">
      <c r="A42" s="85">
        <v>1</v>
      </c>
      <c r="B42" s="85">
        <v>1413</v>
      </c>
      <c r="C42" s="83" t="s">
        <v>39</v>
      </c>
      <c r="D42" s="87">
        <v>26123.59</v>
      </c>
      <c r="E42" s="45">
        <f t="shared" si="0"/>
        <v>11775.8</v>
      </c>
      <c r="F42" s="98">
        <f>IFERROR(VLOOKUP(B42,ADI!B:D,3,0),"0,00")</f>
        <v>8882.02</v>
      </c>
      <c r="G42" s="98">
        <v>5465.77</v>
      </c>
      <c r="H42" s="45">
        <f t="shared" si="1"/>
        <v>14347.79</v>
      </c>
      <c r="I42" s="58" t="str">
        <f>VLOOKUP(B42,'FOLHA RESUMIDA'!C:D,2,0)</f>
        <v>LEDUAR GUEDES DE LIMA</v>
      </c>
    </row>
    <row r="43" spans="1:9">
      <c r="A43" s="85">
        <v>1</v>
      </c>
      <c r="B43" s="85">
        <v>1418</v>
      </c>
      <c r="C43" s="83" t="s">
        <v>40</v>
      </c>
      <c r="D43" s="87">
        <v>6262.78</v>
      </c>
      <c r="E43" s="45">
        <f t="shared" si="0"/>
        <v>4164.24</v>
      </c>
      <c r="F43" s="98">
        <f>IFERROR(VLOOKUP(B43,ADI!B:D,3,0),"0,00")</f>
        <v>2098.54</v>
      </c>
      <c r="G43" s="98">
        <v>0</v>
      </c>
      <c r="H43" s="45">
        <f t="shared" si="1"/>
        <v>2098.54</v>
      </c>
      <c r="I43" s="58" t="str">
        <f>VLOOKUP(B43,'FOLHA RESUMIDA'!C:D,2,0)</f>
        <v>ELVIS GOMES PEREIRA</v>
      </c>
    </row>
    <row r="44" spans="1:9">
      <c r="A44" s="85">
        <v>1</v>
      </c>
      <c r="B44" s="85">
        <v>1427</v>
      </c>
      <c r="C44" s="83" t="s">
        <v>41</v>
      </c>
      <c r="D44" s="87">
        <v>13929.62</v>
      </c>
      <c r="E44" s="45">
        <f t="shared" si="0"/>
        <v>4751.5200000000023</v>
      </c>
      <c r="F44" s="98">
        <f>IFERROR(VLOOKUP(B44,ADI!B:D,3,0),"0,00")</f>
        <v>4736.07</v>
      </c>
      <c r="G44" s="98">
        <v>4442.03</v>
      </c>
      <c r="H44" s="45">
        <f t="shared" si="1"/>
        <v>9178.0999999999985</v>
      </c>
      <c r="I44" s="58" t="str">
        <f>VLOOKUP(B44,'FOLHA RESUMIDA'!C:D,2,0)</f>
        <v>ANA MARIA ELOI DA H  DA SILVA</v>
      </c>
    </row>
    <row r="45" spans="1:9">
      <c r="A45" s="85">
        <v>1</v>
      </c>
      <c r="B45" s="85">
        <v>1429</v>
      </c>
      <c r="C45" s="83" t="s">
        <v>42</v>
      </c>
      <c r="D45" s="87">
        <v>5081.0200000000004</v>
      </c>
      <c r="E45" s="45">
        <f t="shared" si="0"/>
        <v>979.65000000000055</v>
      </c>
      <c r="F45" s="98">
        <f>IFERROR(VLOOKUP(B45,ADI!B:D,3,0),"0,00")</f>
        <v>1727.55</v>
      </c>
      <c r="G45" s="98">
        <v>2373.8200000000002</v>
      </c>
      <c r="H45" s="45">
        <f t="shared" si="1"/>
        <v>4101.37</v>
      </c>
      <c r="I45" s="58" t="str">
        <f>VLOOKUP(B45,'FOLHA RESUMIDA'!C:D,2,0)</f>
        <v>JOSE HENRIQUE DA PAZ</v>
      </c>
    </row>
    <row r="46" spans="1:9">
      <c r="A46" s="85">
        <v>1</v>
      </c>
      <c r="B46" s="85">
        <v>1454</v>
      </c>
      <c r="C46" s="83" t="s">
        <v>43</v>
      </c>
      <c r="D46" s="87">
        <v>4652.1000000000004</v>
      </c>
      <c r="E46" s="45">
        <f t="shared" si="0"/>
        <v>2349.4600000000005</v>
      </c>
      <c r="F46" s="98">
        <f>IFERROR(VLOOKUP(B46,ADI!B:D,3,0),"0,00")</f>
        <v>1581.71</v>
      </c>
      <c r="G46" s="98">
        <v>720.93</v>
      </c>
      <c r="H46" s="45">
        <f t="shared" si="1"/>
        <v>2302.64</v>
      </c>
      <c r="I46" s="58" t="str">
        <f>VLOOKUP(B46,'FOLHA RESUMIDA'!C:D,2,0)</f>
        <v>MAURICIO LOPES DA SILVA</v>
      </c>
    </row>
    <row r="47" spans="1:9">
      <c r="A47" s="85">
        <v>1</v>
      </c>
      <c r="B47" s="85">
        <v>1475</v>
      </c>
      <c r="C47" s="83" t="s">
        <v>44</v>
      </c>
      <c r="D47" s="87">
        <v>4532.4399999999996</v>
      </c>
      <c r="E47" s="45">
        <f t="shared" si="0"/>
        <v>2792.7699999999995</v>
      </c>
      <c r="F47" s="98" t="str">
        <f>IFERROR(VLOOKUP(B47,ADI!B:D,3,0),"0,00")</f>
        <v>0,00</v>
      </c>
      <c r="G47" s="98">
        <v>1739.67</v>
      </c>
      <c r="H47" s="45">
        <f t="shared" si="1"/>
        <v>1739.67</v>
      </c>
      <c r="I47" s="58" t="str">
        <f>VLOOKUP(B47,'FOLHA RESUMIDA'!C:D,2,0)</f>
        <v>MARTA ARAUJO DA F  SANTANA</v>
      </c>
    </row>
    <row r="48" spans="1:9">
      <c r="A48" s="85">
        <v>1</v>
      </c>
      <c r="B48" s="85">
        <v>1483</v>
      </c>
      <c r="C48" s="83" t="s">
        <v>45</v>
      </c>
      <c r="D48" s="87">
        <v>2172.36</v>
      </c>
      <c r="E48" s="45">
        <f t="shared" si="0"/>
        <v>1601.0600000000002</v>
      </c>
      <c r="F48" s="98">
        <f>IFERROR(VLOOKUP(B48,ADI!B:D,3,0),"0,00")</f>
        <v>217.24</v>
      </c>
      <c r="G48" s="98">
        <v>354.06</v>
      </c>
      <c r="H48" s="45">
        <f t="shared" si="1"/>
        <v>571.29999999999995</v>
      </c>
      <c r="I48" s="58" t="str">
        <f>VLOOKUP(B48,'FOLHA RESUMIDA'!C:D,2,0)</f>
        <v>REGINA LEANDRO SANTOS DE LIMA</v>
      </c>
    </row>
    <row r="49" spans="1:9">
      <c r="A49" s="85">
        <v>1</v>
      </c>
      <c r="B49" s="85">
        <v>1522</v>
      </c>
      <c r="C49" s="83" t="s">
        <v>46</v>
      </c>
      <c r="D49" s="87">
        <v>1876.58</v>
      </c>
      <c r="E49" s="45">
        <f t="shared" si="0"/>
        <v>377.26</v>
      </c>
      <c r="F49" s="98">
        <f>IFERROR(VLOOKUP(B49,ADI!B:D,3,0),"0,00")</f>
        <v>638.04</v>
      </c>
      <c r="G49" s="98">
        <v>861.28</v>
      </c>
      <c r="H49" s="45">
        <f t="shared" si="1"/>
        <v>1499.32</v>
      </c>
      <c r="I49" s="58" t="str">
        <f>VLOOKUP(B49,'FOLHA RESUMIDA'!C:D,2,0)</f>
        <v>TEREZINHA P  DA SILVA CORREIA</v>
      </c>
    </row>
    <row r="50" spans="1:9">
      <c r="A50" s="85">
        <v>1</v>
      </c>
      <c r="B50" s="85">
        <v>1536</v>
      </c>
      <c r="C50" s="83" t="s">
        <v>47</v>
      </c>
      <c r="D50" s="87">
        <v>3523.75</v>
      </c>
      <c r="E50" s="45">
        <f t="shared" si="0"/>
        <v>1899.04</v>
      </c>
      <c r="F50" s="98">
        <f>IFERROR(VLOOKUP(B50,ADI!B:D,3,0),"0,00")</f>
        <v>1198.08</v>
      </c>
      <c r="G50" s="98">
        <v>426.63</v>
      </c>
      <c r="H50" s="45">
        <f t="shared" si="1"/>
        <v>1624.71</v>
      </c>
      <c r="I50" s="58" t="str">
        <f>VLOOKUP(B50,'FOLHA RESUMIDA'!C:D,2,0)</f>
        <v>MARIA ADRIAO DA SILVA</v>
      </c>
    </row>
    <row r="51" spans="1:9">
      <c r="A51" s="85">
        <v>1</v>
      </c>
      <c r="B51" s="85">
        <v>1545</v>
      </c>
      <c r="C51" s="83" t="s">
        <v>48</v>
      </c>
      <c r="D51" s="87">
        <v>4211.7700000000004</v>
      </c>
      <c r="E51" s="45">
        <f t="shared" si="0"/>
        <v>2680.2300000000005</v>
      </c>
      <c r="F51" s="98">
        <f>IFERROR(VLOOKUP(B51,ADI!B:D,3,0),"0,00")</f>
        <v>1432</v>
      </c>
      <c r="G51" s="98">
        <v>99.54</v>
      </c>
      <c r="H51" s="45">
        <f t="shared" si="1"/>
        <v>1531.54</v>
      </c>
      <c r="I51" s="58" t="str">
        <f>VLOOKUP(B51,'FOLHA RESUMIDA'!C:D,2,0)</f>
        <v>HERON VILAR DE ANDRADE</v>
      </c>
    </row>
    <row r="52" spans="1:9">
      <c r="A52" s="85">
        <v>1</v>
      </c>
      <c r="B52" s="85">
        <v>1549</v>
      </c>
      <c r="C52" s="83" t="s">
        <v>49</v>
      </c>
      <c r="D52" s="87">
        <v>5908.28</v>
      </c>
      <c r="E52" s="45">
        <f t="shared" si="0"/>
        <v>2456.66</v>
      </c>
      <c r="F52" s="98">
        <f>IFERROR(VLOOKUP(B52,ADI!B:D,3,0),"0,00")</f>
        <v>1386.93</v>
      </c>
      <c r="G52" s="98">
        <v>2064.69</v>
      </c>
      <c r="H52" s="45">
        <f t="shared" si="1"/>
        <v>3451.62</v>
      </c>
      <c r="I52" s="58" t="str">
        <f>VLOOKUP(B52,'FOLHA RESUMIDA'!C:D,2,0)</f>
        <v>JOSE JOAQUIM DA SILVA FILHO</v>
      </c>
    </row>
    <row r="53" spans="1:9">
      <c r="A53" s="85">
        <v>1</v>
      </c>
      <c r="B53" s="85">
        <v>1553</v>
      </c>
      <c r="C53" s="83" t="s">
        <v>50</v>
      </c>
      <c r="D53" s="87">
        <v>3901.28</v>
      </c>
      <c r="E53" s="45">
        <f t="shared" si="0"/>
        <v>561.41000000000031</v>
      </c>
      <c r="F53" s="98">
        <f>IFERROR(VLOOKUP(B53,ADI!B:D,3,0),"0,00")</f>
        <v>1326.44</v>
      </c>
      <c r="G53" s="98">
        <v>2013.43</v>
      </c>
      <c r="H53" s="45">
        <f t="shared" si="1"/>
        <v>3339.87</v>
      </c>
      <c r="I53" s="58" t="str">
        <f>VLOOKUP(B53,'FOLHA RESUMIDA'!C:D,2,0)</f>
        <v>MARIA DO CARMO A DOS SANTOS</v>
      </c>
    </row>
    <row r="54" spans="1:9">
      <c r="A54" s="85">
        <v>1</v>
      </c>
      <c r="B54" s="85">
        <v>1554</v>
      </c>
      <c r="C54" s="83" t="s">
        <v>51</v>
      </c>
      <c r="D54" s="87">
        <v>6026.84</v>
      </c>
      <c r="E54" s="45">
        <f t="shared" si="0"/>
        <v>3576.25</v>
      </c>
      <c r="F54" s="98">
        <f>IFERROR(VLOOKUP(B54,ADI!B:D,3,0),"0,00")</f>
        <v>2049.12</v>
      </c>
      <c r="G54" s="98">
        <v>401.47</v>
      </c>
      <c r="H54" s="45">
        <f t="shared" si="1"/>
        <v>2450.59</v>
      </c>
      <c r="I54" s="58" t="str">
        <f>VLOOKUP(B54,'FOLHA RESUMIDA'!C:D,2,0)</f>
        <v>SONEIDE P DO NASCIMENTO CORREA</v>
      </c>
    </row>
    <row r="55" spans="1:9">
      <c r="A55" s="85">
        <v>1</v>
      </c>
      <c r="B55" s="85">
        <v>1561</v>
      </c>
      <c r="C55" s="83" t="s">
        <v>52</v>
      </c>
      <c r="D55" s="87">
        <v>1876.58</v>
      </c>
      <c r="E55" s="45">
        <f t="shared" si="0"/>
        <v>689.06</v>
      </c>
      <c r="F55" s="98">
        <f>IFERROR(VLOOKUP(B55,ADI!B:D,3,0),"0,00")</f>
        <v>638.04</v>
      </c>
      <c r="G55" s="98">
        <v>549.48</v>
      </c>
      <c r="H55" s="45">
        <f t="shared" si="1"/>
        <v>1187.52</v>
      </c>
      <c r="I55" s="58" t="str">
        <f>VLOOKUP(B55,'FOLHA RESUMIDA'!C:D,2,0)</f>
        <v>ANDRE LUIZ MACIEL FERREIRA</v>
      </c>
    </row>
    <row r="56" spans="1:9">
      <c r="A56" s="85">
        <v>1</v>
      </c>
      <c r="B56" s="85">
        <v>1588</v>
      </c>
      <c r="C56" s="83" t="s">
        <v>53</v>
      </c>
      <c r="D56" s="87">
        <v>2753.61</v>
      </c>
      <c r="E56" s="45">
        <f t="shared" si="0"/>
        <v>1548.3500000000001</v>
      </c>
      <c r="F56" s="98">
        <f>IFERROR(VLOOKUP(B56,ADI!B:D,3,0),"0,00")</f>
        <v>197.04</v>
      </c>
      <c r="G56" s="98">
        <v>1008.22</v>
      </c>
      <c r="H56" s="45">
        <f t="shared" si="1"/>
        <v>1205.26</v>
      </c>
      <c r="I56" s="58" t="str">
        <f>VLOOKUP(B56,'FOLHA RESUMIDA'!C:D,2,0)</f>
        <v>MARIA ANDREA DOS SANTOS</v>
      </c>
    </row>
    <row r="57" spans="1:9">
      <c r="A57" s="85">
        <v>1</v>
      </c>
      <c r="B57" s="85">
        <v>1589</v>
      </c>
      <c r="C57" s="83" t="s">
        <v>54</v>
      </c>
      <c r="D57" s="87">
        <v>1876.58</v>
      </c>
      <c r="E57" s="45">
        <f t="shared" si="0"/>
        <v>628.56999999999994</v>
      </c>
      <c r="F57" s="98">
        <f>IFERROR(VLOOKUP(B57,ADI!B:D,3,0),"0,00")</f>
        <v>638.04</v>
      </c>
      <c r="G57" s="98">
        <v>609.97</v>
      </c>
      <c r="H57" s="45">
        <f t="shared" si="1"/>
        <v>1248.01</v>
      </c>
      <c r="I57" s="58" t="str">
        <f>VLOOKUP(B57,'FOLHA RESUMIDA'!C:D,2,0)</f>
        <v>SEVERINA DE SANTANA NEVES</v>
      </c>
    </row>
    <row r="58" spans="1:9">
      <c r="A58" s="85">
        <v>1</v>
      </c>
      <c r="B58" s="85">
        <v>1596</v>
      </c>
      <c r="C58" s="83" t="s">
        <v>55</v>
      </c>
      <c r="D58" s="87">
        <v>2640.52</v>
      </c>
      <c r="E58" s="45">
        <f t="shared" si="0"/>
        <v>1749.6100000000001</v>
      </c>
      <c r="F58" s="98">
        <f>IFERROR(VLOOKUP(B58,ADI!B:D,3,0),"0,00")</f>
        <v>660.13</v>
      </c>
      <c r="G58" s="98">
        <v>230.78</v>
      </c>
      <c r="H58" s="45">
        <f t="shared" si="1"/>
        <v>890.91</v>
      </c>
      <c r="I58" s="58" t="str">
        <f>VLOOKUP(B58,'FOLHA RESUMIDA'!C:D,2,0)</f>
        <v>IVANE FRANCISCO DE AZEVEDO</v>
      </c>
    </row>
    <row r="59" spans="1:9">
      <c r="A59" s="85">
        <v>1</v>
      </c>
      <c r="B59" s="85">
        <v>1597</v>
      </c>
      <c r="C59" s="83" t="s">
        <v>56</v>
      </c>
      <c r="D59" s="87">
        <v>3884.95</v>
      </c>
      <c r="E59" s="45">
        <f t="shared" si="0"/>
        <v>2151.6699999999996</v>
      </c>
      <c r="F59" s="98">
        <f>IFERROR(VLOOKUP(B59,ADI!B:D,3,0),"0,00")</f>
        <v>1320.88</v>
      </c>
      <c r="G59" s="98">
        <v>412.4</v>
      </c>
      <c r="H59" s="45">
        <f t="shared" si="1"/>
        <v>1733.2800000000002</v>
      </c>
      <c r="I59" s="58" t="str">
        <f>VLOOKUP(B59,'FOLHA RESUMIDA'!C:D,2,0)</f>
        <v>DILMA NEUZA DAS MERCES</v>
      </c>
    </row>
    <row r="60" spans="1:9">
      <c r="A60" s="85">
        <v>1</v>
      </c>
      <c r="B60" s="85">
        <v>1631</v>
      </c>
      <c r="C60" s="83" t="s">
        <v>57</v>
      </c>
      <c r="D60" s="87">
        <v>2395.04</v>
      </c>
      <c r="E60" s="45">
        <f t="shared" si="0"/>
        <v>1292.83</v>
      </c>
      <c r="F60" s="98">
        <f>IFERROR(VLOOKUP(B60,ADI!B:D,3,0),"0,00")</f>
        <v>814.31</v>
      </c>
      <c r="G60" s="98">
        <v>287.89999999999998</v>
      </c>
      <c r="H60" s="45">
        <f t="shared" si="1"/>
        <v>1102.21</v>
      </c>
      <c r="I60" s="58" t="str">
        <f>VLOOKUP(B60,'FOLHA RESUMIDA'!C:D,2,0)</f>
        <v>GERSON MARTINS DA SILVA</v>
      </c>
    </row>
    <row r="61" spans="1:9">
      <c r="A61" s="85">
        <v>1</v>
      </c>
      <c r="B61" s="85">
        <v>1641</v>
      </c>
      <c r="C61" s="83" t="s">
        <v>58</v>
      </c>
      <c r="D61" s="87">
        <v>3042.25</v>
      </c>
      <c r="E61" s="45">
        <f t="shared" si="0"/>
        <v>965.14000000000033</v>
      </c>
      <c r="F61" s="98">
        <f>IFERROR(VLOOKUP(B61,ADI!B:D,3,0),"0,00")</f>
        <v>814.31</v>
      </c>
      <c r="G61" s="98">
        <v>1262.8</v>
      </c>
      <c r="H61" s="45">
        <f t="shared" si="1"/>
        <v>2077.1099999999997</v>
      </c>
      <c r="I61" s="58" t="str">
        <f>VLOOKUP(B61,'FOLHA RESUMIDA'!C:D,2,0)</f>
        <v>JOAO FELICIANO ALVES</v>
      </c>
    </row>
    <row r="62" spans="1:9">
      <c r="A62" s="85">
        <v>1</v>
      </c>
      <c r="B62" s="85">
        <v>1650</v>
      </c>
      <c r="C62" s="83" t="s">
        <v>59</v>
      </c>
      <c r="D62" s="87">
        <v>2172.36</v>
      </c>
      <c r="E62" s="45">
        <f t="shared" si="0"/>
        <v>1574.2400000000002</v>
      </c>
      <c r="F62" s="98">
        <f>IFERROR(VLOOKUP(B62,ADI!B:D,3,0),"0,00")</f>
        <v>325.85000000000002</v>
      </c>
      <c r="G62" s="98">
        <v>272.27</v>
      </c>
      <c r="H62" s="45">
        <f t="shared" si="1"/>
        <v>598.12</v>
      </c>
      <c r="I62" s="58" t="str">
        <f>VLOOKUP(B62,'FOLHA RESUMIDA'!C:D,2,0)</f>
        <v>JANETE MARIA DA SILVA</v>
      </c>
    </row>
    <row r="63" spans="1:9">
      <c r="A63" s="85">
        <v>1</v>
      </c>
      <c r="B63" s="85">
        <v>1652</v>
      </c>
      <c r="C63" s="83" t="s">
        <v>60</v>
      </c>
      <c r="D63" s="87">
        <v>2172.36</v>
      </c>
      <c r="E63" s="45">
        <f t="shared" si="0"/>
        <v>296.14000000000033</v>
      </c>
      <c r="F63" s="98">
        <f>IFERROR(VLOOKUP(B63,ADI!B:D,3,0),"0,00")</f>
        <v>738.6</v>
      </c>
      <c r="G63" s="98">
        <v>1137.6199999999999</v>
      </c>
      <c r="H63" s="45">
        <f t="shared" si="1"/>
        <v>1876.2199999999998</v>
      </c>
      <c r="I63" s="58" t="str">
        <f>VLOOKUP(B63,'FOLHA RESUMIDA'!C:D,2,0)</f>
        <v>ROMILDO NUNES DIAS</v>
      </c>
    </row>
    <row r="64" spans="1:9">
      <c r="A64" s="85">
        <v>1</v>
      </c>
      <c r="B64" s="85">
        <v>1665</v>
      </c>
      <c r="C64" s="83" t="s">
        <v>61</v>
      </c>
      <c r="D64" s="87">
        <v>2395.04</v>
      </c>
      <c r="E64" s="45">
        <f t="shared" si="0"/>
        <v>1289.0999999999999</v>
      </c>
      <c r="F64" s="98">
        <f>IFERROR(VLOOKUP(B64,ADI!B:D,3,0),"0,00")</f>
        <v>479.01</v>
      </c>
      <c r="G64" s="98">
        <v>626.92999999999995</v>
      </c>
      <c r="H64" s="45">
        <f t="shared" si="1"/>
        <v>1105.94</v>
      </c>
      <c r="I64" s="58" t="str">
        <f>VLOOKUP(B64,'FOLHA RESUMIDA'!C:D,2,0)</f>
        <v>LUZIA BERNARDO DE SOUSA</v>
      </c>
    </row>
    <row r="65" spans="1:9">
      <c r="A65" s="85">
        <v>1</v>
      </c>
      <c r="B65" s="85">
        <v>1674</v>
      </c>
      <c r="C65" s="83" t="s">
        <v>62</v>
      </c>
      <c r="D65" s="87">
        <v>1970.4</v>
      </c>
      <c r="E65" s="45">
        <f t="shared" si="0"/>
        <v>1102.72</v>
      </c>
      <c r="F65" s="98">
        <f>IFERROR(VLOOKUP(B65,ADI!B:D,3,0),"0,00")</f>
        <v>492.6</v>
      </c>
      <c r="G65" s="98">
        <v>375.08</v>
      </c>
      <c r="H65" s="45">
        <f t="shared" si="1"/>
        <v>867.68000000000006</v>
      </c>
      <c r="I65" s="58" t="str">
        <f>VLOOKUP(B65,'FOLHA RESUMIDA'!C:D,2,0)</f>
        <v>MARIA HELENA FERREIRA DA SILVA</v>
      </c>
    </row>
    <row r="66" spans="1:9">
      <c r="A66" s="85">
        <v>16</v>
      </c>
      <c r="B66" s="85">
        <v>1682</v>
      </c>
      <c r="C66" s="83" t="s">
        <v>358</v>
      </c>
      <c r="D66" s="87">
        <v>4172.47</v>
      </c>
      <c r="E66" s="45">
        <f t="shared" si="0"/>
        <v>1716.25</v>
      </c>
      <c r="F66" s="98">
        <f>IFERROR(VLOOKUP(B66,ADI!B:D,3,0),"0,00")</f>
        <v>1418.64</v>
      </c>
      <c r="G66" s="98">
        <v>1037.58</v>
      </c>
      <c r="H66" s="45">
        <f t="shared" si="1"/>
        <v>2456.2200000000003</v>
      </c>
      <c r="I66" s="58" t="str">
        <f>VLOOKUP(B66,'FOLHA RESUMIDA'!C:D,2,0)</f>
        <v>MOISES MARTINS DE MELO NETO</v>
      </c>
    </row>
    <row r="67" spans="1:9">
      <c r="A67" s="85">
        <v>10</v>
      </c>
      <c r="B67" s="85">
        <v>1683</v>
      </c>
      <c r="C67" s="83" t="s">
        <v>393</v>
      </c>
      <c r="D67" s="87">
        <v>4172.47</v>
      </c>
      <c r="E67" s="45">
        <f t="shared" si="0"/>
        <v>2198.3000000000002</v>
      </c>
      <c r="F67" s="98">
        <f>IFERROR(VLOOKUP(B67,ADI!B:D,3,0),"0,00")</f>
        <v>1418.64</v>
      </c>
      <c r="G67" s="98">
        <v>555.53</v>
      </c>
      <c r="H67" s="45">
        <f t="shared" si="1"/>
        <v>1974.17</v>
      </c>
      <c r="I67" s="58" t="str">
        <f>VLOOKUP(B67,'FOLHA RESUMIDA'!C:D,2,0)</f>
        <v>ADEMIR LOPES DA SILVA</v>
      </c>
    </row>
    <row r="68" spans="1:9">
      <c r="A68" s="85">
        <v>51</v>
      </c>
      <c r="B68" s="85">
        <v>1726</v>
      </c>
      <c r="C68" s="83" t="s">
        <v>394</v>
      </c>
      <c r="D68" s="87">
        <v>4172.47</v>
      </c>
      <c r="E68" s="45">
        <f t="shared" si="0"/>
        <v>1276.8100000000004</v>
      </c>
      <c r="F68" s="98">
        <f>IFERROR(VLOOKUP(B68,ADI!B:D,3,0),"0,00")</f>
        <v>1418.64</v>
      </c>
      <c r="G68" s="98">
        <v>1477.02</v>
      </c>
      <c r="H68" s="45">
        <f t="shared" si="1"/>
        <v>2895.66</v>
      </c>
      <c r="I68" s="58" t="str">
        <f>VLOOKUP(B68,'FOLHA RESUMIDA'!C:D,2,0)</f>
        <v>JOSE CARLOS VIEIRA</v>
      </c>
    </row>
    <row r="69" spans="1:9">
      <c r="A69" s="85">
        <v>1</v>
      </c>
      <c r="B69" s="85">
        <v>1741</v>
      </c>
      <c r="C69" s="83" t="s">
        <v>63</v>
      </c>
      <c r="D69" s="87">
        <v>3370.04</v>
      </c>
      <c r="E69" s="45">
        <f t="shared" ref="E69:E132" si="2">D69-H69</f>
        <v>903.46</v>
      </c>
      <c r="F69" s="98">
        <f>IFERROR(VLOOKUP(B69,ADI!B:D,3,0),"0,00")</f>
        <v>1145.81</v>
      </c>
      <c r="G69" s="98">
        <v>1320.77</v>
      </c>
      <c r="H69" s="45">
        <f t="shared" si="1"/>
        <v>2466.58</v>
      </c>
      <c r="I69" s="58" t="str">
        <f>VLOOKUP(B69,'FOLHA RESUMIDA'!C:D,2,0)</f>
        <v>MARCONDES C  DE OLIVEIRA</v>
      </c>
    </row>
    <row r="70" spans="1:9">
      <c r="A70" s="85">
        <v>1</v>
      </c>
      <c r="B70" s="85">
        <v>1749</v>
      </c>
      <c r="C70" s="83" t="s">
        <v>64</v>
      </c>
      <c r="D70" s="87">
        <v>2385</v>
      </c>
      <c r="E70" s="45">
        <f t="shared" si="2"/>
        <v>988.06</v>
      </c>
      <c r="F70" s="98">
        <f>IFERROR(VLOOKUP(B70,ADI!B:D,3,0),"0,00")</f>
        <v>810.9</v>
      </c>
      <c r="G70" s="98">
        <v>586.04</v>
      </c>
      <c r="H70" s="45">
        <f t="shared" ref="H70:H133" si="3">F70+G70</f>
        <v>1396.94</v>
      </c>
      <c r="I70" s="58" t="str">
        <f>VLOOKUP(B70,'FOLHA RESUMIDA'!C:D,2,0)</f>
        <v>MANOEL MARTINS LEITE NETO</v>
      </c>
    </row>
    <row r="71" spans="1:9">
      <c r="A71" s="85">
        <v>1</v>
      </c>
      <c r="B71" s="85">
        <v>1774</v>
      </c>
      <c r="C71" s="83" t="s">
        <v>65</v>
      </c>
      <c r="D71" s="87">
        <v>2516.17</v>
      </c>
      <c r="E71" s="45">
        <f t="shared" si="2"/>
        <v>633.19000000000005</v>
      </c>
      <c r="F71" s="98">
        <f>IFERROR(VLOOKUP(B71,ADI!B:D,3,0),"0,00")</f>
        <v>855.03</v>
      </c>
      <c r="G71" s="98">
        <v>1027.95</v>
      </c>
      <c r="H71" s="45">
        <f t="shared" si="3"/>
        <v>1882.98</v>
      </c>
      <c r="I71" s="58" t="str">
        <f>VLOOKUP(B71,'FOLHA RESUMIDA'!C:D,2,0)</f>
        <v>FRANCISCO DE ASSIS BEZERRA</v>
      </c>
    </row>
    <row r="72" spans="1:9">
      <c r="A72" s="85">
        <v>1</v>
      </c>
      <c r="B72" s="85">
        <v>1794</v>
      </c>
      <c r="C72" s="83" t="s">
        <v>66</v>
      </c>
      <c r="D72" s="87">
        <v>4497.33</v>
      </c>
      <c r="E72" s="45">
        <f t="shared" si="2"/>
        <v>2526.2600000000002</v>
      </c>
      <c r="F72" s="98">
        <f>IFERROR(VLOOKUP(B72,ADI!B:D,3,0),"0,00")</f>
        <v>1529.09</v>
      </c>
      <c r="G72" s="98">
        <v>441.98</v>
      </c>
      <c r="H72" s="45">
        <f t="shared" si="3"/>
        <v>1971.07</v>
      </c>
      <c r="I72" s="58" t="str">
        <f>VLOOKUP(B72,'FOLHA RESUMIDA'!C:D,2,0)</f>
        <v>LUCIENE MARIA DE ANDRADE</v>
      </c>
    </row>
    <row r="73" spans="1:9">
      <c r="A73" s="85">
        <v>1</v>
      </c>
      <c r="B73" s="85">
        <v>1796</v>
      </c>
      <c r="C73" s="83" t="s">
        <v>67</v>
      </c>
      <c r="D73" s="87">
        <v>1970.4</v>
      </c>
      <c r="E73" s="45">
        <f t="shared" si="2"/>
        <v>465.41000000000008</v>
      </c>
      <c r="F73" s="98">
        <f>IFERROR(VLOOKUP(B73,ADI!B:D,3,0),"0,00")</f>
        <v>669.94</v>
      </c>
      <c r="G73" s="98">
        <v>835.05</v>
      </c>
      <c r="H73" s="45">
        <f t="shared" si="3"/>
        <v>1504.99</v>
      </c>
      <c r="I73" s="58" t="str">
        <f>VLOOKUP(B73,'FOLHA RESUMIDA'!C:D,2,0)</f>
        <v>NEUZA ANUNCIACAO COELHO</v>
      </c>
    </row>
    <row r="74" spans="1:9">
      <c r="A74" s="85">
        <v>1</v>
      </c>
      <c r="B74" s="85">
        <v>1809</v>
      </c>
      <c r="C74" s="83" t="s">
        <v>68</v>
      </c>
      <c r="D74" s="87">
        <v>3662.79</v>
      </c>
      <c r="E74" s="45">
        <f t="shared" si="2"/>
        <v>1135.0500000000002</v>
      </c>
      <c r="F74" s="98">
        <f>IFERROR(VLOOKUP(B74,ADI!B:D,3,0),"0,00")</f>
        <v>1141.02</v>
      </c>
      <c r="G74" s="98">
        <v>1386.72</v>
      </c>
      <c r="H74" s="45">
        <f t="shared" si="3"/>
        <v>2527.7399999999998</v>
      </c>
      <c r="I74" s="58" t="str">
        <f>VLOOKUP(B74,'FOLHA RESUMIDA'!C:D,2,0)</f>
        <v>JOSE IRANILDO DE ANDRADE SILVA</v>
      </c>
    </row>
    <row r="75" spans="1:9">
      <c r="A75" s="85">
        <v>1</v>
      </c>
      <c r="B75" s="85">
        <v>1821</v>
      </c>
      <c r="C75" s="83" t="s">
        <v>69</v>
      </c>
      <c r="D75" s="87">
        <v>4263.87</v>
      </c>
      <c r="E75" s="45">
        <f t="shared" si="2"/>
        <v>2743.95</v>
      </c>
      <c r="F75" s="98">
        <f>IFERROR(VLOOKUP(B75,ADI!B:D,3,0),"0,00")</f>
        <v>1449.72</v>
      </c>
      <c r="G75" s="98">
        <v>70.2</v>
      </c>
      <c r="H75" s="45">
        <f t="shared" si="3"/>
        <v>1519.92</v>
      </c>
      <c r="I75" s="58" t="str">
        <f>VLOOKUP(B75,'FOLHA RESUMIDA'!C:D,2,0)</f>
        <v>CARLOS STENIO DE DEUS</v>
      </c>
    </row>
    <row r="76" spans="1:9">
      <c r="A76" s="85">
        <v>1</v>
      </c>
      <c r="B76" s="85">
        <v>1822</v>
      </c>
      <c r="C76" s="83" t="s">
        <v>70</v>
      </c>
      <c r="D76" s="87">
        <v>1787.2</v>
      </c>
      <c r="E76" s="45">
        <f t="shared" si="2"/>
        <v>383.88000000000011</v>
      </c>
      <c r="F76" s="98">
        <f>IFERROR(VLOOKUP(B76,ADI!B:D,3,0),"0,00")</f>
        <v>607.65</v>
      </c>
      <c r="G76" s="98">
        <v>795.67</v>
      </c>
      <c r="H76" s="45">
        <f t="shared" si="3"/>
        <v>1403.32</v>
      </c>
      <c r="I76" s="58" t="str">
        <f>VLOOKUP(B76,'FOLHA RESUMIDA'!C:D,2,0)</f>
        <v>GILMAR BEZERRA DE OLIVEIRA</v>
      </c>
    </row>
    <row r="77" spans="1:9">
      <c r="A77" s="85">
        <v>1</v>
      </c>
      <c r="B77" s="85">
        <v>1906</v>
      </c>
      <c r="C77" s="83" t="s">
        <v>71</v>
      </c>
      <c r="D77" s="87">
        <v>3699.96</v>
      </c>
      <c r="E77" s="45">
        <f t="shared" si="2"/>
        <v>1587.15</v>
      </c>
      <c r="F77" s="98">
        <f>IFERROR(VLOOKUP(B77,ADI!B:D,3,0),"0,00")</f>
        <v>1257.99</v>
      </c>
      <c r="G77" s="98">
        <v>854.82</v>
      </c>
      <c r="H77" s="45">
        <f t="shared" si="3"/>
        <v>2112.81</v>
      </c>
      <c r="I77" s="58" t="str">
        <f>VLOOKUP(B77,'FOLHA RESUMIDA'!C:D,2,0)</f>
        <v>IZABEL CRISTINA F DE ARRUDA</v>
      </c>
    </row>
    <row r="78" spans="1:9">
      <c r="A78" s="85">
        <v>1</v>
      </c>
      <c r="B78" s="85">
        <v>1908</v>
      </c>
      <c r="C78" s="83" t="s">
        <v>72</v>
      </c>
      <c r="D78" s="87">
        <v>7979.2</v>
      </c>
      <c r="E78" s="45">
        <f t="shared" si="2"/>
        <v>2811.21</v>
      </c>
      <c r="F78" s="98">
        <f>IFERROR(VLOOKUP(B78,ADI!B:D,3,0),"0,00")</f>
        <v>2570.13</v>
      </c>
      <c r="G78" s="98">
        <v>2597.86</v>
      </c>
      <c r="H78" s="45">
        <f t="shared" si="3"/>
        <v>5167.99</v>
      </c>
      <c r="I78" s="58" t="str">
        <f>VLOOKUP(B78,'FOLHA RESUMIDA'!C:D,2,0)</f>
        <v>LUCIA MARIA ARAUJO LAVOR</v>
      </c>
    </row>
    <row r="79" spans="1:9">
      <c r="A79" s="85">
        <v>1</v>
      </c>
      <c r="B79" s="85">
        <v>1909</v>
      </c>
      <c r="C79" s="83" t="s">
        <v>73</v>
      </c>
      <c r="D79" s="87">
        <v>3209.59</v>
      </c>
      <c r="E79" s="45">
        <f t="shared" si="2"/>
        <v>775.65999999999985</v>
      </c>
      <c r="F79" s="98">
        <f>IFERROR(VLOOKUP(B79,ADI!B:D,3,0),"0,00")</f>
        <v>1091.26</v>
      </c>
      <c r="G79" s="98">
        <v>1342.67</v>
      </c>
      <c r="H79" s="45">
        <f t="shared" si="3"/>
        <v>2433.9300000000003</v>
      </c>
      <c r="I79" s="58" t="str">
        <f>VLOOKUP(B79,'FOLHA RESUMIDA'!C:D,2,0)</f>
        <v>IVANILDO BATISTA DA SILVA</v>
      </c>
    </row>
    <row r="80" spans="1:9">
      <c r="A80" s="85">
        <v>1</v>
      </c>
      <c r="B80" s="85">
        <v>1916</v>
      </c>
      <c r="C80" s="83" t="s">
        <v>354</v>
      </c>
      <c r="D80" s="87">
        <v>2948.55</v>
      </c>
      <c r="E80" s="45">
        <f t="shared" si="2"/>
        <v>924.39000000000033</v>
      </c>
      <c r="F80" s="98">
        <f>IFERROR(VLOOKUP(B80,ADI!B:D,3,0),"0,00")</f>
        <v>1002.51</v>
      </c>
      <c r="G80" s="98">
        <v>1021.65</v>
      </c>
      <c r="H80" s="45">
        <f t="shared" si="3"/>
        <v>2024.1599999999999</v>
      </c>
      <c r="I80" s="58" t="str">
        <f>VLOOKUP(B80,'FOLHA RESUMIDA'!C:D,2,0)</f>
        <v>FABIOLA ALBUQUERQUE PINHEIRO</v>
      </c>
    </row>
    <row r="81" spans="1:9">
      <c r="A81" s="85">
        <v>1</v>
      </c>
      <c r="B81" s="85">
        <v>1924</v>
      </c>
      <c r="C81" s="83" t="s">
        <v>74</v>
      </c>
      <c r="D81" s="87">
        <v>7881.54</v>
      </c>
      <c r="E81" s="45">
        <f t="shared" si="2"/>
        <v>3787.53</v>
      </c>
      <c r="F81" s="98">
        <f>IFERROR(VLOOKUP(B81,ADI!B:D,3,0),"0,00")</f>
        <v>2562.4299999999998</v>
      </c>
      <c r="G81" s="98">
        <v>1531.58</v>
      </c>
      <c r="H81" s="45">
        <f t="shared" si="3"/>
        <v>4094.0099999999998</v>
      </c>
      <c r="I81" s="58" t="str">
        <f>VLOOKUP(B81,'FOLHA RESUMIDA'!C:D,2,0)</f>
        <v>CARLOS HENRIQUE LIMA DE MELO</v>
      </c>
    </row>
    <row r="82" spans="1:9">
      <c r="A82" s="85">
        <v>1</v>
      </c>
      <c r="B82" s="85">
        <v>1927</v>
      </c>
      <c r="C82" s="83" t="s">
        <v>75</v>
      </c>
      <c r="D82" s="87">
        <v>11689.56</v>
      </c>
      <c r="E82" s="45">
        <f t="shared" si="2"/>
        <v>8425.49</v>
      </c>
      <c r="F82" s="98" t="str">
        <f>IFERROR(VLOOKUP(B82,ADI!B:D,3,0),"0,00")</f>
        <v>0,00</v>
      </c>
      <c r="G82" s="98">
        <v>3264.07</v>
      </c>
      <c r="H82" s="45">
        <f t="shared" si="3"/>
        <v>3264.07</v>
      </c>
      <c r="I82" s="58" t="str">
        <f>VLOOKUP(B82,'FOLHA RESUMIDA'!C:D,2,0)</f>
        <v>RITA DE CASSIA CHAGAS</v>
      </c>
    </row>
    <row r="83" spans="1:9">
      <c r="A83" s="85">
        <v>1</v>
      </c>
      <c r="B83" s="85">
        <v>1932</v>
      </c>
      <c r="C83" s="83" t="s">
        <v>76</v>
      </c>
      <c r="D83" s="87">
        <v>7135.32</v>
      </c>
      <c r="E83" s="45">
        <f t="shared" si="2"/>
        <v>1727.6499999999996</v>
      </c>
      <c r="F83" s="98">
        <f>IFERROR(VLOOKUP(B83,ADI!B:D,3,0),"0,00")</f>
        <v>2426.0100000000002</v>
      </c>
      <c r="G83" s="98">
        <v>2981.66</v>
      </c>
      <c r="H83" s="45">
        <f t="shared" si="3"/>
        <v>5407.67</v>
      </c>
      <c r="I83" s="58" t="str">
        <f>VLOOKUP(B83,'FOLHA RESUMIDA'!C:D,2,0)</f>
        <v>ROSILENE MARIA ANACLETO</v>
      </c>
    </row>
    <row r="84" spans="1:9">
      <c r="A84" s="85">
        <v>1</v>
      </c>
      <c r="B84" s="85">
        <v>1937</v>
      </c>
      <c r="C84" s="83" t="s">
        <v>77</v>
      </c>
      <c r="D84" s="87">
        <v>3467.49</v>
      </c>
      <c r="E84" s="45">
        <f t="shared" si="2"/>
        <v>1653.7399999999998</v>
      </c>
      <c r="F84" s="98">
        <f>IFERROR(VLOOKUP(B84,ADI!B:D,3,0),"0,00")</f>
        <v>1178.95</v>
      </c>
      <c r="G84" s="98">
        <v>634.79999999999995</v>
      </c>
      <c r="H84" s="45">
        <f t="shared" si="3"/>
        <v>1813.75</v>
      </c>
      <c r="I84" s="58" t="str">
        <f>VLOOKUP(B84,'FOLHA RESUMIDA'!C:D,2,0)</f>
        <v>RILDA MARIA DA SILVA</v>
      </c>
    </row>
    <row r="85" spans="1:9">
      <c r="A85" s="85">
        <v>1</v>
      </c>
      <c r="B85" s="85">
        <v>1980</v>
      </c>
      <c r="C85" s="83" t="s">
        <v>78</v>
      </c>
      <c r="D85" s="87">
        <v>28057.72</v>
      </c>
      <c r="E85" s="45">
        <f t="shared" si="2"/>
        <v>28057.72</v>
      </c>
      <c r="F85" s="98" t="str">
        <f>IFERROR(VLOOKUP(B85,ADI!B:D,3,0),"0,00")</f>
        <v>0,00</v>
      </c>
      <c r="G85" s="98">
        <v>0</v>
      </c>
      <c r="H85" s="45">
        <f t="shared" si="3"/>
        <v>0</v>
      </c>
      <c r="I85" s="58" t="str">
        <f>VLOOKUP(B85,'FOLHA RESUMIDA'!C:D,2,0)</f>
        <v>MANOEL NETO DINIZ</v>
      </c>
    </row>
    <row r="86" spans="1:9">
      <c r="A86" s="85">
        <v>1</v>
      </c>
      <c r="B86" s="85">
        <v>1999</v>
      </c>
      <c r="C86" s="83" t="s">
        <v>79</v>
      </c>
      <c r="D86" s="87">
        <v>2760.93</v>
      </c>
      <c r="E86" s="45">
        <f t="shared" si="2"/>
        <v>1420.4399999999998</v>
      </c>
      <c r="F86" s="98">
        <f>IFERROR(VLOOKUP(B86,ADI!B:D,3,0),"0,00")</f>
        <v>938.72</v>
      </c>
      <c r="G86" s="98">
        <v>401.77</v>
      </c>
      <c r="H86" s="45">
        <f t="shared" si="3"/>
        <v>1340.49</v>
      </c>
      <c r="I86" s="58" t="str">
        <f>VLOOKUP(B86,'FOLHA RESUMIDA'!C:D,2,0)</f>
        <v>ELIAS RIBEIRO DA SILVA FILHO</v>
      </c>
    </row>
    <row r="87" spans="1:9">
      <c r="A87" s="85">
        <v>1</v>
      </c>
      <c r="B87" s="85">
        <v>2008</v>
      </c>
      <c r="C87" s="83" t="s">
        <v>80</v>
      </c>
      <c r="D87" s="87">
        <v>3715.5</v>
      </c>
      <c r="E87" s="45">
        <f t="shared" si="2"/>
        <v>439.93000000000029</v>
      </c>
      <c r="F87" s="98">
        <f>IFERROR(VLOOKUP(B87,ADI!B:D,3,0),"0,00")</f>
        <v>1263.27</v>
      </c>
      <c r="G87" s="98">
        <v>2012.3</v>
      </c>
      <c r="H87" s="45">
        <f t="shared" si="3"/>
        <v>3275.5699999999997</v>
      </c>
      <c r="I87" s="58" t="str">
        <f>VLOOKUP(B87,'FOLHA RESUMIDA'!C:D,2,0)</f>
        <v>AMAURI GONCALO DA SILVA</v>
      </c>
    </row>
    <row r="88" spans="1:9">
      <c r="A88" s="85">
        <v>1</v>
      </c>
      <c r="B88" s="85">
        <v>2015</v>
      </c>
      <c r="C88" s="83" t="s">
        <v>81</v>
      </c>
      <c r="D88" s="87">
        <v>1123.45</v>
      </c>
      <c r="E88" s="45">
        <f t="shared" si="2"/>
        <v>1123.45</v>
      </c>
      <c r="F88" s="98" t="str">
        <f>IFERROR(VLOOKUP(B88,ADI!B:D,3,0),"0,00")</f>
        <v>0,00</v>
      </c>
      <c r="G88" s="98">
        <v>0</v>
      </c>
      <c r="H88" s="45">
        <f t="shared" si="3"/>
        <v>0</v>
      </c>
      <c r="I88" s="58" t="str">
        <f>VLOOKUP(B88,'FOLHA RESUMIDA'!C:D,2,0)</f>
        <v>MARIA SANDRA PONTES MENDONCA</v>
      </c>
    </row>
    <row r="89" spans="1:9">
      <c r="A89" s="85">
        <v>1</v>
      </c>
      <c r="B89" s="85">
        <v>2019</v>
      </c>
      <c r="C89" s="83" t="s">
        <v>82</v>
      </c>
      <c r="D89" s="87">
        <v>2271.42</v>
      </c>
      <c r="E89" s="45">
        <f t="shared" si="2"/>
        <v>474.37000000000012</v>
      </c>
      <c r="F89" s="98">
        <f>IFERROR(VLOOKUP(B89,ADI!B:D,3,0),"0,00")</f>
        <v>772.28</v>
      </c>
      <c r="G89" s="98">
        <v>1024.77</v>
      </c>
      <c r="H89" s="45">
        <f t="shared" si="3"/>
        <v>1797.05</v>
      </c>
      <c r="I89" s="58" t="str">
        <f>VLOOKUP(B89,'FOLHA RESUMIDA'!C:D,2,0)</f>
        <v>MARCOS DO NASCIMENTO</v>
      </c>
    </row>
    <row r="90" spans="1:9">
      <c r="A90" s="85">
        <v>1</v>
      </c>
      <c r="B90" s="85">
        <v>2038</v>
      </c>
      <c r="C90" s="83" t="s">
        <v>83</v>
      </c>
      <c r="D90" s="87">
        <v>3830.18</v>
      </c>
      <c r="E90" s="45">
        <f t="shared" si="2"/>
        <v>2112.41</v>
      </c>
      <c r="F90" s="98">
        <f>IFERROR(VLOOKUP(B90,ADI!B:D,3,0),"0,00")</f>
        <v>1302.26</v>
      </c>
      <c r="G90" s="98">
        <v>415.51</v>
      </c>
      <c r="H90" s="45">
        <f t="shared" si="3"/>
        <v>1717.77</v>
      </c>
      <c r="I90" s="58" t="str">
        <f>VLOOKUP(B90,'FOLHA RESUMIDA'!C:D,2,0)</f>
        <v>IRONILDA FERREIRA DA SILVA</v>
      </c>
    </row>
    <row r="91" spans="1:9">
      <c r="A91" s="85">
        <v>1</v>
      </c>
      <c r="B91" s="85">
        <v>2043</v>
      </c>
      <c r="C91" s="83" t="s">
        <v>84</v>
      </c>
      <c r="D91" s="87">
        <v>3885.99</v>
      </c>
      <c r="E91" s="45">
        <f t="shared" si="2"/>
        <v>1265.4399999999996</v>
      </c>
      <c r="F91" s="98">
        <f>IFERROR(VLOOKUP(B91,ADI!B:D,3,0),"0,00")</f>
        <v>1203.1300000000001</v>
      </c>
      <c r="G91" s="98">
        <v>1417.42</v>
      </c>
      <c r="H91" s="45">
        <f t="shared" si="3"/>
        <v>2620.5500000000002</v>
      </c>
      <c r="I91" s="58" t="str">
        <f>VLOOKUP(B91,'FOLHA RESUMIDA'!C:D,2,0)</f>
        <v>JOAO LUIZ BRAGA DE PONTES</v>
      </c>
    </row>
    <row r="92" spans="1:9">
      <c r="A92" s="85">
        <v>1</v>
      </c>
      <c r="B92" s="85">
        <v>2052</v>
      </c>
      <c r="C92" s="83" t="s">
        <v>85</v>
      </c>
      <c r="D92" s="87">
        <v>3938.73</v>
      </c>
      <c r="E92" s="45">
        <f t="shared" si="2"/>
        <v>2675.46</v>
      </c>
      <c r="F92" s="98">
        <f>IFERROR(VLOOKUP(B92,ADI!B:D,3,0),"0,00")</f>
        <v>1263.27</v>
      </c>
      <c r="G92" s="98">
        <v>0</v>
      </c>
      <c r="H92" s="45">
        <f t="shared" si="3"/>
        <v>1263.27</v>
      </c>
      <c r="I92" s="58" t="str">
        <f>VLOOKUP(B92,'FOLHA RESUMIDA'!C:D,2,0)</f>
        <v>JOSE FERNANDO PEREIRA DA COSTA</v>
      </c>
    </row>
    <row r="93" spans="1:9">
      <c r="A93" s="85">
        <v>1</v>
      </c>
      <c r="B93" s="85">
        <v>2063</v>
      </c>
      <c r="C93" s="83" t="s">
        <v>86</v>
      </c>
      <c r="D93" s="87">
        <v>15531.43</v>
      </c>
      <c r="E93" s="45">
        <f t="shared" si="2"/>
        <v>5321.4200000000019</v>
      </c>
      <c r="F93" s="98">
        <f>IFERROR(VLOOKUP(B93,ADI!B:D,3,0),"0,00")</f>
        <v>5280.69</v>
      </c>
      <c r="G93" s="98">
        <v>4929.32</v>
      </c>
      <c r="H93" s="45">
        <f t="shared" si="3"/>
        <v>10210.009999999998</v>
      </c>
      <c r="I93" s="58" t="str">
        <f>VLOOKUP(B93,'FOLHA RESUMIDA'!C:D,2,0)</f>
        <v>JOAQUIM PEDRO CARNEIRO C NETO</v>
      </c>
    </row>
    <row r="94" spans="1:9">
      <c r="A94" s="85">
        <v>1</v>
      </c>
      <c r="B94" s="85">
        <v>2069</v>
      </c>
      <c r="C94" s="83" t="s">
        <v>87</v>
      </c>
      <c r="D94" s="87">
        <v>19807.189999999999</v>
      </c>
      <c r="E94" s="45">
        <f t="shared" si="2"/>
        <v>6832.73</v>
      </c>
      <c r="F94" s="98">
        <f>IFERROR(VLOOKUP(B94,ADI!B:D,3,0),"0,00")</f>
        <v>6734.44</v>
      </c>
      <c r="G94" s="98">
        <v>6240.02</v>
      </c>
      <c r="H94" s="45">
        <f t="shared" si="3"/>
        <v>12974.46</v>
      </c>
      <c r="I94" s="58" t="str">
        <f>VLOOKUP(B94,'FOLHA RESUMIDA'!C:D,2,0)</f>
        <v>SELMA VERONICA VIEIRA RAMOS</v>
      </c>
    </row>
    <row r="95" spans="1:9">
      <c r="A95" s="85">
        <v>1</v>
      </c>
      <c r="B95" s="85">
        <v>2086</v>
      </c>
      <c r="C95" s="83" t="s">
        <v>88</v>
      </c>
      <c r="D95" s="87">
        <v>2698.96</v>
      </c>
      <c r="E95" s="45">
        <f t="shared" si="2"/>
        <v>1552.98</v>
      </c>
      <c r="F95" s="98">
        <f>IFERROR(VLOOKUP(B95,ADI!B:D,3,0),"0,00")</f>
        <v>917.65</v>
      </c>
      <c r="G95" s="98">
        <v>228.33</v>
      </c>
      <c r="H95" s="45">
        <f t="shared" si="3"/>
        <v>1145.98</v>
      </c>
      <c r="I95" s="58" t="str">
        <f>VLOOKUP(B95,'FOLHA RESUMIDA'!C:D,2,0)</f>
        <v>ALBANITA LUCIANA DA SILVA</v>
      </c>
    </row>
    <row r="96" spans="1:9">
      <c r="A96" s="85">
        <v>1</v>
      </c>
      <c r="B96" s="85">
        <v>2093</v>
      </c>
      <c r="C96" s="83" t="s">
        <v>89</v>
      </c>
      <c r="D96" s="87">
        <v>2863.63</v>
      </c>
      <c r="E96" s="45">
        <f t="shared" si="2"/>
        <v>2091.3500000000004</v>
      </c>
      <c r="F96" s="98">
        <f>IFERROR(VLOOKUP(B96,ADI!B:D,3,0),"0,00")</f>
        <v>772.28</v>
      </c>
      <c r="G96" s="98">
        <v>0</v>
      </c>
      <c r="H96" s="45">
        <f t="shared" si="3"/>
        <v>772.28</v>
      </c>
      <c r="I96" s="58" t="str">
        <f>VLOOKUP(B96,'FOLHA RESUMIDA'!C:D,2,0)</f>
        <v>GILBERTO RIBEIRO DA SILVA</v>
      </c>
    </row>
    <row r="97" spans="1:9">
      <c r="A97" s="85">
        <v>51</v>
      </c>
      <c r="B97" s="85">
        <v>2096</v>
      </c>
      <c r="C97" s="83" t="s">
        <v>346</v>
      </c>
      <c r="D97" s="87">
        <v>6954.12</v>
      </c>
      <c r="E97" s="45">
        <f t="shared" si="2"/>
        <v>5686.09</v>
      </c>
      <c r="F97" s="98" t="str">
        <f>IFERROR(VLOOKUP(B97,ADI!B:D,3,0),"0,00")</f>
        <v>0,00</v>
      </c>
      <c r="G97" s="98">
        <v>1268.03</v>
      </c>
      <c r="H97" s="45">
        <f t="shared" si="3"/>
        <v>1268.03</v>
      </c>
      <c r="I97" s="58" t="str">
        <f>VLOOKUP(B97,'FOLHA RESUMIDA'!C:D,2,0)</f>
        <v>MARCELO MORAIS DE OLIVEIRA</v>
      </c>
    </row>
    <row r="98" spans="1:9">
      <c r="A98" s="85">
        <v>1</v>
      </c>
      <c r="B98" s="85">
        <v>2101</v>
      </c>
      <c r="C98" s="83" t="s">
        <v>90</v>
      </c>
      <c r="D98" s="87">
        <v>9153.15</v>
      </c>
      <c r="E98" s="45">
        <f t="shared" si="2"/>
        <v>8061.8899999999994</v>
      </c>
      <c r="F98" s="98">
        <f>IFERROR(VLOOKUP(B98,ADI!B:D,3,0),"0,00")</f>
        <v>1091.26</v>
      </c>
      <c r="G98" s="98">
        <v>0</v>
      </c>
      <c r="H98" s="45">
        <f t="shared" si="3"/>
        <v>1091.26</v>
      </c>
      <c r="I98" s="58" t="str">
        <f>VLOOKUP(B98,'FOLHA RESUMIDA'!C:D,2,0)</f>
        <v>JOSE LUCIANO CANDIDO DA SILVA</v>
      </c>
    </row>
    <row r="99" spans="1:9">
      <c r="A99" s="85">
        <v>16</v>
      </c>
      <c r="B99" s="85">
        <v>2115</v>
      </c>
      <c r="C99" s="83" t="s">
        <v>359</v>
      </c>
      <c r="D99" s="87">
        <v>4172.47</v>
      </c>
      <c r="E99" s="45">
        <f t="shared" si="2"/>
        <v>1131.1999999999998</v>
      </c>
      <c r="F99" s="98">
        <f>IFERROR(VLOOKUP(B99,ADI!B:D,3,0),"0,00")</f>
        <v>1418.64</v>
      </c>
      <c r="G99" s="98">
        <v>1622.63</v>
      </c>
      <c r="H99" s="45">
        <f t="shared" si="3"/>
        <v>3041.2700000000004</v>
      </c>
      <c r="I99" s="58" t="str">
        <f>VLOOKUP(B99,'FOLHA RESUMIDA'!C:D,2,0)</f>
        <v>SEVERINO JOSE RAMOS DE SOUZA</v>
      </c>
    </row>
    <row r="100" spans="1:9">
      <c r="A100" s="85">
        <v>1</v>
      </c>
      <c r="B100" s="85">
        <v>2117</v>
      </c>
      <c r="C100" s="83" t="s">
        <v>91</v>
      </c>
      <c r="D100" s="87">
        <v>2395.04</v>
      </c>
      <c r="E100" s="45">
        <f t="shared" si="2"/>
        <v>446.54999999999995</v>
      </c>
      <c r="F100" s="98">
        <f>IFERROR(VLOOKUP(B100,ADI!B:D,3,0),"0,00")</f>
        <v>814.31</v>
      </c>
      <c r="G100" s="98">
        <v>1134.18</v>
      </c>
      <c r="H100" s="45">
        <f t="shared" si="3"/>
        <v>1948.49</v>
      </c>
      <c r="I100" s="58" t="str">
        <f>VLOOKUP(B100,'FOLHA RESUMIDA'!C:D,2,0)</f>
        <v>WILSON JOSE QUEIROZ DE LIMA</v>
      </c>
    </row>
    <row r="101" spans="1:9">
      <c r="A101" s="85">
        <v>1</v>
      </c>
      <c r="B101" s="85">
        <v>2120</v>
      </c>
      <c r="C101" s="83" t="s">
        <v>92</v>
      </c>
      <c r="D101" s="87">
        <v>2546.0100000000002</v>
      </c>
      <c r="E101" s="45">
        <f t="shared" si="2"/>
        <v>764.24000000000024</v>
      </c>
      <c r="F101" s="98">
        <f>IFERROR(VLOOKUP(B101,ADI!B:D,3,0),"0,00")</f>
        <v>865.64</v>
      </c>
      <c r="G101" s="98">
        <v>916.13</v>
      </c>
      <c r="H101" s="45">
        <f t="shared" si="3"/>
        <v>1781.77</v>
      </c>
      <c r="I101" s="58" t="str">
        <f>VLOOKUP(B101,'FOLHA RESUMIDA'!C:D,2,0)</f>
        <v>ANTONIO SOARES DE MELO</v>
      </c>
    </row>
    <row r="102" spans="1:9">
      <c r="A102" s="85">
        <v>1</v>
      </c>
      <c r="B102" s="85">
        <v>2121</v>
      </c>
      <c r="C102" s="83" t="s">
        <v>93</v>
      </c>
      <c r="D102" s="87">
        <v>2271.42</v>
      </c>
      <c r="E102" s="45">
        <f t="shared" si="2"/>
        <v>843.42000000000007</v>
      </c>
      <c r="F102" s="98">
        <f>IFERROR(VLOOKUP(B102,ADI!B:D,3,0),"0,00")</f>
        <v>772.28</v>
      </c>
      <c r="G102" s="98">
        <v>655.72</v>
      </c>
      <c r="H102" s="45">
        <f t="shared" si="3"/>
        <v>1428</v>
      </c>
      <c r="I102" s="58" t="str">
        <f>VLOOKUP(B102,'FOLHA RESUMIDA'!C:D,2,0)</f>
        <v>SAMUEL MAURICIO</v>
      </c>
    </row>
    <row r="103" spans="1:9">
      <c r="A103" s="85">
        <v>10</v>
      </c>
      <c r="B103" s="85">
        <v>2124</v>
      </c>
      <c r="C103" s="83" t="s">
        <v>350</v>
      </c>
      <c r="D103" s="87">
        <v>4172.47</v>
      </c>
      <c r="E103" s="45">
        <f t="shared" si="2"/>
        <v>1262.5300000000002</v>
      </c>
      <c r="F103" s="98">
        <f>IFERROR(VLOOKUP(B103,ADI!B:D,3,0),"0,00")</f>
        <v>1418.64</v>
      </c>
      <c r="G103" s="98">
        <v>1491.3</v>
      </c>
      <c r="H103" s="45">
        <f t="shared" si="3"/>
        <v>2909.94</v>
      </c>
      <c r="I103" s="58" t="str">
        <f>VLOOKUP(B103,'FOLHA RESUMIDA'!C:D,2,0)</f>
        <v>JOSE ALVES FIGUEIREDO FILHO</v>
      </c>
    </row>
    <row r="104" spans="1:9">
      <c r="A104" s="85">
        <v>1</v>
      </c>
      <c r="B104" s="85">
        <v>2125</v>
      </c>
      <c r="C104" s="83" t="s">
        <v>94</v>
      </c>
      <c r="D104" s="87">
        <v>4360.95</v>
      </c>
      <c r="E104" s="45">
        <f t="shared" si="2"/>
        <v>1773.9099999999999</v>
      </c>
      <c r="F104" s="98">
        <f>IFERROR(VLOOKUP(B104,ADI!B:D,3,0),"0,00")</f>
        <v>1482.72</v>
      </c>
      <c r="G104" s="98">
        <v>1104.32</v>
      </c>
      <c r="H104" s="45">
        <f t="shared" si="3"/>
        <v>2587.04</v>
      </c>
      <c r="I104" s="58" t="str">
        <f>VLOOKUP(B104,'FOLHA RESUMIDA'!C:D,2,0)</f>
        <v>GILMAR GALVAO SANTANA</v>
      </c>
    </row>
    <row r="105" spans="1:9">
      <c r="A105" s="85">
        <v>1</v>
      </c>
      <c r="B105" s="85">
        <v>2126</v>
      </c>
      <c r="C105" s="83" t="s">
        <v>95</v>
      </c>
      <c r="D105" s="87">
        <v>3538.57</v>
      </c>
      <c r="E105" s="45">
        <f t="shared" si="2"/>
        <v>2086.23</v>
      </c>
      <c r="F105" s="98">
        <f>IFERROR(VLOOKUP(B105,ADI!B:D,3,0),"0,00")</f>
        <v>707.71</v>
      </c>
      <c r="G105" s="98">
        <v>744.63</v>
      </c>
      <c r="H105" s="45">
        <f t="shared" si="3"/>
        <v>1452.3400000000001</v>
      </c>
      <c r="I105" s="58" t="str">
        <f>VLOOKUP(B105,'FOLHA RESUMIDA'!C:D,2,0)</f>
        <v>JAFFE JOSE LIMA XAVIER</v>
      </c>
    </row>
    <row r="106" spans="1:9">
      <c r="A106" s="85">
        <v>1</v>
      </c>
      <c r="B106" s="85">
        <v>2128</v>
      </c>
      <c r="C106" s="83" t="s">
        <v>96</v>
      </c>
      <c r="D106" s="87">
        <v>9716.51</v>
      </c>
      <c r="E106" s="45">
        <f t="shared" si="2"/>
        <v>5611.93</v>
      </c>
      <c r="F106" s="98">
        <f>IFERROR(VLOOKUP(B106,ADI!B:D,3,0),"0,00")</f>
        <v>3303.61</v>
      </c>
      <c r="G106" s="98">
        <v>800.97</v>
      </c>
      <c r="H106" s="45">
        <f t="shared" si="3"/>
        <v>4104.58</v>
      </c>
      <c r="I106" s="58" t="str">
        <f>VLOOKUP(B106,'FOLHA RESUMIDA'!C:D,2,0)</f>
        <v>JORGE DA SILVA LIMA</v>
      </c>
    </row>
    <row r="107" spans="1:9">
      <c r="A107" s="85">
        <v>1</v>
      </c>
      <c r="B107" s="85">
        <v>2129</v>
      </c>
      <c r="C107" s="83" t="s">
        <v>97</v>
      </c>
      <c r="D107" s="87">
        <v>2972.45</v>
      </c>
      <c r="E107" s="45">
        <f t="shared" si="2"/>
        <v>1174.2899999999997</v>
      </c>
      <c r="F107" s="98">
        <f>IFERROR(VLOOKUP(B107,ADI!B:D,3,0),"0,00")</f>
        <v>700.48</v>
      </c>
      <c r="G107" s="98">
        <v>1097.68</v>
      </c>
      <c r="H107" s="45">
        <f t="shared" si="3"/>
        <v>1798.16</v>
      </c>
      <c r="I107" s="58" t="str">
        <f>VLOOKUP(B107,'FOLHA RESUMIDA'!C:D,2,0)</f>
        <v>RICARDO JORGE XAVIER</v>
      </c>
    </row>
    <row r="108" spans="1:9">
      <c r="A108" s="85">
        <v>1</v>
      </c>
      <c r="B108" s="85">
        <v>2130</v>
      </c>
      <c r="C108" s="83" t="s">
        <v>98</v>
      </c>
      <c r="D108" s="87">
        <v>2060.2399999999998</v>
      </c>
      <c r="E108" s="45">
        <f t="shared" si="2"/>
        <v>593.40999999999985</v>
      </c>
      <c r="F108" s="98">
        <f>IFERROR(VLOOKUP(B108,ADI!B:D,3,0),"0,00")</f>
        <v>700.48</v>
      </c>
      <c r="G108" s="98">
        <v>766.35</v>
      </c>
      <c r="H108" s="45">
        <f t="shared" si="3"/>
        <v>1466.83</v>
      </c>
      <c r="I108" s="58" t="str">
        <f>VLOOKUP(B108,'FOLHA RESUMIDA'!C:D,2,0)</f>
        <v>HELVIO MOZART MONTENEGRO</v>
      </c>
    </row>
    <row r="109" spans="1:9">
      <c r="A109" s="85">
        <v>1</v>
      </c>
      <c r="B109" s="85">
        <v>2131</v>
      </c>
      <c r="C109" s="83" t="s">
        <v>99</v>
      </c>
      <c r="D109" s="87">
        <v>3541.97</v>
      </c>
      <c r="E109" s="45">
        <f t="shared" si="2"/>
        <v>2586.5499999999997</v>
      </c>
      <c r="F109" s="98">
        <f>IFERROR(VLOOKUP(B109,ADI!B:D,3,0),"0,00")</f>
        <v>955.42</v>
      </c>
      <c r="G109" s="98">
        <v>0</v>
      </c>
      <c r="H109" s="45">
        <f t="shared" si="3"/>
        <v>955.42</v>
      </c>
      <c r="I109" s="58" t="str">
        <f>VLOOKUP(B109,'FOLHA RESUMIDA'!C:D,2,0)</f>
        <v>ALEXANDRE BARBOSA DA SILVA</v>
      </c>
    </row>
    <row r="110" spans="1:9">
      <c r="A110" s="85">
        <v>1</v>
      </c>
      <c r="B110" s="85">
        <v>2134</v>
      </c>
      <c r="C110" s="83" t="s">
        <v>100</v>
      </c>
      <c r="D110" s="87">
        <v>3538.57</v>
      </c>
      <c r="E110" s="45">
        <f t="shared" si="2"/>
        <v>2075.59</v>
      </c>
      <c r="F110" s="98">
        <f>IFERROR(VLOOKUP(B110,ADI!B:D,3,0),"0,00")</f>
        <v>1203.1099999999999</v>
      </c>
      <c r="G110" s="98">
        <v>259.87</v>
      </c>
      <c r="H110" s="45">
        <f t="shared" si="3"/>
        <v>1462.98</v>
      </c>
      <c r="I110" s="58" t="str">
        <f>VLOOKUP(B110,'FOLHA RESUMIDA'!C:D,2,0)</f>
        <v>ROSIVALDO SATIRO DOS SANTOS</v>
      </c>
    </row>
    <row r="111" spans="1:9">
      <c r="A111" s="85">
        <v>1</v>
      </c>
      <c r="B111" s="85">
        <v>2136</v>
      </c>
      <c r="C111" s="83" t="s">
        <v>101</v>
      </c>
      <c r="D111" s="87">
        <v>2891.3</v>
      </c>
      <c r="E111" s="45">
        <f t="shared" si="2"/>
        <v>930.84000000000015</v>
      </c>
      <c r="F111" s="98">
        <f>IFERROR(VLOOKUP(B111,ADI!B:D,3,0),"0,00")</f>
        <v>983.04</v>
      </c>
      <c r="G111" s="98">
        <v>977.42</v>
      </c>
      <c r="H111" s="45">
        <f t="shared" si="3"/>
        <v>1960.46</v>
      </c>
      <c r="I111" s="58" t="str">
        <f>VLOOKUP(B111,'FOLHA RESUMIDA'!C:D,2,0)</f>
        <v>GESIEL DAVID DE CASTRO</v>
      </c>
    </row>
    <row r="112" spans="1:9">
      <c r="A112" s="85">
        <v>1</v>
      </c>
      <c r="B112" s="85">
        <v>2137</v>
      </c>
      <c r="C112" s="83" t="s">
        <v>102</v>
      </c>
      <c r="D112" s="87">
        <v>8875.2000000000007</v>
      </c>
      <c r="E112" s="45">
        <f t="shared" si="2"/>
        <v>3273.3000000000011</v>
      </c>
      <c r="F112" s="98">
        <f>IFERROR(VLOOKUP(B112,ADI!B:D,3,0),"0,00")</f>
        <v>3017.57</v>
      </c>
      <c r="G112" s="98">
        <v>2584.33</v>
      </c>
      <c r="H112" s="45">
        <f t="shared" si="3"/>
        <v>5601.9</v>
      </c>
      <c r="I112" s="58" t="str">
        <f>VLOOKUP(B112,'FOLHA RESUMIDA'!C:D,2,0)</f>
        <v>FRANCISCO DE ASSIS DE OLIVEIRA</v>
      </c>
    </row>
    <row r="113" spans="1:9">
      <c r="A113" s="85">
        <v>1</v>
      </c>
      <c r="B113" s="85">
        <v>2140</v>
      </c>
      <c r="C113" s="83" t="s">
        <v>103</v>
      </c>
      <c r="D113" s="87">
        <v>7902.27</v>
      </c>
      <c r="E113" s="45">
        <f t="shared" si="2"/>
        <v>3935.9900000000002</v>
      </c>
      <c r="F113" s="98" t="str">
        <f>IFERROR(VLOOKUP(B113,ADI!B:D,3,0),"0,00")</f>
        <v>0,00</v>
      </c>
      <c r="G113" s="98">
        <v>3966.28</v>
      </c>
      <c r="H113" s="45">
        <f t="shared" si="3"/>
        <v>3966.28</v>
      </c>
      <c r="I113" s="58" t="str">
        <f>VLOOKUP(B113,'FOLHA RESUMIDA'!C:D,2,0)</f>
        <v>LUCIENE PEREIRA DE A NASCIMENT</v>
      </c>
    </row>
    <row r="114" spans="1:9">
      <c r="A114" s="85">
        <v>1</v>
      </c>
      <c r="B114" s="85">
        <v>2143</v>
      </c>
      <c r="C114" s="83" t="s">
        <v>104</v>
      </c>
      <c r="D114" s="87">
        <v>2068.91</v>
      </c>
      <c r="E114" s="45">
        <f t="shared" si="2"/>
        <v>425.09999999999991</v>
      </c>
      <c r="F114" s="98">
        <f>IFERROR(VLOOKUP(B114,ADI!B:D,3,0),"0,00")</f>
        <v>703.43</v>
      </c>
      <c r="G114" s="98">
        <v>940.38</v>
      </c>
      <c r="H114" s="45">
        <f t="shared" si="3"/>
        <v>1643.81</v>
      </c>
      <c r="I114" s="58" t="str">
        <f>VLOOKUP(B114,'FOLHA RESUMIDA'!C:D,2,0)</f>
        <v>RUBEM JOSE DOS S DE PAULA</v>
      </c>
    </row>
    <row r="115" spans="1:9">
      <c r="A115" s="85">
        <v>1</v>
      </c>
      <c r="B115" s="85">
        <v>2145</v>
      </c>
      <c r="C115" s="83" t="s">
        <v>105</v>
      </c>
      <c r="D115" s="87">
        <v>3538.57</v>
      </c>
      <c r="E115" s="45">
        <f t="shared" si="2"/>
        <v>850.85000000000036</v>
      </c>
      <c r="F115" s="98">
        <f>IFERROR(VLOOKUP(B115,ADI!B:D,3,0),"0,00")</f>
        <v>1203.1099999999999</v>
      </c>
      <c r="G115" s="98">
        <v>1484.61</v>
      </c>
      <c r="H115" s="45">
        <f t="shared" si="3"/>
        <v>2687.72</v>
      </c>
      <c r="I115" s="58" t="str">
        <f>VLOOKUP(B115,'FOLHA RESUMIDA'!C:D,2,0)</f>
        <v>EVERALDO DA SILVA CABRAL</v>
      </c>
    </row>
    <row r="116" spans="1:9">
      <c r="A116" s="85">
        <v>1</v>
      </c>
      <c r="B116" s="85">
        <v>2146</v>
      </c>
      <c r="C116" s="83" t="s">
        <v>106</v>
      </c>
      <c r="D116" s="87">
        <v>3056.72</v>
      </c>
      <c r="E116" s="45">
        <f t="shared" si="2"/>
        <v>1260.52</v>
      </c>
      <c r="F116" s="98">
        <f>IFERROR(VLOOKUP(B116,ADI!B:D,3,0),"0,00")</f>
        <v>1039.28</v>
      </c>
      <c r="G116" s="98">
        <v>756.92</v>
      </c>
      <c r="H116" s="45">
        <f t="shared" si="3"/>
        <v>1796.1999999999998</v>
      </c>
      <c r="I116" s="58" t="str">
        <f>VLOOKUP(B116,'FOLHA RESUMIDA'!C:D,2,0)</f>
        <v>ROGERIO BARROS DOS SANTOS</v>
      </c>
    </row>
    <row r="117" spans="1:9">
      <c r="A117" s="85">
        <v>1</v>
      </c>
      <c r="B117" s="85">
        <v>2149</v>
      </c>
      <c r="C117" s="83" t="s">
        <v>107</v>
      </c>
      <c r="D117" s="87">
        <v>3056.72</v>
      </c>
      <c r="E117" s="45">
        <f t="shared" si="2"/>
        <v>895.19</v>
      </c>
      <c r="F117" s="98">
        <f>IFERROR(VLOOKUP(B117,ADI!B:D,3,0),"0,00")</f>
        <v>1039.28</v>
      </c>
      <c r="G117" s="98">
        <v>1122.25</v>
      </c>
      <c r="H117" s="45">
        <f t="shared" si="3"/>
        <v>2161.5299999999997</v>
      </c>
      <c r="I117" s="58" t="str">
        <f>VLOOKUP(B117,'FOLHA RESUMIDA'!C:D,2,0)</f>
        <v>CARLOS AUGUSTO O  DA SILVA</v>
      </c>
    </row>
    <row r="118" spans="1:9">
      <c r="A118" s="85">
        <v>16</v>
      </c>
      <c r="B118" s="85">
        <v>2151</v>
      </c>
      <c r="C118" s="83" t="s">
        <v>108</v>
      </c>
      <c r="D118" s="87">
        <v>3188.61</v>
      </c>
      <c r="E118" s="45">
        <f t="shared" si="2"/>
        <v>557.77</v>
      </c>
      <c r="F118" s="98">
        <f>IFERROR(VLOOKUP(B118,ADI!B:D,3,0),"0,00")</f>
        <v>1084.1199999999999</v>
      </c>
      <c r="G118" s="98">
        <v>1546.72</v>
      </c>
      <c r="H118" s="45">
        <f t="shared" si="3"/>
        <v>2630.84</v>
      </c>
      <c r="I118" s="58" t="str">
        <f>VLOOKUP(B118,'FOLHA RESUMIDA'!C:D,2,0)</f>
        <v>JUREMA MARIA BONGALHARDO</v>
      </c>
    </row>
    <row r="119" spans="1:9">
      <c r="A119" s="85">
        <v>1</v>
      </c>
      <c r="B119" s="85">
        <v>2153</v>
      </c>
      <c r="C119" s="83" t="s">
        <v>109</v>
      </c>
      <c r="D119" s="87">
        <v>3715.5</v>
      </c>
      <c r="E119" s="45">
        <f t="shared" si="2"/>
        <v>1889.62</v>
      </c>
      <c r="F119" s="98">
        <f>IFERROR(VLOOKUP(B119,ADI!B:D,3,0),"0,00")</f>
        <v>1263.27</v>
      </c>
      <c r="G119" s="98">
        <v>562.61</v>
      </c>
      <c r="H119" s="45">
        <f t="shared" si="3"/>
        <v>1825.88</v>
      </c>
      <c r="I119" s="58" t="str">
        <f>VLOOKUP(B119,'FOLHA RESUMIDA'!C:D,2,0)</f>
        <v>SERGIO PEREIRA DA COSTA</v>
      </c>
    </row>
    <row r="120" spans="1:9">
      <c r="A120" s="85">
        <v>1</v>
      </c>
      <c r="B120" s="85">
        <v>2156</v>
      </c>
      <c r="C120" s="83" t="s">
        <v>110</v>
      </c>
      <c r="D120" s="87">
        <v>3523.75</v>
      </c>
      <c r="E120" s="45">
        <f t="shared" si="2"/>
        <v>2113.52</v>
      </c>
      <c r="F120" s="98">
        <f>IFERROR(VLOOKUP(B120,ADI!B:D,3,0),"0,00")</f>
        <v>1198.08</v>
      </c>
      <c r="G120" s="98">
        <v>212.15</v>
      </c>
      <c r="H120" s="45">
        <f t="shared" si="3"/>
        <v>1410.23</v>
      </c>
      <c r="I120" s="58" t="str">
        <f>VLOOKUP(B120,'FOLHA RESUMIDA'!C:D,2,0)</f>
        <v>EDLEUSA LUCIA BATISTA DA SILVA</v>
      </c>
    </row>
    <row r="121" spans="1:9">
      <c r="A121" s="85">
        <v>1</v>
      </c>
      <c r="B121" s="85">
        <v>2159</v>
      </c>
      <c r="C121" s="83" t="s">
        <v>111</v>
      </c>
      <c r="D121" s="87">
        <v>6594.1</v>
      </c>
      <c r="E121" s="45">
        <f t="shared" si="2"/>
        <v>1708.3400000000001</v>
      </c>
      <c r="F121" s="98">
        <f>IFERROR(VLOOKUP(B121,ADI!B:D,3,0),"0,00")</f>
        <v>2241.9899999999998</v>
      </c>
      <c r="G121" s="98">
        <v>2643.77</v>
      </c>
      <c r="H121" s="45">
        <f t="shared" si="3"/>
        <v>4885.76</v>
      </c>
      <c r="I121" s="58" t="str">
        <f>VLOOKUP(B121,'FOLHA RESUMIDA'!C:D,2,0)</f>
        <v>FREDERICO JOSE C  DA NOBREGA</v>
      </c>
    </row>
    <row r="122" spans="1:9">
      <c r="A122" s="85">
        <v>1</v>
      </c>
      <c r="B122" s="85">
        <v>2161</v>
      </c>
      <c r="C122" s="83" t="s">
        <v>112</v>
      </c>
      <c r="D122" s="87">
        <v>5363.02</v>
      </c>
      <c r="E122" s="45">
        <f t="shared" si="2"/>
        <v>3554.1500000000005</v>
      </c>
      <c r="F122" s="98">
        <f>IFERROR(VLOOKUP(B122,ADI!B:D,3,0),"0,00")</f>
        <v>1664.65</v>
      </c>
      <c r="G122" s="98">
        <v>144.22</v>
      </c>
      <c r="H122" s="45">
        <f t="shared" si="3"/>
        <v>1808.8700000000001</v>
      </c>
      <c r="I122" s="58" t="str">
        <f>VLOOKUP(B122,'FOLHA RESUMIDA'!C:D,2,0)</f>
        <v>WLADIMIR MACHADO DO E  SANTO</v>
      </c>
    </row>
    <row r="123" spans="1:9">
      <c r="A123" s="85">
        <v>1</v>
      </c>
      <c r="B123" s="85">
        <v>2181</v>
      </c>
      <c r="C123" s="83" t="s">
        <v>113</v>
      </c>
      <c r="D123" s="87">
        <v>12037.78</v>
      </c>
      <c r="E123" s="45">
        <f t="shared" si="2"/>
        <v>6307.5700000000006</v>
      </c>
      <c r="F123" s="98">
        <f>IFERROR(VLOOKUP(B123,ADI!B:D,3,0),"0,00")</f>
        <v>4092.84</v>
      </c>
      <c r="G123" s="98">
        <v>1637.37</v>
      </c>
      <c r="H123" s="45">
        <f t="shared" si="3"/>
        <v>5730.21</v>
      </c>
      <c r="I123" s="58" t="str">
        <f>VLOOKUP(B123,'FOLHA RESUMIDA'!C:D,2,0)</f>
        <v>ELCY SILVA DE ARAUJO</v>
      </c>
    </row>
    <row r="124" spans="1:9">
      <c r="A124" s="85">
        <v>1</v>
      </c>
      <c r="B124" s="85">
        <v>2274</v>
      </c>
      <c r="C124" s="83" t="s">
        <v>114</v>
      </c>
      <c r="D124" s="87">
        <v>16784.88</v>
      </c>
      <c r="E124" s="45">
        <f t="shared" si="2"/>
        <v>5780.59</v>
      </c>
      <c r="F124" s="98">
        <f>IFERROR(VLOOKUP(B124,ADI!B:D,3,0),"0,00")</f>
        <v>5706.86</v>
      </c>
      <c r="G124" s="98">
        <v>5297.43</v>
      </c>
      <c r="H124" s="45">
        <f t="shared" si="3"/>
        <v>11004.29</v>
      </c>
      <c r="I124" s="58" t="str">
        <f>VLOOKUP(B124,'FOLHA RESUMIDA'!C:D,2,0)</f>
        <v>DJALMA LIMA DE OLIVEIRA DANTAS</v>
      </c>
    </row>
    <row r="125" spans="1:9">
      <c r="A125" s="85">
        <v>1</v>
      </c>
      <c r="B125" s="85">
        <v>2280</v>
      </c>
      <c r="C125" s="83" t="s">
        <v>115</v>
      </c>
      <c r="D125" s="87">
        <v>3181.83</v>
      </c>
      <c r="E125" s="45">
        <f t="shared" si="2"/>
        <v>335.03999999999996</v>
      </c>
      <c r="F125" s="98">
        <f>IFERROR(VLOOKUP(B125,ADI!B:D,3,0),"0,00")</f>
        <v>1081.82</v>
      </c>
      <c r="G125" s="98">
        <v>1764.97</v>
      </c>
      <c r="H125" s="45">
        <f t="shared" si="3"/>
        <v>2846.79</v>
      </c>
      <c r="I125" s="58" t="str">
        <f>VLOOKUP(B125,'FOLHA RESUMIDA'!C:D,2,0)</f>
        <v>JACQUELINE CESAR DE GUSMAO</v>
      </c>
    </row>
    <row r="126" spans="1:9">
      <c r="A126" s="85">
        <v>1</v>
      </c>
      <c r="B126" s="85">
        <v>2295</v>
      </c>
      <c r="C126" s="83" t="s">
        <v>116</v>
      </c>
      <c r="D126" s="87">
        <v>4405.6099999999997</v>
      </c>
      <c r="E126" s="45">
        <f t="shared" si="2"/>
        <v>1137.8399999999997</v>
      </c>
      <c r="F126" s="98">
        <f>IFERROR(VLOOKUP(B126,ADI!B:D,3,0),"0,00")</f>
        <v>1497.91</v>
      </c>
      <c r="G126" s="98">
        <v>1769.86</v>
      </c>
      <c r="H126" s="45">
        <f t="shared" si="3"/>
        <v>3267.77</v>
      </c>
      <c r="I126" s="58" t="str">
        <f>VLOOKUP(B126,'FOLHA RESUMIDA'!C:D,2,0)</f>
        <v>VINCENZO PAPARIELLO</v>
      </c>
    </row>
    <row r="127" spans="1:9">
      <c r="A127" s="85">
        <v>1</v>
      </c>
      <c r="B127" s="85">
        <v>2308</v>
      </c>
      <c r="C127" s="83" t="s">
        <v>117</v>
      </c>
      <c r="D127" s="87">
        <v>3181.83</v>
      </c>
      <c r="E127" s="45">
        <f t="shared" si="2"/>
        <v>1493.55</v>
      </c>
      <c r="F127" s="98">
        <f>IFERROR(VLOOKUP(B127,ADI!B:D,3,0),"0,00")</f>
        <v>1081.82</v>
      </c>
      <c r="G127" s="98">
        <v>606.46</v>
      </c>
      <c r="H127" s="45">
        <f t="shared" si="3"/>
        <v>1688.28</v>
      </c>
      <c r="I127" s="58" t="str">
        <f>VLOOKUP(B127,'FOLHA RESUMIDA'!C:D,2,0)</f>
        <v>ADEILDO CARLOS DIAS BEZERRA</v>
      </c>
    </row>
    <row r="128" spans="1:9">
      <c r="A128" s="85">
        <v>1</v>
      </c>
      <c r="B128" s="85">
        <v>2330</v>
      </c>
      <c r="C128" s="83" t="s">
        <v>118</v>
      </c>
      <c r="D128" s="87">
        <v>7116.67</v>
      </c>
      <c r="E128" s="45">
        <f t="shared" si="2"/>
        <v>1705.6599999999999</v>
      </c>
      <c r="F128" s="98">
        <f>IFERROR(VLOOKUP(B128,ADI!B:D,3,0),"0,00")</f>
        <v>2419.67</v>
      </c>
      <c r="G128" s="98">
        <v>2991.34</v>
      </c>
      <c r="H128" s="45">
        <f t="shared" si="3"/>
        <v>5411.01</v>
      </c>
      <c r="I128" s="58" t="str">
        <f>VLOOKUP(B128,'FOLHA RESUMIDA'!C:D,2,0)</f>
        <v>ERICK RENAN PEREIRA DE ACIOLI</v>
      </c>
    </row>
    <row r="129" spans="1:9">
      <c r="A129" s="85">
        <v>1</v>
      </c>
      <c r="B129" s="85">
        <v>2337</v>
      </c>
      <c r="C129" s="83" t="s">
        <v>119</v>
      </c>
      <c r="D129" s="87">
        <v>8303.8700000000008</v>
      </c>
      <c r="E129" s="45">
        <f t="shared" si="2"/>
        <v>2632.5300000000007</v>
      </c>
      <c r="F129" s="98">
        <f>IFERROR(VLOOKUP(B129,ADI!B:D,3,0),"0,00")</f>
        <v>2806.93</v>
      </c>
      <c r="G129" s="98">
        <v>2864.41</v>
      </c>
      <c r="H129" s="45">
        <f t="shared" si="3"/>
        <v>5671.34</v>
      </c>
      <c r="I129" s="58" t="str">
        <f>VLOOKUP(B129,'FOLHA RESUMIDA'!C:D,2,0)</f>
        <v>FLAVIA PATRICIA M  MEDEIROS</v>
      </c>
    </row>
    <row r="130" spans="1:9">
      <c r="A130" s="85">
        <v>1</v>
      </c>
      <c r="B130" s="85">
        <v>2339</v>
      </c>
      <c r="C130" s="83" t="s">
        <v>120</v>
      </c>
      <c r="D130" s="87">
        <v>9836.98</v>
      </c>
      <c r="E130" s="45">
        <f t="shared" si="2"/>
        <v>3006.1799999999994</v>
      </c>
      <c r="F130" s="98">
        <f>IFERROR(VLOOKUP(B130,ADI!B:D,3,0),"0,00")</f>
        <v>3344.57</v>
      </c>
      <c r="G130" s="98">
        <v>3486.23</v>
      </c>
      <c r="H130" s="45">
        <f t="shared" si="3"/>
        <v>6830.8</v>
      </c>
      <c r="I130" s="58" t="str">
        <f>VLOOKUP(B130,'FOLHA RESUMIDA'!C:D,2,0)</f>
        <v>DEBORAH BEZERRA MONTEIRO</v>
      </c>
    </row>
    <row r="131" spans="1:9">
      <c r="A131" s="85">
        <v>1</v>
      </c>
      <c r="B131" s="85">
        <v>2342</v>
      </c>
      <c r="C131" s="83" t="s">
        <v>121</v>
      </c>
      <c r="D131" s="87">
        <v>8255.69</v>
      </c>
      <c r="E131" s="45">
        <f t="shared" si="2"/>
        <v>4550.5700000000006</v>
      </c>
      <c r="F131" s="98">
        <f>IFERROR(VLOOKUP(B131,ADI!B:D,3,0),"0,00")</f>
        <v>2806.93</v>
      </c>
      <c r="G131" s="98">
        <v>898.19</v>
      </c>
      <c r="H131" s="45">
        <f t="shared" si="3"/>
        <v>3705.12</v>
      </c>
      <c r="I131" s="58" t="str">
        <f>VLOOKUP(B131,'FOLHA RESUMIDA'!C:D,2,0)</f>
        <v>MARCOS ANDRE CUNHA DE OLIVEIRA</v>
      </c>
    </row>
    <row r="132" spans="1:9">
      <c r="A132" s="85">
        <v>1</v>
      </c>
      <c r="B132" s="85">
        <v>2344</v>
      </c>
      <c r="C132" s="83" t="s">
        <v>122</v>
      </c>
      <c r="D132" s="87">
        <v>8255.69</v>
      </c>
      <c r="E132" s="45">
        <f t="shared" si="2"/>
        <v>2039.3300000000008</v>
      </c>
      <c r="F132" s="98">
        <f>IFERROR(VLOOKUP(B132,ADI!B:D,3,0),"0,00")</f>
        <v>2806.93</v>
      </c>
      <c r="G132" s="98">
        <v>3409.43</v>
      </c>
      <c r="H132" s="45">
        <f t="shared" si="3"/>
        <v>6216.36</v>
      </c>
      <c r="I132" s="58" t="str">
        <f>VLOOKUP(B132,'FOLHA RESUMIDA'!C:D,2,0)</f>
        <v>AMANDA TATIANE C  DE OLIVEIRA</v>
      </c>
    </row>
    <row r="133" spans="1:9">
      <c r="A133" s="85">
        <v>1</v>
      </c>
      <c r="B133" s="85">
        <v>2351</v>
      </c>
      <c r="C133" s="83" t="s">
        <v>123</v>
      </c>
      <c r="D133" s="87">
        <v>1702.09</v>
      </c>
      <c r="E133" s="45">
        <f t="shared" ref="E133:E196" si="4">D133-H133</f>
        <v>1186.96</v>
      </c>
      <c r="F133" s="98">
        <f>IFERROR(VLOOKUP(B133,ADI!B:D,3,0),"0,00")</f>
        <v>85.1</v>
      </c>
      <c r="G133" s="98">
        <v>430.03</v>
      </c>
      <c r="H133" s="45">
        <f t="shared" si="3"/>
        <v>515.13</v>
      </c>
      <c r="I133" s="58" t="str">
        <f>VLOOKUP(B133,'FOLHA RESUMIDA'!C:D,2,0)</f>
        <v>CLAUDIA SALVINA DE SANTANA</v>
      </c>
    </row>
    <row r="134" spans="1:9">
      <c r="A134" s="85">
        <v>1</v>
      </c>
      <c r="B134" s="85">
        <v>2363</v>
      </c>
      <c r="C134" s="83" t="s">
        <v>124</v>
      </c>
      <c r="D134" s="87">
        <v>3661.1</v>
      </c>
      <c r="E134" s="45">
        <f t="shared" si="4"/>
        <v>2957.66</v>
      </c>
      <c r="F134" s="98">
        <f>IFERROR(VLOOKUP(B134,ADI!B:D,3,0),"0,00")</f>
        <v>703.44</v>
      </c>
      <c r="G134" s="98">
        <v>0</v>
      </c>
      <c r="H134" s="45">
        <f t="shared" ref="H134:H197" si="5">F134+G134</f>
        <v>703.44</v>
      </c>
      <c r="I134" s="58" t="str">
        <f>VLOOKUP(B134,'FOLHA RESUMIDA'!C:D,2,0)</f>
        <v>MIRIAM ALVES BASTOS DA SILVA</v>
      </c>
    </row>
    <row r="135" spans="1:9">
      <c r="A135" s="85">
        <v>1</v>
      </c>
      <c r="B135" s="85">
        <v>2367</v>
      </c>
      <c r="C135" s="83" t="s">
        <v>125</v>
      </c>
      <c r="D135" s="87">
        <v>7286.1</v>
      </c>
      <c r="E135" s="45">
        <f t="shared" si="4"/>
        <v>2747.7700000000004</v>
      </c>
      <c r="F135" s="98">
        <f>IFERROR(VLOOKUP(B135,ADI!B:D,3,0),"0,00")</f>
        <v>667.12</v>
      </c>
      <c r="G135" s="98">
        <v>3871.21</v>
      </c>
      <c r="H135" s="45">
        <f t="shared" si="5"/>
        <v>4538.33</v>
      </c>
      <c r="I135" s="58" t="str">
        <f>VLOOKUP(B135,'FOLHA RESUMIDA'!C:D,2,0)</f>
        <v>PRISCILLA RODRIGUES P DA SILVA</v>
      </c>
    </row>
    <row r="136" spans="1:9">
      <c r="A136" s="85">
        <v>1</v>
      </c>
      <c r="B136" s="85">
        <v>2371</v>
      </c>
      <c r="C136" s="83" t="s">
        <v>126</v>
      </c>
      <c r="D136" s="87">
        <v>15547.13</v>
      </c>
      <c r="E136" s="45">
        <f t="shared" si="4"/>
        <v>15547.13</v>
      </c>
      <c r="F136" s="98" t="str">
        <f>IFERROR(VLOOKUP(B136,ADI!B:D,3,0),"0,00")</f>
        <v>0,00</v>
      </c>
      <c r="G136" s="98">
        <v>0</v>
      </c>
      <c r="H136" s="45">
        <f t="shared" si="5"/>
        <v>0</v>
      </c>
      <c r="I136" s="58" t="str">
        <f>VLOOKUP(B136,'FOLHA RESUMIDA'!C:D,2,0)</f>
        <v>SUZELLE TRAJANO BENTO</v>
      </c>
    </row>
    <row r="137" spans="1:9">
      <c r="A137" s="85">
        <v>1</v>
      </c>
      <c r="B137" s="85">
        <v>2382</v>
      </c>
      <c r="C137" s="83" t="s">
        <v>127</v>
      </c>
      <c r="D137" s="87">
        <v>12600.53</v>
      </c>
      <c r="E137" s="45">
        <f t="shared" si="4"/>
        <v>3234.1600000000017</v>
      </c>
      <c r="F137" s="98">
        <f>IFERROR(VLOOKUP(B137,ADI!B:D,3,0),"0,00")</f>
        <v>4284.18</v>
      </c>
      <c r="G137" s="98">
        <v>5082.1899999999996</v>
      </c>
      <c r="H137" s="45">
        <f t="shared" si="5"/>
        <v>9366.369999999999</v>
      </c>
      <c r="I137" s="58" t="str">
        <f>VLOOKUP(B137,'FOLHA RESUMIDA'!C:D,2,0)</f>
        <v>AILA KARLA MOTA SANTANA</v>
      </c>
    </row>
    <row r="138" spans="1:9">
      <c r="A138" s="85">
        <v>1</v>
      </c>
      <c r="B138" s="85">
        <v>2384</v>
      </c>
      <c r="C138" s="83" t="s">
        <v>128</v>
      </c>
      <c r="D138" s="87">
        <v>2418.23</v>
      </c>
      <c r="E138" s="45">
        <f t="shared" si="4"/>
        <v>265.92999999999984</v>
      </c>
      <c r="F138" s="98">
        <f>IFERROR(VLOOKUP(B138,ADI!B:D,3,0),"0,00")</f>
        <v>667.12</v>
      </c>
      <c r="G138" s="98">
        <v>1485.18</v>
      </c>
      <c r="H138" s="45">
        <f t="shared" si="5"/>
        <v>2152.3000000000002</v>
      </c>
      <c r="I138" s="58" t="str">
        <f>VLOOKUP(B138,'FOLHA RESUMIDA'!C:D,2,0)</f>
        <v>KATIA MIRANDA DE ARAUJO LOPES</v>
      </c>
    </row>
    <row r="139" spans="1:9">
      <c r="A139" s="85">
        <v>1</v>
      </c>
      <c r="B139" s="85">
        <v>2392</v>
      </c>
      <c r="C139" s="83" t="s">
        <v>129</v>
      </c>
      <c r="D139" s="87">
        <v>4275.07</v>
      </c>
      <c r="E139" s="45">
        <f t="shared" si="4"/>
        <v>1829.9799999999996</v>
      </c>
      <c r="F139" s="98">
        <f>IFERROR(VLOOKUP(B139,ADI!B:D,3,0),"0,00")</f>
        <v>1453.52</v>
      </c>
      <c r="G139" s="98">
        <v>991.57</v>
      </c>
      <c r="H139" s="45">
        <f t="shared" si="5"/>
        <v>2445.09</v>
      </c>
      <c r="I139" s="58" t="str">
        <f>VLOOKUP(B139,'FOLHA RESUMIDA'!C:D,2,0)</f>
        <v>KLEYTON DA SILVA A PEREIRA</v>
      </c>
    </row>
    <row r="140" spans="1:9">
      <c r="A140" s="85">
        <v>1</v>
      </c>
      <c r="B140" s="85">
        <v>2406</v>
      </c>
      <c r="C140" s="83" t="s">
        <v>130</v>
      </c>
      <c r="D140" s="87">
        <v>1950.85</v>
      </c>
      <c r="E140" s="45">
        <f t="shared" si="4"/>
        <v>805.3</v>
      </c>
      <c r="F140" s="98">
        <f>IFERROR(VLOOKUP(B140,ADI!B:D,3,0),"0,00")</f>
        <v>524.91</v>
      </c>
      <c r="G140" s="98">
        <v>620.64</v>
      </c>
      <c r="H140" s="45">
        <f t="shared" si="5"/>
        <v>1145.55</v>
      </c>
      <c r="I140" s="58" t="str">
        <f>VLOOKUP(B140,'FOLHA RESUMIDA'!C:D,2,0)</f>
        <v>DEYSE MARIA DOS SANTOS SILVA</v>
      </c>
    </row>
    <row r="141" spans="1:9">
      <c r="A141" s="85">
        <v>1</v>
      </c>
      <c r="B141" s="85">
        <v>2415</v>
      </c>
      <c r="C141" s="83" t="s">
        <v>131</v>
      </c>
      <c r="D141" s="87">
        <v>12600.53</v>
      </c>
      <c r="E141" s="45">
        <f t="shared" si="4"/>
        <v>3234.1600000000017</v>
      </c>
      <c r="F141" s="98">
        <f>IFERROR(VLOOKUP(B141,ADI!B:D,3,0),"0,00")</f>
        <v>4284.18</v>
      </c>
      <c r="G141" s="98">
        <v>5082.1899999999996</v>
      </c>
      <c r="H141" s="45">
        <f t="shared" si="5"/>
        <v>9366.369999999999</v>
      </c>
      <c r="I141" s="58" t="str">
        <f>VLOOKUP(B141,'FOLHA RESUMIDA'!C:D,2,0)</f>
        <v>SILVIA RENATA QUEIROZ DE FARIA</v>
      </c>
    </row>
    <row r="142" spans="1:9">
      <c r="A142" s="85">
        <v>1</v>
      </c>
      <c r="B142" s="85">
        <v>2420</v>
      </c>
      <c r="C142" s="83" t="s">
        <v>132</v>
      </c>
      <c r="D142" s="87">
        <v>12945.5</v>
      </c>
      <c r="E142" s="45">
        <f t="shared" si="4"/>
        <v>3224.75</v>
      </c>
      <c r="F142" s="98">
        <f>IFERROR(VLOOKUP(B142,ADI!B:D,3,0),"0,00")</f>
        <v>4284.18</v>
      </c>
      <c r="G142" s="98">
        <v>5436.57</v>
      </c>
      <c r="H142" s="45">
        <f t="shared" si="5"/>
        <v>9720.75</v>
      </c>
      <c r="I142" s="58" t="str">
        <f>VLOOKUP(B142,'FOLHA RESUMIDA'!C:D,2,0)</f>
        <v>TEREZA RAQUEL F ALMEIDA</v>
      </c>
    </row>
    <row r="143" spans="1:9">
      <c r="A143" s="85">
        <v>1</v>
      </c>
      <c r="B143" s="85">
        <v>2421</v>
      </c>
      <c r="C143" s="83" t="s">
        <v>133</v>
      </c>
      <c r="D143" s="87">
        <v>7145.49</v>
      </c>
      <c r="E143" s="45">
        <f t="shared" si="4"/>
        <v>1721.4599999999991</v>
      </c>
      <c r="F143" s="98">
        <f>IFERROR(VLOOKUP(B143,ADI!B:D,3,0),"0,00")</f>
        <v>2066.11</v>
      </c>
      <c r="G143" s="98">
        <v>3357.92</v>
      </c>
      <c r="H143" s="45">
        <f t="shared" si="5"/>
        <v>5424.0300000000007</v>
      </c>
      <c r="I143" s="58" t="str">
        <f>VLOOKUP(B143,'FOLHA RESUMIDA'!C:D,2,0)</f>
        <v>ANA CLAUDIA NUNES DE MOURA</v>
      </c>
    </row>
    <row r="144" spans="1:9">
      <c r="A144" s="85">
        <v>1</v>
      </c>
      <c r="B144" s="85">
        <v>2437</v>
      </c>
      <c r="C144" s="83" t="s">
        <v>134</v>
      </c>
      <c r="D144" s="87">
        <v>1962.12</v>
      </c>
      <c r="E144" s="45">
        <f t="shared" si="4"/>
        <v>439.63999999999987</v>
      </c>
      <c r="F144" s="98">
        <f>IFERROR(VLOOKUP(B144,ADI!B:D,3,0),"0,00")</f>
        <v>667.12</v>
      </c>
      <c r="G144" s="98">
        <v>855.36</v>
      </c>
      <c r="H144" s="45">
        <f t="shared" si="5"/>
        <v>1522.48</v>
      </c>
      <c r="I144" s="58" t="str">
        <f>VLOOKUP(B144,'FOLHA RESUMIDA'!C:D,2,0)</f>
        <v>CLAUDILENE DE LIMA</v>
      </c>
    </row>
    <row r="145" spans="1:9">
      <c r="A145" s="85">
        <v>1</v>
      </c>
      <c r="B145" s="85">
        <v>2440</v>
      </c>
      <c r="C145" s="83" t="s">
        <v>135</v>
      </c>
      <c r="D145" s="87">
        <v>3372.51</v>
      </c>
      <c r="E145" s="45">
        <f t="shared" si="4"/>
        <v>1145.3000000000002</v>
      </c>
      <c r="F145" s="98">
        <f>IFERROR(VLOOKUP(B145,ADI!B:D,3,0),"0,00")</f>
        <v>1140.33</v>
      </c>
      <c r="G145" s="98">
        <v>1086.8800000000001</v>
      </c>
      <c r="H145" s="45">
        <f t="shared" si="5"/>
        <v>2227.21</v>
      </c>
      <c r="I145" s="58" t="str">
        <f>VLOOKUP(B145,'FOLHA RESUMIDA'!C:D,2,0)</f>
        <v>ELIANE MOREIRA DE SOUZA</v>
      </c>
    </row>
    <row r="146" spans="1:9">
      <c r="A146" s="85">
        <v>1</v>
      </c>
      <c r="B146" s="85">
        <v>2443</v>
      </c>
      <c r="C146" s="83" t="s">
        <v>472</v>
      </c>
      <c r="D146" s="87">
        <v>1764.13</v>
      </c>
      <c r="E146" s="45">
        <f t="shared" si="4"/>
        <v>469.22</v>
      </c>
      <c r="F146" s="98">
        <f>IFERROR(VLOOKUP(B146,ADI!B:D,3,0),"0,00")</f>
        <v>578.71</v>
      </c>
      <c r="G146" s="98">
        <v>716.2</v>
      </c>
      <c r="H146" s="45">
        <f t="shared" si="5"/>
        <v>1294.9100000000001</v>
      </c>
      <c r="I146" s="58" t="str">
        <f>VLOOKUP(B146,'FOLHA RESUMIDA'!C:D,2,0)</f>
        <v>GEYZA JANAINA FERREIRA L ALVES</v>
      </c>
    </row>
    <row r="147" spans="1:9">
      <c r="A147" s="85">
        <v>1</v>
      </c>
      <c r="B147" s="85">
        <v>2448</v>
      </c>
      <c r="C147" s="83" t="s">
        <v>136</v>
      </c>
      <c r="D147" s="87">
        <v>1876.6</v>
      </c>
      <c r="E147" s="45">
        <f t="shared" si="4"/>
        <v>852.42999999999984</v>
      </c>
      <c r="F147" s="98">
        <f>IFERROR(VLOOKUP(B147,ADI!B:D,3,0),"0,00")</f>
        <v>638.04</v>
      </c>
      <c r="G147" s="98">
        <v>386.13</v>
      </c>
      <c r="H147" s="45">
        <f t="shared" si="5"/>
        <v>1024.17</v>
      </c>
      <c r="I147" s="58" t="str">
        <f>VLOOKUP(B147,'FOLHA RESUMIDA'!C:D,2,0)</f>
        <v>JULIO CESAR DA SILVA</v>
      </c>
    </row>
    <row r="148" spans="1:9">
      <c r="A148" s="85">
        <v>1</v>
      </c>
      <c r="B148" s="85">
        <v>2451</v>
      </c>
      <c r="C148" s="83" t="s">
        <v>137</v>
      </c>
      <c r="D148" s="87">
        <v>1764.13</v>
      </c>
      <c r="E148" s="45">
        <f t="shared" si="4"/>
        <v>249.98000000000002</v>
      </c>
      <c r="F148" s="98">
        <f>IFERROR(VLOOKUP(B148,ADI!B:D,3,0),"0,00")</f>
        <v>578.71</v>
      </c>
      <c r="G148" s="98">
        <v>935.44</v>
      </c>
      <c r="H148" s="45">
        <f t="shared" si="5"/>
        <v>1514.15</v>
      </c>
      <c r="I148" s="58" t="str">
        <f>VLOOKUP(B148,'FOLHA RESUMIDA'!C:D,2,0)</f>
        <v>MANUELLA BOMFIM DA SILVA</v>
      </c>
    </row>
    <row r="149" spans="1:9">
      <c r="A149" s="85">
        <v>1</v>
      </c>
      <c r="B149" s="85">
        <v>2460</v>
      </c>
      <c r="C149" s="83" t="s">
        <v>138</v>
      </c>
      <c r="D149" s="87">
        <v>2171.14</v>
      </c>
      <c r="E149" s="45">
        <f t="shared" si="4"/>
        <v>735.44999999999982</v>
      </c>
      <c r="F149" s="98">
        <f>IFERROR(VLOOKUP(B149,ADI!B:D,3,0),"0,00")</f>
        <v>578.71</v>
      </c>
      <c r="G149" s="98">
        <v>856.98</v>
      </c>
      <c r="H149" s="45">
        <f t="shared" si="5"/>
        <v>1435.69</v>
      </c>
      <c r="I149" s="58" t="str">
        <f>VLOOKUP(B149,'FOLHA RESUMIDA'!C:D,2,0)</f>
        <v>VIVIANE OLIMPIO DOS SANTOS</v>
      </c>
    </row>
    <row r="150" spans="1:9">
      <c r="A150" s="85">
        <v>1</v>
      </c>
      <c r="B150" s="85">
        <v>2468</v>
      </c>
      <c r="C150" s="83" t="s">
        <v>139</v>
      </c>
      <c r="D150" s="87">
        <v>8618.16</v>
      </c>
      <c r="E150" s="45">
        <f t="shared" si="4"/>
        <v>3686.5299999999997</v>
      </c>
      <c r="F150" s="98">
        <f>IFERROR(VLOOKUP(B150,ADI!B:D,3,0),"0,00")</f>
        <v>2812.88</v>
      </c>
      <c r="G150" s="98">
        <v>2118.75</v>
      </c>
      <c r="H150" s="45">
        <f t="shared" si="5"/>
        <v>4931.63</v>
      </c>
      <c r="I150" s="58" t="str">
        <f>VLOOKUP(B150,'FOLHA RESUMIDA'!C:D,2,0)</f>
        <v>ANA GERTRUDES DE A F GUERRA</v>
      </c>
    </row>
    <row r="151" spans="1:9">
      <c r="A151" s="85">
        <v>1</v>
      </c>
      <c r="B151" s="85">
        <v>2474</v>
      </c>
      <c r="C151" s="83" t="s">
        <v>140</v>
      </c>
      <c r="D151" s="87">
        <v>12945.5</v>
      </c>
      <c r="E151" s="45">
        <f t="shared" si="4"/>
        <v>3936.630000000001</v>
      </c>
      <c r="F151" s="98">
        <f>IFERROR(VLOOKUP(B151,ADI!B:D,3,0),"0,00")</f>
        <v>4284.18</v>
      </c>
      <c r="G151" s="98">
        <v>4724.6899999999996</v>
      </c>
      <c r="H151" s="45">
        <f t="shared" si="5"/>
        <v>9008.869999999999</v>
      </c>
      <c r="I151" s="58" t="str">
        <f>VLOOKUP(B151,'FOLHA RESUMIDA'!C:D,2,0)</f>
        <v>MARIA ROSEANE DOS A CLEMENTINO</v>
      </c>
    </row>
    <row r="152" spans="1:9">
      <c r="A152" s="85">
        <v>50</v>
      </c>
      <c r="B152" s="85">
        <v>2478</v>
      </c>
      <c r="C152" s="83" t="s">
        <v>389</v>
      </c>
      <c r="D152" s="87">
        <v>5296.11</v>
      </c>
      <c r="E152" s="45">
        <f t="shared" si="4"/>
        <v>1131.1899999999996</v>
      </c>
      <c r="F152" s="98">
        <f>IFERROR(VLOOKUP(B152,ADI!B:D,3,0),"0,00")</f>
        <v>1800.68</v>
      </c>
      <c r="G152" s="98">
        <v>2364.2399999999998</v>
      </c>
      <c r="H152" s="45">
        <f t="shared" si="5"/>
        <v>4164.92</v>
      </c>
      <c r="I152" s="58" t="str">
        <f>VLOOKUP(B152,'FOLHA RESUMIDA'!C:D,2,0)</f>
        <v>ROGERIO MOURA VIEIRA</v>
      </c>
    </row>
    <row r="153" spans="1:9">
      <c r="A153" s="85">
        <v>20</v>
      </c>
      <c r="B153" s="85">
        <v>2481</v>
      </c>
      <c r="C153" s="83" t="s">
        <v>363</v>
      </c>
      <c r="D153" s="87">
        <v>5296.11</v>
      </c>
      <c r="E153" s="45">
        <f t="shared" si="4"/>
        <v>1797.4299999999994</v>
      </c>
      <c r="F153" s="98">
        <f>IFERROR(VLOOKUP(B153,ADI!B:D,3,0),"0,00")</f>
        <v>1800.68</v>
      </c>
      <c r="G153" s="98">
        <v>1698</v>
      </c>
      <c r="H153" s="45">
        <f t="shared" si="5"/>
        <v>3498.6800000000003</v>
      </c>
      <c r="I153" s="58" t="str">
        <f>VLOOKUP(B153,'FOLHA RESUMIDA'!C:D,2,0)</f>
        <v>RAFAELLA MICHELLE DE L MIRANDA</v>
      </c>
    </row>
    <row r="154" spans="1:9">
      <c r="A154" s="85">
        <v>39</v>
      </c>
      <c r="B154" s="85">
        <v>2484</v>
      </c>
      <c r="C154" s="83" t="s">
        <v>382</v>
      </c>
      <c r="D154" s="87">
        <v>5560.91</v>
      </c>
      <c r="E154" s="45">
        <f t="shared" si="4"/>
        <v>1745.6799999999998</v>
      </c>
      <c r="F154" s="98">
        <f>IFERROR(VLOOKUP(B154,ADI!B:D,3,0),"0,00")</f>
        <v>1890.71</v>
      </c>
      <c r="G154" s="98">
        <v>1924.52</v>
      </c>
      <c r="H154" s="45">
        <f t="shared" si="5"/>
        <v>3815.23</v>
      </c>
      <c r="I154" s="58" t="str">
        <f>VLOOKUP(B154,'FOLHA RESUMIDA'!C:D,2,0)</f>
        <v>ARLEY ANDERSON TAVARES MOREIRA</v>
      </c>
    </row>
    <row r="155" spans="1:9">
      <c r="A155" s="85">
        <v>1</v>
      </c>
      <c r="B155" s="85">
        <v>2493</v>
      </c>
      <c r="C155" s="83" t="s">
        <v>141</v>
      </c>
      <c r="D155" s="87">
        <v>2060.2399999999998</v>
      </c>
      <c r="E155" s="45">
        <f t="shared" si="4"/>
        <v>1109.4399999999998</v>
      </c>
      <c r="F155" s="98">
        <f>IFERROR(VLOOKUP(B155,ADI!B:D,3,0),"0,00")</f>
        <v>700.48</v>
      </c>
      <c r="G155" s="98">
        <v>250.32</v>
      </c>
      <c r="H155" s="45">
        <f t="shared" si="5"/>
        <v>950.8</v>
      </c>
      <c r="I155" s="58" t="str">
        <f>VLOOKUP(B155,'FOLHA RESUMIDA'!C:D,2,0)</f>
        <v>CRISTIANE R  DE O  GONCALVES</v>
      </c>
    </row>
    <row r="156" spans="1:9">
      <c r="A156" s="85">
        <v>1</v>
      </c>
      <c r="B156" s="85">
        <v>2498</v>
      </c>
      <c r="C156" s="83" t="s">
        <v>142</v>
      </c>
      <c r="D156" s="87">
        <v>2307.09</v>
      </c>
      <c r="E156" s="45">
        <f t="shared" si="4"/>
        <v>647.65000000000009</v>
      </c>
      <c r="F156" s="98">
        <f>IFERROR(VLOOKUP(B156,ADI!B:D,3,0),"0,00")</f>
        <v>667.12</v>
      </c>
      <c r="G156" s="98">
        <v>992.32</v>
      </c>
      <c r="H156" s="45">
        <f t="shared" si="5"/>
        <v>1659.44</v>
      </c>
      <c r="I156" s="58" t="str">
        <f>VLOOKUP(B156,'FOLHA RESUMIDA'!C:D,2,0)</f>
        <v>TEREZINHA DE J  DE L  M  NETA</v>
      </c>
    </row>
    <row r="157" spans="1:9">
      <c r="A157" s="85">
        <v>1</v>
      </c>
      <c r="B157" s="85">
        <v>2502</v>
      </c>
      <c r="C157" s="83" t="s">
        <v>143</v>
      </c>
      <c r="D157" s="87">
        <v>1962.12</v>
      </c>
      <c r="E157" s="45">
        <f t="shared" si="4"/>
        <v>1096.46</v>
      </c>
      <c r="F157" s="98">
        <f>IFERROR(VLOOKUP(B157,ADI!B:D,3,0),"0,00")</f>
        <v>667.12</v>
      </c>
      <c r="G157" s="98">
        <v>198.54</v>
      </c>
      <c r="H157" s="45">
        <f t="shared" si="5"/>
        <v>865.66</v>
      </c>
      <c r="I157" s="58" t="str">
        <f>VLOOKUP(B157,'FOLHA RESUMIDA'!C:D,2,0)</f>
        <v>PAULO ROBERTO DA SILVA CUNHA</v>
      </c>
    </row>
    <row r="158" spans="1:9">
      <c r="A158" s="85">
        <v>1</v>
      </c>
      <c r="B158" s="85">
        <v>2503</v>
      </c>
      <c r="C158" s="83" t="s">
        <v>144</v>
      </c>
      <c r="D158" s="87">
        <v>5296.11</v>
      </c>
      <c r="E158" s="45">
        <f t="shared" si="4"/>
        <v>1579.7399999999998</v>
      </c>
      <c r="F158" s="98">
        <f>IFERROR(VLOOKUP(B158,ADI!B:D,3,0),"0,00")</f>
        <v>1800.68</v>
      </c>
      <c r="G158" s="98">
        <v>1915.69</v>
      </c>
      <c r="H158" s="45">
        <f t="shared" si="5"/>
        <v>3716.37</v>
      </c>
      <c r="I158" s="58" t="str">
        <f>VLOOKUP(B158,'FOLHA RESUMIDA'!C:D,2,0)</f>
        <v>TACIZO LUIZ PEREIRA DA SILVA</v>
      </c>
    </row>
    <row r="159" spans="1:9">
      <c r="A159" s="85">
        <v>1</v>
      </c>
      <c r="B159" s="85">
        <v>2504</v>
      </c>
      <c r="C159" s="83" t="s">
        <v>145</v>
      </c>
      <c r="D159" s="87">
        <v>1468.53</v>
      </c>
      <c r="E159" s="45">
        <f t="shared" si="4"/>
        <v>709.81</v>
      </c>
      <c r="F159" s="98">
        <f>IFERROR(VLOOKUP(B159,ADI!B:D,3,0),"0,00")</f>
        <v>499.3</v>
      </c>
      <c r="G159" s="98">
        <v>259.42</v>
      </c>
      <c r="H159" s="45">
        <f t="shared" si="5"/>
        <v>758.72</v>
      </c>
      <c r="I159" s="58" t="str">
        <f>VLOOKUP(B159,'FOLHA RESUMIDA'!C:D,2,0)</f>
        <v>RIVALDO GOMES DA SILVA</v>
      </c>
    </row>
    <row r="160" spans="1:9">
      <c r="A160" s="85">
        <v>1</v>
      </c>
      <c r="B160" s="85">
        <v>2506</v>
      </c>
      <c r="C160" s="83" t="s">
        <v>146</v>
      </c>
      <c r="D160" s="87">
        <v>2008.02</v>
      </c>
      <c r="E160" s="45">
        <f t="shared" si="4"/>
        <v>1166.17</v>
      </c>
      <c r="F160" s="98">
        <f>IFERROR(VLOOKUP(B160,ADI!B:D,3,0),"0,00")</f>
        <v>499.3</v>
      </c>
      <c r="G160" s="98">
        <v>342.55</v>
      </c>
      <c r="H160" s="45">
        <f t="shared" si="5"/>
        <v>841.85</v>
      </c>
      <c r="I160" s="58" t="str">
        <f>VLOOKUP(B160,'FOLHA RESUMIDA'!C:D,2,0)</f>
        <v>IVETE ANTONIETA B  DE CARVALHO</v>
      </c>
    </row>
    <row r="161" spans="1:9">
      <c r="A161" s="85">
        <v>1</v>
      </c>
      <c r="B161" s="85">
        <v>2507</v>
      </c>
      <c r="C161" s="83" t="s">
        <v>147</v>
      </c>
      <c r="D161" s="87">
        <v>1468.53</v>
      </c>
      <c r="E161" s="45">
        <f t="shared" si="4"/>
        <v>192.72000000000003</v>
      </c>
      <c r="F161" s="98">
        <f>IFERROR(VLOOKUP(B161,ADI!B:D,3,0),"0,00")</f>
        <v>499.3</v>
      </c>
      <c r="G161" s="98">
        <v>776.51</v>
      </c>
      <c r="H161" s="45">
        <f t="shared" si="5"/>
        <v>1275.81</v>
      </c>
      <c r="I161" s="58" t="str">
        <f>VLOOKUP(B161,'FOLHA RESUMIDA'!C:D,2,0)</f>
        <v>ANANIAS TEIXEIRA DE LIMA</v>
      </c>
    </row>
    <row r="162" spans="1:9">
      <c r="A162" s="85">
        <v>1</v>
      </c>
      <c r="B162" s="85">
        <v>2508</v>
      </c>
      <c r="C162" s="83" t="s">
        <v>148</v>
      </c>
      <c r="D162" s="87">
        <v>3181.83</v>
      </c>
      <c r="E162" s="45">
        <f t="shared" si="4"/>
        <v>807.73</v>
      </c>
      <c r="F162" s="98">
        <f>IFERROR(VLOOKUP(B162,ADI!B:D,3,0),"0,00")</f>
        <v>1081.82</v>
      </c>
      <c r="G162" s="98">
        <v>1292.28</v>
      </c>
      <c r="H162" s="45">
        <f t="shared" si="5"/>
        <v>2374.1</v>
      </c>
      <c r="I162" s="58" t="str">
        <f>VLOOKUP(B162,'FOLHA RESUMIDA'!C:D,2,0)</f>
        <v>JOSE ALEXANDRE DE BARROS ALVES</v>
      </c>
    </row>
    <row r="163" spans="1:9">
      <c r="A163" s="85">
        <v>1</v>
      </c>
      <c r="B163" s="85">
        <v>2509</v>
      </c>
      <c r="C163" s="83" t="s">
        <v>149</v>
      </c>
      <c r="D163" s="87">
        <v>1468.53</v>
      </c>
      <c r="E163" s="45">
        <f t="shared" si="4"/>
        <v>1069.9499999999998</v>
      </c>
      <c r="F163" s="98">
        <f>IFERROR(VLOOKUP(B163,ADI!B:D,3,0),"0,00")</f>
        <v>220.28</v>
      </c>
      <c r="G163" s="98">
        <v>178.3</v>
      </c>
      <c r="H163" s="45">
        <f t="shared" si="5"/>
        <v>398.58000000000004</v>
      </c>
      <c r="I163" s="58" t="str">
        <f>VLOOKUP(B163,'FOLHA RESUMIDA'!C:D,2,0)</f>
        <v>ALDEMIR NASCIMENTO DA SILVA</v>
      </c>
    </row>
    <row r="164" spans="1:9">
      <c r="A164" s="85">
        <v>1</v>
      </c>
      <c r="B164" s="85">
        <v>2512</v>
      </c>
      <c r="C164" s="83" t="s">
        <v>374</v>
      </c>
      <c r="D164" s="87">
        <v>5296.11</v>
      </c>
      <c r="E164" s="45">
        <f t="shared" si="4"/>
        <v>1370.1499999999996</v>
      </c>
      <c r="F164" s="98">
        <f>IFERROR(VLOOKUP(B164,ADI!B:D,3,0),"0,00")</f>
        <v>1800.68</v>
      </c>
      <c r="G164" s="98">
        <v>2125.2800000000002</v>
      </c>
      <c r="H164" s="45">
        <f t="shared" si="5"/>
        <v>3925.96</v>
      </c>
      <c r="I164" s="58" t="str">
        <f>VLOOKUP(B164,'FOLHA RESUMIDA'!C:D,2,0)</f>
        <v>JOSENILDO JOSE TORRES</v>
      </c>
    </row>
    <row r="165" spans="1:9">
      <c r="A165" s="85">
        <v>1</v>
      </c>
      <c r="B165" s="85">
        <v>2514</v>
      </c>
      <c r="C165" s="83" t="s">
        <v>150</v>
      </c>
      <c r="D165" s="87">
        <v>2882.64</v>
      </c>
      <c r="E165" s="45">
        <f t="shared" si="4"/>
        <v>1001.5</v>
      </c>
      <c r="F165" s="98">
        <f>IFERROR(VLOOKUP(B165,ADI!B:D,3,0),"0,00")</f>
        <v>980.1</v>
      </c>
      <c r="G165" s="98">
        <v>901.04</v>
      </c>
      <c r="H165" s="45">
        <f t="shared" si="5"/>
        <v>1881.1399999999999</v>
      </c>
      <c r="I165" s="58" t="str">
        <f>VLOOKUP(B165,'FOLHA RESUMIDA'!C:D,2,0)</f>
        <v>JULIANA CAVALCANTI DE SOUSA</v>
      </c>
    </row>
    <row r="166" spans="1:9">
      <c r="A166" s="85">
        <v>1</v>
      </c>
      <c r="B166" s="85">
        <v>2520</v>
      </c>
      <c r="C166" s="83" t="s">
        <v>375</v>
      </c>
      <c r="D166" s="87">
        <v>2060.2399999999998</v>
      </c>
      <c r="E166" s="45">
        <f t="shared" si="4"/>
        <v>1071.7499999999998</v>
      </c>
      <c r="F166" s="98">
        <f>IFERROR(VLOOKUP(B166,ADI!B:D,3,0),"0,00")</f>
        <v>700.48</v>
      </c>
      <c r="G166" s="98">
        <v>288.01</v>
      </c>
      <c r="H166" s="45">
        <f t="shared" si="5"/>
        <v>988.49</v>
      </c>
      <c r="I166" s="58" t="str">
        <f>VLOOKUP(B166,'FOLHA RESUMIDA'!C:D,2,0)</f>
        <v>SELMA CRISTIANIA LIMA RORIZ</v>
      </c>
    </row>
    <row r="167" spans="1:9">
      <c r="A167" s="85">
        <v>39</v>
      </c>
      <c r="B167" s="85">
        <v>2523</v>
      </c>
      <c r="C167" s="83" t="s">
        <v>383</v>
      </c>
      <c r="D167" s="87">
        <v>2283.5100000000002</v>
      </c>
      <c r="E167" s="45">
        <f t="shared" si="4"/>
        <v>459.5300000000002</v>
      </c>
      <c r="F167" s="98">
        <f>IFERROR(VLOOKUP(B167,ADI!B:D,3,0),"0,00")</f>
        <v>776.39</v>
      </c>
      <c r="G167" s="98">
        <v>1047.5899999999999</v>
      </c>
      <c r="H167" s="45">
        <f t="shared" si="5"/>
        <v>1823.98</v>
      </c>
      <c r="I167" s="58" t="str">
        <f>VLOOKUP(B167,'FOLHA RESUMIDA'!C:D,2,0)</f>
        <v>JANISSON COELHO DE VASCONCELOS</v>
      </c>
    </row>
    <row r="168" spans="1:9">
      <c r="A168" s="85">
        <v>10</v>
      </c>
      <c r="B168" s="85">
        <v>2525</v>
      </c>
      <c r="C168" s="83" t="s">
        <v>340</v>
      </c>
      <c r="D168" s="87">
        <v>2283.5100000000002</v>
      </c>
      <c r="E168" s="45">
        <f t="shared" si="4"/>
        <v>295.25000000000045</v>
      </c>
      <c r="F168" s="98">
        <f>IFERROR(VLOOKUP(B168,ADI!B:D,3,0),"0,00")</f>
        <v>776.39</v>
      </c>
      <c r="G168" s="98">
        <v>1211.8699999999999</v>
      </c>
      <c r="H168" s="45">
        <f t="shared" si="5"/>
        <v>1988.2599999999998</v>
      </c>
      <c r="I168" s="58" t="str">
        <f>VLOOKUP(B168,'FOLHA RESUMIDA'!C:D,2,0)</f>
        <v>FABIANE TAVARES DE SOUZA</v>
      </c>
    </row>
    <row r="169" spans="1:9">
      <c r="A169" s="85">
        <v>1</v>
      </c>
      <c r="B169" s="85">
        <v>2526</v>
      </c>
      <c r="C169" s="83" t="s">
        <v>151</v>
      </c>
      <c r="D169" s="87">
        <v>5717.42</v>
      </c>
      <c r="E169" s="45">
        <f t="shared" si="4"/>
        <v>3186.05</v>
      </c>
      <c r="F169" s="98" t="str">
        <f>IFERROR(VLOOKUP(B169,ADI!B:D,3,0),"0,00")</f>
        <v>0,00</v>
      </c>
      <c r="G169" s="98">
        <v>2531.37</v>
      </c>
      <c r="H169" s="45">
        <f t="shared" si="5"/>
        <v>2531.37</v>
      </c>
      <c r="I169" s="58" t="str">
        <f>VLOOKUP(B169,'FOLHA RESUMIDA'!C:D,2,0)</f>
        <v>JARBAS FERREIRA DE LIMA JUNIOR</v>
      </c>
    </row>
    <row r="170" spans="1:9">
      <c r="A170" s="85">
        <v>1</v>
      </c>
      <c r="B170" s="85">
        <v>2530</v>
      </c>
      <c r="C170" s="83" t="s">
        <v>152</v>
      </c>
      <c r="D170" s="87">
        <v>1702.09</v>
      </c>
      <c r="E170" s="45">
        <f t="shared" si="4"/>
        <v>550.41999999999985</v>
      </c>
      <c r="F170" s="98">
        <f>IFERROR(VLOOKUP(B170,ADI!B:D,3,0),"0,00")</f>
        <v>578.71</v>
      </c>
      <c r="G170" s="98">
        <v>572.96</v>
      </c>
      <c r="H170" s="45">
        <f t="shared" si="5"/>
        <v>1151.67</v>
      </c>
      <c r="I170" s="58" t="str">
        <f>VLOOKUP(B170,'FOLHA RESUMIDA'!C:D,2,0)</f>
        <v>ARLEILDA MENDES DA SILVA</v>
      </c>
    </row>
    <row r="171" spans="1:9">
      <c r="A171" s="85">
        <v>1</v>
      </c>
      <c r="B171" s="85">
        <v>2534</v>
      </c>
      <c r="C171" s="83" t="s">
        <v>153</v>
      </c>
      <c r="D171" s="87">
        <v>1702.09</v>
      </c>
      <c r="E171" s="45">
        <f t="shared" si="4"/>
        <v>482.33999999999992</v>
      </c>
      <c r="F171" s="98">
        <f>IFERROR(VLOOKUP(B171,ADI!B:D,3,0),"0,00")</f>
        <v>578.71</v>
      </c>
      <c r="G171" s="98">
        <v>641.04</v>
      </c>
      <c r="H171" s="45">
        <f t="shared" si="5"/>
        <v>1219.75</v>
      </c>
      <c r="I171" s="58" t="str">
        <f>VLOOKUP(B171,'FOLHA RESUMIDA'!C:D,2,0)</f>
        <v>EMANUEL MESSIAS RIBEIRO COSTA</v>
      </c>
    </row>
    <row r="172" spans="1:9">
      <c r="A172" s="85">
        <v>1</v>
      </c>
      <c r="B172" s="85">
        <v>2539</v>
      </c>
      <c r="C172" s="83" t="s">
        <v>154</v>
      </c>
      <c r="D172" s="87">
        <v>2074.33</v>
      </c>
      <c r="E172" s="45">
        <f t="shared" si="4"/>
        <v>1621.1399999999999</v>
      </c>
      <c r="F172" s="98">
        <f>IFERROR(VLOOKUP(B172,ADI!B:D,3,0),"0,00")</f>
        <v>453.19</v>
      </c>
      <c r="G172" s="98">
        <v>0</v>
      </c>
      <c r="H172" s="45">
        <f t="shared" si="5"/>
        <v>453.19</v>
      </c>
      <c r="I172" s="58" t="str">
        <f>VLOOKUP(B172,'FOLHA RESUMIDA'!C:D,2,0)</f>
        <v>JOSENILDA BEZERRA DA SILVA</v>
      </c>
    </row>
    <row r="173" spans="1:9">
      <c r="A173" s="85">
        <v>1</v>
      </c>
      <c r="B173" s="85">
        <v>2541</v>
      </c>
      <c r="C173" s="83" t="s">
        <v>155</v>
      </c>
      <c r="D173" s="87">
        <v>1702.09</v>
      </c>
      <c r="E173" s="45">
        <f t="shared" si="4"/>
        <v>1106.96</v>
      </c>
      <c r="F173" s="98">
        <f>IFERROR(VLOOKUP(B173,ADI!B:D,3,0),"0,00")</f>
        <v>510.63</v>
      </c>
      <c r="G173" s="98">
        <v>84.5</v>
      </c>
      <c r="H173" s="45">
        <f t="shared" si="5"/>
        <v>595.13</v>
      </c>
      <c r="I173" s="58" t="str">
        <f>VLOOKUP(B173,'FOLHA RESUMIDA'!C:D,2,0)</f>
        <v>MARCELA SALLES DA SILVA</v>
      </c>
    </row>
    <row r="174" spans="1:9">
      <c r="A174" s="85">
        <v>59</v>
      </c>
      <c r="B174" s="85">
        <v>2547</v>
      </c>
      <c r="C174" s="83" t="s">
        <v>402</v>
      </c>
      <c r="D174" s="87">
        <v>11722.06</v>
      </c>
      <c r="E174" s="45">
        <f t="shared" si="4"/>
        <v>11722.06</v>
      </c>
      <c r="F174" s="98" t="str">
        <f>IFERROR(VLOOKUP(B174,ADI!B:D,3,0),"0,00")</f>
        <v>0,00</v>
      </c>
      <c r="G174" s="98">
        <v>0</v>
      </c>
      <c r="H174" s="45">
        <f t="shared" si="5"/>
        <v>0</v>
      </c>
      <c r="I174" s="58" t="str">
        <f>VLOOKUP(B174,'FOLHA RESUMIDA'!C:D,2,0)</f>
        <v>CYNTHIA RODRIGUES DE ALMEIDA</v>
      </c>
    </row>
    <row r="175" spans="1:9">
      <c r="A175" s="85">
        <v>1</v>
      </c>
      <c r="B175" s="85">
        <v>2548</v>
      </c>
      <c r="C175" s="83" t="s">
        <v>156</v>
      </c>
      <c r="D175" s="87">
        <v>4419.6499999999996</v>
      </c>
      <c r="E175" s="45">
        <f t="shared" si="4"/>
        <v>1384.5999999999995</v>
      </c>
      <c r="F175" s="98">
        <f>IFERROR(VLOOKUP(B175,ADI!B:D,3,0),"0,00")</f>
        <v>1268.0999999999999</v>
      </c>
      <c r="G175" s="98">
        <v>1766.95</v>
      </c>
      <c r="H175" s="45">
        <f t="shared" si="5"/>
        <v>3035.05</v>
      </c>
      <c r="I175" s="58" t="str">
        <f>VLOOKUP(B175,'FOLHA RESUMIDA'!C:D,2,0)</f>
        <v>ELIANA PEREIRA SANTANA</v>
      </c>
    </row>
    <row r="176" spans="1:9">
      <c r="A176" s="85">
        <v>1</v>
      </c>
      <c r="B176" s="85">
        <v>2553</v>
      </c>
      <c r="C176" s="83" t="s">
        <v>157</v>
      </c>
      <c r="D176" s="87">
        <v>2882.62</v>
      </c>
      <c r="E176" s="45">
        <f t="shared" si="4"/>
        <v>691.36999999999989</v>
      </c>
      <c r="F176" s="98">
        <f>IFERROR(VLOOKUP(B176,ADI!B:D,3,0),"0,00")</f>
        <v>980.09</v>
      </c>
      <c r="G176" s="98">
        <v>1211.1600000000001</v>
      </c>
      <c r="H176" s="45">
        <f t="shared" si="5"/>
        <v>2191.25</v>
      </c>
      <c r="I176" s="58" t="str">
        <f>VLOOKUP(B176,'FOLHA RESUMIDA'!C:D,2,0)</f>
        <v>LIVIA DA SILVA LIMA</v>
      </c>
    </row>
    <row r="177" spans="1:9">
      <c r="A177" s="85">
        <v>1</v>
      </c>
      <c r="B177" s="85">
        <v>2559</v>
      </c>
      <c r="C177" s="83" t="s">
        <v>347</v>
      </c>
      <c r="D177" s="87">
        <v>2060.2399999999998</v>
      </c>
      <c r="E177" s="45">
        <f t="shared" si="4"/>
        <v>952.65999999999985</v>
      </c>
      <c r="F177" s="98">
        <f>IFERROR(VLOOKUP(B177,ADI!B:D,3,0),"0,00")</f>
        <v>700.48</v>
      </c>
      <c r="G177" s="98">
        <v>407.1</v>
      </c>
      <c r="H177" s="45">
        <f t="shared" si="5"/>
        <v>1107.58</v>
      </c>
      <c r="I177" s="58" t="str">
        <f>VLOOKUP(B177,'FOLHA RESUMIDA'!C:D,2,0)</f>
        <v>SANDRO DE MIRANDA SANTOS</v>
      </c>
    </row>
    <row r="178" spans="1:9">
      <c r="A178" s="85">
        <v>1</v>
      </c>
      <c r="B178" s="85">
        <v>2562</v>
      </c>
      <c r="C178" s="83" t="s">
        <v>365</v>
      </c>
      <c r="D178" s="87">
        <v>5296.11</v>
      </c>
      <c r="E178" s="45">
        <f t="shared" si="4"/>
        <v>2429.9399999999996</v>
      </c>
      <c r="F178" s="98">
        <f>IFERROR(VLOOKUP(B178,ADI!B:D,3,0),"0,00")</f>
        <v>1800.68</v>
      </c>
      <c r="G178" s="98">
        <v>1065.49</v>
      </c>
      <c r="H178" s="45">
        <f t="shared" si="5"/>
        <v>2866.17</v>
      </c>
      <c r="I178" s="58" t="str">
        <f>VLOOKUP(B178,'FOLHA RESUMIDA'!C:D,2,0)</f>
        <v>ERIKA MARQUES BEZERRA</v>
      </c>
    </row>
    <row r="179" spans="1:9">
      <c r="A179" s="85">
        <v>50</v>
      </c>
      <c r="B179" s="85">
        <v>2568</v>
      </c>
      <c r="C179" s="83" t="s">
        <v>401</v>
      </c>
      <c r="D179" s="87">
        <v>7795.01</v>
      </c>
      <c r="E179" s="45">
        <f t="shared" si="4"/>
        <v>5964.32</v>
      </c>
      <c r="F179" s="98">
        <f>IFERROR(VLOOKUP(B179,ADI!B:D,3,0),"0,00")</f>
        <v>1800.68</v>
      </c>
      <c r="G179" s="98">
        <v>30.01</v>
      </c>
      <c r="H179" s="45">
        <f t="shared" si="5"/>
        <v>1830.69</v>
      </c>
      <c r="I179" s="58" t="str">
        <f>VLOOKUP(B179,'FOLHA RESUMIDA'!C:D,2,0)</f>
        <v>CATARINA DANIELLE DA S AMORIM</v>
      </c>
    </row>
    <row r="180" spans="1:9">
      <c r="A180" s="85">
        <v>1</v>
      </c>
      <c r="B180" s="85">
        <v>2574</v>
      </c>
      <c r="C180" s="83" t="s">
        <v>158</v>
      </c>
      <c r="D180" s="87">
        <v>4476.2299999999996</v>
      </c>
      <c r="E180" s="45">
        <f t="shared" si="4"/>
        <v>820.39999999999964</v>
      </c>
      <c r="F180" s="98">
        <f>IFERROR(VLOOKUP(B180,ADI!B:D,3,0),"0,00")</f>
        <v>1521.91</v>
      </c>
      <c r="G180" s="98">
        <v>2133.92</v>
      </c>
      <c r="H180" s="45">
        <f t="shared" si="5"/>
        <v>3655.83</v>
      </c>
      <c r="I180" s="58" t="str">
        <f>VLOOKUP(B180,'FOLHA RESUMIDA'!C:D,2,0)</f>
        <v>ANDERSON SANTOS DE LIMA FARIAS</v>
      </c>
    </row>
    <row r="181" spans="1:9">
      <c r="A181" s="85">
        <v>1</v>
      </c>
      <c r="B181" s="85">
        <v>2577</v>
      </c>
      <c r="C181" s="83" t="s">
        <v>159</v>
      </c>
      <c r="D181" s="87">
        <v>2882.62</v>
      </c>
      <c r="E181" s="45">
        <f t="shared" si="4"/>
        <v>600.59999999999991</v>
      </c>
      <c r="F181" s="98">
        <f>IFERROR(VLOOKUP(B181,ADI!B:D,3,0),"0,00")</f>
        <v>980.09</v>
      </c>
      <c r="G181" s="98">
        <v>1301.93</v>
      </c>
      <c r="H181" s="45">
        <f t="shared" si="5"/>
        <v>2282.02</v>
      </c>
      <c r="I181" s="58" t="str">
        <f>VLOOKUP(B181,'FOLHA RESUMIDA'!C:D,2,0)</f>
        <v>CARLA CRISTINA OLIVEIRA MATOS</v>
      </c>
    </row>
    <row r="182" spans="1:9">
      <c r="A182" s="85">
        <v>1</v>
      </c>
      <c r="B182" s="85">
        <v>2584</v>
      </c>
      <c r="C182" s="83" t="s">
        <v>160</v>
      </c>
      <c r="D182" s="87">
        <v>2060.2600000000002</v>
      </c>
      <c r="E182" s="45">
        <f t="shared" si="4"/>
        <v>434.49000000000024</v>
      </c>
      <c r="F182" s="98">
        <f>IFERROR(VLOOKUP(B182,ADI!B:D,3,0),"0,00")</f>
        <v>700.49</v>
      </c>
      <c r="G182" s="98">
        <v>925.28</v>
      </c>
      <c r="H182" s="45">
        <f t="shared" si="5"/>
        <v>1625.77</v>
      </c>
      <c r="I182" s="58" t="str">
        <f>VLOOKUP(B182,'FOLHA RESUMIDA'!C:D,2,0)</f>
        <v>HELIA MARIA ALEXANDRE DE SOUZA</v>
      </c>
    </row>
    <row r="183" spans="1:9">
      <c r="A183" s="85">
        <v>1</v>
      </c>
      <c r="B183" s="85">
        <v>2585</v>
      </c>
      <c r="C183" s="83" t="s">
        <v>161</v>
      </c>
      <c r="D183" s="87">
        <v>7313.05</v>
      </c>
      <c r="E183" s="45">
        <f>D183-H183</f>
        <v>7313.05</v>
      </c>
      <c r="F183" s="98" t="str">
        <f>IFERROR(VLOOKUP(B183,ADI!B:D,3,0),"0,00")</f>
        <v>0,00</v>
      </c>
      <c r="G183" s="98">
        <v>0</v>
      </c>
      <c r="H183" s="45">
        <f t="shared" si="5"/>
        <v>0</v>
      </c>
      <c r="I183" s="58" t="str">
        <f>VLOOKUP(B183,'FOLHA RESUMIDA'!C:D,2,0)</f>
        <v>HELIO DO N BARBOZA JUNIOR</v>
      </c>
    </row>
    <row r="184" spans="1:9">
      <c r="A184" s="85">
        <v>1</v>
      </c>
      <c r="B184" s="85">
        <v>2586</v>
      </c>
      <c r="C184" s="83" t="s">
        <v>348</v>
      </c>
      <c r="D184" s="87">
        <v>3092.21</v>
      </c>
      <c r="E184" s="45">
        <f t="shared" si="4"/>
        <v>1449.73</v>
      </c>
      <c r="F184" s="98">
        <f>IFERROR(VLOOKUP(B184,ADI!B:D,3,0),"0,00")</f>
        <v>700.48</v>
      </c>
      <c r="G184" s="98">
        <v>942</v>
      </c>
      <c r="H184" s="45">
        <f t="shared" si="5"/>
        <v>1642.48</v>
      </c>
      <c r="I184" s="58" t="str">
        <f>VLOOKUP(B184,'FOLHA RESUMIDA'!C:D,2,0)</f>
        <v>JAQUELINE P F DE OLIVEIRA</v>
      </c>
    </row>
    <row r="185" spans="1:9">
      <c r="A185" s="85">
        <v>1</v>
      </c>
      <c r="B185" s="85">
        <v>2588</v>
      </c>
      <c r="C185" s="83" t="s">
        <v>162</v>
      </c>
      <c r="D185" s="87">
        <v>6173.19</v>
      </c>
      <c r="E185" s="45">
        <f t="shared" si="4"/>
        <v>2314.5199999999995</v>
      </c>
      <c r="F185" s="98">
        <f>IFERROR(VLOOKUP(B185,ADI!B:D,3,0),"0,00")</f>
        <v>2098.88</v>
      </c>
      <c r="G185" s="98">
        <v>1759.79</v>
      </c>
      <c r="H185" s="45">
        <f t="shared" si="5"/>
        <v>3858.67</v>
      </c>
      <c r="I185" s="58" t="str">
        <f>VLOOKUP(B185,'FOLHA RESUMIDA'!C:D,2,0)</f>
        <v>JOSE NEVES DA SILVA JUNIOR</v>
      </c>
    </row>
    <row r="186" spans="1:9">
      <c r="A186" s="85">
        <v>1</v>
      </c>
      <c r="B186" s="85">
        <v>2596</v>
      </c>
      <c r="C186" s="83" t="s">
        <v>376</v>
      </c>
      <c r="D186" s="87">
        <v>2502.6</v>
      </c>
      <c r="E186" s="45">
        <f t="shared" si="4"/>
        <v>1016.4299999999998</v>
      </c>
      <c r="F186" s="98">
        <f>IFERROR(VLOOKUP(B186,ADI!B:D,3,0),"0,00")</f>
        <v>515.05999999999995</v>
      </c>
      <c r="G186" s="98">
        <v>971.11</v>
      </c>
      <c r="H186" s="45">
        <f t="shared" si="5"/>
        <v>1486.17</v>
      </c>
      <c r="I186" s="58" t="str">
        <f>VLOOKUP(B186,'FOLHA RESUMIDA'!C:D,2,0)</f>
        <v>WELLIDA CRISTIANE DE M  GUERRA</v>
      </c>
    </row>
    <row r="187" spans="1:9">
      <c r="A187" s="85">
        <v>47</v>
      </c>
      <c r="B187" s="85">
        <v>2602</v>
      </c>
      <c r="C187" s="83" t="s">
        <v>384</v>
      </c>
      <c r="D187" s="87">
        <v>5296.11</v>
      </c>
      <c r="E187" s="45">
        <f t="shared" si="4"/>
        <v>1002.4699999999993</v>
      </c>
      <c r="F187" s="98">
        <f>IFERROR(VLOOKUP(B187,ADI!B:D,3,0),"0,00")</f>
        <v>1800.68</v>
      </c>
      <c r="G187" s="98">
        <v>2492.96</v>
      </c>
      <c r="H187" s="45">
        <f t="shared" si="5"/>
        <v>4293.6400000000003</v>
      </c>
      <c r="I187" s="58" t="str">
        <f>VLOOKUP(B187,'FOLHA RESUMIDA'!C:D,2,0)</f>
        <v>DIANA ATALECIA NEVES DE SA</v>
      </c>
    </row>
    <row r="188" spans="1:9">
      <c r="A188" s="85">
        <v>59</v>
      </c>
      <c r="B188" s="85">
        <v>2604</v>
      </c>
      <c r="C188" s="83" t="s">
        <v>403</v>
      </c>
      <c r="D188" s="87">
        <v>5296.11</v>
      </c>
      <c r="E188" s="45">
        <f t="shared" si="4"/>
        <v>2007.6399999999994</v>
      </c>
      <c r="F188" s="98">
        <f>IFERROR(VLOOKUP(B188,ADI!B:D,3,0),"0,00")</f>
        <v>1800.68</v>
      </c>
      <c r="G188" s="98">
        <v>1487.79</v>
      </c>
      <c r="H188" s="45">
        <f t="shared" si="5"/>
        <v>3288.4700000000003</v>
      </c>
      <c r="I188" s="58" t="str">
        <f>VLOOKUP(B188,'FOLHA RESUMIDA'!C:D,2,0)</f>
        <v>JAMINE K  G  DA ROCHA MARTINS</v>
      </c>
    </row>
    <row r="189" spans="1:9">
      <c r="A189" s="85">
        <v>1</v>
      </c>
      <c r="B189" s="85">
        <v>2614</v>
      </c>
      <c r="C189" s="83" t="s">
        <v>163</v>
      </c>
      <c r="D189" s="87">
        <v>3126.44</v>
      </c>
      <c r="E189" s="45">
        <f t="shared" si="4"/>
        <v>1202.22</v>
      </c>
      <c r="F189" s="98">
        <f>IFERROR(VLOOKUP(B189,ADI!B:D,3,0),"0,00")</f>
        <v>945.7</v>
      </c>
      <c r="G189" s="98">
        <v>978.52</v>
      </c>
      <c r="H189" s="45">
        <f t="shared" si="5"/>
        <v>1924.22</v>
      </c>
      <c r="I189" s="58" t="str">
        <f>VLOOKUP(B189,'FOLHA RESUMIDA'!C:D,2,0)</f>
        <v>EDVANIA GOMES DE SOUZA PONTES</v>
      </c>
    </row>
    <row r="190" spans="1:9">
      <c r="A190" s="85">
        <v>1</v>
      </c>
      <c r="B190" s="85">
        <v>2618</v>
      </c>
      <c r="C190" s="83" t="s">
        <v>164</v>
      </c>
      <c r="D190" s="87">
        <v>1702.09</v>
      </c>
      <c r="E190" s="45">
        <f t="shared" si="4"/>
        <v>471.1099999999999</v>
      </c>
      <c r="F190" s="98">
        <f>IFERROR(VLOOKUP(B190,ADI!B:D,3,0),"0,00")</f>
        <v>578.71</v>
      </c>
      <c r="G190" s="98">
        <v>652.27</v>
      </c>
      <c r="H190" s="45">
        <f t="shared" si="5"/>
        <v>1230.98</v>
      </c>
      <c r="I190" s="58" t="str">
        <f>VLOOKUP(B190,'FOLHA RESUMIDA'!C:D,2,0)</f>
        <v>MARIA DA CONCEICAO O DOS SANTO</v>
      </c>
    </row>
    <row r="191" spans="1:9">
      <c r="A191" s="85">
        <v>1</v>
      </c>
      <c r="B191" s="85">
        <v>2623</v>
      </c>
      <c r="C191" s="83" t="s">
        <v>165</v>
      </c>
      <c r="D191" s="87">
        <v>1543.83</v>
      </c>
      <c r="E191" s="45">
        <f t="shared" si="4"/>
        <v>326.34999999999991</v>
      </c>
      <c r="F191" s="98">
        <f>IFERROR(VLOOKUP(B191,ADI!B:D,3,0),"0,00")</f>
        <v>524.9</v>
      </c>
      <c r="G191" s="98">
        <v>692.58</v>
      </c>
      <c r="H191" s="45">
        <f t="shared" si="5"/>
        <v>1217.48</v>
      </c>
      <c r="I191" s="58" t="str">
        <f>VLOOKUP(B191,'FOLHA RESUMIDA'!C:D,2,0)</f>
        <v>RUTH BARBOSA DE ARAUJO</v>
      </c>
    </row>
    <row r="192" spans="1:9">
      <c r="A192" s="85">
        <v>1</v>
      </c>
      <c r="B192" s="85">
        <v>2627</v>
      </c>
      <c r="C192" s="83" t="s">
        <v>342</v>
      </c>
      <c r="D192" s="87">
        <v>23023.54</v>
      </c>
      <c r="E192" s="45">
        <f t="shared" si="4"/>
        <v>8870.1200000000008</v>
      </c>
      <c r="F192" s="98">
        <f>IFERROR(VLOOKUP(B192,ADI!B:D,3,0),"0,00")</f>
        <v>2587.08</v>
      </c>
      <c r="G192" s="98">
        <v>11566.34</v>
      </c>
      <c r="H192" s="45">
        <f t="shared" si="5"/>
        <v>14153.42</v>
      </c>
      <c r="I192" s="58" t="str">
        <f>VLOOKUP(B192,'FOLHA RESUMIDA'!C:D,2,0)</f>
        <v>LIBNI DE MEDEIROS MELO</v>
      </c>
    </row>
    <row r="193" spans="1:9">
      <c r="A193" s="85">
        <v>1</v>
      </c>
      <c r="B193" s="85">
        <v>2628</v>
      </c>
      <c r="C193" s="83" t="s">
        <v>166</v>
      </c>
      <c r="D193" s="87">
        <v>7069.87</v>
      </c>
      <c r="E193" s="45">
        <f t="shared" si="4"/>
        <v>3201.47</v>
      </c>
      <c r="F193" s="98">
        <f>IFERROR(VLOOKUP(B193,ADI!B:D,3,0),"0,00")</f>
        <v>2026.48</v>
      </c>
      <c r="G193" s="98">
        <v>1841.92</v>
      </c>
      <c r="H193" s="45">
        <f t="shared" si="5"/>
        <v>3868.4</v>
      </c>
      <c r="I193" s="58" t="str">
        <f>VLOOKUP(B193,'FOLHA RESUMIDA'!C:D,2,0)</f>
        <v>ADELE GOMES DE SANTANA</v>
      </c>
    </row>
    <row r="194" spans="1:9">
      <c r="A194" s="85">
        <v>1</v>
      </c>
      <c r="B194" s="85">
        <v>2634</v>
      </c>
      <c r="C194" s="83" t="s">
        <v>377</v>
      </c>
      <c r="D194" s="87">
        <v>2060.2399999999998</v>
      </c>
      <c r="E194" s="45">
        <f t="shared" si="4"/>
        <v>415.20999999999981</v>
      </c>
      <c r="F194" s="98">
        <f>IFERROR(VLOOKUP(B194,ADI!B:D,3,0),"0,00")</f>
        <v>700.48</v>
      </c>
      <c r="G194" s="98">
        <v>944.55</v>
      </c>
      <c r="H194" s="45">
        <f t="shared" si="5"/>
        <v>1645.03</v>
      </c>
      <c r="I194" s="58" t="str">
        <f>VLOOKUP(B194,'FOLHA RESUMIDA'!C:D,2,0)</f>
        <v>KATHYWSKY MELO PINHEIRO</v>
      </c>
    </row>
    <row r="195" spans="1:9">
      <c r="A195" s="85">
        <v>1</v>
      </c>
      <c r="B195" s="85">
        <v>2642</v>
      </c>
      <c r="C195" s="83" t="s">
        <v>167</v>
      </c>
      <c r="D195" s="87">
        <v>5762.71</v>
      </c>
      <c r="E195" s="45">
        <f t="shared" si="4"/>
        <v>4516.38</v>
      </c>
      <c r="F195" s="98" t="str">
        <f>IFERROR(VLOOKUP(B195,ADI!B:D,3,0),"0,00")</f>
        <v>0,00</v>
      </c>
      <c r="G195" s="98">
        <v>1246.33</v>
      </c>
      <c r="H195" s="45">
        <f t="shared" si="5"/>
        <v>1246.33</v>
      </c>
      <c r="I195" s="58" t="str">
        <f>VLOOKUP(B195,'FOLHA RESUMIDA'!C:D,2,0)</f>
        <v>THAMIRYS CLAUDIA R  BATISTA</v>
      </c>
    </row>
    <row r="196" spans="1:9">
      <c r="A196" s="85">
        <v>48</v>
      </c>
      <c r="B196" s="85">
        <v>2644</v>
      </c>
      <c r="C196" s="83" t="s">
        <v>387</v>
      </c>
      <c r="D196" s="87">
        <v>5641.08</v>
      </c>
      <c r="E196" s="45">
        <f t="shared" si="4"/>
        <v>2926.85</v>
      </c>
      <c r="F196" s="98">
        <f>IFERROR(VLOOKUP(B196,ADI!B:D,3,0),"0,00")</f>
        <v>1800.68</v>
      </c>
      <c r="G196" s="98">
        <v>913.55</v>
      </c>
      <c r="H196" s="45">
        <f t="shared" si="5"/>
        <v>2714.23</v>
      </c>
      <c r="I196" s="58" t="str">
        <f>VLOOKUP(B196,'FOLHA RESUMIDA'!C:D,2,0)</f>
        <v>FABRICIO MENEZES DE SOUSA MELO</v>
      </c>
    </row>
    <row r="197" spans="1:9">
      <c r="A197" s="85">
        <v>59</v>
      </c>
      <c r="B197" s="85">
        <v>2651</v>
      </c>
      <c r="C197" s="83" t="s">
        <v>388</v>
      </c>
      <c r="D197" s="87">
        <v>5641.08</v>
      </c>
      <c r="E197" s="45">
        <f t="shared" ref="E197:E260" si="6">D197-H197</f>
        <v>1787.8099999999995</v>
      </c>
      <c r="F197" s="98">
        <f>IFERROR(VLOOKUP(B197,ADI!B:D,3,0),"0,00")</f>
        <v>1800.68</v>
      </c>
      <c r="G197" s="98">
        <v>2052.59</v>
      </c>
      <c r="H197" s="45">
        <f t="shared" si="5"/>
        <v>3853.2700000000004</v>
      </c>
      <c r="I197" s="58" t="str">
        <f>VLOOKUP(B197,'FOLHA RESUMIDA'!C:D,2,0)</f>
        <v>PAULO ANDRE R DOS SANTOS</v>
      </c>
    </row>
    <row r="198" spans="1:9">
      <c r="A198" s="85">
        <v>1</v>
      </c>
      <c r="B198" s="85">
        <v>2656</v>
      </c>
      <c r="C198" s="83" t="s">
        <v>168</v>
      </c>
      <c r="D198" s="87">
        <v>3227.59</v>
      </c>
      <c r="E198" s="45">
        <f t="shared" si="6"/>
        <v>1330.3600000000001</v>
      </c>
      <c r="F198" s="98">
        <f>IFERROR(VLOOKUP(B198,ADI!B:D,3,0),"0,00")</f>
        <v>980.09</v>
      </c>
      <c r="G198" s="98">
        <v>917.14</v>
      </c>
      <c r="H198" s="45">
        <f t="shared" ref="H198:H261" si="7">F198+G198</f>
        <v>1897.23</v>
      </c>
      <c r="I198" s="58" t="str">
        <f>VLOOKUP(B198,'FOLHA RESUMIDA'!C:D,2,0)</f>
        <v>RAFAELLA ALVES DE ARAUJO SILVA</v>
      </c>
    </row>
    <row r="199" spans="1:9">
      <c r="A199" s="85">
        <v>1</v>
      </c>
      <c r="B199" s="85">
        <v>2659</v>
      </c>
      <c r="C199" s="83" t="s">
        <v>169</v>
      </c>
      <c r="D199" s="87">
        <v>13896.37</v>
      </c>
      <c r="E199" s="45">
        <f t="shared" si="6"/>
        <v>3419.8000000000011</v>
      </c>
      <c r="F199" s="98">
        <f>IFERROR(VLOOKUP(B199,ADI!B:D,3,0),"0,00")</f>
        <v>8408.32</v>
      </c>
      <c r="G199" s="98">
        <v>2068.25</v>
      </c>
      <c r="H199" s="45">
        <f t="shared" si="7"/>
        <v>10476.57</v>
      </c>
      <c r="I199" s="58" t="str">
        <f>VLOOKUP(B199,'FOLHA RESUMIDA'!C:D,2,0)</f>
        <v>THIAGO SANTOS DE OLIVEIRA</v>
      </c>
    </row>
    <row r="200" spans="1:9">
      <c r="A200" s="85">
        <v>1</v>
      </c>
      <c r="B200" s="85">
        <v>2665</v>
      </c>
      <c r="C200" s="83" t="s">
        <v>170</v>
      </c>
      <c r="D200" s="87">
        <v>2882.62</v>
      </c>
      <c r="E200" s="45">
        <f t="shared" si="6"/>
        <v>2418.8599999999997</v>
      </c>
      <c r="F200" s="98">
        <f>IFERROR(VLOOKUP(B200,ADI!B:D,3,0),"0,00")</f>
        <v>201.78</v>
      </c>
      <c r="G200" s="98">
        <v>261.98</v>
      </c>
      <c r="H200" s="45">
        <f t="shared" si="7"/>
        <v>463.76</v>
      </c>
      <c r="I200" s="58" t="str">
        <f>VLOOKUP(B200,'FOLHA RESUMIDA'!C:D,2,0)</f>
        <v>MARCELO BARLAVENTO DAS C SILVA</v>
      </c>
    </row>
    <row r="201" spans="1:9">
      <c r="A201" s="85">
        <v>1</v>
      </c>
      <c r="B201" s="85">
        <v>2666</v>
      </c>
      <c r="C201" s="83" t="s">
        <v>171</v>
      </c>
      <c r="D201" s="87">
        <v>4718.16</v>
      </c>
      <c r="E201" s="45">
        <f t="shared" si="6"/>
        <v>1520.4899999999998</v>
      </c>
      <c r="F201" s="98">
        <f>IFERROR(VLOOKUP(B201,ADI!B:D,3,0),"0,00")</f>
        <v>1486.88</v>
      </c>
      <c r="G201" s="98">
        <v>1710.79</v>
      </c>
      <c r="H201" s="45">
        <f t="shared" si="7"/>
        <v>3197.67</v>
      </c>
      <c r="I201" s="58" t="str">
        <f>VLOOKUP(B201,'FOLHA RESUMIDA'!C:D,2,0)</f>
        <v>RODRIGO VASCONCELOS DINIZ</v>
      </c>
    </row>
    <row r="202" spans="1:9">
      <c r="A202" s="85">
        <v>1</v>
      </c>
      <c r="B202" s="85">
        <v>2668</v>
      </c>
      <c r="C202" s="83" t="s">
        <v>172</v>
      </c>
      <c r="D202" s="87">
        <v>2060.2399999999998</v>
      </c>
      <c r="E202" s="45">
        <f t="shared" si="6"/>
        <v>222.7199999999998</v>
      </c>
      <c r="F202" s="98">
        <f>IFERROR(VLOOKUP(B202,ADI!B:D,3,0),"0,00")</f>
        <v>700.48</v>
      </c>
      <c r="G202" s="98">
        <v>1137.04</v>
      </c>
      <c r="H202" s="45">
        <f t="shared" si="7"/>
        <v>1837.52</v>
      </c>
      <c r="I202" s="58" t="str">
        <f>VLOOKUP(B202,'FOLHA RESUMIDA'!C:D,2,0)</f>
        <v>CARLA BRANDAO DE C  FIGUEIREDO</v>
      </c>
    </row>
    <row r="203" spans="1:9">
      <c r="A203" s="85">
        <v>1</v>
      </c>
      <c r="B203" s="85">
        <v>2671</v>
      </c>
      <c r="C203" s="83" t="s">
        <v>173</v>
      </c>
      <c r="D203" s="87">
        <v>1764.13</v>
      </c>
      <c r="E203" s="45">
        <f t="shared" si="6"/>
        <v>293.41000000000008</v>
      </c>
      <c r="F203" s="98">
        <f>IFERROR(VLOOKUP(B203,ADI!B:D,3,0),"0,00")</f>
        <v>578.71</v>
      </c>
      <c r="G203" s="98">
        <v>892.01</v>
      </c>
      <c r="H203" s="45">
        <f t="shared" si="7"/>
        <v>1470.72</v>
      </c>
      <c r="I203" s="58" t="str">
        <f>VLOOKUP(B203,'FOLHA RESUMIDA'!C:D,2,0)</f>
        <v>KATIA ADRIANA F D SILVA SOARES</v>
      </c>
    </row>
    <row r="204" spans="1:9">
      <c r="A204" s="85">
        <v>1</v>
      </c>
      <c r="B204" s="85">
        <v>2672</v>
      </c>
      <c r="C204" s="83" t="s">
        <v>174</v>
      </c>
      <c r="D204" s="87">
        <v>1621.03</v>
      </c>
      <c r="E204" s="45">
        <f t="shared" si="6"/>
        <v>562.62999999999988</v>
      </c>
      <c r="F204" s="98">
        <f>IFERROR(VLOOKUP(B204,ADI!B:D,3,0),"0,00")</f>
        <v>551.15</v>
      </c>
      <c r="G204" s="98">
        <v>507.25</v>
      </c>
      <c r="H204" s="45">
        <f t="shared" si="7"/>
        <v>1058.4000000000001</v>
      </c>
      <c r="I204" s="58" t="str">
        <f>VLOOKUP(B204,'FOLHA RESUMIDA'!C:D,2,0)</f>
        <v>IVANISE VIANA ALBUQUERQUE</v>
      </c>
    </row>
    <row r="205" spans="1:9">
      <c r="A205" s="85">
        <v>1</v>
      </c>
      <c r="B205" s="85">
        <v>2675</v>
      </c>
      <c r="C205" s="83" t="s">
        <v>175</v>
      </c>
      <c r="D205" s="87">
        <v>1605.87</v>
      </c>
      <c r="E205" s="45">
        <f t="shared" si="6"/>
        <v>663.52</v>
      </c>
      <c r="F205" s="98">
        <f>IFERROR(VLOOKUP(B205,ADI!B:D,3,0),"0,00")</f>
        <v>524.9</v>
      </c>
      <c r="G205" s="98">
        <v>417.45</v>
      </c>
      <c r="H205" s="45">
        <f t="shared" si="7"/>
        <v>942.34999999999991</v>
      </c>
      <c r="I205" s="58" t="str">
        <f>VLOOKUP(B205,'FOLHA RESUMIDA'!C:D,2,0)</f>
        <v>RUTE FERNANDES BORBA</v>
      </c>
    </row>
    <row r="206" spans="1:9">
      <c r="A206" s="85">
        <v>1</v>
      </c>
      <c r="B206" s="85">
        <v>2682</v>
      </c>
      <c r="C206" s="83" t="s">
        <v>176</v>
      </c>
      <c r="D206" s="87">
        <v>2060.2600000000002</v>
      </c>
      <c r="E206" s="45">
        <f t="shared" si="6"/>
        <v>1458.3100000000002</v>
      </c>
      <c r="F206" s="98">
        <f>IFERROR(VLOOKUP(B206,ADI!B:D,3,0),"0,00")</f>
        <v>309.04000000000002</v>
      </c>
      <c r="G206" s="98">
        <v>292.91000000000003</v>
      </c>
      <c r="H206" s="45">
        <f t="shared" si="7"/>
        <v>601.95000000000005</v>
      </c>
      <c r="I206" s="58" t="str">
        <f>VLOOKUP(B206,'FOLHA RESUMIDA'!C:D,2,0)</f>
        <v>JENARIO LUCENA DA SILVA</v>
      </c>
    </row>
    <row r="207" spans="1:9">
      <c r="A207" s="85">
        <v>1</v>
      </c>
      <c r="B207" s="85">
        <v>2684</v>
      </c>
      <c r="C207" s="83" t="s">
        <v>351</v>
      </c>
      <c r="D207" s="87">
        <v>8120.5</v>
      </c>
      <c r="E207" s="45">
        <f t="shared" si="6"/>
        <v>5533.42</v>
      </c>
      <c r="F207" s="98">
        <f>IFERROR(VLOOKUP(B207,ADI!B:D,3,0),"0,00")</f>
        <v>2587.08</v>
      </c>
      <c r="G207" s="98">
        <v>0</v>
      </c>
      <c r="H207" s="45">
        <f t="shared" si="7"/>
        <v>2587.08</v>
      </c>
      <c r="I207" s="58" t="str">
        <f>VLOOKUP(B207,'FOLHA RESUMIDA'!C:D,2,0)</f>
        <v>DULCE NARIELE ANHAIA LEMES</v>
      </c>
    </row>
    <row r="208" spans="1:9">
      <c r="A208" s="85">
        <v>1</v>
      </c>
      <c r="B208" s="85">
        <v>2687</v>
      </c>
      <c r="C208" s="83" t="s">
        <v>177</v>
      </c>
      <c r="D208" s="87">
        <v>3139.62</v>
      </c>
      <c r="E208" s="45">
        <f t="shared" si="6"/>
        <v>801.38000000000011</v>
      </c>
      <c r="F208" s="98">
        <f>IFERROR(VLOOKUP(B208,ADI!B:D,3,0),"0,00")</f>
        <v>1067.47</v>
      </c>
      <c r="G208" s="98">
        <v>1270.77</v>
      </c>
      <c r="H208" s="45">
        <f t="shared" si="7"/>
        <v>2338.2399999999998</v>
      </c>
      <c r="I208" s="58" t="str">
        <f>VLOOKUP(B208,'FOLHA RESUMIDA'!C:D,2,0)</f>
        <v>MONICA MARIA G R F DE OLIVEIRA</v>
      </c>
    </row>
    <row r="209" spans="1:9">
      <c r="A209" s="85">
        <v>1</v>
      </c>
      <c r="B209" s="85">
        <v>2689</v>
      </c>
      <c r="C209" s="83" t="s">
        <v>545</v>
      </c>
      <c r="D209" s="87">
        <v>222.16</v>
      </c>
      <c r="E209" s="45">
        <f t="shared" si="6"/>
        <v>222.16</v>
      </c>
      <c r="F209" s="98" t="str">
        <f>IFERROR(VLOOKUP(B209,ADI!B:D,3,0),"0,00")</f>
        <v>0,00</v>
      </c>
      <c r="G209" s="98">
        <v>0</v>
      </c>
      <c r="H209" s="45">
        <f t="shared" si="7"/>
        <v>0</v>
      </c>
      <c r="I209" s="58" t="str">
        <f>VLOOKUP(B209,'FOLHA RESUMIDA'!C:D,2,0)</f>
        <v>ILMA DE ALBUQUERQUE P MAIA</v>
      </c>
    </row>
    <row r="210" spans="1:9">
      <c r="A210" s="85">
        <v>1</v>
      </c>
      <c r="B210" s="85">
        <v>2697</v>
      </c>
      <c r="C210" s="83" t="s">
        <v>178</v>
      </c>
      <c r="D210" s="87">
        <v>2259.13</v>
      </c>
      <c r="E210" s="45">
        <f t="shared" si="6"/>
        <v>1950.0900000000001</v>
      </c>
      <c r="F210" s="98">
        <f>IFERROR(VLOOKUP(B210,ADI!B:D,3,0),"0,00")</f>
        <v>309.04000000000002</v>
      </c>
      <c r="G210" s="98">
        <v>0</v>
      </c>
      <c r="H210" s="45">
        <f t="shared" si="7"/>
        <v>309.04000000000002</v>
      </c>
      <c r="I210" s="58" t="str">
        <f>VLOOKUP(B210,'FOLHA RESUMIDA'!C:D,2,0)</f>
        <v>ELIANA BEZERRA CARVALHO</v>
      </c>
    </row>
    <row r="211" spans="1:9">
      <c r="A211" s="85">
        <v>1</v>
      </c>
      <c r="B211" s="85">
        <v>2701</v>
      </c>
      <c r="C211" s="83" t="s">
        <v>179</v>
      </c>
      <c r="D211" s="87">
        <v>3484.59</v>
      </c>
      <c r="E211" s="45">
        <f t="shared" si="6"/>
        <v>1978.2200000000003</v>
      </c>
      <c r="F211" s="98">
        <f>IFERROR(VLOOKUP(B211,ADI!B:D,3,0),"0,00")</f>
        <v>1067.47</v>
      </c>
      <c r="G211" s="98">
        <v>438.9</v>
      </c>
      <c r="H211" s="45">
        <f t="shared" si="7"/>
        <v>1506.37</v>
      </c>
      <c r="I211" s="58" t="str">
        <f>VLOOKUP(B211,'FOLHA RESUMIDA'!C:D,2,0)</f>
        <v>PETULLA DE MOURA E SILVA</v>
      </c>
    </row>
    <row r="212" spans="1:9">
      <c r="A212" s="85">
        <v>1</v>
      </c>
      <c r="B212" s="85">
        <v>2702</v>
      </c>
      <c r="C212" s="83" t="s">
        <v>378</v>
      </c>
      <c r="D212" s="87">
        <v>7609.06</v>
      </c>
      <c r="E212" s="45">
        <f t="shared" si="6"/>
        <v>2740.8900000000003</v>
      </c>
      <c r="F212" s="98">
        <f>IFERROR(VLOOKUP(B212,ADI!B:D,3,0),"0,00")</f>
        <v>2587.08</v>
      </c>
      <c r="G212" s="98">
        <v>2281.09</v>
      </c>
      <c r="H212" s="45">
        <f t="shared" si="7"/>
        <v>4868.17</v>
      </c>
      <c r="I212" s="58" t="str">
        <f>VLOOKUP(B212,'FOLHA RESUMIDA'!C:D,2,0)</f>
        <v>DANILO DAVI DA SILVA DIAS</v>
      </c>
    </row>
    <row r="213" spans="1:9">
      <c r="A213" s="85">
        <v>25</v>
      </c>
      <c r="B213" s="85">
        <v>2705</v>
      </c>
      <c r="C213" s="83" t="s">
        <v>379</v>
      </c>
      <c r="D213" s="87">
        <v>2060.2399999999998</v>
      </c>
      <c r="E213" s="45">
        <f t="shared" si="6"/>
        <v>377.82999999999993</v>
      </c>
      <c r="F213" s="98">
        <f>IFERROR(VLOOKUP(B213,ADI!B:D,3,0),"0,00")</f>
        <v>700.48</v>
      </c>
      <c r="G213" s="98">
        <v>981.93</v>
      </c>
      <c r="H213" s="45">
        <f t="shared" si="7"/>
        <v>1682.4099999999999</v>
      </c>
      <c r="I213" s="58" t="str">
        <f>VLOOKUP(B213,'FOLHA RESUMIDA'!C:D,2,0)</f>
        <v>JOSINALDO OLIVEIRA DE ANDRADE</v>
      </c>
    </row>
    <row r="214" spans="1:9">
      <c r="A214" s="85">
        <v>50</v>
      </c>
      <c r="B214" s="85">
        <v>2706</v>
      </c>
      <c r="C214" s="83" t="s">
        <v>368</v>
      </c>
      <c r="D214" s="87">
        <v>5296.11</v>
      </c>
      <c r="E214" s="45">
        <f t="shared" si="6"/>
        <v>2221.2999999999993</v>
      </c>
      <c r="F214" s="98">
        <f>IFERROR(VLOOKUP(B214,ADI!B:D,3,0),"0,00")</f>
        <v>1800.68</v>
      </c>
      <c r="G214" s="98">
        <v>1274.1300000000001</v>
      </c>
      <c r="H214" s="45">
        <f t="shared" si="7"/>
        <v>3074.8100000000004</v>
      </c>
      <c r="I214" s="58" t="str">
        <f>VLOOKUP(B214,'FOLHA RESUMIDA'!C:D,2,0)</f>
        <v>AMANDA FREITAS BASILIO</v>
      </c>
    </row>
    <row r="215" spans="1:9">
      <c r="A215" s="85">
        <v>1</v>
      </c>
      <c r="B215" s="85">
        <v>2707</v>
      </c>
      <c r="C215" s="83" t="s">
        <v>180</v>
      </c>
      <c r="D215" s="87">
        <v>2882.62</v>
      </c>
      <c r="E215" s="45">
        <f t="shared" si="6"/>
        <v>947.15999999999985</v>
      </c>
      <c r="F215" s="98">
        <f>IFERROR(VLOOKUP(B215,ADI!B:D,3,0),"0,00")</f>
        <v>980.09</v>
      </c>
      <c r="G215" s="98">
        <v>955.37</v>
      </c>
      <c r="H215" s="45">
        <f t="shared" si="7"/>
        <v>1935.46</v>
      </c>
      <c r="I215" s="58" t="str">
        <f>VLOOKUP(B215,'FOLHA RESUMIDA'!C:D,2,0)</f>
        <v>ROMARIO LUIZ DO NASCIMENTO</v>
      </c>
    </row>
    <row r="216" spans="1:9">
      <c r="A216" s="85">
        <v>1</v>
      </c>
      <c r="B216" s="85">
        <v>2709</v>
      </c>
      <c r="C216" s="83" t="s">
        <v>181</v>
      </c>
      <c r="D216" s="87">
        <v>4497.63</v>
      </c>
      <c r="E216" s="45">
        <f t="shared" si="6"/>
        <v>3010.75</v>
      </c>
      <c r="F216" s="98">
        <f>IFERROR(VLOOKUP(B216,ADI!B:D,3,0),"0,00")</f>
        <v>1486.88</v>
      </c>
      <c r="G216" s="98">
        <v>0</v>
      </c>
      <c r="H216" s="45">
        <f t="shared" si="7"/>
        <v>1486.88</v>
      </c>
      <c r="I216" s="58" t="str">
        <f>VLOOKUP(B216,'FOLHA RESUMIDA'!C:D,2,0)</f>
        <v>KATIA DA CONCEICAO DA SILVA</v>
      </c>
    </row>
    <row r="217" spans="1:9">
      <c r="A217" s="85">
        <v>1</v>
      </c>
      <c r="B217" s="85">
        <v>2710</v>
      </c>
      <c r="C217" s="83" t="s">
        <v>182</v>
      </c>
      <c r="D217" s="87">
        <v>2985.65</v>
      </c>
      <c r="E217" s="45">
        <f t="shared" si="6"/>
        <v>596.13000000000011</v>
      </c>
      <c r="F217" s="98">
        <f>IFERROR(VLOOKUP(B217,ADI!B:D,3,0),"0,00")</f>
        <v>1015.12</v>
      </c>
      <c r="G217" s="98">
        <v>1374.4</v>
      </c>
      <c r="H217" s="45">
        <f t="shared" si="7"/>
        <v>2389.52</v>
      </c>
      <c r="I217" s="58" t="str">
        <f>VLOOKUP(B217,'FOLHA RESUMIDA'!C:D,2,0)</f>
        <v>PAULA FRASSINETTI S L BELIAN</v>
      </c>
    </row>
    <row r="218" spans="1:9">
      <c r="A218" s="85">
        <v>1</v>
      </c>
      <c r="B218" s="85">
        <v>2712</v>
      </c>
      <c r="C218" s="83" t="s">
        <v>183</v>
      </c>
      <c r="D218" s="87">
        <v>3730.94</v>
      </c>
      <c r="E218" s="45">
        <f t="shared" si="6"/>
        <v>1028.17</v>
      </c>
      <c r="F218" s="98">
        <f>IFERROR(VLOOKUP(B218,ADI!B:D,3,0),"0,00")</f>
        <v>1015.12</v>
      </c>
      <c r="G218" s="98">
        <v>1687.65</v>
      </c>
      <c r="H218" s="45">
        <f t="shared" si="7"/>
        <v>2702.77</v>
      </c>
      <c r="I218" s="58" t="str">
        <f>VLOOKUP(B218,'FOLHA RESUMIDA'!C:D,2,0)</f>
        <v>AUGUSTO CESAR N  A  DA SILVA</v>
      </c>
    </row>
    <row r="219" spans="1:9">
      <c r="A219" s="85">
        <v>1</v>
      </c>
      <c r="B219" s="85">
        <v>2717</v>
      </c>
      <c r="C219" s="83" t="s">
        <v>184</v>
      </c>
      <c r="D219" s="87">
        <v>7609.06</v>
      </c>
      <c r="E219" s="45">
        <f t="shared" si="6"/>
        <v>1890.0200000000004</v>
      </c>
      <c r="F219" s="98">
        <f>IFERROR(VLOOKUP(B219,ADI!B:D,3,0),"0,00")</f>
        <v>2587.08</v>
      </c>
      <c r="G219" s="98">
        <v>3131.96</v>
      </c>
      <c r="H219" s="45">
        <f t="shared" si="7"/>
        <v>5719.04</v>
      </c>
      <c r="I219" s="58" t="str">
        <f>VLOOKUP(B219,'FOLHA RESUMIDA'!C:D,2,0)</f>
        <v>MARCIA ANDREA F SECUNDINO</v>
      </c>
    </row>
    <row r="220" spans="1:9">
      <c r="A220" s="85">
        <v>1</v>
      </c>
      <c r="B220" s="85">
        <v>2718</v>
      </c>
      <c r="C220" s="83" t="s">
        <v>369</v>
      </c>
      <c r="D220" s="87">
        <v>3227.59</v>
      </c>
      <c r="E220" s="45">
        <f t="shared" si="6"/>
        <v>476.25</v>
      </c>
      <c r="F220" s="98">
        <f>IFERROR(VLOOKUP(B220,ADI!B:D,3,0),"0,00")</f>
        <v>980.09</v>
      </c>
      <c r="G220" s="98">
        <v>1771.25</v>
      </c>
      <c r="H220" s="45">
        <f t="shared" si="7"/>
        <v>2751.34</v>
      </c>
      <c r="I220" s="58" t="str">
        <f>VLOOKUP(B220,'FOLHA RESUMIDA'!C:D,2,0)</f>
        <v>PAULA SHEMILLY GALDINO SANTIAG</v>
      </c>
    </row>
    <row r="221" spans="1:9">
      <c r="A221" s="85">
        <v>1</v>
      </c>
      <c r="B221" s="85">
        <v>2719</v>
      </c>
      <c r="C221" s="83" t="s">
        <v>355</v>
      </c>
      <c r="D221" s="87">
        <v>4857.8999999999996</v>
      </c>
      <c r="E221" s="45">
        <f t="shared" si="6"/>
        <v>1965.3399999999992</v>
      </c>
      <c r="F221" s="98">
        <f>IFERROR(VLOOKUP(B221,ADI!B:D,3,0),"0,00")</f>
        <v>735.51</v>
      </c>
      <c r="G221" s="98">
        <v>2157.0500000000002</v>
      </c>
      <c r="H221" s="45">
        <f t="shared" si="7"/>
        <v>2892.5600000000004</v>
      </c>
      <c r="I221" s="58" t="str">
        <f>VLOOKUP(B221,'FOLHA RESUMIDA'!C:D,2,0)</f>
        <v>DANIELLE MEDEIROS PONTES</v>
      </c>
    </row>
    <row r="222" spans="1:9">
      <c r="A222" s="85">
        <v>51</v>
      </c>
      <c r="B222" s="85">
        <v>2720</v>
      </c>
      <c r="C222" s="83" t="s">
        <v>380</v>
      </c>
      <c r="D222" s="87">
        <v>2060.2600000000002</v>
      </c>
      <c r="E222" s="45">
        <f t="shared" si="6"/>
        <v>933.58000000000015</v>
      </c>
      <c r="F222" s="98">
        <f>IFERROR(VLOOKUP(B222,ADI!B:D,3,0),"0,00")</f>
        <v>700.49</v>
      </c>
      <c r="G222" s="98">
        <v>426.19</v>
      </c>
      <c r="H222" s="45">
        <f t="shared" si="7"/>
        <v>1126.68</v>
      </c>
      <c r="I222" s="58" t="str">
        <f>VLOOKUP(B222,'FOLHA RESUMIDA'!C:D,2,0)</f>
        <v>JONATAS BERNARDINO R  DA SILVA</v>
      </c>
    </row>
    <row r="223" spans="1:9">
      <c r="A223" s="85">
        <v>50</v>
      </c>
      <c r="B223" s="85">
        <v>2721</v>
      </c>
      <c r="C223" s="83" t="s">
        <v>390</v>
      </c>
      <c r="D223" s="87">
        <v>2283.5100000000002</v>
      </c>
      <c r="E223" s="45">
        <f t="shared" si="6"/>
        <v>383.91000000000031</v>
      </c>
      <c r="F223" s="98">
        <f>IFERROR(VLOOKUP(B223,ADI!B:D,3,0),"0,00")</f>
        <v>776.39</v>
      </c>
      <c r="G223" s="98">
        <v>1123.21</v>
      </c>
      <c r="H223" s="45">
        <f t="shared" si="7"/>
        <v>1899.6</v>
      </c>
      <c r="I223" s="58" t="str">
        <f>VLOOKUP(B223,'FOLHA RESUMIDA'!C:D,2,0)</f>
        <v>CLECIO JOSE DA SILVA</v>
      </c>
    </row>
    <row r="224" spans="1:9">
      <c r="A224" s="85">
        <v>1</v>
      </c>
      <c r="B224" s="85">
        <v>2726</v>
      </c>
      <c r="C224" s="83" t="s">
        <v>185</v>
      </c>
      <c r="D224" s="87">
        <v>4476.22</v>
      </c>
      <c r="E224" s="45">
        <f t="shared" si="6"/>
        <v>1359.21</v>
      </c>
      <c r="F224" s="98">
        <f>IFERROR(VLOOKUP(B224,ADI!B:D,3,0),"0,00")</f>
        <v>1521.91</v>
      </c>
      <c r="G224" s="98">
        <v>1595.1</v>
      </c>
      <c r="H224" s="45">
        <f t="shared" si="7"/>
        <v>3117.01</v>
      </c>
      <c r="I224" s="58" t="str">
        <f>VLOOKUP(B224,'FOLHA RESUMIDA'!C:D,2,0)</f>
        <v>MARIA GILVANEIDE SANTOS LIMA</v>
      </c>
    </row>
    <row r="225" spans="1:9">
      <c r="A225" s="85">
        <v>1</v>
      </c>
      <c r="B225" s="85">
        <v>2732</v>
      </c>
      <c r="C225" s="83" t="s">
        <v>186</v>
      </c>
      <c r="D225" s="87">
        <v>2060.2399999999998</v>
      </c>
      <c r="E225" s="45">
        <f t="shared" si="6"/>
        <v>332.94999999999982</v>
      </c>
      <c r="F225" s="98">
        <f>IFERROR(VLOOKUP(B225,ADI!B:D,3,0),"0,00")</f>
        <v>700.48</v>
      </c>
      <c r="G225" s="98">
        <v>1026.81</v>
      </c>
      <c r="H225" s="45">
        <f t="shared" si="7"/>
        <v>1727.29</v>
      </c>
      <c r="I225" s="58" t="str">
        <f>VLOOKUP(B225,'FOLHA RESUMIDA'!C:D,2,0)</f>
        <v>LILIANE DA SILVA SALVADOR</v>
      </c>
    </row>
    <row r="226" spans="1:9">
      <c r="A226" s="85">
        <v>47</v>
      </c>
      <c r="B226" s="85">
        <v>2736</v>
      </c>
      <c r="C226" s="83" t="s">
        <v>385</v>
      </c>
      <c r="D226" s="87">
        <v>2283.5100000000002</v>
      </c>
      <c r="E226" s="45">
        <f t="shared" si="6"/>
        <v>496.91000000000031</v>
      </c>
      <c r="F226" s="98">
        <f>IFERROR(VLOOKUP(B226,ADI!B:D,3,0),"0,00")</f>
        <v>776.39</v>
      </c>
      <c r="G226" s="98">
        <v>1010.21</v>
      </c>
      <c r="H226" s="45">
        <f t="shared" si="7"/>
        <v>1786.6</v>
      </c>
      <c r="I226" s="58" t="str">
        <f>VLOOKUP(B226,'FOLHA RESUMIDA'!C:D,2,0)</f>
        <v>LUCENILDO JOSE DA SILVA</v>
      </c>
    </row>
    <row r="227" spans="1:9">
      <c r="A227" s="85">
        <v>1</v>
      </c>
      <c r="B227" s="85">
        <v>2748</v>
      </c>
      <c r="C227" s="83" t="s">
        <v>187</v>
      </c>
      <c r="D227" s="87">
        <v>1543.83</v>
      </c>
      <c r="E227" s="45">
        <f t="shared" si="6"/>
        <v>458.2199999999998</v>
      </c>
      <c r="F227" s="98">
        <f>IFERROR(VLOOKUP(B227,ADI!B:D,3,0),"0,00")</f>
        <v>524.9</v>
      </c>
      <c r="G227" s="98">
        <v>560.71</v>
      </c>
      <c r="H227" s="45">
        <f t="shared" si="7"/>
        <v>1085.6100000000001</v>
      </c>
      <c r="I227" s="58" t="str">
        <f>VLOOKUP(B227,'FOLHA RESUMIDA'!C:D,2,0)</f>
        <v>LEONINO CLEMENTE DA SILVA</v>
      </c>
    </row>
    <row r="228" spans="1:9">
      <c r="A228" s="85">
        <v>1</v>
      </c>
      <c r="B228" s="85">
        <v>2751</v>
      </c>
      <c r="C228" s="83" t="s">
        <v>188</v>
      </c>
      <c r="D228" s="87">
        <v>1876.59</v>
      </c>
      <c r="E228" s="45">
        <f t="shared" si="6"/>
        <v>872.77</v>
      </c>
      <c r="F228" s="98">
        <f>IFERROR(VLOOKUP(B228,ADI!B:D,3,0),"0,00")</f>
        <v>638.04</v>
      </c>
      <c r="G228" s="98">
        <v>365.78</v>
      </c>
      <c r="H228" s="45">
        <f t="shared" si="7"/>
        <v>1003.8199999999999</v>
      </c>
      <c r="I228" s="58" t="str">
        <f>VLOOKUP(B228,'FOLHA RESUMIDA'!C:D,2,0)</f>
        <v>DENNYS RYAN GUILHERME PEREIRA</v>
      </c>
    </row>
    <row r="229" spans="1:9">
      <c r="A229" s="85">
        <v>1</v>
      </c>
      <c r="B229" s="85">
        <v>2757</v>
      </c>
      <c r="C229" s="83" t="s">
        <v>189</v>
      </c>
      <c r="D229" s="87">
        <v>3927.32</v>
      </c>
      <c r="E229" s="45">
        <f t="shared" si="6"/>
        <v>3927.32</v>
      </c>
      <c r="F229" s="98" t="str">
        <f>IFERROR(VLOOKUP(B229,ADI!B:D,3,0),"0,00")</f>
        <v>0,00</v>
      </c>
      <c r="G229" s="98">
        <v>0</v>
      </c>
      <c r="H229" s="45">
        <f t="shared" si="7"/>
        <v>0</v>
      </c>
      <c r="I229" s="58" t="str">
        <f>VLOOKUP(B229,'FOLHA RESUMIDA'!C:D,2,0)</f>
        <v>CLAUDIA REGINA NEVES DE MELO</v>
      </c>
    </row>
    <row r="230" spans="1:9">
      <c r="A230" s="85">
        <v>1</v>
      </c>
      <c r="B230" s="85">
        <v>2766</v>
      </c>
      <c r="C230" s="83" t="s">
        <v>190</v>
      </c>
      <c r="D230" s="87">
        <v>1962.12</v>
      </c>
      <c r="E230" s="45">
        <f t="shared" si="6"/>
        <v>982.26999999999987</v>
      </c>
      <c r="F230" s="98">
        <f>IFERROR(VLOOKUP(B230,ADI!B:D,3,0),"0,00")</f>
        <v>667.12</v>
      </c>
      <c r="G230" s="98">
        <v>312.73</v>
      </c>
      <c r="H230" s="45">
        <f t="shared" si="7"/>
        <v>979.85</v>
      </c>
      <c r="I230" s="58" t="str">
        <f>VLOOKUP(B230,'FOLHA RESUMIDA'!C:D,2,0)</f>
        <v>EMANOEL VIEIRA LAURIA</v>
      </c>
    </row>
    <row r="231" spans="1:9">
      <c r="A231" s="85">
        <v>1</v>
      </c>
      <c r="B231" s="85">
        <v>2768</v>
      </c>
      <c r="C231" s="83" t="s">
        <v>191</v>
      </c>
      <c r="D231" s="87">
        <v>1764.13</v>
      </c>
      <c r="E231" s="45">
        <f t="shared" si="6"/>
        <v>462.32999999999993</v>
      </c>
      <c r="F231" s="98">
        <f>IFERROR(VLOOKUP(B231,ADI!B:D,3,0),"0,00")</f>
        <v>578.71</v>
      </c>
      <c r="G231" s="98">
        <v>723.09</v>
      </c>
      <c r="H231" s="45">
        <f t="shared" si="7"/>
        <v>1301.8000000000002</v>
      </c>
      <c r="I231" s="58" t="str">
        <f>VLOOKUP(B231,'FOLHA RESUMIDA'!C:D,2,0)</f>
        <v>IZABEL LUIZA SOARES DE SOUZA</v>
      </c>
    </row>
    <row r="232" spans="1:9">
      <c r="A232" s="85">
        <v>1</v>
      </c>
      <c r="B232" s="85">
        <v>2770</v>
      </c>
      <c r="C232" s="83" t="s">
        <v>192</v>
      </c>
      <c r="D232" s="87">
        <v>1543.87</v>
      </c>
      <c r="E232" s="45">
        <f t="shared" si="6"/>
        <v>570.2299999999999</v>
      </c>
      <c r="F232" s="98">
        <f>IFERROR(VLOOKUP(B232,ADI!B:D,3,0),"0,00")</f>
        <v>524.91999999999996</v>
      </c>
      <c r="G232" s="98">
        <v>448.72</v>
      </c>
      <c r="H232" s="45">
        <f t="shared" si="7"/>
        <v>973.64</v>
      </c>
      <c r="I232" s="58" t="str">
        <f>VLOOKUP(B232,'FOLHA RESUMIDA'!C:D,2,0)</f>
        <v>JOSE PIMENTEL SILVA</v>
      </c>
    </row>
    <row r="233" spans="1:9">
      <c r="A233" s="85">
        <v>1</v>
      </c>
      <c r="B233" s="85">
        <v>2772</v>
      </c>
      <c r="C233" s="83" t="s">
        <v>370</v>
      </c>
      <c r="D233" s="87">
        <v>3139.62</v>
      </c>
      <c r="E233" s="45">
        <f t="shared" si="6"/>
        <v>412.06999999999971</v>
      </c>
      <c r="F233" s="98">
        <f>IFERROR(VLOOKUP(B233,ADI!B:D,3,0),"0,00")</f>
        <v>700.48</v>
      </c>
      <c r="G233" s="98">
        <v>2027.07</v>
      </c>
      <c r="H233" s="45">
        <f t="shared" si="7"/>
        <v>2727.55</v>
      </c>
      <c r="I233" s="58" t="str">
        <f>VLOOKUP(B233,'FOLHA RESUMIDA'!C:D,2,0)</f>
        <v>CARMEM ALUISIA LEITE DE ANDRAD</v>
      </c>
    </row>
    <row r="234" spans="1:9">
      <c r="A234" s="85">
        <v>1</v>
      </c>
      <c r="B234" s="85">
        <v>2773</v>
      </c>
      <c r="C234" s="83" t="s">
        <v>193</v>
      </c>
      <c r="D234" s="87">
        <v>1962.12</v>
      </c>
      <c r="E234" s="45">
        <f t="shared" si="6"/>
        <v>329.52999999999975</v>
      </c>
      <c r="F234" s="98">
        <f>IFERROR(VLOOKUP(B234,ADI!B:D,3,0),"0,00")</f>
        <v>667.12</v>
      </c>
      <c r="G234" s="98">
        <v>965.47</v>
      </c>
      <c r="H234" s="45">
        <f t="shared" si="7"/>
        <v>1632.5900000000001</v>
      </c>
      <c r="I234" s="58" t="str">
        <f>VLOOKUP(B234,'FOLHA RESUMIDA'!C:D,2,0)</f>
        <v>WALDNER NERTAM F  DE ALENCAR</v>
      </c>
    </row>
    <row r="235" spans="1:9">
      <c r="A235" s="85">
        <v>1</v>
      </c>
      <c r="B235" s="85">
        <v>2775</v>
      </c>
      <c r="C235" s="83" t="s">
        <v>194</v>
      </c>
      <c r="D235" s="87">
        <v>2508.2399999999998</v>
      </c>
      <c r="E235" s="45">
        <f t="shared" si="6"/>
        <v>1602.1599999999999</v>
      </c>
      <c r="F235" s="98">
        <f>IFERROR(VLOOKUP(B235,ADI!B:D,3,0),"0,00")</f>
        <v>597.13</v>
      </c>
      <c r="G235" s="98">
        <v>308.95</v>
      </c>
      <c r="H235" s="45">
        <f t="shared" si="7"/>
        <v>906.07999999999993</v>
      </c>
      <c r="I235" s="58" t="str">
        <f>VLOOKUP(B235,'FOLHA RESUMIDA'!C:D,2,0)</f>
        <v>MARCELA FREITAS DA C SALLES</v>
      </c>
    </row>
    <row r="236" spans="1:9">
      <c r="A236" s="85">
        <v>1</v>
      </c>
      <c r="B236" s="85">
        <v>2779</v>
      </c>
      <c r="C236" s="83" t="s">
        <v>195</v>
      </c>
      <c r="D236" s="87">
        <v>3460.97</v>
      </c>
      <c r="E236" s="45">
        <f t="shared" si="6"/>
        <v>2126.96</v>
      </c>
      <c r="F236" s="98">
        <f>IFERROR(VLOOKUP(B236,ADI!B:D,3,0),"0,00")</f>
        <v>1074.93</v>
      </c>
      <c r="G236" s="98">
        <v>259.08</v>
      </c>
      <c r="H236" s="45">
        <f t="shared" si="7"/>
        <v>1334.01</v>
      </c>
      <c r="I236" s="58" t="str">
        <f>VLOOKUP(B236,'FOLHA RESUMIDA'!C:D,2,0)</f>
        <v>THAIS REGINA BORGES LOPES</v>
      </c>
    </row>
    <row r="237" spans="1:9">
      <c r="A237" s="85">
        <v>1</v>
      </c>
      <c r="B237" s="85">
        <v>2782</v>
      </c>
      <c r="C237" s="83" t="s">
        <v>196</v>
      </c>
      <c r="D237" s="87">
        <v>1702.13</v>
      </c>
      <c r="E237" s="45">
        <f t="shared" si="6"/>
        <v>157.01999999999998</v>
      </c>
      <c r="F237" s="98">
        <f>IFERROR(VLOOKUP(B237,ADI!B:D,3,0),"0,00")</f>
        <v>578.72</v>
      </c>
      <c r="G237" s="98">
        <v>966.39</v>
      </c>
      <c r="H237" s="45">
        <f t="shared" si="7"/>
        <v>1545.1100000000001</v>
      </c>
      <c r="I237" s="58" t="str">
        <f>VLOOKUP(B237,'FOLHA RESUMIDA'!C:D,2,0)</f>
        <v>ELVIS ALVES DA COSTA</v>
      </c>
    </row>
    <row r="238" spans="1:9">
      <c r="A238" s="85">
        <v>1</v>
      </c>
      <c r="B238" s="85">
        <v>2784</v>
      </c>
      <c r="C238" s="83" t="s">
        <v>197</v>
      </c>
      <c r="D238" s="87">
        <v>3048.31</v>
      </c>
      <c r="E238" s="45">
        <f t="shared" si="6"/>
        <v>3048.31</v>
      </c>
      <c r="F238" s="98" t="str">
        <f>IFERROR(VLOOKUP(B238,ADI!B:D,3,0),"0,00")</f>
        <v>0,00</v>
      </c>
      <c r="G238" s="98">
        <v>0</v>
      </c>
      <c r="H238" s="45">
        <f t="shared" si="7"/>
        <v>0</v>
      </c>
      <c r="I238" s="58" t="str">
        <f>VLOOKUP(B238,'FOLHA RESUMIDA'!C:D,2,0)</f>
        <v>FERNANDO ALVES DO NASCIMENTO</v>
      </c>
    </row>
    <row r="239" spans="1:9">
      <c r="A239" s="85">
        <v>1</v>
      </c>
      <c r="B239" s="85">
        <v>2785</v>
      </c>
      <c r="C239" s="83" t="s">
        <v>198</v>
      </c>
      <c r="D239" s="87">
        <v>2706.44</v>
      </c>
      <c r="E239" s="45">
        <f t="shared" si="6"/>
        <v>2706.44</v>
      </c>
      <c r="F239" s="98" t="str">
        <f>IFERROR(VLOOKUP(B239,ADI!B:D,3,0),"0,00")</f>
        <v>0,00</v>
      </c>
      <c r="G239" s="98">
        <v>0</v>
      </c>
      <c r="H239" s="45">
        <f t="shared" si="7"/>
        <v>0</v>
      </c>
      <c r="I239" s="58" t="str">
        <f>VLOOKUP(B239,'FOLHA RESUMIDA'!C:D,2,0)</f>
        <v>JEANNE D ARC PEDROSA PESSOA</v>
      </c>
    </row>
    <row r="240" spans="1:9">
      <c r="A240" s="85">
        <v>1</v>
      </c>
      <c r="B240" s="85">
        <v>2788</v>
      </c>
      <c r="C240" s="83" t="s">
        <v>199</v>
      </c>
      <c r="D240" s="87">
        <v>1702.09</v>
      </c>
      <c r="E240" s="45">
        <f t="shared" si="6"/>
        <v>284.05999999999972</v>
      </c>
      <c r="F240" s="98">
        <f>IFERROR(VLOOKUP(B240,ADI!B:D,3,0),"0,00")</f>
        <v>578.71</v>
      </c>
      <c r="G240" s="98">
        <v>839.32</v>
      </c>
      <c r="H240" s="45">
        <f t="shared" si="7"/>
        <v>1418.0300000000002</v>
      </c>
      <c r="I240" s="58" t="str">
        <f>VLOOKUP(B240,'FOLHA RESUMIDA'!C:D,2,0)</f>
        <v>ROSANIA EMIDIA PEREIRA</v>
      </c>
    </row>
    <row r="241" spans="1:9">
      <c r="A241" s="85">
        <v>1</v>
      </c>
      <c r="B241" s="85">
        <v>2790</v>
      </c>
      <c r="C241" s="83" t="s">
        <v>200</v>
      </c>
      <c r="D241" s="87">
        <v>2060.2399999999998</v>
      </c>
      <c r="E241" s="45">
        <f t="shared" si="6"/>
        <v>1590.0099999999998</v>
      </c>
      <c r="F241" s="98">
        <f>IFERROR(VLOOKUP(B241,ADI!B:D,3,0),"0,00")</f>
        <v>412.05</v>
      </c>
      <c r="G241" s="98">
        <v>58.18</v>
      </c>
      <c r="H241" s="45">
        <f t="shared" si="7"/>
        <v>470.23</v>
      </c>
      <c r="I241" s="58" t="str">
        <f>VLOOKUP(B241,'FOLHA RESUMIDA'!C:D,2,0)</f>
        <v>ROSANA DE FATIMA UCHOA  AREDE</v>
      </c>
    </row>
    <row r="242" spans="1:9">
      <c r="A242" s="85">
        <v>1</v>
      </c>
      <c r="B242" s="85">
        <v>2791</v>
      </c>
      <c r="C242" s="83" t="s">
        <v>201</v>
      </c>
      <c r="D242" s="87">
        <v>8255.69</v>
      </c>
      <c r="E242" s="45">
        <f t="shared" si="6"/>
        <v>3011.9000000000005</v>
      </c>
      <c r="F242" s="98">
        <f>IFERROR(VLOOKUP(B242,ADI!B:D,3,0),"0,00")</f>
        <v>2020.53</v>
      </c>
      <c r="G242" s="98">
        <v>3223.26</v>
      </c>
      <c r="H242" s="45">
        <f t="shared" si="7"/>
        <v>5243.79</v>
      </c>
      <c r="I242" s="58" t="str">
        <f>VLOOKUP(B242,'FOLHA RESUMIDA'!C:D,2,0)</f>
        <v>JOSIMAR SILVA</v>
      </c>
    </row>
    <row r="243" spans="1:9">
      <c r="A243" s="85">
        <v>1</v>
      </c>
      <c r="B243" s="85">
        <v>2797</v>
      </c>
      <c r="C243" s="83" t="s">
        <v>202</v>
      </c>
      <c r="D243" s="87">
        <v>4373.1899999999996</v>
      </c>
      <c r="E243" s="45">
        <f t="shared" si="6"/>
        <v>2624.2599999999993</v>
      </c>
      <c r="F243" s="98">
        <f>IFERROR(VLOOKUP(B243,ADI!B:D,3,0),"0,00")</f>
        <v>481.05</v>
      </c>
      <c r="G243" s="98">
        <v>1267.8800000000001</v>
      </c>
      <c r="H243" s="45">
        <f t="shared" si="7"/>
        <v>1748.93</v>
      </c>
      <c r="I243" s="58" t="str">
        <f>VLOOKUP(B243,'FOLHA RESUMIDA'!C:D,2,0)</f>
        <v>JULIANA SILVA CEDRIM</v>
      </c>
    </row>
    <row r="244" spans="1:9">
      <c r="A244" s="85">
        <v>1</v>
      </c>
      <c r="B244" s="85">
        <v>2798</v>
      </c>
      <c r="C244" s="83" t="s">
        <v>203</v>
      </c>
      <c r="D244" s="87">
        <v>4373.1899999999996</v>
      </c>
      <c r="E244" s="45">
        <f t="shared" si="6"/>
        <v>1331.3999999999996</v>
      </c>
      <c r="F244" s="98">
        <f>IFERROR(VLOOKUP(B244,ADI!B:D,3,0),"0,00")</f>
        <v>1486.88</v>
      </c>
      <c r="G244" s="98">
        <v>1554.91</v>
      </c>
      <c r="H244" s="45">
        <f t="shared" si="7"/>
        <v>3041.79</v>
      </c>
      <c r="I244" s="58" t="str">
        <f>VLOOKUP(B244,'FOLHA RESUMIDA'!C:D,2,0)</f>
        <v>MARCO ANDRE ANTUNES CORREIA</v>
      </c>
    </row>
    <row r="245" spans="1:9">
      <c r="A245" s="85">
        <v>20</v>
      </c>
      <c r="B245" s="85">
        <v>2799</v>
      </c>
      <c r="C245" s="83" t="s">
        <v>364</v>
      </c>
      <c r="D245" s="87">
        <v>2628.48</v>
      </c>
      <c r="E245" s="45">
        <f t="shared" si="6"/>
        <v>633.19000000000005</v>
      </c>
      <c r="F245" s="98">
        <f>IFERROR(VLOOKUP(B245,ADI!B:D,3,0),"0,00")</f>
        <v>776.39</v>
      </c>
      <c r="G245" s="98">
        <v>1218.9000000000001</v>
      </c>
      <c r="H245" s="45">
        <f t="shared" si="7"/>
        <v>1995.29</v>
      </c>
      <c r="I245" s="58" t="str">
        <f>VLOOKUP(B245,'FOLHA RESUMIDA'!C:D,2,0)</f>
        <v>ALYSSON FABIO O FLORENCIO</v>
      </c>
    </row>
    <row r="246" spans="1:9">
      <c r="A246" s="85">
        <v>1</v>
      </c>
      <c r="B246" s="85">
        <v>2801</v>
      </c>
      <c r="C246" s="83" t="s">
        <v>204</v>
      </c>
      <c r="D246" s="87">
        <v>8214.11</v>
      </c>
      <c r="E246" s="45">
        <f t="shared" si="6"/>
        <v>5354.06</v>
      </c>
      <c r="F246" s="98">
        <f>IFERROR(VLOOKUP(B246,ADI!B:D,3,0),"0,00")</f>
        <v>1951.74</v>
      </c>
      <c r="G246" s="98">
        <v>908.31</v>
      </c>
      <c r="H246" s="45">
        <f t="shared" si="7"/>
        <v>2860.05</v>
      </c>
      <c r="I246" s="58" t="str">
        <f>VLOOKUP(B246,'FOLHA RESUMIDA'!C:D,2,0)</f>
        <v>VALERIA JALES DA SILVA</v>
      </c>
    </row>
    <row r="247" spans="1:9">
      <c r="A247" s="85">
        <v>1</v>
      </c>
      <c r="B247" s="85">
        <v>2806</v>
      </c>
      <c r="C247" s="83" t="s">
        <v>205</v>
      </c>
      <c r="D247" s="87">
        <v>5490.61</v>
      </c>
      <c r="E247" s="45">
        <f t="shared" si="6"/>
        <v>2850.0099999999998</v>
      </c>
      <c r="F247" s="98">
        <f>IFERROR(VLOOKUP(B247,ADI!B:D,3,0),"0,00")</f>
        <v>1597.3</v>
      </c>
      <c r="G247" s="98">
        <v>1043.3</v>
      </c>
      <c r="H247" s="45">
        <f t="shared" si="7"/>
        <v>2640.6</v>
      </c>
      <c r="I247" s="58" t="str">
        <f>VLOOKUP(B247,'FOLHA RESUMIDA'!C:D,2,0)</f>
        <v>ANA APARECIDA DE ANDRADE LIMA</v>
      </c>
    </row>
    <row r="248" spans="1:9">
      <c r="A248" s="85">
        <v>1</v>
      </c>
      <c r="B248" s="85">
        <v>2808</v>
      </c>
      <c r="C248" s="83" t="s">
        <v>371</v>
      </c>
      <c r="D248" s="87">
        <v>2985.65</v>
      </c>
      <c r="E248" s="45">
        <f t="shared" si="6"/>
        <v>1395.1100000000001</v>
      </c>
      <c r="F248" s="98">
        <f>IFERROR(VLOOKUP(B248,ADI!B:D,3,0),"0,00")</f>
        <v>1015.12</v>
      </c>
      <c r="G248" s="98">
        <v>575.41999999999996</v>
      </c>
      <c r="H248" s="45">
        <f t="shared" si="7"/>
        <v>1590.54</v>
      </c>
      <c r="I248" s="58" t="str">
        <f>VLOOKUP(B248,'FOLHA RESUMIDA'!C:D,2,0)</f>
        <v>GABRIELA FERNANDA M  G  CEAN</v>
      </c>
    </row>
    <row r="249" spans="1:9">
      <c r="A249" s="85">
        <v>1</v>
      </c>
      <c r="B249" s="85">
        <v>2816</v>
      </c>
      <c r="C249" s="83" t="s">
        <v>206</v>
      </c>
      <c r="D249" s="87">
        <v>2809.39</v>
      </c>
      <c r="E249" s="45">
        <f t="shared" si="6"/>
        <v>1177.29</v>
      </c>
      <c r="F249" s="98">
        <f>IFERROR(VLOOKUP(B249,ADI!B:D,3,0),"0,00")</f>
        <v>667.12</v>
      </c>
      <c r="G249" s="98">
        <v>964.98</v>
      </c>
      <c r="H249" s="45">
        <f t="shared" si="7"/>
        <v>1632.1</v>
      </c>
      <c r="I249" s="58" t="str">
        <f>VLOOKUP(B249,'FOLHA RESUMIDA'!C:D,2,0)</f>
        <v>MIRIAM DA SILVA FONSECA</v>
      </c>
    </row>
    <row r="250" spans="1:9">
      <c r="A250" s="85">
        <v>1</v>
      </c>
      <c r="B250" s="85">
        <v>2819</v>
      </c>
      <c r="C250" s="83" t="s">
        <v>207</v>
      </c>
      <c r="D250" s="87">
        <v>8718.0300000000007</v>
      </c>
      <c r="E250" s="45">
        <f t="shared" si="6"/>
        <v>4212.0500000000011</v>
      </c>
      <c r="F250" s="98">
        <f>IFERROR(VLOOKUP(B250,ADI!B:D,3,0),"0,00")</f>
        <v>2964.13</v>
      </c>
      <c r="G250" s="98">
        <v>1541.85</v>
      </c>
      <c r="H250" s="45">
        <f t="shared" si="7"/>
        <v>4505.9799999999996</v>
      </c>
      <c r="I250" s="58" t="str">
        <f>VLOOKUP(B250,'FOLHA RESUMIDA'!C:D,2,0)</f>
        <v>RAFAEL LEITAO DE A  G DA SILVA</v>
      </c>
    </row>
    <row r="251" spans="1:9">
      <c r="A251" s="85">
        <v>1</v>
      </c>
      <c r="B251" s="85">
        <v>2820</v>
      </c>
      <c r="C251" s="83" t="s">
        <v>208</v>
      </c>
      <c r="D251" s="87">
        <v>5960.24</v>
      </c>
      <c r="E251" s="45">
        <f t="shared" si="6"/>
        <v>1857.2999999999993</v>
      </c>
      <c r="F251" s="98">
        <f>IFERROR(VLOOKUP(B251,ADI!B:D,3,0),"0,00")</f>
        <v>1883.68</v>
      </c>
      <c r="G251" s="98">
        <v>2219.2600000000002</v>
      </c>
      <c r="H251" s="45">
        <f t="shared" si="7"/>
        <v>4102.9400000000005</v>
      </c>
      <c r="I251" s="58" t="str">
        <f>VLOOKUP(B251,'FOLHA RESUMIDA'!C:D,2,0)</f>
        <v>ROSIANE SANTOS BRITO</v>
      </c>
    </row>
    <row r="252" spans="1:9">
      <c r="A252" s="85">
        <v>25</v>
      </c>
      <c r="B252" s="85">
        <v>2821</v>
      </c>
      <c r="C252" s="83" t="s">
        <v>372</v>
      </c>
      <c r="D252" s="87">
        <v>5043.92</v>
      </c>
      <c r="E252" s="45">
        <f t="shared" si="6"/>
        <v>874.09000000000015</v>
      </c>
      <c r="F252" s="98">
        <f>IFERROR(VLOOKUP(B252,ADI!B:D,3,0),"0,00")</f>
        <v>1714.93</v>
      </c>
      <c r="G252" s="98">
        <v>2454.9</v>
      </c>
      <c r="H252" s="45">
        <f t="shared" si="7"/>
        <v>4169.83</v>
      </c>
      <c r="I252" s="58" t="str">
        <f>VLOOKUP(B252,'FOLHA RESUMIDA'!C:D,2,0)</f>
        <v>HERBET CANDEIA MAIA</v>
      </c>
    </row>
    <row r="253" spans="1:9">
      <c r="A253" s="85">
        <v>1</v>
      </c>
      <c r="B253" s="85">
        <v>2823</v>
      </c>
      <c r="C253" s="83" t="s">
        <v>356</v>
      </c>
      <c r="D253" s="87">
        <v>2060.2399999999998</v>
      </c>
      <c r="E253" s="45">
        <f t="shared" si="6"/>
        <v>1080.5599999999997</v>
      </c>
      <c r="F253" s="98">
        <f>IFERROR(VLOOKUP(B253,ADI!B:D,3,0),"0,00")</f>
        <v>700.48</v>
      </c>
      <c r="G253" s="98">
        <v>279.2</v>
      </c>
      <c r="H253" s="45">
        <f t="shared" si="7"/>
        <v>979.68000000000006</v>
      </c>
      <c r="I253" s="58" t="str">
        <f>VLOOKUP(B253,'FOLHA RESUMIDA'!C:D,2,0)</f>
        <v>ADRIANA MARIA DA SILVA</v>
      </c>
    </row>
    <row r="254" spans="1:9">
      <c r="A254" s="85">
        <v>25</v>
      </c>
      <c r="B254" s="85">
        <v>2824</v>
      </c>
      <c r="C254" s="83" t="s">
        <v>410</v>
      </c>
      <c r="D254" s="87">
        <v>2021.59</v>
      </c>
      <c r="E254" s="45">
        <f t="shared" si="6"/>
        <v>2021.59</v>
      </c>
      <c r="F254" s="98" t="str">
        <f>IFERROR(VLOOKUP(B254,ADI!B:D,3,0),"0,00")</f>
        <v>0,00</v>
      </c>
      <c r="G254" s="98">
        <v>0</v>
      </c>
      <c r="H254" s="45">
        <f t="shared" si="7"/>
        <v>0</v>
      </c>
      <c r="I254" s="58" t="str">
        <f>VLOOKUP(B254,'FOLHA RESUMIDA'!C:D,2,0)</f>
        <v>ANA PAULA BARBOSA CAVALCANTI</v>
      </c>
    </row>
    <row r="255" spans="1:9">
      <c r="A255" s="85">
        <v>16</v>
      </c>
      <c r="B255" s="85">
        <v>2827</v>
      </c>
      <c r="C255" s="83" t="s">
        <v>381</v>
      </c>
      <c r="D255" s="87">
        <v>2283.5100000000002</v>
      </c>
      <c r="E255" s="45">
        <f t="shared" si="6"/>
        <v>992.76000000000022</v>
      </c>
      <c r="F255" s="98">
        <f>IFERROR(VLOOKUP(B255,ADI!B:D,3,0),"0,00")</f>
        <v>776.39</v>
      </c>
      <c r="G255" s="98">
        <v>514.36</v>
      </c>
      <c r="H255" s="45">
        <f t="shared" si="7"/>
        <v>1290.75</v>
      </c>
      <c r="I255" s="58" t="str">
        <f>VLOOKUP(B255,'FOLHA RESUMIDA'!C:D,2,0)</f>
        <v>FABIO BARBOSA S  DE LIMA</v>
      </c>
    </row>
    <row r="256" spans="1:9">
      <c r="A256" s="85">
        <v>1</v>
      </c>
      <c r="B256" s="85">
        <v>2831</v>
      </c>
      <c r="C256" s="83" t="s">
        <v>209</v>
      </c>
      <c r="D256" s="87">
        <v>5960.24</v>
      </c>
      <c r="E256" s="45">
        <f t="shared" si="6"/>
        <v>2011.5299999999997</v>
      </c>
      <c r="F256" s="98">
        <f>IFERROR(VLOOKUP(B256,ADI!B:D,3,0),"0,00")</f>
        <v>1883.68</v>
      </c>
      <c r="G256" s="98">
        <v>2065.0300000000002</v>
      </c>
      <c r="H256" s="45">
        <f t="shared" si="7"/>
        <v>3948.71</v>
      </c>
      <c r="I256" s="58" t="str">
        <f>VLOOKUP(B256,'FOLHA RESUMIDA'!C:D,2,0)</f>
        <v>AMANDA BEZERRA MASCARENHAS</v>
      </c>
    </row>
    <row r="257" spans="1:9">
      <c r="A257" s="85">
        <v>1</v>
      </c>
      <c r="B257" s="85">
        <v>2833</v>
      </c>
      <c r="C257" s="83" t="s">
        <v>210</v>
      </c>
      <c r="D257" s="87">
        <v>9145.8799999999992</v>
      </c>
      <c r="E257" s="45">
        <f t="shared" si="6"/>
        <v>6058.2699999999986</v>
      </c>
      <c r="F257" s="98">
        <f>IFERROR(VLOOKUP(B257,ADI!B:D,3,0),"0,00")</f>
        <v>1499.9</v>
      </c>
      <c r="G257" s="98">
        <v>1587.71</v>
      </c>
      <c r="H257" s="45">
        <f t="shared" si="7"/>
        <v>3087.61</v>
      </c>
      <c r="I257" s="58" t="str">
        <f>VLOOKUP(B257,'FOLHA RESUMIDA'!C:D,2,0)</f>
        <v>JAMESSON AMANCIO DA ROCHA</v>
      </c>
    </row>
    <row r="258" spans="1:9">
      <c r="A258" s="85">
        <v>1</v>
      </c>
      <c r="B258" s="85">
        <v>2834</v>
      </c>
      <c r="C258" s="83" t="s">
        <v>211</v>
      </c>
      <c r="D258" s="87">
        <v>2882.62</v>
      </c>
      <c r="E258" s="45">
        <f t="shared" si="6"/>
        <v>550.71</v>
      </c>
      <c r="F258" s="98">
        <f>IFERROR(VLOOKUP(B258,ADI!B:D,3,0),"0,00")</f>
        <v>980.09</v>
      </c>
      <c r="G258" s="98">
        <v>1351.82</v>
      </c>
      <c r="H258" s="45">
        <f t="shared" si="7"/>
        <v>2331.91</v>
      </c>
      <c r="I258" s="58" t="str">
        <f>VLOOKUP(B258,'FOLHA RESUMIDA'!C:D,2,0)</f>
        <v>LUIZ F  DE LIMA CAVALCANTI</v>
      </c>
    </row>
    <row r="259" spans="1:9">
      <c r="A259" s="85">
        <v>1</v>
      </c>
      <c r="B259" s="85">
        <v>2835</v>
      </c>
      <c r="C259" s="83" t="s">
        <v>397</v>
      </c>
      <c r="D259" s="87">
        <v>2060.2399999999998</v>
      </c>
      <c r="E259" s="45">
        <f t="shared" si="6"/>
        <v>865.95999999999981</v>
      </c>
      <c r="F259" s="98">
        <f>IFERROR(VLOOKUP(B259,ADI!B:D,3,0),"0,00")</f>
        <v>700.48</v>
      </c>
      <c r="G259" s="98">
        <v>493.8</v>
      </c>
      <c r="H259" s="45">
        <f t="shared" si="7"/>
        <v>1194.28</v>
      </c>
      <c r="I259" s="58" t="str">
        <f>VLOOKUP(B259,'FOLHA RESUMIDA'!C:D,2,0)</f>
        <v>JOSE MARCELO DE FRANCA MATOS</v>
      </c>
    </row>
    <row r="260" spans="1:9">
      <c r="A260" s="85">
        <v>50</v>
      </c>
      <c r="B260" s="85">
        <v>2836</v>
      </c>
      <c r="C260" s="83" t="s">
        <v>391</v>
      </c>
      <c r="D260" s="87">
        <v>2772.7</v>
      </c>
      <c r="E260" s="45">
        <f t="shared" si="6"/>
        <v>1025.3499999999999</v>
      </c>
      <c r="F260" s="98">
        <f>IFERROR(VLOOKUP(B260,ADI!B:D,3,0),"0,00")</f>
        <v>1067.97</v>
      </c>
      <c r="G260" s="98">
        <v>679.38</v>
      </c>
      <c r="H260" s="45">
        <f t="shared" si="7"/>
        <v>1747.35</v>
      </c>
      <c r="I260" s="58" t="str">
        <f>VLOOKUP(B260,'FOLHA RESUMIDA'!C:D,2,0)</f>
        <v>MONALISA MARIA LEANDRO RIBEIRO</v>
      </c>
    </row>
    <row r="261" spans="1:9">
      <c r="A261" s="85">
        <v>1</v>
      </c>
      <c r="B261" s="85">
        <v>2837</v>
      </c>
      <c r="C261" s="83" t="s">
        <v>212</v>
      </c>
      <c r="D261" s="87">
        <v>4373.1899999999996</v>
      </c>
      <c r="E261" s="45">
        <f t="shared" ref="E261:E324" si="8">D261-H261</f>
        <v>2197.8699999999994</v>
      </c>
      <c r="F261" s="98">
        <f>IFERROR(VLOOKUP(B261,ADI!B:D,3,0),"0,00")</f>
        <v>1486.88</v>
      </c>
      <c r="G261" s="98">
        <v>688.44</v>
      </c>
      <c r="H261" s="45">
        <f t="shared" si="7"/>
        <v>2175.3200000000002</v>
      </c>
      <c r="I261" s="58" t="str">
        <f>VLOOKUP(B261,'FOLHA RESUMIDA'!C:D,2,0)</f>
        <v>BEZALIEL ROSA DOS S JUNIOR</v>
      </c>
    </row>
    <row r="262" spans="1:9">
      <c r="A262" s="85">
        <v>51</v>
      </c>
      <c r="B262" s="85">
        <v>2838</v>
      </c>
      <c r="C262" s="83" t="s">
        <v>360</v>
      </c>
      <c r="D262" s="87">
        <v>2283.5100000000002</v>
      </c>
      <c r="E262" s="45">
        <f t="shared" si="8"/>
        <v>804.57000000000016</v>
      </c>
      <c r="F262" s="98">
        <f>IFERROR(VLOOKUP(B262,ADI!B:D,3,0),"0,00")</f>
        <v>776.39</v>
      </c>
      <c r="G262" s="98">
        <v>702.55</v>
      </c>
      <c r="H262" s="45">
        <f t="shared" ref="H262:H325" si="9">F262+G262</f>
        <v>1478.94</v>
      </c>
      <c r="I262" s="58" t="str">
        <f>VLOOKUP(B262,'FOLHA RESUMIDA'!C:D,2,0)</f>
        <v>CAIO CEZAR F  E  DO NASCIMENTO</v>
      </c>
    </row>
    <row r="263" spans="1:9">
      <c r="A263" s="85">
        <v>1</v>
      </c>
      <c r="B263" s="85">
        <v>2839</v>
      </c>
      <c r="C263" s="83" t="s">
        <v>213</v>
      </c>
      <c r="D263" s="87">
        <v>12194.17</v>
      </c>
      <c r="E263" s="45">
        <f t="shared" si="8"/>
        <v>7148.36</v>
      </c>
      <c r="F263" s="98">
        <f>IFERROR(VLOOKUP(B263,ADI!B:D,3,0),"0,00")</f>
        <v>1597.3</v>
      </c>
      <c r="G263" s="98">
        <v>3448.51</v>
      </c>
      <c r="H263" s="45">
        <f t="shared" si="9"/>
        <v>5045.8100000000004</v>
      </c>
      <c r="I263" s="58" t="str">
        <f>VLOOKUP(B263,'FOLHA RESUMIDA'!C:D,2,0)</f>
        <v>ANGELINA MEDEIROS VERONESE</v>
      </c>
    </row>
    <row r="264" spans="1:9">
      <c r="A264" s="85">
        <v>1</v>
      </c>
      <c r="B264" s="85">
        <v>2849</v>
      </c>
      <c r="C264" s="83" t="s">
        <v>214</v>
      </c>
      <c r="D264" s="87">
        <v>1411.99</v>
      </c>
      <c r="E264" s="45">
        <f t="shared" si="8"/>
        <v>218.3900000000001</v>
      </c>
      <c r="F264" s="98">
        <f>IFERROR(VLOOKUP(B264,ADI!B:D,3,0),"0,00")</f>
        <v>476.1</v>
      </c>
      <c r="G264" s="98">
        <v>717.5</v>
      </c>
      <c r="H264" s="45">
        <f t="shared" si="9"/>
        <v>1193.5999999999999</v>
      </c>
      <c r="I264" s="58" t="str">
        <f>VLOOKUP(B264,'FOLHA RESUMIDA'!C:D,2,0)</f>
        <v>JULIANA CESAR MARTINS DE LIMA</v>
      </c>
    </row>
    <row r="265" spans="1:9">
      <c r="A265" s="85">
        <v>1</v>
      </c>
      <c r="B265" s="85">
        <v>2850</v>
      </c>
      <c r="C265" s="83" t="s">
        <v>215</v>
      </c>
      <c r="D265" s="87">
        <v>1411.99</v>
      </c>
      <c r="E265" s="45">
        <f t="shared" si="8"/>
        <v>799.02</v>
      </c>
      <c r="F265" s="98">
        <f>IFERROR(VLOOKUP(B265,ADI!B:D,3,0),"0,00")</f>
        <v>420.09</v>
      </c>
      <c r="G265" s="98">
        <v>192.88</v>
      </c>
      <c r="H265" s="45">
        <f t="shared" si="9"/>
        <v>612.97</v>
      </c>
      <c r="I265" s="58" t="str">
        <f>VLOOKUP(B265,'FOLHA RESUMIDA'!C:D,2,0)</f>
        <v>JAMERSON A  RAFAEL DE LIMA</v>
      </c>
    </row>
    <row r="266" spans="1:9">
      <c r="A266" s="85">
        <v>1</v>
      </c>
      <c r="B266" s="85">
        <v>2853</v>
      </c>
      <c r="C266" s="83" t="s">
        <v>216</v>
      </c>
      <c r="D266" s="87">
        <v>2012.89</v>
      </c>
      <c r="E266" s="45">
        <f t="shared" si="8"/>
        <v>744.7</v>
      </c>
      <c r="F266" s="98">
        <f>IFERROR(VLOOKUP(B266,ADI!B:D,3,0),"0,00")</f>
        <v>524.91</v>
      </c>
      <c r="G266" s="98">
        <v>743.28</v>
      </c>
      <c r="H266" s="45">
        <f t="shared" si="9"/>
        <v>1268.19</v>
      </c>
      <c r="I266" s="58" t="str">
        <f>VLOOKUP(B266,'FOLHA RESUMIDA'!C:D,2,0)</f>
        <v>ALCILEIDE MONTE DA SILVA LIMA</v>
      </c>
    </row>
    <row r="267" spans="1:9">
      <c r="A267" s="85">
        <v>1</v>
      </c>
      <c r="B267" s="85">
        <v>2854</v>
      </c>
      <c r="C267" s="83" t="s">
        <v>217</v>
      </c>
      <c r="D267" s="87">
        <v>1426.43</v>
      </c>
      <c r="E267" s="45">
        <f t="shared" si="8"/>
        <v>901.5200000000001</v>
      </c>
      <c r="F267" s="98">
        <f>IFERROR(VLOOKUP(B267,ADI!B:D,3,0),"0,00")</f>
        <v>524.91</v>
      </c>
      <c r="G267" s="98">
        <v>0</v>
      </c>
      <c r="H267" s="45">
        <f t="shared" si="9"/>
        <v>524.91</v>
      </c>
      <c r="I267" s="58" t="str">
        <f>VLOOKUP(B267,'FOLHA RESUMIDA'!C:D,2,0)</f>
        <v>ANDRE RICARDO CAMARA TORRES</v>
      </c>
    </row>
    <row r="268" spans="1:9">
      <c r="A268" s="85">
        <v>1</v>
      </c>
      <c r="B268" s="85">
        <v>2856</v>
      </c>
      <c r="C268" s="83" t="s">
        <v>218</v>
      </c>
      <c r="D268" s="87">
        <v>2254.5500000000002</v>
      </c>
      <c r="E268" s="45">
        <f t="shared" si="8"/>
        <v>1587.4300000000003</v>
      </c>
      <c r="F268" s="98">
        <f>IFERROR(VLOOKUP(B268,ADI!B:D,3,0),"0,00")</f>
        <v>667.12</v>
      </c>
      <c r="G268" s="98">
        <v>0</v>
      </c>
      <c r="H268" s="45">
        <f t="shared" si="9"/>
        <v>667.12</v>
      </c>
      <c r="I268" s="58" t="str">
        <f>VLOOKUP(B268,'FOLHA RESUMIDA'!C:D,2,0)</f>
        <v>ALEXSANDRA DA SILVA M  CABRAL</v>
      </c>
    </row>
    <row r="269" spans="1:9">
      <c r="A269" s="85">
        <v>1</v>
      </c>
      <c r="B269" s="85">
        <v>2857</v>
      </c>
      <c r="C269" s="83" t="s">
        <v>219</v>
      </c>
      <c r="D269" s="87">
        <v>3690.2</v>
      </c>
      <c r="E269" s="45">
        <f t="shared" si="8"/>
        <v>1396.8099999999995</v>
      </c>
      <c r="F269" s="98">
        <f>IFERROR(VLOOKUP(B269,ADI!B:D,3,0),"0,00")</f>
        <v>1137.3800000000001</v>
      </c>
      <c r="G269" s="98">
        <v>1156.01</v>
      </c>
      <c r="H269" s="45">
        <f t="shared" si="9"/>
        <v>2293.3900000000003</v>
      </c>
      <c r="I269" s="58" t="str">
        <f>VLOOKUP(B269,'FOLHA RESUMIDA'!C:D,2,0)</f>
        <v>CAROLINE ALVES LEAL</v>
      </c>
    </row>
    <row r="270" spans="1:9">
      <c r="A270" s="85">
        <v>1</v>
      </c>
      <c r="B270" s="85">
        <v>2860</v>
      </c>
      <c r="C270" s="83" t="s">
        <v>220</v>
      </c>
      <c r="D270" s="87">
        <v>1483.76</v>
      </c>
      <c r="E270" s="45">
        <f t="shared" si="8"/>
        <v>909.05</v>
      </c>
      <c r="F270" s="98">
        <f>IFERROR(VLOOKUP(B270,ADI!B:D,3,0),"0,00")</f>
        <v>476.1</v>
      </c>
      <c r="G270" s="98">
        <v>98.61</v>
      </c>
      <c r="H270" s="45">
        <f t="shared" si="9"/>
        <v>574.71</v>
      </c>
      <c r="I270" s="58" t="str">
        <f>VLOOKUP(B270,'FOLHA RESUMIDA'!C:D,2,0)</f>
        <v>ADRIANA MAYO DE SOUZA E SILVA</v>
      </c>
    </row>
    <row r="271" spans="1:9">
      <c r="A271" s="85">
        <v>1</v>
      </c>
      <c r="B271" s="85">
        <v>2864</v>
      </c>
      <c r="C271" s="83" t="s">
        <v>221</v>
      </c>
      <c r="D271" s="87">
        <v>2965.66</v>
      </c>
      <c r="E271" s="45">
        <f t="shared" si="8"/>
        <v>967.17999999999984</v>
      </c>
      <c r="F271" s="98">
        <f>IFERROR(VLOOKUP(B271,ADI!B:D,3,0),"0,00")</f>
        <v>887.27</v>
      </c>
      <c r="G271" s="98">
        <v>1111.21</v>
      </c>
      <c r="H271" s="45">
        <f t="shared" si="9"/>
        <v>1998.48</v>
      </c>
      <c r="I271" s="58" t="str">
        <f>VLOOKUP(B271,'FOLHA RESUMIDA'!C:D,2,0)</f>
        <v>DULCE HELENA PEREIRA</v>
      </c>
    </row>
    <row r="272" spans="1:9">
      <c r="A272" s="85">
        <v>1</v>
      </c>
      <c r="B272" s="85">
        <v>2866</v>
      </c>
      <c r="C272" s="83" t="s">
        <v>222</v>
      </c>
      <c r="D272" s="87">
        <v>2491.37</v>
      </c>
      <c r="E272" s="45">
        <f t="shared" si="8"/>
        <v>507.71000000000004</v>
      </c>
      <c r="F272" s="98">
        <f>IFERROR(VLOOKUP(B272,ADI!B:D,3,0),"0,00")</f>
        <v>843.09</v>
      </c>
      <c r="G272" s="98">
        <v>1140.57</v>
      </c>
      <c r="H272" s="45">
        <f t="shared" si="9"/>
        <v>1983.6599999999999</v>
      </c>
      <c r="I272" s="58" t="str">
        <f>VLOOKUP(B272,'FOLHA RESUMIDA'!C:D,2,0)</f>
        <v>LUCICLEIDE M  DE A  CAMPOS</v>
      </c>
    </row>
    <row r="273" spans="1:9">
      <c r="A273" s="85">
        <v>1</v>
      </c>
      <c r="B273" s="85">
        <v>2869</v>
      </c>
      <c r="C273" s="83" t="s">
        <v>223</v>
      </c>
      <c r="D273" s="87">
        <v>1411.99</v>
      </c>
      <c r="E273" s="45">
        <f t="shared" si="8"/>
        <v>590.76</v>
      </c>
      <c r="F273" s="98">
        <f>IFERROR(VLOOKUP(B273,ADI!B:D,3,0),"0,00")</f>
        <v>476.1</v>
      </c>
      <c r="G273" s="98">
        <v>345.13</v>
      </c>
      <c r="H273" s="45">
        <f t="shared" si="9"/>
        <v>821.23</v>
      </c>
      <c r="I273" s="58" t="str">
        <f>VLOOKUP(B273,'FOLHA RESUMIDA'!C:D,2,0)</f>
        <v>RICARDO J FERNANDES DA CUNHA</v>
      </c>
    </row>
    <row r="274" spans="1:9">
      <c r="A274" s="85">
        <v>1</v>
      </c>
      <c r="B274" s="85">
        <v>2870</v>
      </c>
      <c r="C274" s="83" t="s">
        <v>224</v>
      </c>
      <c r="D274" s="87">
        <v>1543.85</v>
      </c>
      <c r="E274" s="45">
        <f t="shared" si="8"/>
        <v>799.71999999999991</v>
      </c>
      <c r="F274" s="98">
        <f>IFERROR(VLOOKUP(B274,ADI!B:D,3,0),"0,00")</f>
        <v>524.91</v>
      </c>
      <c r="G274" s="98">
        <v>219.22</v>
      </c>
      <c r="H274" s="45">
        <f t="shared" si="9"/>
        <v>744.13</v>
      </c>
      <c r="I274" s="58" t="str">
        <f>VLOOKUP(B274,'FOLHA RESUMIDA'!C:D,2,0)</f>
        <v>SUZANA VALERIA PINHEIRO</v>
      </c>
    </row>
    <row r="275" spans="1:9">
      <c r="A275" s="85">
        <v>1</v>
      </c>
      <c r="B275" s="85">
        <v>2871</v>
      </c>
      <c r="C275" s="83" t="s">
        <v>225</v>
      </c>
      <c r="D275" s="87">
        <v>1605.88</v>
      </c>
      <c r="E275" s="45">
        <f t="shared" si="8"/>
        <v>810.31000000000017</v>
      </c>
      <c r="F275" s="98">
        <f>IFERROR(VLOOKUP(B275,ADI!B:D,3,0),"0,00")</f>
        <v>524.91</v>
      </c>
      <c r="G275" s="98">
        <v>270.66000000000003</v>
      </c>
      <c r="H275" s="45">
        <f t="shared" si="9"/>
        <v>795.56999999999994</v>
      </c>
      <c r="I275" s="58" t="str">
        <f>VLOOKUP(B275,'FOLHA RESUMIDA'!C:D,2,0)</f>
        <v>SUZELY ARANTES DA S MELO</v>
      </c>
    </row>
    <row r="276" spans="1:9">
      <c r="A276" s="85">
        <v>16</v>
      </c>
      <c r="B276" s="85">
        <v>2873</v>
      </c>
      <c r="C276" s="83" t="s">
        <v>361</v>
      </c>
      <c r="D276" s="87">
        <v>5043.91</v>
      </c>
      <c r="E276" s="45">
        <f t="shared" si="8"/>
        <v>1233.54</v>
      </c>
      <c r="F276" s="98">
        <f>IFERROR(VLOOKUP(B276,ADI!B:D,3,0),"0,00")</f>
        <v>1714.93</v>
      </c>
      <c r="G276" s="98">
        <v>2095.44</v>
      </c>
      <c r="H276" s="45">
        <f t="shared" si="9"/>
        <v>3810.37</v>
      </c>
      <c r="I276" s="58" t="str">
        <f>VLOOKUP(B276,'FOLHA RESUMIDA'!C:D,2,0)</f>
        <v>AURELIA RODRIGUES TORREIRO</v>
      </c>
    </row>
    <row r="277" spans="1:9">
      <c r="A277" s="85">
        <v>25</v>
      </c>
      <c r="B277" s="85">
        <v>2878</v>
      </c>
      <c r="C277" s="83" t="s">
        <v>373</v>
      </c>
      <c r="D277" s="87">
        <v>2283.5100000000002</v>
      </c>
      <c r="E277" s="45">
        <f t="shared" si="8"/>
        <v>1178.5800000000002</v>
      </c>
      <c r="F277" s="98">
        <f>IFERROR(VLOOKUP(B277,ADI!B:D,3,0),"0,00")</f>
        <v>776.39</v>
      </c>
      <c r="G277" s="98">
        <v>328.54</v>
      </c>
      <c r="H277" s="45">
        <f t="shared" si="9"/>
        <v>1104.93</v>
      </c>
      <c r="I277" s="58" t="str">
        <f>VLOOKUP(B277,'FOLHA RESUMIDA'!C:D,2,0)</f>
        <v>JAMSON ALESSANDRO DA SILVA</v>
      </c>
    </row>
    <row r="278" spans="1:9">
      <c r="A278" s="85">
        <v>1</v>
      </c>
      <c r="B278" s="85">
        <v>2887</v>
      </c>
      <c r="C278" s="83" t="s">
        <v>226</v>
      </c>
      <c r="D278" s="87">
        <v>3019.39</v>
      </c>
      <c r="E278" s="45">
        <f t="shared" si="8"/>
        <v>2603.7199999999998</v>
      </c>
      <c r="F278" s="98" t="str">
        <f>IFERROR(VLOOKUP(B278,ADI!B:D,3,0),"0,00")</f>
        <v>0,00</v>
      </c>
      <c r="G278" s="98">
        <v>415.67</v>
      </c>
      <c r="H278" s="45">
        <f t="shared" si="9"/>
        <v>415.67</v>
      </c>
      <c r="I278" s="58" t="str">
        <f>VLOOKUP(B278,'FOLHA RESUMIDA'!C:D,2,0)</f>
        <v>MARIA EUZENI DA SILVA GARCEZ</v>
      </c>
    </row>
    <row r="279" spans="1:9">
      <c r="A279" s="85">
        <v>1</v>
      </c>
      <c r="B279" s="85">
        <v>2889</v>
      </c>
      <c r="C279" s="83" t="s">
        <v>227</v>
      </c>
      <c r="D279" s="87">
        <v>2770.49</v>
      </c>
      <c r="E279" s="45">
        <f t="shared" si="8"/>
        <v>1308.9399999999998</v>
      </c>
      <c r="F279" s="98">
        <f>IFERROR(VLOOKUP(B279,ADI!B:D,3,0),"0,00")</f>
        <v>810.9</v>
      </c>
      <c r="G279" s="98">
        <v>650.65</v>
      </c>
      <c r="H279" s="45">
        <f t="shared" si="9"/>
        <v>1461.55</v>
      </c>
      <c r="I279" s="58" t="str">
        <f>VLOOKUP(B279,'FOLHA RESUMIDA'!C:D,2,0)</f>
        <v>EJANE FERREIRA TEXEIRA</v>
      </c>
    </row>
    <row r="280" spans="1:9">
      <c r="A280" s="85">
        <v>1</v>
      </c>
      <c r="B280" s="85">
        <v>2890</v>
      </c>
      <c r="C280" s="83" t="s">
        <v>228</v>
      </c>
      <c r="D280" s="87">
        <v>1411.99</v>
      </c>
      <c r="E280" s="45">
        <f t="shared" si="8"/>
        <v>312.22000000000003</v>
      </c>
      <c r="F280" s="98">
        <f>IFERROR(VLOOKUP(B280,ADI!B:D,3,0),"0,00")</f>
        <v>476.1</v>
      </c>
      <c r="G280" s="98">
        <v>623.66999999999996</v>
      </c>
      <c r="H280" s="45">
        <f t="shared" si="9"/>
        <v>1099.77</v>
      </c>
      <c r="I280" s="58" t="str">
        <f>VLOOKUP(B280,'FOLHA RESUMIDA'!C:D,2,0)</f>
        <v>CLELIO FIRMINO SILVA</v>
      </c>
    </row>
    <row r="281" spans="1:9">
      <c r="A281" s="85">
        <v>1</v>
      </c>
      <c r="B281" s="85">
        <v>2891</v>
      </c>
      <c r="C281" s="83" t="s">
        <v>229</v>
      </c>
      <c r="D281" s="87">
        <v>1470.76</v>
      </c>
      <c r="E281" s="45">
        <f t="shared" si="8"/>
        <v>715.18</v>
      </c>
      <c r="F281" s="98">
        <f>IFERROR(VLOOKUP(B281,ADI!B:D,3,0),"0,00")</f>
        <v>499.91</v>
      </c>
      <c r="G281" s="98">
        <v>255.67</v>
      </c>
      <c r="H281" s="45">
        <f t="shared" si="9"/>
        <v>755.58</v>
      </c>
      <c r="I281" s="58" t="str">
        <f>VLOOKUP(B281,'FOLHA RESUMIDA'!C:D,2,0)</f>
        <v>ERICK MEDEIROS</v>
      </c>
    </row>
    <row r="282" spans="1:9">
      <c r="A282" s="85">
        <v>1</v>
      </c>
      <c r="B282" s="85">
        <v>2894</v>
      </c>
      <c r="C282" s="83" t="s">
        <v>230</v>
      </c>
      <c r="D282" s="87">
        <v>1876.6</v>
      </c>
      <c r="E282" s="45">
        <f t="shared" si="8"/>
        <v>993.20999999999992</v>
      </c>
      <c r="F282" s="98">
        <f>IFERROR(VLOOKUP(B282,ADI!B:D,3,0),"0,00")</f>
        <v>319.02</v>
      </c>
      <c r="G282" s="98">
        <v>564.37</v>
      </c>
      <c r="H282" s="45">
        <f t="shared" si="9"/>
        <v>883.39</v>
      </c>
      <c r="I282" s="58" t="str">
        <f>VLOOKUP(B282,'FOLHA RESUMIDA'!C:D,2,0)</f>
        <v>JOELNA DINIZ PEREIRA DE SOUSA</v>
      </c>
    </row>
    <row r="283" spans="1:9">
      <c r="A283" s="85">
        <v>1</v>
      </c>
      <c r="B283" s="85">
        <v>2895</v>
      </c>
      <c r="C283" s="83" t="s">
        <v>231</v>
      </c>
      <c r="D283" s="87">
        <v>1411.99</v>
      </c>
      <c r="E283" s="45">
        <f t="shared" si="8"/>
        <v>340.81999999999994</v>
      </c>
      <c r="F283" s="98">
        <f>IFERROR(VLOOKUP(B283,ADI!B:D,3,0),"0,00")</f>
        <v>476.1</v>
      </c>
      <c r="G283" s="98">
        <v>595.07000000000005</v>
      </c>
      <c r="H283" s="45">
        <f t="shared" si="9"/>
        <v>1071.17</v>
      </c>
      <c r="I283" s="58" t="str">
        <f>VLOOKUP(B283,'FOLHA RESUMIDA'!C:D,2,0)</f>
        <v>KLEBER DE OLIVEIRA GALDINO</v>
      </c>
    </row>
    <row r="284" spans="1:9">
      <c r="A284" s="85">
        <v>47</v>
      </c>
      <c r="B284" s="85">
        <v>2904</v>
      </c>
      <c r="C284" s="83" t="s">
        <v>386</v>
      </c>
      <c r="D284" s="87">
        <v>2060.2600000000002</v>
      </c>
      <c r="E284" s="45">
        <f t="shared" si="8"/>
        <v>416.94000000000005</v>
      </c>
      <c r="F284" s="98">
        <f>IFERROR(VLOOKUP(B284,ADI!B:D,3,0),"0,00")</f>
        <v>700.49</v>
      </c>
      <c r="G284" s="98">
        <v>942.83</v>
      </c>
      <c r="H284" s="45">
        <f t="shared" si="9"/>
        <v>1643.3200000000002</v>
      </c>
      <c r="I284" s="58" t="str">
        <f>VLOOKUP(B284,'FOLHA RESUMIDA'!C:D,2,0)</f>
        <v>ANTONIO S ALVES DE O JUNIOR</v>
      </c>
    </row>
    <row r="285" spans="1:9">
      <c r="A285" s="85">
        <v>3</v>
      </c>
      <c r="B285" s="85">
        <v>2906</v>
      </c>
      <c r="C285" s="83" t="s">
        <v>357</v>
      </c>
      <c r="D285" s="87">
        <v>5043.91</v>
      </c>
      <c r="E285" s="45">
        <f t="shared" si="8"/>
        <v>1567.1899999999996</v>
      </c>
      <c r="F285" s="98">
        <f>IFERROR(VLOOKUP(B285,ADI!B:D,3,0),"0,00")</f>
        <v>1714.93</v>
      </c>
      <c r="G285" s="98">
        <v>1761.79</v>
      </c>
      <c r="H285" s="45">
        <f t="shared" si="9"/>
        <v>3476.7200000000003</v>
      </c>
      <c r="I285" s="58" t="str">
        <f>VLOOKUP(B285,'FOLHA RESUMIDA'!C:D,2,0)</f>
        <v>ARTHUR A SANTOS WANDERLEY</v>
      </c>
    </row>
    <row r="286" spans="1:9">
      <c r="A286" s="85">
        <v>1</v>
      </c>
      <c r="B286" s="85">
        <v>2907</v>
      </c>
      <c r="C286" s="83" t="s">
        <v>232</v>
      </c>
      <c r="D286" s="87">
        <v>8456.2999999999993</v>
      </c>
      <c r="E286" s="45">
        <f t="shared" si="8"/>
        <v>7776.4099999999989</v>
      </c>
      <c r="F286" s="98">
        <f>IFERROR(VLOOKUP(B286,ADI!B:D,3,0),"0,00")</f>
        <v>679.89</v>
      </c>
      <c r="G286" s="98">
        <v>0</v>
      </c>
      <c r="H286" s="45">
        <f t="shared" si="9"/>
        <v>679.89</v>
      </c>
      <c r="I286" s="58" t="str">
        <f>VLOOKUP(B286,'FOLHA RESUMIDA'!C:D,2,0)</f>
        <v>JOELINE LIMA DO NASCIMENTO</v>
      </c>
    </row>
    <row r="287" spans="1:9">
      <c r="A287" s="85">
        <v>1</v>
      </c>
      <c r="B287" s="85">
        <v>2909</v>
      </c>
      <c r="C287" s="83" t="s">
        <v>233</v>
      </c>
      <c r="D287" s="87">
        <v>2060.2600000000002</v>
      </c>
      <c r="E287" s="45">
        <f t="shared" si="8"/>
        <v>167.34000000000015</v>
      </c>
      <c r="F287" s="98">
        <f>IFERROR(VLOOKUP(B287,ADI!B:D,3,0),"0,00")</f>
        <v>700.49</v>
      </c>
      <c r="G287" s="98">
        <v>1192.43</v>
      </c>
      <c r="H287" s="45">
        <f t="shared" si="9"/>
        <v>1892.92</v>
      </c>
      <c r="I287" s="58" t="str">
        <f>VLOOKUP(B287,'FOLHA RESUMIDA'!C:D,2,0)</f>
        <v>ROBSON CARNEIRO DA SILVA</v>
      </c>
    </row>
    <row r="288" spans="1:9">
      <c r="A288" s="85">
        <v>1</v>
      </c>
      <c r="B288" s="85">
        <v>2910</v>
      </c>
      <c r="C288" s="83" t="s">
        <v>234</v>
      </c>
      <c r="D288" s="87">
        <v>6421.05</v>
      </c>
      <c r="E288" s="45">
        <f t="shared" si="8"/>
        <v>1437.7200000000003</v>
      </c>
      <c r="F288" s="98">
        <f>IFERROR(VLOOKUP(B288,ADI!B:D,3,0),"0,00")</f>
        <v>2133.91</v>
      </c>
      <c r="G288" s="98">
        <v>2849.42</v>
      </c>
      <c r="H288" s="45">
        <f t="shared" si="9"/>
        <v>4983.33</v>
      </c>
      <c r="I288" s="58" t="str">
        <f>VLOOKUP(B288,'FOLHA RESUMIDA'!C:D,2,0)</f>
        <v>JOSE VITAL DUARTE JUNIOR</v>
      </c>
    </row>
    <row r="289" spans="1:9">
      <c r="A289" s="85">
        <v>1</v>
      </c>
      <c r="B289" s="85">
        <v>2911</v>
      </c>
      <c r="C289" s="83" t="s">
        <v>235</v>
      </c>
      <c r="D289" s="87">
        <v>1543.83</v>
      </c>
      <c r="E289" s="45">
        <f t="shared" si="8"/>
        <v>908.32999999999993</v>
      </c>
      <c r="F289" s="98">
        <f>IFERROR(VLOOKUP(B289,ADI!B:D,3,0),"0,00")</f>
        <v>524.9</v>
      </c>
      <c r="G289" s="98">
        <v>110.6</v>
      </c>
      <c r="H289" s="45">
        <f t="shared" si="9"/>
        <v>635.5</v>
      </c>
      <c r="I289" s="58" t="str">
        <f>VLOOKUP(B289,'FOLHA RESUMIDA'!C:D,2,0)</f>
        <v>ALDJANE MARIA DOS SANTOS</v>
      </c>
    </row>
    <row r="290" spans="1:9">
      <c r="A290" s="85">
        <v>1</v>
      </c>
      <c r="B290" s="85">
        <v>2915</v>
      </c>
      <c r="C290" s="83" t="s">
        <v>236</v>
      </c>
      <c r="D290" s="87">
        <v>1610.3</v>
      </c>
      <c r="E290" s="45">
        <f t="shared" si="8"/>
        <v>462.37999999999988</v>
      </c>
      <c r="F290" s="98">
        <f>IFERROR(VLOOKUP(B290,ADI!B:D,3,0),"0,00")</f>
        <v>524.9</v>
      </c>
      <c r="G290" s="98">
        <v>623.02</v>
      </c>
      <c r="H290" s="45">
        <f t="shared" si="9"/>
        <v>1147.92</v>
      </c>
      <c r="I290" s="58" t="str">
        <f>VLOOKUP(B290,'FOLHA RESUMIDA'!C:D,2,0)</f>
        <v>HAMILTON LINO ALVES</v>
      </c>
    </row>
    <row r="291" spans="1:9">
      <c r="A291" s="85">
        <v>1</v>
      </c>
      <c r="B291" s="85">
        <v>2917</v>
      </c>
      <c r="C291" s="83" t="s">
        <v>237</v>
      </c>
      <c r="D291" s="87">
        <v>1621.02</v>
      </c>
      <c r="E291" s="45">
        <f t="shared" si="8"/>
        <v>657.05</v>
      </c>
      <c r="F291" s="98">
        <f>IFERROR(VLOOKUP(B291,ADI!B:D,3,0),"0,00")</f>
        <v>551.15</v>
      </c>
      <c r="G291" s="98">
        <v>412.82</v>
      </c>
      <c r="H291" s="45">
        <f t="shared" si="9"/>
        <v>963.97</v>
      </c>
      <c r="I291" s="58" t="str">
        <f>VLOOKUP(B291,'FOLHA RESUMIDA'!C:D,2,0)</f>
        <v>LUCICLEIDE PEREIRA DEODATO</v>
      </c>
    </row>
    <row r="292" spans="1:9">
      <c r="A292" s="85">
        <v>1</v>
      </c>
      <c r="B292" s="85">
        <v>2918</v>
      </c>
      <c r="C292" s="83" t="s">
        <v>238</v>
      </c>
      <c r="D292" s="87">
        <v>1411.99</v>
      </c>
      <c r="E292" s="45">
        <f t="shared" si="8"/>
        <v>232.76999999999998</v>
      </c>
      <c r="F292" s="98">
        <f>IFERROR(VLOOKUP(B292,ADI!B:D,3,0),"0,00")</f>
        <v>476.1</v>
      </c>
      <c r="G292" s="98">
        <v>703.12</v>
      </c>
      <c r="H292" s="45">
        <f t="shared" si="9"/>
        <v>1179.22</v>
      </c>
      <c r="I292" s="58" t="str">
        <f>VLOOKUP(B292,'FOLHA RESUMIDA'!C:D,2,0)</f>
        <v>MARIA DAS NEVES DE BARROS</v>
      </c>
    </row>
    <row r="293" spans="1:9">
      <c r="A293" s="85">
        <v>1</v>
      </c>
      <c r="B293" s="85">
        <v>2921</v>
      </c>
      <c r="C293" s="83" t="s">
        <v>239</v>
      </c>
      <c r="D293" s="87">
        <v>7040.69</v>
      </c>
      <c r="E293" s="45">
        <f t="shared" si="8"/>
        <v>7025.25</v>
      </c>
      <c r="F293" s="98">
        <f>IFERROR(VLOOKUP(B293,ADI!B:D,3,0),"0,00")</f>
        <v>15.44</v>
      </c>
      <c r="G293" s="98">
        <v>0</v>
      </c>
      <c r="H293" s="45">
        <f t="shared" si="9"/>
        <v>15.44</v>
      </c>
      <c r="I293" s="58" t="str">
        <f>VLOOKUP(B293,'FOLHA RESUMIDA'!C:D,2,0)</f>
        <v>TIAGO MANOEL DE SOUSA LEITE</v>
      </c>
    </row>
    <row r="294" spans="1:9">
      <c r="A294" s="85">
        <v>1</v>
      </c>
      <c r="B294" s="85">
        <v>2922</v>
      </c>
      <c r="C294" s="83" t="s">
        <v>240</v>
      </c>
      <c r="D294" s="87">
        <v>1621.02</v>
      </c>
      <c r="E294" s="45">
        <f t="shared" si="8"/>
        <v>748.03</v>
      </c>
      <c r="F294" s="98">
        <f>IFERROR(VLOOKUP(B294,ADI!B:D,3,0),"0,00")</f>
        <v>551.15</v>
      </c>
      <c r="G294" s="98">
        <v>321.83999999999997</v>
      </c>
      <c r="H294" s="45">
        <f t="shared" si="9"/>
        <v>872.99</v>
      </c>
      <c r="I294" s="58" t="str">
        <f>VLOOKUP(B294,'FOLHA RESUMIDA'!C:D,2,0)</f>
        <v>XENIA KELY VERISSIMO DINIZ</v>
      </c>
    </row>
    <row r="295" spans="1:9">
      <c r="A295" s="85">
        <v>1</v>
      </c>
      <c r="B295" s="85">
        <v>2926</v>
      </c>
      <c r="C295" s="83" t="s">
        <v>241</v>
      </c>
      <c r="D295" s="87">
        <v>1702.35</v>
      </c>
      <c r="E295" s="45">
        <f t="shared" si="8"/>
        <v>249.59999999999991</v>
      </c>
      <c r="F295" s="98">
        <f>IFERROR(VLOOKUP(B295,ADI!B:D,3,0),"0,00")</f>
        <v>578.72</v>
      </c>
      <c r="G295" s="98">
        <v>874.03</v>
      </c>
      <c r="H295" s="45">
        <f t="shared" si="9"/>
        <v>1452.75</v>
      </c>
      <c r="I295" s="58" t="str">
        <f>VLOOKUP(B295,'FOLHA RESUMIDA'!C:D,2,0)</f>
        <v>ANTONIO CARLOS DE LUNA MATOS</v>
      </c>
    </row>
    <row r="296" spans="1:9">
      <c r="A296" s="85">
        <v>1</v>
      </c>
      <c r="B296" s="85">
        <v>2927</v>
      </c>
      <c r="C296" s="83" t="s">
        <v>242</v>
      </c>
      <c r="D296" s="87">
        <v>1667.92</v>
      </c>
      <c r="E296" s="45">
        <f t="shared" si="8"/>
        <v>882.2600000000001</v>
      </c>
      <c r="F296" s="98">
        <f>IFERROR(VLOOKUP(B296,ADI!B:D,3,0),"0,00")</f>
        <v>524.91</v>
      </c>
      <c r="G296" s="98">
        <v>260.75</v>
      </c>
      <c r="H296" s="45">
        <f t="shared" si="9"/>
        <v>785.66</v>
      </c>
      <c r="I296" s="58" t="str">
        <f>VLOOKUP(B296,'FOLHA RESUMIDA'!C:D,2,0)</f>
        <v>DEYVISON MACHADO DA SILVA</v>
      </c>
    </row>
    <row r="297" spans="1:9">
      <c r="A297" s="85">
        <v>1</v>
      </c>
      <c r="B297" s="85">
        <v>2930</v>
      </c>
      <c r="C297" s="83" t="s">
        <v>243</v>
      </c>
      <c r="D297" s="87">
        <v>1702.59</v>
      </c>
      <c r="E297" s="45">
        <f t="shared" si="8"/>
        <v>905.51999999999987</v>
      </c>
      <c r="F297" s="98">
        <f>IFERROR(VLOOKUP(B297,ADI!B:D,3,0),"0,00")</f>
        <v>578.72</v>
      </c>
      <c r="G297" s="98">
        <v>218.35</v>
      </c>
      <c r="H297" s="45">
        <f t="shared" si="9"/>
        <v>797.07</v>
      </c>
      <c r="I297" s="58" t="str">
        <f>VLOOKUP(B297,'FOLHA RESUMIDA'!C:D,2,0)</f>
        <v>JOSE AURICELIO C DE ARAUJO</v>
      </c>
    </row>
    <row r="298" spans="1:9">
      <c r="A298" s="85">
        <v>1</v>
      </c>
      <c r="B298" s="85">
        <v>2931</v>
      </c>
      <c r="C298" s="83" t="s">
        <v>244</v>
      </c>
      <c r="D298" s="87">
        <v>2698.98</v>
      </c>
      <c r="E298" s="45">
        <f t="shared" si="8"/>
        <v>877.73</v>
      </c>
      <c r="F298" s="98">
        <f>IFERROR(VLOOKUP(B298,ADI!B:D,3,0),"0,00")</f>
        <v>917.65</v>
      </c>
      <c r="G298" s="98">
        <v>903.6</v>
      </c>
      <c r="H298" s="45">
        <f t="shared" si="9"/>
        <v>1821.25</v>
      </c>
      <c r="I298" s="58" t="str">
        <f>VLOOKUP(B298,'FOLHA RESUMIDA'!C:D,2,0)</f>
        <v>JOSILENE FARIAS DOS SANTOS ALM</v>
      </c>
    </row>
    <row r="299" spans="1:9">
      <c r="A299" s="85">
        <v>1</v>
      </c>
      <c r="B299" s="85">
        <v>2933</v>
      </c>
      <c r="C299" s="83" t="s">
        <v>245</v>
      </c>
      <c r="D299" s="87">
        <v>1543.83</v>
      </c>
      <c r="E299" s="45">
        <f t="shared" si="8"/>
        <v>425.21000000000004</v>
      </c>
      <c r="F299" s="98">
        <f>IFERROR(VLOOKUP(B299,ADI!B:D,3,0),"0,00")</f>
        <v>524.9</v>
      </c>
      <c r="G299" s="98">
        <v>593.72</v>
      </c>
      <c r="H299" s="45">
        <f t="shared" si="9"/>
        <v>1118.6199999999999</v>
      </c>
      <c r="I299" s="58" t="str">
        <f>VLOOKUP(B299,'FOLHA RESUMIDA'!C:D,2,0)</f>
        <v>LUCY DIAS DE ANDRADE</v>
      </c>
    </row>
    <row r="300" spans="1:9">
      <c r="A300" s="85">
        <v>1</v>
      </c>
      <c r="B300" s="85">
        <v>2936</v>
      </c>
      <c r="C300" s="83" t="s">
        <v>246</v>
      </c>
      <c r="D300" s="87">
        <v>1543.83</v>
      </c>
      <c r="E300" s="45">
        <f t="shared" si="8"/>
        <v>886.18</v>
      </c>
      <c r="F300" s="98">
        <f>IFERROR(VLOOKUP(B300,ADI!B:D,3,0),"0,00")</f>
        <v>524.9</v>
      </c>
      <c r="G300" s="98">
        <v>132.75</v>
      </c>
      <c r="H300" s="45">
        <f t="shared" si="9"/>
        <v>657.65</v>
      </c>
      <c r="I300" s="58" t="str">
        <f>VLOOKUP(B300,'FOLHA RESUMIDA'!C:D,2,0)</f>
        <v>ROSIMERE SOARES DA SILVA</v>
      </c>
    </row>
    <row r="301" spans="1:9">
      <c r="A301" s="85">
        <v>1</v>
      </c>
      <c r="B301" s="85">
        <v>2937</v>
      </c>
      <c r="C301" s="83" t="s">
        <v>247</v>
      </c>
      <c r="D301" s="87">
        <v>1411.99</v>
      </c>
      <c r="E301" s="45">
        <f t="shared" si="8"/>
        <v>362.73</v>
      </c>
      <c r="F301" s="98">
        <f>IFERROR(VLOOKUP(B301,ADI!B:D,3,0),"0,00")</f>
        <v>476.1</v>
      </c>
      <c r="G301" s="98">
        <v>573.16</v>
      </c>
      <c r="H301" s="45">
        <f t="shared" si="9"/>
        <v>1049.26</v>
      </c>
      <c r="I301" s="58" t="str">
        <f>VLOOKUP(B301,'FOLHA RESUMIDA'!C:D,2,0)</f>
        <v>SANDRA REGINA V DOS SANTOS</v>
      </c>
    </row>
    <row r="302" spans="1:9">
      <c r="A302" s="85">
        <v>1</v>
      </c>
      <c r="B302" s="85">
        <v>2941</v>
      </c>
      <c r="C302" s="83" t="s">
        <v>248</v>
      </c>
      <c r="D302" s="87">
        <v>4373.1899999999996</v>
      </c>
      <c r="E302" s="45">
        <f t="shared" si="8"/>
        <v>2526.4499999999998</v>
      </c>
      <c r="F302" s="98">
        <f>IFERROR(VLOOKUP(B302,ADI!B:D,3,0),"0,00")</f>
        <v>1093.3</v>
      </c>
      <c r="G302" s="98">
        <v>753.44</v>
      </c>
      <c r="H302" s="45">
        <f t="shared" si="9"/>
        <v>1846.74</v>
      </c>
      <c r="I302" s="58" t="str">
        <f>VLOOKUP(B302,'FOLHA RESUMIDA'!C:D,2,0)</f>
        <v>DANIELLE MARIA P NASCIMENTO</v>
      </c>
    </row>
    <row r="303" spans="1:9">
      <c r="A303" s="85">
        <v>1</v>
      </c>
      <c r="B303" s="85">
        <v>2942</v>
      </c>
      <c r="C303" s="83" t="s">
        <v>249</v>
      </c>
      <c r="D303" s="87">
        <v>1543.84</v>
      </c>
      <c r="E303" s="45">
        <f t="shared" si="8"/>
        <v>455.03999999999996</v>
      </c>
      <c r="F303" s="98">
        <f>IFERROR(VLOOKUP(B303,ADI!B:D,3,0),"0,00")</f>
        <v>524.91</v>
      </c>
      <c r="G303" s="98">
        <v>563.89</v>
      </c>
      <c r="H303" s="45">
        <f t="shared" si="9"/>
        <v>1088.8</v>
      </c>
      <c r="I303" s="58" t="str">
        <f>VLOOKUP(B303,'FOLHA RESUMIDA'!C:D,2,0)</f>
        <v>ELIDIANE BARROS DA CRUZ</v>
      </c>
    </row>
    <row r="304" spans="1:9">
      <c r="A304" s="85">
        <v>1</v>
      </c>
      <c r="B304" s="85">
        <v>2943</v>
      </c>
      <c r="C304" s="83" t="s">
        <v>250</v>
      </c>
      <c r="D304" s="87">
        <v>1530.99</v>
      </c>
      <c r="E304" s="45">
        <f t="shared" si="8"/>
        <v>338.66000000000008</v>
      </c>
      <c r="F304" s="98">
        <f>IFERROR(VLOOKUP(B304,ADI!B:D,3,0),"0,00")</f>
        <v>476.1</v>
      </c>
      <c r="G304" s="98">
        <v>716.23</v>
      </c>
      <c r="H304" s="45">
        <f t="shared" si="9"/>
        <v>1192.33</v>
      </c>
      <c r="I304" s="58" t="str">
        <f>VLOOKUP(B304,'FOLHA RESUMIDA'!C:D,2,0)</f>
        <v>MARIA JOSE GUILHERME</v>
      </c>
    </row>
    <row r="305" spans="1:9">
      <c r="A305" s="85">
        <v>59</v>
      </c>
      <c r="B305" s="85">
        <v>2962</v>
      </c>
      <c r="C305" s="83" t="s">
        <v>404</v>
      </c>
      <c r="D305" s="87">
        <v>2530.36</v>
      </c>
      <c r="E305" s="45">
        <f t="shared" si="8"/>
        <v>931.62000000000012</v>
      </c>
      <c r="F305" s="98">
        <f>IFERROR(VLOOKUP(B305,ADI!B:D,3,0),"0,00")</f>
        <v>743.03</v>
      </c>
      <c r="G305" s="98">
        <v>855.71</v>
      </c>
      <c r="H305" s="45">
        <f t="shared" si="9"/>
        <v>1598.74</v>
      </c>
      <c r="I305" s="58" t="str">
        <f>VLOOKUP(B305,'FOLHA RESUMIDA'!C:D,2,0)</f>
        <v>GYSELLE SANTOS AZEVEDO</v>
      </c>
    </row>
    <row r="306" spans="1:9">
      <c r="A306" s="85">
        <v>1</v>
      </c>
      <c r="B306" s="85">
        <v>2969</v>
      </c>
      <c r="C306" s="83" t="s">
        <v>251</v>
      </c>
      <c r="D306" s="87">
        <v>3041.51</v>
      </c>
      <c r="E306" s="45">
        <f t="shared" si="8"/>
        <v>1882.6300000000003</v>
      </c>
      <c r="F306" s="98">
        <f>IFERROR(VLOOKUP(B306,ADI!B:D,3,0),"0,00")</f>
        <v>973.28</v>
      </c>
      <c r="G306" s="98">
        <v>185.6</v>
      </c>
      <c r="H306" s="45">
        <f t="shared" si="9"/>
        <v>1158.8799999999999</v>
      </c>
      <c r="I306" s="58" t="str">
        <f>VLOOKUP(B306,'FOLHA RESUMIDA'!C:D,2,0)</f>
        <v>LEYRIANE TELMA V FARIAS</v>
      </c>
    </row>
    <row r="307" spans="1:9">
      <c r="A307" s="85">
        <v>3</v>
      </c>
      <c r="B307" s="85">
        <v>2970</v>
      </c>
      <c r="C307" s="83" t="s">
        <v>343</v>
      </c>
      <c r="D307" s="87">
        <v>2307.09</v>
      </c>
      <c r="E307" s="45">
        <f t="shared" si="8"/>
        <v>1146.73</v>
      </c>
      <c r="F307" s="98">
        <f>IFERROR(VLOOKUP(B307,ADI!B:D,3,0),"0,00")</f>
        <v>667.12</v>
      </c>
      <c r="G307" s="98">
        <v>493.24</v>
      </c>
      <c r="H307" s="45">
        <f t="shared" si="9"/>
        <v>1160.3600000000001</v>
      </c>
      <c r="I307" s="58" t="str">
        <f>VLOOKUP(B307,'FOLHA RESUMIDA'!C:D,2,0)</f>
        <v>DAYANE M VALENCA DE OLIVEIRA</v>
      </c>
    </row>
    <row r="308" spans="1:9">
      <c r="A308" s="85">
        <v>10</v>
      </c>
      <c r="B308" s="85">
        <v>2971</v>
      </c>
      <c r="C308" s="83" t="s">
        <v>395</v>
      </c>
      <c r="D308" s="87">
        <v>1962.12</v>
      </c>
      <c r="E308" s="45">
        <f t="shared" si="8"/>
        <v>923.48</v>
      </c>
      <c r="F308" s="98">
        <f>IFERROR(VLOOKUP(B308,ADI!B:D,3,0),"0,00")</f>
        <v>667.12</v>
      </c>
      <c r="G308" s="98">
        <v>371.52</v>
      </c>
      <c r="H308" s="45">
        <f t="shared" si="9"/>
        <v>1038.6399999999999</v>
      </c>
      <c r="I308" s="58" t="str">
        <f>VLOOKUP(B308,'FOLHA RESUMIDA'!C:D,2,0)</f>
        <v>LETYCIA THAISA V FARIAS</v>
      </c>
    </row>
    <row r="309" spans="1:9">
      <c r="A309" s="85">
        <v>3</v>
      </c>
      <c r="B309" s="85">
        <v>2973</v>
      </c>
      <c r="C309" s="83" t="s">
        <v>352</v>
      </c>
      <c r="D309" s="87">
        <v>2185.39</v>
      </c>
      <c r="E309" s="45">
        <f t="shared" si="8"/>
        <v>1304.77</v>
      </c>
      <c r="F309" s="98">
        <f>IFERROR(VLOOKUP(B309,ADI!B:D,3,0),"0,00")</f>
        <v>743.03</v>
      </c>
      <c r="G309" s="98">
        <v>137.59</v>
      </c>
      <c r="H309" s="45">
        <f t="shared" si="9"/>
        <v>880.62</v>
      </c>
      <c r="I309" s="58" t="str">
        <f>VLOOKUP(B309,'FOLHA RESUMIDA'!C:D,2,0)</f>
        <v>ELDERSON GOMES DA CUNHA</v>
      </c>
    </row>
    <row r="310" spans="1:9">
      <c r="A310" s="85">
        <v>3</v>
      </c>
      <c r="B310" s="85">
        <v>2974</v>
      </c>
      <c r="C310" s="83" t="s">
        <v>353</v>
      </c>
      <c r="D310" s="87">
        <v>1962.12</v>
      </c>
      <c r="E310" s="45">
        <f t="shared" si="8"/>
        <v>848.82999999999993</v>
      </c>
      <c r="F310" s="98">
        <f>IFERROR(VLOOKUP(B310,ADI!B:D,3,0),"0,00")</f>
        <v>667.12</v>
      </c>
      <c r="G310" s="98">
        <v>446.17</v>
      </c>
      <c r="H310" s="45">
        <f t="shared" si="9"/>
        <v>1113.29</v>
      </c>
      <c r="I310" s="58" t="str">
        <f>VLOOKUP(B310,'FOLHA RESUMIDA'!C:D,2,0)</f>
        <v>MARCELO DIEDERICHS PRATES</v>
      </c>
    </row>
    <row r="311" spans="1:9">
      <c r="A311" s="85">
        <v>23</v>
      </c>
      <c r="B311" s="85">
        <v>2977</v>
      </c>
      <c r="C311" s="83" t="s">
        <v>366</v>
      </c>
      <c r="D311" s="87">
        <v>4357.09</v>
      </c>
      <c r="E311" s="45">
        <f t="shared" si="8"/>
        <v>656.38000000000011</v>
      </c>
      <c r="F311" s="98">
        <f>IFERROR(VLOOKUP(B311,ADI!B:D,3,0),"0,00")</f>
        <v>1481.41</v>
      </c>
      <c r="G311" s="98">
        <v>2219.3000000000002</v>
      </c>
      <c r="H311" s="45">
        <f t="shared" si="9"/>
        <v>3700.71</v>
      </c>
      <c r="I311" s="58" t="str">
        <f>VLOOKUP(B311,'FOLHA RESUMIDA'!C:D,2,0)</f>
        <v>VENILTON CARLOS M CARDOSO</v>
      </c>
    </row>
    <row r="312" spans="1:9">
      <c r="A312" s="85">
        <v>23</v>
      </c>
      <c r="B312" s="85">
        <v>2978</v>
      </c>
      <c r="C312" s="83" t="s">
        <v>367</v>
      </c>
      <c r="D312" s="87">
        <v>6470.37</v>
      </c>
      <c r="E312" s="45">
        <f t="shared" si="8"/>
        <v>2898.1</v>
      </c>
      <c r="F312" s="98" t="str">
        <f>IFERROR(VLOOKUP(B312,ADI!B:D,3,0),"0,00")</f>
        <v>0,00</v>
      </c>
      <c r="G312" s="98">
        <v>3572.27</v>
      </c>
      <c r="H312" s="45">
        <f t="shared" si="9"/>
        <v>3572.27</v>
      </c>
      <c r="I312" s="58" t="str">
        <f>VLOOKUP(B312,'FOLHA RESUMIDA'!C:D,2,0)</f>
        <v>CARLOS BRUNO GOMES MACEDO</v>
      </c>
    </row>
    <row r="313" spans="1:9">
      <c r="A313" s="85">
        <v>1</v>
      </c>
      <c r="B313" s="85">
        <v>2982</v>
      </c>
      <c r="C313" s="83" t="s">
        <v>252</v>
      </c>
      <c r="D313" s="87">
        <v>8589.26</v>
      </c>
      <c r="E313" s="45">
        <f t="shared" si="8"/>
        <v>2923.7799999999997</v>
      </c>
      <c r="F313" s="98">
        <f>IFERROR(VLOOKUP(B313,ADI!B:D,3,0),"0,00")</f>
        <v>1160.72</v>
      </c>
      <c r="G313" s="98">
        <v>4504.76</v>
      </c>
      <c r="H313" s="45">
        <f t="shared" si="9"/>
        <v>5665.4800000000005</v>
      </c>
      <c r="I313" s="58" t="str">
        <f>VLOOKUP(B313,'FOLHA RESUMIDA'!C:D,2,0)</f>
        <v>CINTIA MARIA LEITE DO N AVELAR</v>
      </c>
    </row>
    <row r="314" spans="1:9">
      <c r="A314" s="85">
        <v>1</v>
      </c>
      <c r="B314" s="85">
        <v>2983</v>
      </c>
      <c r="C314" s="83" t="s">
        <v>253</v>
      </c>
      <c r="D314" s="87">
        <v>3129.47</v>
      </c>
      <c r="E314" s="45">
        <f t="shared" si="8"/>
        <v>938.59999999999991</v>
      </c>
      <c r="F314" s="98">
        <f>IFERROR(VLOOKUP(B314,ADI!B:D,3,0),"0,00")</f>
        <v>946.73</v>
      </c>
      <c r="G314" s="98">
        <v>1244.1400000000001</v>
      </c>
      <c r="H314" s="45">
        <f t="shared" si="9"/>
        <v>2190.87</v>
      </c>
      <c r="I314" s="58" t="str">
        <f>VLOOKUP(B314,'FOLHA RESUMIDA'!C:D,2,0)</f>
        <v>EMILLY INOCENCIO DA SILVA</v>
      </c>
    </row>
    <row r="315" spans="1:9">
      <c r="A315" s="85">
        <v>1</v>
      </c>
      <c r="B315" s="85">
        <v>2988</v>
      </c>
      <c r="C315" s="83" t="s">
        <v>254</v>
      </c>
      <c r="D315" s="87">
        <v>3413.87</v>
      </c>
      <c r="E315" s="45">
        <f t="shared" si="8"/>
        <v>1690.3199999999997</v>
      </c>
      <c r="F315" s="98">
        <f>IFERROR(VLOOKUP(B315,ADI!B:D,3,0),"0,00")</f>
        <v>1160.72</v>
      </c>
      <c r="G315" s="98">
        <v>562.83000000000004</v>
      </c>
      <c r="H315" s="45">
        <f t="shared" si="9"/>
        <v>1723.5500000000002</v>
      </c>
      <c r="I315" s="58" t="str">
        <f>VLOOKUP(B315,'FOLHA RESUMIDA'!C:D,2,0)</f>
        <v>GERALDO CRISTOVAO DE O FILHO</v>
      </c>
    </row>
    <row r="316" spans="1:9">
      <c r="A316" s="85">
        <v>1</v>
      </c>
      <c r="B316" s="85">
        <v>2996</v>
      </c>
      <c r="C316" s="83" t="s">
        <v>255</v>
      </c>
      <c r="D316" s="87">
        <v>5942.74</v>
      </c>
      <c r="E316" s="45">
        <f t="shared" si="8"/>
        <v>2945.25</v>
      </c>
      <c r="F316" s="98">
        <f>IFERROR(VLOOKUP(B316,ADI!B:D,3,0),"0,00")</f>
        <v>2020.53</v>
      </c>
      <c r="G316" s="98">
        <v>976.96</v>
      </c>
      <c r="H316" s="45">
        <f t="shared" si="9"/>
        <v>2997.49</v>
      </c>
      <c r="I316" s="58" t="str">
        <f>VLOOKUP(B316,'FOLHA RESUMIDA'!C:D,2,0)</f>
        <v>LUCIANO BARROS COSTA</v>
      </c>
    </row>
    <row r="317" spans="1:9">
      <c r="A317" s="85">
        <v>1</v>
      </c>
      <c r="B317" s="85">
        <v>2998</v>
      </c>
      <c r="C317" s="83" t="s">
        <v>256</v>
      </c>
      <c r="D317" s="87">
        <v>6287.71</v>
      </c>
      <c r="E317" s="45">
        <f t="shared" si="8"/>
        <v>2292.3200000000002</v>
      </c>
      <c r="F317" s="98">
        <f>IFERROR(VLOOKUP(B317,ADI!B:D,3,0),"0,00")</f>
        <v>2020.53</v>
      </c>
      <c r="G317" s="98">
        <v>1974.86</v>
      </c>
      <c r="H317" s="45">
        <f t="shared" si="9"/>
        <v>3995.39</v>
      </c>
      <c r="I317" s="58" t="str">
        <f>VLOOKUP(B317,'FOLHA RESUMIDA'!C:D,2,0)</f>
        <v>MIGUEL WILSON REGUEIRA RIBEIRO</v>
      </c>
    </row>
    <row r="318" spans="1:9">
      <c r="A318" s="85">
        <v>1</v>
      </c>
      <c r="B318" s="85">
        <v>3003</v>
      </c>
      <c r="C318" s="83" t="s">
        <v>257</v>
      </c>
      <c r="D318" s="87">
        <v>4581.22</v>
      </c>
      <c r="E318" s="45">
        <f t="shared" si="8"/>
        <v>688.47000000000025</v>
      </c>
      <c r="F318" s="98">
        <f>IFERROR(VLOOKUP(B318,ADI!B:D,3,0),"0,00")</f>
        <v>1440.33</v>
      </c>
      <c r="G318" s="98">
        <v>2452.42</v>
      </c>
      <c r="H318" s="45">
        <f t="shared" si="9"/>
        <v>3892.75</v>
      </c>
      <c r="I318" s="58" t="str">
        <f>VLOOKUP(B318,'FOLHA RESUMIDA'!C:D,2,0)</f>
        <v>CAETANO SILVA DIAS</v>
      </c>
    </row>
    <row r="319" spans="1:9">
      <c r="A319" s="85">
        <v>1</v>
      </c>
      <c r="B319" s="85">
        <v>3004</v>
      </c>
      <c r="C319" s="83" t="s">
        <v>258</v>
      </c>
      <c r="D319" s="87">
        <v>5240.62</v>
      </c>
      <c r="E319" s="45">
        <f t="shared" si="8"/>
        <v>1066.1300000000001</v>
      </c>
      <c r="F319" s="98">
        <f>IFERROR(VLOOKUP(B319,ADI!B:D,3,0),"0,00")</f>
        <v>1440.33</v>
      </c>
      <c r="G319" s="98">
        <v>2734.16</v>
      </c>
      <c r="H319" s="45">
        <f t="shared" si="9"/>
        <v>4174.49</v>
      </c>
      <c r="I319" s="58" t="str">
        <f>VLOOKUP(B319,'FOLHA RESUMIDA'!C:D,2,0)</f>
        <v>ITHALO IGOR DANTAS E SILVA</v>
      </c>
    </row>
    <row r="320" spans="1:9">
      <c r="A320" s="85">
        <v>1</v>
      </c>
      <c r="B320" s="85">
        <v>3015</v>
      </c>
      <c r="C320" s="83" t="s">
        <v>259</v>
      </c>
      <c r="D320" s="87">
        <v>1962.12</v>
      </c>
      <c r="E320" s="45">
        <f t="shared" si="8"/>
        <v>273.38999999999987</v>
      </c>
      <c r="F320" s="98">
        <f>IFERROR(VLOOKUP(B320,ADI!B:D,3,0),"0,00")</f>
        <v>667.12</v>
      </c>
      <c r="G320" s="98">
        <v>1021.61</v>
      </c>
      <c r="H320" s="45">
        <f t="shared" si="9"/>
        <v>1688.73</v>
      </c>
      <c r="I320" s="58" t="str">
        <f>VLOOKUP(B320,'FOLHA RESUMIDA'!C:D,2,0)</f>
        <v>MARIA DANIELLE DE SOUZA SANTOS</v>
      </c>
    </row>
    <row r="321" spans="1:9">
      <c r="A321" s="85">
        <v>1</v>
      </c>
      <c r="B321" s="85">
        <v>3016</v>
      </c>
      <c r="C321" s="83" t="s">
        <v>260</v>
      </c>
      <c r="D321" s="87">
        <v>1962.12</v>
      </c>
      <c r="E321" s="45">
        <f t="shared" si="8"/>
        <v>730.21</v>
      </c>
      <c r="F321" s="98">
        <f>IFERROR(VLOOKUP(B321,ADI!B:D,3,0),"0,00")</f>
        <v>667.12</v>
      </c>
      <c r="G321" s="98">
        <v>564.79</v>
      </c>
      <c r="H321" s="45">
        <f t="shared" si="9"/>
        <v>1231.9099999999999</v>
      </c>
      <c r="I321" s="58" t="str">
        <f>VLOOKUP(B321,'FOLHA RESUMIDA'!C:D,2,0)</f>
        <v>MARIANA SILVA MONTEIRO</v>
      </c>
    </row>
    <row r="322" spans="1:9">
      <c r="A322" s="85">
        <v>10</v>
      </c>
      <c r="B322" s="85">
        <v>3023</v>
      </c>
      <c r="C322" s="83" t="s">
        <v>362</v>
      </c>
      <c r="D322" s="87">
        <v>4702.0600000000004</v>
      </c>
      <c r="E322" s="45">
        <f t="shared" si="8"/>
        <v>728.32999999999993</v>
      </c>
      <c r="F322" s="98">
        <f>IFERROR(VLOOKUP(B322,ADI!B:D,3,0),"0,00")</f>
        <v>1481.41</v>
      </c>
      <c r="G322" s="98">
        <v>2492.3200000000002</v>
      </c>
      <c r="H322" s="45">
        <f t="shared" si="9"/>
        <v>3973.7300000000005</v>
      </c>
      <c r="I322" s="58" t="str">
        <f>VLOOKUP(B322,'FOLHA RESUMIDA'!C:D,2,0)</f>
        <v>SERGIO ARAUJO DE OLIVEIRA</v>
      </c>
    </row>
    <row r="323" spans="1:9">
      <c r="A323" s="85">
        <v>1</v>
      </c>
      <c r="B323" s="85">
        <v>3025</v>
      </c>
      <c r="C323" s="83" t="s">
        <v>398</v>
      </c>
      <c r="D323" s="87">
        <v>5809.45</v>
      </c>
      <c r="E323" s="45">
        <f t="shared" si="8"/>
        <v>5618.76</v>
      </c>
      <c r="F323" s="98" t="str">
        <f>IFERROR(VLOOKUP(B323,ADI!B:D,3,0),"0,00")</f>
        <v>0,00</v>
      </c>
      <c r="G323" s="98">
        <v>190.69</v>
      </c>
      <c r="H323" s="45">
        <f t="shared" si="9"/>
        <v>190.69</v>
      </c>
      <c r="I323" s="58" t="str">
        <f>VLOOKUP(B323,'FOLHA RESUMIDA'!C:D,2,0)</f>
        <v>MARIANA KAROLYNE G DE SOUZA</v>
      </c>
    </row>
    <row r="324" spans="1:9">
      <c r="A324" s="85">
        <v>48</v>
      </c>
      <c r="B324" s="85">
        <v>3027</v>
      </c>
      <c r="C324" s="83" t="s">
        <v>261</v>
      </c>
      <c r="D324" s="87">
        <v>4357.09</v>
      </c>
      <c r="E324" s="45">
        <f t="shared" si="8"/>
        <v>1244.9499999999998</v>
      </c>
      <c r="F324" s="98">
        <f>IFERROR(VLOOKUP(B324,ADI!B:D,3,0),"0,00")</f>
        <v>1481.41</v>
      </c>
      <c r="G324" s="98">
        <v>1630.73</v>
      </c>
      <c r="H324" s="45">
        <f t="shared" si="9"/>
        <v>3112.1400000000003</v>
      </c>
      <c r="I324" s="58" t="str">
        <f>VLOOKUP(B324,'FOLHA RESUMIDA'!C:D,2,0)</f>
        <v>MARILIA MILENA R PIRES</v>
      </c>
    </row>
    <row r="325" spans="1:9">
      <c r="A325" s="85">
        <v>51</v>
      </c>
      <c r="B325" s="85">
        <v>3029</v>
      </c>
      <c r="C325" s="83" t="s">
        <v>396</v>
      </c>
      <c r="D325" s="87">
        <v>4357.09</v>
      </c>
      <c r="E325" s="45">
        <f t="shared" ref="E325:E388" si="10">D325-H325</f>
        <v>645.25</v>
      </c>
      <c r="F325" s="98">
        <f>IFERROR(VLOOKUP(B325,ADI!B:D,3,0),"0,00")</f>
        <v>1481.41</v>
      </c>
      <c r="G325" s="98">
        <v>2230.4299999999998</v>
      </c>
      <c r="H325" s="45">
        <f t="shared" si="9"/>
        <v>3711.84</v>
      </c>
      <c r="I325" s="58" t="str">
        <f>VLOOKUP(B325,'FOLHA RESUMIDA'!C:D,2,0)</f>
        <v>RISOALDO DUARTE DA S JUNIOR</v>
      </c>
    </row>
    <row r="326" spans="1:9">
      <c r="A326" s="85">
        <v>1</v>
      </c>
      <c r="B326" s="85">
        <v>3031</v>
      </c>
      <c r="C326" s="83" t="s">
        <v>262</v>
      </c>
      <c r="D326" s="87">
        <v>7560.4</v>
      </c>
      <c r="E326" s="45">
        <f t="shared" si="10"/>
        <v>1790.2099999999991</v>
      </c>
      <c r="F326" s="98">
        <f>IFERROR(VLOOKUP(B326,ADI!B:D,3,0),"0,00")</f>
        <v>2298.17</v>
      </c>
      <c r="G326" s="98">
        <v>3472.02</v>
      </c>
      <c r="H326" s="45">
        <f t="shared" ref="H326:H389" si="11">F326+G326</f>
        <v>5770.1900000000005</v>
      </c>
      <c r="I326" s="58" t="str">
        <f>VLOOKUP(B326,'FOLHA RESUMIDA'!C:D,2,0)</f>
        <v>DENNYS LAPENDA FAGUNDES</v>
      </c>
    </row>
    <row r="327" spans="1:9">
      <c r="A327" s="85">
        <v>1</v>
      </c>
      <c r="B327" s="85">
        <v>3032</v>
      </c>
      <c r="C327" s="83" t="s">
        <v>341</v>
      </c>
      <c r="D327" s="87">
        <v>4357.09</v>
      </c>
      <c r="E327" s="45">
        <f t="shared" si="10"/>
        <v>951.60000000000036</v>
      </c>
      <c r="F327" s="98">
        <f>IFERROR(VLOOKUP(B327,ADI!B:D,3,0),"0,00")</f>
        <v>1481.41</v>
      </c>
      <c r="G327" s="98">
        <v>1924.08</v>
      </c>
      <c r="H327" s="45">
        <f t="shared" si="11"/>
        <v>3405.49</v>
      </c>
      <c r="I327" s="58" t="str">
        <f>VLOOKUP(B327,'FOLHA RESUMIDA'!C:D,2,0)</f>
        <v>KELEN CRISTINA DE AL F E SILVA</v>
      </c>
    </row>
    <row r="328" spans="1:9">
      <c r="A328" s="85">
        <v>1</v>
      </c>
      <c r="B328" s="85">
        <v>3036</v>
      </c>
      <c r="C328" s="83" t="s">
        <v>263</v>
      </c>
      <c r="D328" s="87">
        <v>4275.07</v>
      </c>
      <c r="E328" s="45">
        <f t="shared" si="10"/>
        <v>595.51999999999953</v>
      </c>
      <c r="F328" s="98">
        <f>IFERROR(VLOOKUP(B328,ADI!B:D,3,0),"0,00")</f>
        <v>1453.52</v>
      </c>
      <c r="G328" s="98">
        <v>2226.0300000000002</v>
      </c>
      <c r="H328" s="45">
        <f t="shared" si="11"/>
        <v>3679.55</v>
      </c>
      <c r="I328" s="58" t="str">
        <f>VLOOKUP(B328,'FOLHA RESUMIDA'!C:D,2,0)</f>
        <v>CECILIA REGINA DO N S CABRAL</v>
      </c>
    </row>
    <row r="329" spans="1:9">
      <c r="A329" s="85">
        <v>1</v>
      </c>
      <c r="B329" s="85">
        <v>3040</v>
      </c>
      <c r="C329" s="83" t="s">
        <v>264</v>
      </c>
      <c r="D329" s="87">
        <v>2686.82</v>
      </c>
      <c r="E329" s="45">
        <f t="shared" si="10"/>
        <v>1265.8200000000002</v>
      </c>
      <c r="F329" s="98">
        <f>IFERROR(VLOOKUP(B329,ADI!B:D,3,0),"0,00")</f>
        <v>1046.8499999999999</v>
      </c>
      <c r="G329" s="98">
        <v>374.15</v>
      </c>
      <c r="H329" s="45">
        <f t="shared" si="11"/>
        <v>1421</v>
      </c>
      <c r="I329" s="58" t="str">
        <f>VLOOKUP(B329,'FOLHA RESUMIDA'!C:D,2,0)</f>
        <v>LORENA ESTHER L M CAVALCANTI</v>
      </c>
    </row>
    <row r="330" spans="1:9">
      <c r="A330" s="85">
        <v>1</v>
      </c>
      <c r="B330" s="85">
        <v>3044</v>
      </c>
      <c r="C330" s="83" t="s">
        <v>349</v>
      </c>
      <c r="D330" s="87">
        <v>7015.01</v>
      </c>
      <c r="E330" s="45">
        <f t="shared" si="10"/>
        <v>2153.6900000000005</v>
      </c>
      <c r="F330" s="98">
        <f>IFERROR(VLOOKUP(B330,ADI!B:D,3,0),"0,00")</f>
        <v>2267.81</v>
      </c>
      <c r="G330" s="98">
        <v>2593.5100000000002</v>
      </c>
      <c r="H330" s="45">
        <f t="shared" si="11"/>
        <v>4861.32</v>
      </c>
      <c r="I330" s="58" t="str">
        <f>VLOOKUP(B330,'FOLHA RESUMIDA'!C:D,2,0)</f>
        <v>THIANE NASCIMENTO PAIXAO</v>
      </c>
    </row>
    <row r="331" spans="1:9">
      <c r="A331" s="85">
        <v>1</v>
      </c>
      <c r="B331" s="85">
        <v>3046</v>
      </c>
      <c r="C331" s="83" t="s">
        <v>400</v>
      </c>
      <c r="D331" s="87">
        <v>4357.09</v>
      </c>
      <c r="E331" s="45">
        <f t="shared" si="10"/>
        <v>875.82999999999993</v>
      </c>
      <c r="F331" s="98">
        <f>IFERROR(VLOOKUP(B331,ADI!B:D,3,0),"0,00")</f>
        <v>1481.41</v>
      </c>
      <c r="G331" s="98">
        <v>1999.85</v>
      </c>
      <c r="H331" s="45">
        <f t="shared" si="11"/>
        <v>3481.26</v>
      </c>
      <c r="I331" s="58" t="str">
        <f>VLOOKUP(B331,'FOLHA RESUMIDA'!C:D,2,0)</f>
        <v>RONALDO GOMINHO BISPO FILHO</v>
      </c>
    </row>
    <row r="332" spans="1:9">
      <c r="A332" s="85">
        <v>1</v>
      </c>
      <c r="B332" s="85">
        <v>3047</v>
      </c>
      <c r="C332" s="83" t="s">
        <v>265</v>
      </c>
      <c r="D332" s="87">
        <v>3042.48</v>
      </c>
      <c r="E332" s="45">
        <f t="shared" si="10"/>
        <v>727.80000000000018</v>
      </c>
      <c r="F332" s="98">
        <f>IFERROR(VLOOKUP(B332,ADI!B:D,3,0),"0,00")</f>
        <v>1034.1099999999999</v>
      </c>
      <c r="G332" s="98">
        <v>1280.57</v>
      </c>
      <c r="H332" s="45">
        <f t="shared" si="11"/>
        <v>2314.6799999999998</v>
      </c>
      <c r="I332" s="58" t="str">
        <f>VLOOKUP(B332,'FOLHA RESUMIDA'!C:D,2,0)</f>
        <v>SWEET GALLEGHER CAETANO COSTA</v>
      </c>
    </row>
    <row r="333" spans="1:9">
      <c r="A333" s="85">
        <v>1</v>
      </c>
      <c r="B333" s="85">
        <v>3049</v>
      </c>
      <c r="C333" s="83" t="s">
        <v>266</v>
      </c>
      <c r="D333" s="87">
        <v>5726.82</v>
      </c>
      <c r="E333" s="45">
        <f t="shared" si="10"/>
        <v>3450.9799999999996</v>
      </c>
      <c r="F333" s="98">
        <f>IFERROR(VLOOKUP(B333,ADI!B:D,3,0),"0,00")</f>
        <v>1947.12</v>
      </c>
      <c r="G333" s="98">
        <v>328.72</v>
      </c>
      <c r="H333" s="45">
        <f t="shared" si="11"/>
        <v>2275.84</v>
      </c>
      <c r="I333" s="58" t="str">
        <f>VLOOKUP(B333,'FOLHA RESUMIDA'!C:D,2,0)</f>
        <v>DEBORA GUEDES NERES</v>
      </c>
    </row>
    <row r="334" spans="1:9">
      <c r="A334" s="85">
        <v>50</v>
      </c>
      <c r="B334" s="85">
        <v>3055</v>
      </c>
      <c r="C334" s="83" t="s">
        <v>392</v>
      </c>
      <c r="D334" s="87">
        <v>4357.09</v>
      </c>
      <c r="E334" s="45">
        <f t="shared" si="10"/>
        <v>1210.3100000000004</v>
      </c>
      <c r="F334" s="98">
        <f>IFERROR(VLOOKUP(B334,ADI!B:D,3,0),"0,00")</f>
        <v>1481.41</v>
      </c>
      <c r="G334" s="98">
        <v>1665.37</v>
      </c>
      <c r="H334" s="45">
        <f t="shared" si="11"/>
        <v>3146.7799999999997</v>
      </c>
      <c r="I334" s="58" t="str">
        <f>VLOOKUP(B334,'FOLHA RESUMIDA'!C:D,2,0)</f>
        <v>ANA PAULA SABINO L DE SOUZA</v>
      </c>
    </row>
    <row r="335" spans="1:9">
      <c r="A335" s="85">
        <v>1</v>
      </c>
      <c r="B335" s="85">
        <v>3057</v>
      </c>
      <c r="C335" s="83" t="s">
        <v>267</v>
      </c>
      <c r="D335" s="87">
        <v>2289.14</v>
      </c>
      <c r="E335" s="45">
        <f t="shared" si="10"/>
        <v>1348.3899999999999</v>
      </c>
      <c r="F335" s="98" t="str">
        <f>IFERROR(VLOOKUP(B335,ADI!B:D,3,0),"0,00")</f>
        <v>0,00</v>
      </c>
      <c r="G335" s="98">
        <v>940.75</v>
      </c>
      <c r="H335" s="45">
        <f t="shared" si="11"/>
        <v>940.75</v>
      </c>
      <c r="I335" s="58" t="str">
        <f>VLOOKUP(B335,'FOLHA RESUMIDA'!C:D,2,0)</f>
        <v>YANNE TALITA PEREIRA CALIXTO</v>
      </c>
    </row>
    <row r="336" spans="1:9">
      <c r="A336" s="85">
        <v>1</v>
      </c>
      <c r="B336" s="85">
        <v>3062</v>
      </c>
      <c r="C336" s="83" t="s">
        <v>268</v>
      </c>
      <c r="D336" s="87">
        <v>1868.11</v>
      </c>
      <c r="E336" s="45">
        <f t="shared" si="10"/>
        <v>477.91999999999985</v>
      </c>
      <c r="F336" s="98">
        <f>IFERROR(VLOOKUP(B336,ADI!B:D,3,0),"0,00")</f>
        <v>455.12</v>
      </c>
      <c r="G336" s="98">
        <v>935.07</v>
      </c>
      <c r="H336" s="45">
        <f t="shared" si="11"/>
        <v>1390.19</v>
      </c>
      <c r="I336" s="58" t="str">
        <f>VLOOKUP(B336,'FOLHA RESUMIDA'!C:D,2,0)</f>
        <v>GRAZIELE MARIA DA SILVA</v>
      </c>
    </row>
    <row r="337" spans="1:9">
      <c r="A337" s="85">
        <v>1</v>
      </c>
      <c r="B337" s="85">
        <v>3063</v>
      </c>
      <c r="C337" s="83" t="s">
        <v>269</v>
      </c>
      <c r="D337" s="87">
        <v>2307.1</v>
      </c>
      <c r="E337" s="45">
        <f t="shared" si="10"/>
        <v>855.61999999999989</v>
      </c>
      <c r="F337" s="98">
        <f>IFERROR(VLOOKUP(B337,ADI!B:D,3,0),"0,00")</f>
        <v>667.12</v>
      </c>
      <c r="G337" s="98">
        <v>784.36</v>
      </c>
      <c r="H337" s="45">
        <f t="shared" si="11"/>
        <v>1451.48</v>
      </c>
      <c r="I337" s="58" t="str">
        <f>VLOOKUP(B337,'FOLHA RESUMIDA'!C:D,2,0)</f>
        <v>DEYBISON AFONSO PEREIRA</v>
      </c>
    </row>
    <row r="338" spans="1:9">
      <c r="A338" s="85">
        <v>1</v>
      </c>
      <c r="B338" s="85">
        <v>3066</v>
      </c>
      <c r="C338" s="83" t="s">
        <v>270</v>
      </c>
      <c r="D338" s="87">
        <v>249.46</v>
      </c>
      <c r="E338" s="45">
        <f t="shared" si="10"/>
        <v>249.46</v>
      </c>
      <c r="F338" s="98" t="str">
        <f>IFERROR(VLOOKUP(B338,ADI!B:D,3,0),"0,00")</f>
        <v>0,00</v>
      </c>
      <c r="G338" s="98">
        <v>0</v>
      </c>
      <c r="H338" s="45">
        <f t="shared" si="11"/>
        <v>0</v>
      </c>
      <c r="I338" s="58" t="str">
        <f>VLOOKUP(B338,'FOLHA RESUMIDA'!C:D,2,0)</f>
        <v>GENIVAL F DA SILVA JUNIOR</v>
      </c>
    </row>
    <row r="339" spans="1:9">
      <c r="A339" s="85">
        <v>1</v>
      </c>
      <c r="B339" s="85">
        <v>3067</v>
      </c>
      <c r="C339" s="83" t="s">
        <v>271</v>
      </c>
      <c r="D339" s="87">
        <v>2784.5</v>
      </c>
      <c r="E339" s="45">
        <f t="shared" si="10"/>
        <v>805.53</v>
      </c>
      <c r="F339" s="98">
        <f>IFERROR(VLOOKUP(B339,ADI!B:D,3,0),"0,00")</f>
        <v>946.73</v>
      </c>
      <c r="G339" s="98">
        <v>1032.24</v>
      </c>
      <c r="H339" s="45">
        <f t="shared" si="11"/>
        <v>1978.97</v>
      </c>
      <c r="I339" s="58" t="str">
        <f>VLOOKUP(B339,'FOLHA RESUMIDA'!C:D,2,0)</f>
        <v>EMANUELA AMELIA DE A  AGUIAR</v>
      </c>
    </row>
    <row r="340" spans="1:9">
      <c r="A340" s="85">
        <v>16</v>
      </c>
      <c r="B340" s="85">
        <v>3069</v>
      </c>
      <c r="C340" s="83" t="s">
        <v>344</v>
      </c>
      <c r="D340" s="87">
        <v>2307.09</v>
      </c>
      <c r="E340" s="45">
        <f t="shared" si="10"/>
        <v>1026.17</v>
      </c>
      <c r="F340" s="98">
        <f>IFERROR(VLOOKUP(B340,ADI!B:D,3,0),"0,00")</f>
        <v>667.12</v>
      </c>
      <c r="G340" s="98">
        <v>613.79999999999995</v>
      </c>
      <c r="H340" s="45">
        <f t="shared" si="11"/>
        <v>1280.92</v>
      </c>
      <c r="I340" s="58" t="str">
        <f>VLOOKUP(B340,'FOLHA RESUMIDA'!C:D,2,0)</f>
        <v>ANDRE LUIS MOTA PIRES</v>
      </c>
    </row>
    <row r="341" spans="1:9">
      <c r="A341" s="85">
        <v>1</v>
      </c>
      <c r="B341" s="85">
        <v>3081</v>
      </c>
      <c r="C341" s="83" t="s">
        <v>272</v>
      </c>
      <c r="D341" s="87">
        <v>1468.53</v>
      </c>
      <c r="E341" s="45">
        <f t="shared" si="10"/>
        <v>389.45000000000005</v>
      </c>
      <c r="F341" s="98">
        <f>IFERROR(VLOOKUP(B341,ADI!B:D,3,0),"0,00")</f>
        <v>499.3</v>
      </c>
      <c r="G341" s="98">
        <v>579.78</v>
      </c>
      <c r="H341" s="45">
        <f t="shared" si="11"/>
        <v>1079.08</v>
      </c>
      <c r="I341" s="58" t="str">
        <f>VLOOKUP(B341,'FOLHA RESUMIDA'!C:D,2,0)</f>
        <v>MAILTON NOBRE DE MEDEIROS</v>
      </c>
    </row>
    <row r="342" spans="1:9">
      <c r="A342" s="85">
        <v>1</v>
      </c>
      <c r="B342" s="85">
        <v>3086</v>
      </c>
      <c r="C342" s="83" t="s">
        <v>345</v>
      </c>
      <c r="D342" s="87">
        <v>4357.09</v>
      </c>
      <c r="E342" s="45">
        <f t="shared" si="10"/>
        <v>1487.3600000000001</v>
      </c>
      <c r="F342" s="98">
        <f>IFERROR(VLOOKUP(B342,ADI!B:D,3,0),"0,00")</f>
        <v>1481.41</v>
      </c>
      <c r="G342" s="98">
        <v>1388.32</v>
      </c>
      <c r="H342" s="45">
        <f t="shared" si="11"/>
        <v>2869.73</v>
      </c>
      <c r="I342" s="58" t="str">
        <f>VLOOKUP(B342,'FOLHA RESUMIDA'!C:D,2,0)</f>
        <v>DIMAS CARDOSO CAMPOS</v>
      </c>
    </row>
    <row r="343" spans="1:9">
      <c r="A343" s="85">
        <v>1</v>
      </c>
      <c r="B343" s="85">
        <v>3092</v>
      </c>
      <c r="C343" s="83" t="s">
        <v>551</v>
      </c>
      <c r="D343" s="87">
        <v>20981.1</v>
      </c>
      <c r="E343" s="45">
        <f t="shared" si="10"/>
        <v>7494.07</v>
      </c>
      <c r="F343" s="98">
        <f>IFERROR(VLOOKUP(B343,ADI!B:D,3,0),"0,00")</f>
        <v>7133.57</v>
      </c>
      <c r="G343" s="98">
        <v>6353.46</v>
      </c>
      <c r="H343" s="45">
        <f t="shared" si="11"/>
        <v>13487.029999999999</v>
      </c>
      <c r="I343" s="58" t="str">
        <f>VLOOKUP(B343,'FOLHA RESUMIDA'!C:D,2,0)</f>
        <v>BETY ANNE DE A SENNA</v>
      </c>
    </row>
    <row r="344" spans="1:9">
      <c r="A344" s="85">
        <v>1</v>
      </c>
      <c r="B344" s="85">
        <v>3112</v>
      </c>
      <c r="C344" s="83" t="s">
        <v>273</v>
      </c>
      <c r="D344" s="87">
        <v>2784.5</v>
      </c>
      <c r="E344" s="45">
        <f t="shared" si="10"/>
        <v>1267.1799999999998</v>
      </c>
      <c r="F344" s="98">
        <f>IFERROR(VLOOKUP(B344,ADI!B:D,3,0),"0,00")</f>
        <v>946.73</v>
      </c>
      <c r="G344" s="98">
        <v>570.59</v>
      </c>
      <c r="H344" s="45">
        <f t="shared" si="11"/>
        <v>1517.3200000000002</v>
      </c>
      <c r="I344" s="58" t="str">
        <f>VLOOKUP(B344,'FOLHA RESUMIDA'!C:D,2,0)</f>
        <v>DIEGO SCHMITH OLIVEIRA DE LIMA</v>
      </c>
    </row>
    <row r="345" spans="1:9">
      <c r="A345" s="85">
        <v>1</v>
      </c>
      <c r="B345" s="85">
        <v>3132</v>
      </c>
      <c r="C345" s="83" t="s">
        <v>274</v>
      </c>
      <c r="D345" s="87">
        <v>2514.4</v>
      </c>
      <c r="E345" s="45">
        <f t="shared" si="10"/>
        <v>772.21</v>
      </c>
      <c r="F345" s="98">
        <f>IFERROR(VLOOKUP(B345,ADI!B:D,3,0),"0,00")</f>
        <v>667.12</v>
      </c>
      <c r="G345" s="98">
        <v>1075.07</v>
      </c>
      <c r="H345" s="45">
        <f t="shared" si="11"/>
        <v>1742.19</v>
      </c>
      <c r="I345" s="58" t="str">
        <f>VLOOKUP(B345,'FOLHA RESUMIDA'!C:D,2,0)</f>
        <v>TALITA ANDREIA MARTINS GONZAGA</v>
      </c>
    </row>
    <row r="346" spans="1:9">
      <c r="A346" s="85">
        <v>1</v>
      </c>
      <c r="B346" s="85">
        <v>3134</v>
      </c>
      <c r="C346" s="83" t="s">
        <v>275</v>
      </c>
      <c r="D346" s="87">
        <v>2418.23</v>
      </c>
      <c r="E346" s="45">
        <f t="shared" si="10"/>
        <v>323.61999999999989</v>
      </c>
      <c r="F346" s="98">
        <f>IFERROR(VLOOKUP(B346,ADI!B:D,3,0),"0,00")</f>
        <v>667.12</v>
      </c>
      <c r="G346" s="98">
        <v>1427.49</v>
      </c>
      <c r="H346" s="45">
        <f t="shared" si="11"/>
        <v>2094.61</v>
      </c>
      <c r="I346" s="58" t="str">
        <f>VLOOKUP(B346,'FOLHA RESUMIDA'!C:D,2,0)</f>
        <v>ESTEVAN DE ALMEIDA FALCAO</v>
      </c>
    </row>
    <row r="347" spans="1:9">
      <c r="A347" s="85">
        <v>1</v>
      </c>
      <c r="B347" s="85">
        <v>3135</v>
      </c>
      <c r="C347" s="83" t="s">
        <v>276</v>
      </c>
      <c r="D347" s="87">
        <v>6071.79</v>
      </c>
      <c r="E347" s="45">
        <f t="shared" si="10"/>
        <v>1544.5500000000002</v>
      </c>
      <c r="F347" s="98">
        <f>IFERROR(VLOOKUP(B347,ADI!B:D,3,0),"0,00")</f>
        <v>1947.12</v>
      </c>
      <c r="G347" s="98">
        <v>2580.12</v>
      </c>
      <c r="H347" s="45">
        <f t="shared" si="11"/>
        <v>4527.24</v>
      </c>
      <c r="I347" s="58" t="str">
        <f>VLOOKUP(B347,'FOLHA RESUMIDA'!C:D,2,0)</f>
        <v>RAFAEL DE MENEZES E S PIRES</v>
      </c>
    </row>
    <row r="348" spans="1:9">
      <c r="A348" s="85">
        <v>1</v>
      </c>
      <c r="B348" s="85">
        <v>3136</v>
      </c>
      <c r="C348" s="83" t="s">
        <v>277</v>
      </c>
      <c r="D348" s="87">
        <v>4275.07</v>
      </c>
      <c r="E348" s="45">
        <f t="shared" si="10"/>
        <v>854.73999999999978</v>
      </c>
      <c r="F348" s="98">
        <f>IFERROR(VLOOKUP(B348,ADI!B:D,3,0),"0,00")</f>
        <v>1453.52</v>
      </c>
      <c r="G348" s="98">
        <v>1966.81</v>
      </c>
      <c r="H348" s="45">
        <f t="shared" si="11"/>
        <v>3420.33</v>
      </c>
      <c r="I348" s="58" t="str">
        <f>VLOOKUP(B348,'FOLHA RESUMIDA'!C:D,2,0)</f>
        <v>ALEXANDER BEZERRA</v>
      </c>
    </row>
    <row r="349" spans="1:9">
      <c r="A349" s="85">
        <v>1</v>
      </c>
      <c r="B349" s="85">
        <v>3138</v>
      </c>
      <c r="C349" s="83" t="s">
        <v>278</v>
      </c>
      <c r="D349" s="87">
        <v>3129.48</v>
      </c>
      <c r="E349" s="45">
        <f t="shared" si="10"/>
        <v>932.49000000000024</v>
      </c>
      <c r="F349" s="98">
        <f>IFERROR(VLOOKUP(B349,ADI!B:D,3,0),"0,00")</f>
        <v>946.73</v>
      </c>
      <c r="G349" s="98">
        <v>1250.26</v>
      </c>
      <c r="H349" s="45">
        <f t="shared" si="11"/>
        <v>2196.9899999999998</v>
      </c>
      <c r="I349" s="58" t="str">
        <f>VLOOKUP(B349,'FOLHA RESUMIDA'!C:D,2,0)</f>
        <v>MANUELA SILVA DE LIMA B DA PAZ</v>
      </c>
    </row>
    <row r="350" spans="1:9">
      <c r="A350" s="85">
        <v>1</v>
      </c>
      <c r="B350" s="85">
        <v>3139</v>
      </c>
      <c r="C350" s="83" t="s">
        <v>279</v>
      </c>
      <c r="D350" s="87">
        <v>1962.12</v>
      </c>
      <c r="E350" s="45">
        <f t="shared" si="10"/>
        <v>899.05</v>
      </c>
      <c r="F350" s="98">
        <f>IFERROR(VLOOKUP(B350,ADI!B:D,3,0),"0,00")</f>
        <v>667.12</v>
      </c>
      <c r="G350" s="98">
        <v>395.95</v>
      </c>
      <c r="H350" s="45">
        <f t="shared" si="11"/>
        <v>1063.07</v>
      </c>
      <c r="I350" s="58" t="str">
        <f>VLOOKUP(B350,'FOLHA RESUMIDA'!C:D,2,0)</f>
        <v>JOAO ROBERTO  MACHADO ARAUJO</v>
      </c>
    </row>
    <row r="351" spans="1:9">
      <c r="A351" s="85">
        <v>1</v>
      </c>
      <c r="B351" s="85">
        <v>3147</v>
      </c>
      <c r="C351" s="83" t="s">
        <v>280</v>
      </c>
      <c r="D351" s="87">
        <v>1412</v>
      </c>
      <c r="E351" s="45">
        <f t="shared" si="10"/>
        <v>162.53999999999996</v>
      </c>
      <c r="F351" s="98">
        <f>IFERROR(VLOOKUP(B351,ADI!B:D,3,0),"0,00")</f>
        <v>455.12</v>
      </c>
      <c r="G351" s="98">
        <v>794.34</v>
      </c>
      <c r="H351" s="45">
        <f t="shared" si="11"/>
        <v>1249.46</v>
      </c>
      <c r="I351" s="58" t="str">
        <f>VLOOKUP(B351,'FOLHA RESUMIDA'!C:D,2,0)</f>
        <v>ALZENIRA PEREIRA DA SILVA</v>
      </c>
    </row>
    <row r="352" spans="1:9">
      <c r="A352" s="85">
        <v>1</v>
      </c>
      <c r="B352" s="85">
        <v>3152</v>
      </c>
      <c r="C352" s="83" t="s">
        <v>281</v>
      </c>
      <c r="D352" s="87">
        <v>1412</v>
      </c>
      <c r="E352" s="45">
        <f t="shared" si="10"/>
        <v>162.53999999999996</v>
      </c>
      <c r="F352" s="98">
        <f>IFERROR(VLOOKUP(B352,ADI!B:D,3,0),"0,00")</f>
        <v>455.12</v>
      </c>
      <c r="G352" s="98">
        <v>794.34</v>
      </c>
      <c r="H352" s="45">
        <f t="shared" si="11"/>
        <v>1249.46</v>
      </c>
      <c r="I352" s="58" t="str">
        <f>VLOOKUP(B352,'FOLHA RESUMIDA'!C:D,2,0)</f>
        <v>DANIEL CIRILO DOS SANTOS</v>
      </c>
    </row>
    <row r="353" spans="1:9">
      <c r="A353" s="85">
        <v>1</v>
      </c>
      <c r="B353" s="85">
        <v>3154</v>
      </c>
      <c r="C353" s="83" t="s">
        <v>282</v>
      </c>
      <c r="D353" s="87">
        <v>1412</v>
      </c>
      <c r="E353" s="45">
        <f t="shared" si="10"/>
        <v>114.69000000000005</v>
      </c>
      <c r="F353" s="98">
        <f>IFERROR(VLOOKUP(B353,ADI!B:D,3,0),"0,00")</f>
        <v>455.12</v>
      </c>
      <c r="G353" s="98">
        <v>842.19</v>
      </c>
      <c r="H353" s="45">
        <f t="shared" si="11"/>
        <v>1297.31</v>
      </c>
      <c r="I353" s="58" t="str">
        <f>VLOOKUP(B353,'FOLHA RESUMIDA'!C:D,2,0)</f>
        <v>DANIELLE D O A DE MIRANDA</v>
      </c>
    </row>
    <row r="354" spans="1:9">
      <c r="A354" s="85">
        <v>1</v>
      </c>
      <c r="B354" s="85">
        <v>3156</v>
      </c>
      <c r="C354" s="83" t="s">
        <v>283</v>
      </c>
      <c r="D354" s="87">
        <v>1470.36</v>
      </c>
      <c r="E354" s="45">
        <f t="shared" si="10"/>
        <v>415.66999999999985</v>
      </c>
      <c r="F354" s="98">
        <f>IFERROR(VLOOKUP(B354,ADI!B:D,3,0),"0,00")</f>
        <v>147.04</v>
      </c>
      <c r="G354" s="98">
        <v>907.65</v>
      </c>
      <c r="H354" s="45">
        <f t="shared" si="11"/>
        <v>1054.69</v>
      </c>
      <c r="I354" s="58" t="str">
        <f>VLOOKUP(B354,'FOLHA RESUMIDA'!C:D,2,0)</f>
        <v>GILVANEIDE LAURENTINO MARTINS</v>
      </c>
    </row>
    <row r="355" spans="1:9">
      <c r="A355" s="85">
        <v>1</v>
      </c>
      <c r="B355" s="85">
        <v>3160</v>
      </c>
      <c r="C355" s="83" t="s">
        <v>284</v>
      </c>
      <c r="D355" s="87">
        <v>2170.9299999999998</v>
      </c>
      <c r="E355" s="45">
        <f t="shared" si="10"/>
        <v>830.84999999999991</v>
      </c>
      <c r="F355" s="98">
        <f>IFERROR(VLOOKUP(B355,ADI!B:D,3,0),"0,00")</f>
        <v>667.12</v>
      </c>
      <c r="G355" s="98">
        <v>672.96</v>
      </c>
      <c r="H355" s="45">
        <f t="shared" si="11"/>
        <v>1340.08</v>
      </c>
      <c r="I355" s="58" t="str">
        <f>VLOOKUP(B355,'FOLHA RESUMIDA'!C:D,2,0)</f>
        <v>LUCIANNA NUNES LIRA</v>
      </c>
    </row>
    <row r="356" spans="1:9">
      <c r="A356" s="85">
        <v>1</v>
      </c>
      <c r="B356" s="85">
        <v>3164</v>
      </c>
      <c r="C356" s="83" t="s">
        <v>285</v>
      </c>
      <c r="D356" s="87">
        <v>1962.12</v>
      </c>
      <c r="E356" s="45">
        <f t="shared" si="10"/>
        <v>784.52999999999975</v>
      </c>
      <c r="F356" s="98">
        <f>IFERROR(VLOOKUP(B356,ADI!B:D,3,0),"0,00")</f>
        <v>667.12</v>
      </c>
      <c r="G356" s="98">
        <v>510.47</v>
      </c>
      <c r="H356" s="45">
        <f t="shared" si="11"/>
        <v>1177.5900000000001</v>
      </c>
      <c r="I356" s="58" t="str">
        <f>VLOOKUP(B356,'FOLHA RESUMIDA'!C:D,2,0)</f>
        <v>MONIQUE FERRAZ PEREIRA</v>
      </c>
    </row>
    <row r="357" spans="1:9">
      <c r="A357" s="85">
        <v>1</v>
      </c>
      <c r="B357" s="85">
        <v>3165</v>
      </c>
      <c r="C357" s="83" t="s">
        <v>286</v>
      </c>
      <c r="D357" s="87">
        <v>2943.61</v>
      </c>
      <c r="E357" s="45">
        <f t="shared" si="10"/>
        <v>1409.0100000000002</v>
      </c>
      <c r="F357" s="98">
        <f>IFERROR(VLOOKUP(B357,ADI!B:D,3,0),"0,00")</f>
        <v>667.12</v>
      </c>
      <c r="G357" s="98">
        <v>867.48</v>
      </c>
      <c r="H357" s="45">
        <f t="shared" si="11"/>
        <v>1534.6</v>
      </c>
      <c r="I357" s="58" t="str">
        <f>VLOOKUP(B357,'FOLHA RESUMIDA'!C:D,2,0)</f>
        <v>PATRICIA SERPA PEIXOTO</v>
      </c>
    </row>
    <row r="358" spans="1:9">
      <c r="A358" s="85">
        <v>1</v>
      </c>
      <c r="B358" s="85">
        <v>3167</v>
      </c>
      <c r="C358" s="83" t="s">
        <v>287</v>
      </c>
      <c r="D358" s="87">
        <v>12945.5</v>
      </c>
      <c r="E358" s="45">
        <f t="shared" si="10"/>
        <v>5668.87</v>
      </c>
      <c r="F358" s="98">
        <f>IFERROR(VLOOKUP(B358,ADI!B:D,3,0),"0,00")</f>
        <v>4284.18</v>
      </c>
      <c r="G358" s="98">
        <v>2992.45</v>
      </c>
      <c r="H358" s="45">
        <f t="shared" si="11"/>
        <v>7276.63</v>
      </c>
      <c r="I358" s="58" t="str">
        <f>VLOOKUP(B358,'FOLHA RESUMIDA'!C:D,2,0)</f>
        <v>POLYANA BEZERRA SOUTO SANTOS</v>
      </c>
    </row>
    <row r="359" spans="1:9">
      <c r="A359" s="85">
        <v>1</v>
      </c>
      <c r="B359" s="85">
        <v>3169</v>
      </c>
      <c r="C359" s="83" t="s">
        <v>288</v>
      </c>
      <c r="D359" s="87">
        <v>3212</v>
      </c>
      <c r="E359" s="45">
        <f t="shared" si="10"/>
        <v>709.17000000000007</v>
      </c>
      <c r="F359" s="98">
        <f>IFERROR(VLOOKUP(B359,ADI!B:D,3,0),"0,00")</f>
        <v>1067.1199999999999</v>
      </c>
      <c r="G359" s="98">
        <v>1435.71</v>
      </c>
      <c r="H359" s="45">
        <f t="shared" si="11"/>
        <v>2502.83</v>
      </c>
      <c r="I359" s="58" t="str">
        <f>VLOOKUP(B359,'FOLHA RESUMIDA'!C:D,2,0)</f>
        <v>RENATA BEZERRA DA SILVA</v>
      </c>
    </row>
    <row r="360" spans="1:9">
      <c r="A360" s="85">
        <v>1</v>
      </c>
      <c r="B360" s="85">
        <v>3172</v>
      </c>
      <c r="C360" s="83" t="s">
        <v>289</v>
      </c>
      <c r="D360" s="87">
        <v>1412</v>
      </c>
      <c r="E360" s="45">
        <f t="shared" si="10"/>
        <v>306.24</v>
      </c>
      <c r="F360" s="98">
        <f>IFERROR(VLOOKUP(B360,ADI!B:D,3,0),"0,00")</f>
        <v>455.12</v>
      </c>
      <c r="G360" s="98">
        <v>650.64</v>
      </c>
      <c r="H360" s="45">
        <f t="shared" si="11"/>
        <v>1105.76</v>
      </c>
      <c r="I360" s="58" t="str">
        <f>VLOOKUP(B360,'FOLHA RESUMIDA'!C:D,2,0)</f>
        <v>SAVIO BARCELOS DE MELO</v>
      </c>
    </row>
    <row r="361" spans="1:9">
      <c r="A361" s="85">
        <v>1</v>
      </c>
      <c r="B361" s="85">
        <v>3175</v>
      </c>
      <c r="C361" s="83" t="s">
        <v>290</v>
      </c>
      <c r="D361" s="87">
        <v>8600.66</v>
      </c>
      <c r="E361" s="45">
        <f t="shared" si="10"/>
        <v>3816.6000000000004</v>
      </c>
      <c r="F361" s="98">
        <f>IFERROR(VLOOKUP(B361,ADI!B:D,3,0),"0,00")</f>
        <v>2806.93</v>
      </c>
      <c r="G361" s="98">
        <v>1977.13</v>
      </c>
      <c r="H361" s="45">
        <f t="shared" si="11"/>
        <v>4784.0599999999995</v>
      </c>
      <c r="I361" s="58" t="str">
        <f>VLOOKUP(B361,'FOLHA RESUMIDA'!C:D,2,0)</f>
        <v>VIVIANE SOARES DE JESUS</v>
      </c>
    </row>
    <row r="362" spans="1:9">
      <c r="A362" s="85">
        <v>1</v>
      </c>
      <c r="B362" s="85">
        <v>3177</v>
      </c>
      <c r="C362" s="83" t="s">
        <v>291</v>
      </c>
      <c r="D362" s="87">
        <v>8600.66</v>
      </c>
      <c r="E362" s="45">
        <f t="shared" si="10"/>
        <v>2486.4699999999993</v>
      </c>
      <c r="F362" s="98">
        <f>IFERROR(VLOOKUP(B362,ADI!B:D,3,0),"0,00")</f>
        <v>2806.93</v>
      </c>
      <c r="G362" s="98">
        <v>3307.26</v>
      </c>
      <c r="H362" s="45">
        <f t="shared" si="11"/>
        <v>6114.1900000000005</v>
      </c>
      <c r="I362" s="58" t="str">
        <f>VLOOKUP(B362,'FOLHA RESUMIDA'!C:D,2,0)</f>
        <v>DEMOSTENES FIGUEIREDO DE SOUSA</v>
      </c>
    </row>
    <row r="363" spans="1:9">
      <c r="A363" s="85">
        <v>1</v>
      </c>
      <c r="B363" s="85">
        <v>3178</v>
      </c>
      <c r="C363" s="83" t="s">
        <v>292</v>
      </c>
      <c r="D363" s="87">
        <v>10907.56</v>
      </c>
      <c r="E363" s="45">
        <f t="shared" si="10"/>
        <v>5872.9199999999992</v>
      </c>
      <c r="F363" s="98" t="str">
        <f>IFERROR(VLOOKUP(B363,ADI!B:D,3,0),"0,00")</f>
        <v>0,00</v>
      </c>
      <c r="G363" s="98">
        <v>5034.6400000000003</v>
      </c>
      <c r="H363" s="45">
        <f t="shared" si="11"/>
        <v>5034.6400000000003</v>
      </c>
      <c r="I363" s="58" t="str">
        <f>VLOOKUP(B363,'FOLHA RESUMIDA'!C:D,2,0)</f>
        <v>HOSANA SUELEM S DE MIRANDA</v>
      </c>
    </row>
    <row r="364" spans="1:9">
      <c r="A364" s="85">
        <v>1</v>
      </c>
      <c r="B364" s="85">
        <v>3180</v>
      </c>
      <c r="C364" s="83" t="s">
        <v>293</v>
      </c>
      <c r="D364" s="87">
        <v>8600.66</v>
      </c>
      <c r="E364" s="45">
        <f t="shared" si="10"/>
        <v>2639.1100000000006</v>
      </c>
      <c r="F364" s="98">
        <f>IFERROR(VLOOKUP(B364,ADI!B:D,3,0),"0,00")</f>
        <v>2806.93</v>
      </c>
      <c r="G364" s="98">
        <v>3154.62</v>
      </c>
      <c r="H364" s="45">
        <f t="shared" si="11"/>
        <v>5961.5499999999993</v>
      </c>
      <c r="I364" s="58" t="str">
        <f>VLOOKUP(B364,'FOLHA RESUMIDA'!C:D,2,0)</f>
        <v>CAIO CESAR DE A R SILVA</v>
      </c>
    </row>
    <row r="365" spans="1:9">
      <c r="A365" s="85">
        <v>1</v>
      </c>
      <c r="B365" s="85">
        <v>3182</v>
      </c>
      <c r="C365" s="83" t="s">
        <v>294</v>
      </c>
      <c r="D365" s="87">
        <v>2604.5</v>
      </c>
      <c r="E365" s="45">
        <f t="shared" si="10"/>
        <v>1308.24</v>
      </c>
      <c r="F365" s="98">
        <f>IFERROR(VLOOKUP(B365,ADI!B:D,3,0),"0,00")</f>
        <v>490.53</v>
      </c>
      <c r="G365" s="98">
        <v>805.73</v>
      </c>
      <c r="H365" s="45">
        <f t="shared" si="11"/>
        <v>1296.26</v>
      </c>
      <c r="I365" s="58" t="str">
        <f>VLOOKUP(B365,'FOLHA RESUMIDA'!C:D,2,0)</f>
        <v>VANELLY FERREIRA DE SOUZA</v>
      </c>
    </row>
    <row r="366" spans="1:9">
      <c r="A366" s="85">
        <v>1</v>
      </c>
      <c r="B366" s="85">
        <v>3183</v>
      </c>
      <c r="C366" s="83" t="s">
        <v>295</v>
      </c>
      <c r="D366" s="87">
        <v>2418.23</v>
      </c>
      <c r="E366" s="45">
        <f t="shared" si="10"/>
        <v>587.77</v>
      </c>
      <c r="F366" s="98">
        <f>IFERROR(VLOOKUP(B366,ADI!B:D,3,0),"0,00")</f>
        <v>667.12</v>
      </c>
      <c r="G366" s="98">
        <v>1163.3399999999999</v>
      </c>
      <c r="H366" s="45">
        <f t="shared" si="11"/>
        <v>1830.46</v>
      </c>
      <c r="I366" s="58" t="str">
        <f>VLOOKUP(B366,'FOLHA RESUMIDA'!C:D,2,0)</f>
        <v>DALETE VICENTE DE LIMA</v>
      </c>
    </row>
    <row r="367" spans="1:9">
      <c r="A367" s="85">
        <v>1</v>
      </c>
      <c r="B367" s="85">
        <v>3194</v>
      </c>
      <c r="C367" s="83" t="s">
        <v>296</v>
      </c>
      <c r="D367" s="87">
        <v>6071.79</v>
      </c>
      <c r="E367" s="45">
        <f t="shared" si="10"/>
        <v>3916.36</v>
      </c>
      <c r="F367" s="98">
        <f>IFERROR(VLOOKUP(B367,ADI!B:D,3,0),"0,00")</f>
        <v>1947.12</v>
      </c>
      <c r="G367" s="98">
        <v>208.31</v>
      </c>
      <c r="H367" s="45">
        <f t="shared" si="11"/>
        <v>2155.4299999999998</v>
      </c>
      <c r="I367" s="58" t="str">
        <f>VLOOKUP(B367,'FOLHA RESUMIDA'!C:D,2,0)</f>
        <v>ODAYANNA KESSY F MONTEIRO</v>
      </c>
    </row>
    <row r="368" spans="1:9">
      <c r="A368" s="85">
        <v>1</v>
      </c>
      <c r="B368" s="85">
        <v>3208</v>
      </c>
      <c r="C368" s="83" t="s">
        <v>297</v>
      </c>
      <c r="D368" s="87">
        <v>4405.6099999999997</v>
      </c>
      <c r="E368" s="45">
        <f t="shared" si="10"/>
        <v>640.10999999999967</v>
      </c>
      <c r="F368" s="98">
        <f>IFERROR(VLOOKUP(B368,ADI!B:D,3,0),"0,00")</f>
        <v>1497.91</v>
      </c>
      <c r="G368" s="98">
        <v>2267.59</v>
      </c>
      <c r="H368" s="45">
        <f t="shared" si="11"/>
        <v>3765.5</v>
      </c>
      <c r="I368" s="58" t="str">
        <f>VLOOKUP(B368,'FOLHA RESUMIDA'!C:D,2,0)</f>
        <v>FABIOLA LAPORTE DE A TRINDADE</v>
      </c>
    </row>
    <row r="369" spans="1:9">
      <c r="A369" s="85">
        <v>1</v>
      </c>
      <c r="B369" s="85">
        <v>3228</v>
      </c>
      <c r="C369" s="83" t="s">
        <v>399</v>
      </c>
      <c r="D369" s="87">
        <v>2784.5</v>
      </c>
      <c r="E369" s="45">
        <f t="shared" si="10"/>
        <v>501.09000000000015</v>
      </c>
      <c r="F369" s="98">
        <f>IFERROR(VLOOKUP(B369,ADI!B:D,3,0),"0,00")</f>
        <v>946.73</v>
      </c>
      <c r="G369" s="98">
        <v>1336.68</v>
      </c>
      <c r="H369" s="45">
        <f t="shared" si="11"/>
        <v>2283.41</v>
      </c>
      <c r="I369" s="58" t="str">
        <f>VLOOKUP(B369,'FOLHA RESUMIDA'!C:D,2,0)</f>
        <v>RENATO VELOSO LINO DE OLIVEIRA</v>
      </c>
    </row>
    <row r="370" spans="1:9">
      <c r="A370" s="85">
        <v>1</v>
      </c>
      <c r="B370" s="85">
        <v>3229</v>
      </c>
      <c r="C370" s="83" t="s">
        <v>298</v>
      </c>
      <c r="D370" s="87">
        <v>2111.44</v>
      </c>
      <c r="E370" s="45">
        <f t="shared" si="10"/>
        <v>1444.3200000000002</v>
      </c>
      <c r="F370" s="98">
        <f>IFERROR(VLOOKUP(B370,ADI!B:D,3,0),"0,00")</f>
        <v>667.12</v>
      </c>
      <c r="G370" s="98">
        <v>0</v>
      </c>
      <c r="H370" s="45">
        <f t="shared" si="11"/>
        <v>667.12</v>
      </c>
      <c r="I370" s="58" t="str">
        <f>VLOOKUP(B370,'FOLHA RESUMIDA'!C:D,2,0)</f>
        <v>WELTON FERNANDES DE PAULA</v>
      </c>
    </row>
    <row r="371" spans="1:9">
      <c r="A371" s="85">
        <v>1</v>
      </c>
      <c r="B371" s="85">
        <v>3232</v>
      </c>
      <c r="C371" s="83" t="s">
        <v>299</v>
      </c>
      <c r="D371" s="87">
        <v>1962.12</v>
      </c>
      <c r="E371" s="45">
        <f t="shared" si="10"/>
        <v>534.88999999999987</v>
      </c>
      <c r="F371" s="98">
        <f>IFERROR(VLOOKUP(B371,ADI!B:D,3,0),"0,00")</f>
        <v>667.12</v>
      </c>
      <c r="G371" s="98">
        <v>760.11</v>
      </c>
      <c r="H371" s="45">
        <f t="shared" si="11"/>
        <v>1427.23</v>
      </c>
      <c r="I371" s="58" t="str">
        <f>VLOOKUP(B371,'FOLHA RESUMIDA'!C:D,2,0)</f>
        <v>MARCOS ANTONIO SILVA DE LIMA</v>
      </c>
    </row>
    <row r="372" spans="1:9">
      <c r="A372" s="85">
        <v>1</v>
      </c>
      <c r="B372" s="85">
        <v>3233</v>
      </c>
      <c r="C372" s="83" t="s">
        <v>300</v>
      </c>
      <c r="D372" s="87">
        <v>544.02</v>
      </c>
      <c r="E372" s="45">
        <f t="shared" si="10"/>
        <v>544.02</v>
      </c>
      <c r="F372" s="98" t="str">
        <f>IFERROR(VLOOKUP(B372,ADI!B:D,3,0),"0,00")</f>
        <v>0,00</v>
      </c>
      <c r="G372" s="98">
        <v>0</v>
      </c>
      <c r="H372" s="45">
        <f t="shared" si="11"/>
        <v>0</v>
      </c>
      <c r="I372" s="58" t="str">
        <f>VLOOKUP(B372,'FOLHA RESUMIDA'!C:D,2,0)</f>
        <v>MARIANA JOYCE BEZERRA DA SILVA</v>
      </c>
    </row>
    <row r="373" spans="1:9">
      <c r="A373" s="85">
        <v>1</v>
      </c>
      <c r="B373" s="85">
        <v>3237</v>
      </c>
      <c r="C373" s="83" t="s">
        <v>301</v>
      </c>
      <c r="D373" s="87">
        <v>2510.37</v>
      </c>
      <c r="E373" s="45">
        <f t="shared" si="10"/>
        <v>454.52</v>
      </c>
      <c r="F373" s="98">
        <f>IFERROR(VLOOKUP(B373,ADI!B:D,3,0),"0,00")</f>
        <v>667.12</v>
      </c>
      <c r="G373" s="98">
        <v>1388.73</v>
      </c>
      <c r="H373" s="45">
        <f t="shared" si="11"/>
        <v>2055.85</v>
      </c>
      <c r="I373" s="58" t="str">
        <f>VLOOKUP(B373,'FOLHA RESUMIDA'!C:D,2,0)</f>
        <v>LIVIA MARIA DE MORAES</v>
      </c>
    </row>
    <row r="374" spans="1:9">
      <c r="A374" s="85">
        <v>1</v>
      </c>
      <c r="B374" s="85">
        <v>3241</v>
      </c>
      <c r="C374" s="83" t="s">
        <v>302</v>
      </c>
      <c r="D374" s="87">
        <v>2010.87</v>
      </c>
      <c r="E374" s="45">
        <f t="shared" si="10"/>
        <v>1009.2099999999998</v>
      </c>
      <c r="F374" s="98">
        <f>IFERROR(VLOOKUP(B374,ADI!B:D,3,0),"0,00")</f>
        <v>667.12</v>
      </c>
      <c r="G374" s="98">
        <v>334.54</v>
      </c>
      <c r="H374" s="45">
        <f t="shared" si="11"/>
        <v>1001.6600000000001</v>
      </c>
      <c r="I374" s="58" t="str">
        <f>VLOOKUP(B374,'FOLHA RESUMIDA'!C:D,2,0)</f>
        <v>EDNALDO LUIZ TRAJANO</v>
      </c>
    </row>
    <row r="375" spans="1:9">
      <c r="A375" s="85">
        <v>1</v>
      </c>
      <c r="B375" s="85">
        <v>3242</v>
      </c>
      <c r="C375" s="83" t="s">
        <v>303</v>
      </c>
      <c r="D375" s="87">
        <v>5876.97</v>
      </c>
      <c r="E375" s="45">
        <f t="shared" si="10"/>
        <v>3958.1800000000003</v>
      </c>
      <c r="F375" s="98" t="str">
        <f>IFERROR(VLOOKUP(B375,ADI!B:D,3,0),"0,00")</f>
        <v>0,00</v>
      </c>
      <c r="G375" s="98">
        <v>1918.79</v>
      </c>
      <c r="H375" s="45">
        <f t="shared" si="11"/>
        <v>1918.79</v>
      </c>
      <c r="I375" s="58" t="str">
        <f>VLOOKUP(B375,'FOLHA RESUMIDA'!C:D,2,0)</f>
        <v>CLAUDIO HENRIQUE G DE OLIVEIRA</v>
      </c>
    </row>
    <row r="376" spans="1:9">
      <c r="A376" s="85">
        <v>1</v>
      </c>
      <c r="B376" s="85">
        <v>3247</v>
      </c>
      <c r="C376" s="83" t="s">
        <v>304</v>
      </c>
      <c r="D376" s="87">
        <v>10856.55</v>
      </c>
      <c r="E376" s="45">
        <f t="shared" si="10"/>
        <v>3599.4499999999989</v>
      </c>
      <c r="F376" s="98">
        <f>IFERROR(VLOOKUP(B376,ADI!B:D,3,0),"0,00")</f>
        <v>3691.23</v>
      </c>
      <c r="G376" s="98">
        <v>3565.87</v>
      </c>
      <c r="H376" s="45">
        <f t="shared" si="11"/>
        <v>7257.1</v>
      </c>
      <c r="I376" s="58" t="str">
        <f>VLOOKUP(B376,'FOLHA RESUMIDA'!C:D,2,0)</f>
        <v>LEONARDO ARAUJO PAES BARRETO</v>
      </c>
    </row>
    <row r="377" spans="1:9">
      <c r="A377" s="85">
        <v>1</v>
      </c>
      <c r="B377" s="85">
        <v>3256</v>
      </c>
      <c r="C377" s="83" t="s">
        <v>305</v>
      </c>
      <c r="D377" s="87">
        <v>5240.1000000000004</v>
      </c>
      <c r="E377" s="45">
        <f t="shared" si="10"/>
        <v>1812.6700000000005</v>
      </c>
      <c r="F377" s="98">
        <f>IFERROR(VLOOKUP(B377,ADI!B:D,3,0),"0,00")</f>
        <v>1664.34</v>
      </c>
      <c r="G377" s="98">
        <v>1763.09</v>
      </c>
      <c r="H377" s="45">
        <f t="shared" si="11"/>
        <v>3427.43</v>
      </c>
      <c r="I377" s="58" t="str">
        <f>VLOOKUP(B377,'FOLHA RESUMIDA'!C:D,2,0)</f>
        <v>JOAO ALFREDO SOARES DE AVELLAR</v>
      </c>
    </row>
    <row r="378" spans="1:9">
      <c r="A378" s="85">
        <v>1</v>
      </c>
      <c r="B378" s="85">
        <v>3263</v>
      </c>
      <c r="C378" s="83" t="s">
        <v>306</v>
      </c>
      <c r="D378" s="87">
        <v>8322.24</v>
      </c>
      <c r="E378" s="45">
        <f t="shared" si="10"/>
        <v>2146.2399999999998</v>
      </c>
      <c r="F378" s="98">
        <f>IFERROR(VLOOKUP(B378,ADI!B:D,3,0),"0,00")</f>
        <v>2829.56</v>
      </c>
      <c r="G378" s="98">
        <v>3346.44</v>
      </c>
      <c r="H378" s="45">
        <f t="shared" si="11"/>
        <v>6176</v>
      </c>
      <c r="I378" s="58" t="str">
        <f>VLOOKUP(B378,'FOLHA RESUMIDA'!C:D,2,0)</f>
        <v>ANA CECILIA DE SENA T SOUZA</v>
      </c>
    </row>
    <row r="379" spans="1:9">
      <c r="A379" s="85">
        <v>1</v>
      </c>
      <c r="B379" s="85">
        <v>3281</v>
      </c>
      <c r="C379" s="83" t="s">
        <v>307</v>
      </c>
      <c r="D379" s="87">
        <v>3718.11</v>
      </c>
      <c r="E379" s="45">
        <f t="shared" si="10"/>
        <v>719.67999999999984</v>
      </c>
      <c r="F379" s="98">
        <f>IFERROR(VLOOKUP(B379,ADI!B:D,3,0),"0,00")</f>
        <v>1230.75</v>
      </c>
      <c r="G379" s="98">
        <v>1767.68</v>
      </c>
      <c r="H379" s="45">
        <f t="shared" si="11"/>
        <v>2998.4300000000003</v>
      </c>
      <c r="I379" s="58" t="str">
        <f>VLOOKUP(B379,'FOLHA RESUMIDA'!C:D,2,0)</f>
        <v>PAULO AUGUSTO DA SILVA</v>
      </c>
    </row>
    <row r="380" spans="1:9">
      <c r="A380" s="85">
        <v>1</v>
      </c>
      <c r="B380" s="85">
        <v>3283</v>
      </c>
      <c r="C380" s="83" t="s">
        <v>308</v>
      </c>
      <c r="D380" s="87">
        <v>8784.59</v>
      </c>
      <c r="E380" s="45">
        <f t="shared" si="10"/>
        <v>3429.9400000000005</v>
      </c>
      <c r="F380" s="98">
        <f>IFERROR(VLOOKUP(B380,ADI!B:D,3,0),"0,00")</f>
        <v>2829.56</v>
      </c>
      <c r="G380" s="98">
        <v>2525.09</v>
      </c>
      <c r="H380" s="45">
        <f t="shared" si="11"/>
        <v>5354.65</v>
      </c>
      <c r="I380" s="58" t="str">
        <f>VLOOKUP(B380,'FOLHA RESUMIDA'!C:D,2,0)</f>
        <v>MANUELA A DE SENA L VENTURA</v>
      </c>
    </row>
    <row r="381" spans="1:9">
      <c r="A381" s="85">
        <v>1</v>
      </c>
      <c r="B381" s="85">
        <v>3316</v>
      </c>
      <c r="C381" s="83" t="s">
        <v>309</v>
      </c>
      <c r="D381" s="87">
        <v>1468.53</v>
      </c>
      <c r="E381" s="45">
        <f t="shared" si="10"/>
        <v>221.89999999999986</v>
      </c>
      <c r="F381" s="98">
        <f>IFERROR(VLOOKUP(B381,ADI!B:D,3,0),"0,00")</f>
        <v>499.3</v>
      </c>
      <c r="G381" s="98">
        <v>747.33</v>
      </c>
      <c r="H381" s="45">
        <f t="shared" si="11"/>
        <v>1246.6300000000001</v>
      </c>
      <c r="I381" s="58" t="str">
        <f>VLOOKUP(B381,'FOLHA RESUMIDA'!C:D,2,0)</f>
        <v>MAYARA CRISTINA NUNES DE LIRA</v>
      </c>
    </row>
    <row r="382" spans="1:9">
      <c r="A382" s="85">
        <v>1</v>
      </c>
      <c r="B382" s="85">
        <v>3317</v>
      </c>
      <c r="C382" s="83" t="s">
        <v>310</v>
      </c>
      <c r="D382" s="87">
        <v>1962.14</v>
      </c>
      <c r="E382" s="45">
        <f t="shared" si="10"/>
        <v>972.41000000000008</v>
      </c>
      <c r="F382" s="98">
        <f>IFERROR(VLOOKUP(B382,ADI!B:D,3,0),"0,00")</f>
        <v>667.13</v>
      </c>
      <c r="G382" s="98">
        <v>322.60000000000002</v>
      </c>
      <c r="H382" s="45">
        <f t="shared" si="11"/>
        <v>989.73</v>
      </c>
      <c r="I382" s="58" t="str">
        <f>VLOOKUP(B382,'FOLHA RESUMIDA'!C:D,2,0)</f>
        <v>KATIA CRISTINA B DA SILVA</v>
      </c>
    </row>
    <row r="383" spans="1:9">
      <c r="A383" s="85">
        <v>1</v>
      </c>
      <c r="B383" s="85">
        <v>3322</v>
      </c>
      <c r="C383" s="83" t="s">
        <v>311</v>
      </c>
      <c r="D383" s="87">
        <v>1962.14</v>
      </c>
      <c r="E383" s="45">
        <f t="shared" si="10"/>
        <v>576.95000000000005</v>
      </c>
      <c r="F383" s="98">
        <f>IFERROR(VLOOKUP(B383,ADI!B:D,3,0),"0,00")</f>
        <v>667.13</v>
      </c>
      <c r="G383" s="98">
        <v>718.06</v>
      </c>
      <c r="H383" s="45">
        <f t="shared" si="11"/>
        <v>1385.19</v>
      </c>
      <c r="I383" s="58" t="str">
        <f>VLOOKUP(B383,'FOLHA RESUMIDA'!C:D,2,0)</f>
        <v>JOSEFINA DA SILVA RODRIGUES</v>
      </c>
    </row>
    <row r="384" spans="1:9">
      <c r="A384" s="85">
        <v>1</v>
      </c>
      <c r="B384" s="85">
        <v>3325</v>
      </c>
      <c r="C384" s="83" t="s">
        <v>312</v>
      </c>
      <c r="D384" s="87">
        <v>8322.24</v>
      </c>
      <c r="E384" s="45">
        <f t="shared" si="10"/>
        <v>4517.16</v>
      </c>
      <c r="F384" s="98">
        <f>IFERROR(VLOOKUP(B384,ADI!B:D,3,0),"0,00")</f>
        <v>2829.56</v>
      </c>
      <c r="G384" s="98">
        <v>975.52</v>
      </c>
      <c r="H384" s="45">
        <f t="shared" si="11"/>
        <v>3805.08</v>
      </c>
      <c r="I384" s="58" t="str">
        <f>VLOOKUP(B384,'FOLHA RESUMIDA'!C:D,2,0)</f>
        <v>MANOEL DE LIMA BARBOSA</v>
      </c>
    </row>
    <row r="385" spans="1:9">
      <c r="A385" s="85">
        <v>1</v>
      </c>
      <c r="B385" s="85">
        <v>3327</v>
      </c>
      <c r="C385" s="83" t="s">
        <v>313</v>
      </c>
      <c r="D385" s="87">
        <v>8322.24</v>
      </c>
      <c r="E385" s="45">
        <f t="shared" si="10"/>
        <v>2002.4899999999998</v>
      </c>
      <c r="F385" s="98">
        <f>IFERROR(VLOOKUP(B385,ADI!B:D,3,0),"0,00")</f>
        <v>2829.56</v>
      </c>
      <c r="G385" s="98">
        <v>3490.19</v>
      </c>
      <c r="H385" s="45">
        <f t="shared" si="11"/>
        <v>6319.75</v>
      </c>
      <c r="I385" s="58" t="str">
        <f>VLOOKUP(B385,'FOLHA RESUMIDA'!C:D,2,0)</f>
        <v>NATALIA DOURADO DA FONTE</v>
      </c>
    </row>
    <row r="386" spans="1:9">
      <c r="A386" s="85">
        <v>1</v>
      </c>
      <c r="B386" s="85">
        <v>3328</v>
      </c>
      <c r="C386" s="83" t="s">
        <v>314</v>
      </c>
      <c r="D386" s="87">
        <v>4895.13</v>
      </c>
      <c r="E386" s="45">
        <f t="shared" si="10"/>
        <v>1951.7000000000003</v>
      </c>
      <c r="F386" s="98">
        <f>IFERROR(VLOOKUP(B386,ADI!B:D,3,0),"0,00")</f>
        <v>1664.34</v>
      </c>
      <c r="G386" s="98">
        <v>1279.0899999999999</v>
      </c>
      <c r="H386" s="45">
        <f t="shared" si="11"/>
        <v>2943.43</v>
      </c>
      <c r="I386" s="58" t="str">
        <f>VLOOKUP(B386,'FOLHA RESUMIDA'!C:D,2,0)</f>
        <v>VINICIUS JOSE OLIVEIRA D SOUSA</v>
      </c>
    </row>
    <row r="387" spans="1:9">
      <c r="A387" s="85">
        <v>1</v>
      </c>
      <c r="B387" s="85">
        <v>3333</v>
      </c>
      <c r="C387" s="83" t="s">
        <v>315</v>
      </c>
      <c r="D387" s="87">
        <v>1877.34</v>
      </c>
      <c r="E387" s="45">
        <f t="shared" si="10"/>
        <v>475.34999999999991</v>
      </c>
      <c r="F387" s="98">
        <f>IFERROR(VLOOKUP(B387,ADI!B:D,3,0),"0,00")</f>
        <v>499.91</v>
      </c>
      <c r="G387" s="98">
        <v>902.08</v>
      </c>
      <c r="H387" s="45">
        <f t="shared" si="11"/>
        <v>1401.99</v>
      </c>
      <c r="I387" s="58" t="str">
        <f>VLOOKUP(B387,'FOLHA RESUMIDA'!C:D,2,0)</f>
        <v>JOSE HIGO MARQUES RENER</v>
      </c>
    </row>
    <row r="388" spans="1:9">
      <c r="A388" s="85">
        <v>1</v>
      </c>
      <c r="B388" s="85">
        <v>3336</v>
      </c>
      <c r="C388" s="83" t="s">
        <v>316</v>
      </c>
      <c r="D388" s="87">
        <v>1877.34</v>
      </c>
      <c r="E388" s="45">
        <f t="shared" si="10"/>
        <v>925.31999999999994</v>
      </c>
      <c r="F388" s="98">
        <f>IFERROR(VLOOKUP(B388,ADI!B:D,3,0),"0,00")</f>
        <v>499.91</v>
      </c>
      <c r="G388" s="98">
        <v>452.11</v>
      </c>
      <c r="H388" s="45">
        <f t="shared" si="11"/>
        <v>952.02</v>
      </c>
      <c r="I388" s="58" t="str">
        <f>VLOOKUP(B388,'FOLHA RESUMIDA'!C:D,2,0)</f>
        <v>MICHELLI HELENA LIMA DA SILVA</v>
      </c>
    </row>
    <row r="389" spans="1:9">
      <c r="A389" s="85">
        <v>1</v>
      </c>
      <c r="B389" s="85">
        <v>3338</v>
      </c>
      <c r="C389" s="83" t="s">
        <v>317</v>
      </c>
      <c r="D389" s="87">
        <v>10893.61</v>
      </c>
      <c r="E389" s="45">
        <f t="shared" ref="E389:E452" si="12">D389-H389</f>
        <v>6833.7400000000007</v>
      </c>
      <c r="F389" s="98">
        <f>IFERROR(VLOOKUP(B389,ADI!B:D,3,0),"0,00")</f>
        <v>1664.34</v>
      </c>
      <c r="G389" s="98">
        <v>2395.5300000000002</v>
      </c>
      <c r="H389" s="45">
        <f t="shared" si="11"/>
        <v>4059.87</v>
      </c>
      <c r="I389" s="58" t="str">
        <f>VLOOKUP(B389,'FOLHA RESUMIDA'!C:D,2,0)</f>
        <v>IAN THIAGO DE LIMA BARBOSA</v>
      </c>
    </row>
    <row r="390" spans="1:9">
      <c r="A390" s="85">
        <v>1</v>
      </c>
      <c r="B390" s="85">
        <v>3339</v>
      </c>
      <c r="C390" s="83" t="s">
        <v>318</v>
      </c>
      <c r="D390" s="87">
        <v>4236.25</v>
      </c>
      <c r="E390" s="45">
        <f t="shared" si="12"/>
        <v>2767.86</v>
      </c>
      <c r="F390" s="98">
        <f>IFERROR(VLOOKUP(B390,ADI!B:D,3,0),"0,00")</f>
        <v>508.35</v>
      </c>
      <c r="G390" s="98">
        <v>960.04</v>
      </c>
      <c r="H390" s="45">
        <f t="shared" ref="H390:H456" si="13">F390+G390</f>
        <v>1468.3899999999999</v>
      </c>
      <c r="I390" s="58" t="str">
        <f>VLOOKUP(B390,'FOLHA RESUMIDA'!C:D,2,0)</f>
        <v>ANA CAROLINA CALLAND ROSA</v>
      </c>
    </row>
    <row r="391" spans="1:9">
      <c r="A391" s="85">
        <v>1</v>
      </c>
      <c r="B391" s="85">
        <v>3340</v>
      </c>
      <c r="C391" s="83" t="s">
        <v>319</v>
      </c>
      <c r="D391" s="87">
        <v>8667.2099999999991</v>
      </c>
      <c r="E391" s="45">
        <f t="shared" si="12"/>
        <v>2847.5099999999993</v>
      </c>
      <c r="F391" s="98">
        <f>IFERROR(VLOOKUP(B391,ADI!B:D,3,0),"0,00")</f>
        <v>2829.56</v>
      </c>
      <c r="G391" s="98">
        <v>2990.14</v>
      </c>
      <c r="H391" s="45">
        <f t="shared" si="13"/>
        <v>5819.7</v>
      </c>
      <c r="I391" s="58" t="str">
        <f>VLOOKUP(B391,'FOLHA RESUMIDA'!C:D,2,0)</f>
        <v>SANDRO MARQUES TEIXEIRA</v>
      </c>
    </row>
    <row r="392" spans="1:9">
      <c r="A392" s="85">
        <v>1</v>
      </c>
      <c r="B392" s="85">
        <v>3341</v>
      </c>
      <c r="C392" s="83" t="s">
        <v>320</v>
      </c>
      <c r="D392" s="87">
        <v>4405.6099999999997</v>
      </c>
      <c r="E392" s="45">
        <f t="shared" si="12"/>
        <v>1502.5199999999995</v>
      </c>
      <c r="F392" s="98">
        <f>IFERROR(VLOOKUP(B392,ADI!B:D,3,0),"0,00")</f>
        <v>1497.91</v>
      </c>
      <c r="G392" s="98">
        <v>1405.18</v>
      </c>
      <c r="H392" s="45">
        <f t="shared" si="13"/>
        <v>2903.09</v>
      </c>
      <c r="I392" s="58" t="str">
        <f>VLOOKUP(B392,'FOLHA RESUMIDA'!C:D,2,0)</f>
        <v>JOSE VICTOR M A BARBOSA</v>
      </c>
    </row>
    <row r="393" spans="1:9">
      <c r="A393" s="85">
        <v>1</v>
      </c>
      <c r="B393" s="85">
        <v>3343</v>
      </c>
      <c r="C393" s="83" t="s">
        <v>321</v>
      </c>
      <c r="D393" s="87">
        <v>1468.53</v>
      </c>
      <c r="E393" s="45">
        <f t="shared" si="12"/>
        <v>114.07999999999993</v>
      </c>
      <c r="F393" s="98">
        <f>IFERROR(VLOOKUP(B393,ADI!B:D,3,0),"0,00")</f>
        <v>499.3</v>
      </c>
      <c r="G393" s="98">
        <v>855.15</v>
      </c>
      <c r="H393" s="45">
        <f t="shared" si="13"/>
        <v>1354.45</v>
      </c>
      <c r="I393" s="58" t="str">
        <f>VLOOKUP(B393,'FOLHA RESUMIDA'!C:D,2,0)</f>
        <v>MARCELO MONTEIRO DE C. FILHO</v>
      </c>
    </row>
    <row r="394" spans="1:9">
      <c r="A394" s="85">
        <v>1</v>
      </c>
      <c r="B394" s="85">
        <v>3344</v>
      </c>
      <c r="C394" s="83" t="s">
        <v>322</v>
      </c>
      <c r="D394" s="87">
        <v>1872.69</v>
      </c>
      <c r="E394" s="45">
        <f t="shared" si="12"/>
        <v>663.51000000000022</v>
      </c>
      <c r="F394" s="98">
        <f>IFERROR(VLOOKUP(B394,ADI!B:D,3,0),"0,00")</f>
        <v>607.65</v>
      </c>
      <c r="G394" s="98">
        <v>601.53</v>
      </c>
      <c r="H394" s="45">
        <f t="shared" si="13"/>
        <v>1209.1799999999998</v>
      </c>
      <c r="I394" s="58" t="str">
        <f>VLOOKUP(B394,'FOLHA RESUMIDA'!C:D,2,0)</f>
        <v>JEANE DE ALMEIDA C REVOREDO</v>
      </c>
    </row>
    <row r="395" spans="1:9">
      <c r="A395" s="85">
        <v>1</v>
      </c>
      <c r="B395" s="85">
        <v>3345</v>
      </c>
      <c r="C395" s="83" t="s">
        <v>323</v>
      </c>
      <c r="D395" s="87">
        <v>2901.55</v>
      </c>
      <c r="E395" s="45">
        <f t="shared" si="12"/>
        <v>1572.2000000000003</v>
      </c>
      <c r="F395" s="98">
        <f>IFERROR(VLOOKUP(B395,ADI!B:D,3,0),"0,00")</f>
        <v>887.26</v>
      </c>
      <c r="G395" s="98">
        <v>442.09</v>
      </c>
      <c r="H395" s="45">
        <f t="shared" si="13"/>
        <v>1329.35</v>
      </c>
      <c r="I395" s="58" t="str">
        <f>VLOOKUP(B395,'FOLHA RESUMIDA'!C:D,2,0)</f>
        <v>ELIZABETE BARBOSA W D OLIVEIRA</v>
      </c>
    </row>
    <row r="396" spans="1:9">
      <c r="A396" s="85">
        <v>1</v>
      </c>
      <c r="B396" s="85">
        <v>3346</v>
      </c>
      <c r="C396" s="83" t="s">
        <v>324</v>
      </c>
      <c r="D396" s="87">
        <v>2249.86</v>
      </c>
      <c r="E396" s="45">
        <f t="shared" si="12"/>
        <v>570.68000000000029</v>
      </c>
      <c r="F396" s="98">
        <f>IFERROR(VLOOKUP(B396,ADI!B:D,3,0),"0,00")</f>
        <v>455.12</v>
      </c>
      <c r="G396" s="98">
        <v>1224.06</v>
      </c>
      <c r="H396" s="45">
        <f t="shared" si="13"/>
        <v>1679.1799999999998</v>
      </c>
      <c r="I396" s="58" t="str">
        <f>VLOOKUP(B396,'FOLHA RESUMIDA'!C:D,2,0)</f>
        <v>EMANOELLA RAFAELA D S A SILVA</v>
      </c>
    </row>
    <row r="397" spans="1:9">
      <c r="A397" s="85">
        <v>1</v>
      </c>
      <c r="B397" s="85">
        <v>3348</v>
      </c>
      <c r="C397" s="83" t="s">
        <v>325</v>
      </c>
      <c r="D397" s="87">
        <v>1533.69</v>
      </c>
      <c r="E397" s="45">
        <f t="shared" si="12"/>
        <v>927.77</v>
      </c>
      <c r="F397" s="98">
        <f>IFERROR(VLOOKUP(B397,ADI!B:D,3,0),"0,00")</f>
        <v>294.07</v>
      </c>
      <c r="G397" s="98">
        <v>311.85000000000002</v>
      </c>
      <c r="H397" s="45">
        <f t="shared" si="13"/>
        <v>605.92000000000007</v>
      </c>
      <c r="I397" s="58" t="str">
        <f>VLOOKUP(B397,'FOLHA RESUMIDA'!C:D,2,0)</f>
        <v>KARLA FERREIRA DA SILVA</v>
      </c>
    </row>
    <row r="398" spans="1:9">
      <c r="A398" s="85">
        <v>1</v>
      </c>
      <c r="B398" s="85">
        <v>3349</v>
      </c>
      <c r="C398" s="83" t="s">
        <v>326</v>
      </c>
      <c r="D398" s="87">
        <v>1412.55</v>
      </c>
      <c r="E398" s="45">
        <f t="shared" si="12"/>
        <v>509.4</v>
      </c>
      <c r="F398" s="98">
        <f>IFERROR(VLOOKUP(B398,ADI!B:D,3,0),"0,00")</f>
        <v>455.12</v>
      </c>
      <c r="G398" s="98">
        <v>448.03</v>
      </c>
      <c r="H398" s="45">
        <f t="shared" si="13"/>
        <v>903.15</v>
      </c>
      <c r="I398" s="58" t="str">
        <f>VLOOKUP(B398,'FOLHA RESUMIDA'!C:D,2,0)</f>
        <v>NILZA PEREIRA DA SILVA</v>
      </c>
    </row>
    <row r="399" spans="1:9">
      <c r="A399" s="85">
        <v>1</v>
      </c>
      <c r="B399" s="85">
        <v>3351</v>
      </c>
      <c r="C399" s="83" t="s">
        <v>327</v>
      </c>
      <c r="D399" s="87">
        <v>2163.98</v>
      </c>
      <c r="E399" s="45">
        <f t="shared" si="12"/>
        <v>1164.48</v>
      </c>
      <c r="F399" s="98">
        <f>IFERROR(VLOOKUP(B399,ADI!B:D,3,0),"0,00")</f>
        <v>455.12</v>
      </c>
      <c r="G399" s="98">
        <v>544.38</v>
      </c>
      <c r="H399" s="45">
        <f t="shared" si="13"/>
        <v>999.5</v>
      </c>
      <c r="I399" s="58" t="str">
        <f>VLOOKUP(B399,'FOLHA RESUMIDA'!C:D,2,0)</f>
        <v>SIMONE ARAUJO DE ALMEIDA</v>
      </c>
    </row>
    <row r="400" spans="1:9">
      <c r="A400" s="85">
        <v>1</v>
      </c>
      <c r="B400" s="85">
        <v>3352</v>
      </c>
      <c r="C400" s="83" t="s">
        <v>328</v>
      </c>
      <c r="D400" s="87">
        <v>3129.49</v>
      </c>
      <c r="E400" s="45">
        <f t="shared" si="12"/>
        <v>689.59999999999945</v>
      </c>
      <c r="F400" s="98">
        <f>IFERROR(VLOOKUP(B400,ADI!B:D,3,0),"0,00")</f>
        <v>946.73</v>
      </c>
      <c r="G400" s="98">
        <v>1493.16</v>
      </c>
      <c r="H400" s="45">
        <f t="shared" si="13"/>
        <v>2439.8900000000003</v>
      </c>
      <c r="I400" s="58" t="str">
        <f>VLOOKUP(B400,'FOLHA RESUMIDA'!C:D,2,0)</f>
        <v>CARLA SABRINA DE FREITAS LIMA</v>
      </c>
    </row>
    <row r="401" spans="1:9">
      <c r="A401" s="85">
        <v>1</v>
      </c>
      <c r="B401" s="85">
        <v>3353</v>
      </c>
      <c r="C401" s="83" t="s">
        <v>329</v>
      </c>
      <c r="D401" s="87">
        <v>1470.33</v>
      </c>
      <c r="E401" s="45">
        <f t="shared" si="12"/>
        <v>173.04999999999995</v>
      </c>
      <c r="F401" s="98">
        <f>IFERROR(VLOOKUP(B401,ADI!B:D,3,0),"0,00")</f>
        <v>499.91</v>
      </c>
      <c r="G401" s="98">
        <v>797.37</v>
      </c>
      <c r="H401" s="45">
        <f t="shared" si="13"/>
        <v>1297.28</v>
      </c>
      <c r="I401" s="58" t="str">
        <f>VLOOKUP(B401,'FOLHA RESUMIDA'!C:D,2,0)</f>
        <v>LUCIO ANDRE DA SILVA</v>
      </c>
    </row>
    <row r="402" spans="1:9">
      <c r="A402" s="85">
        <v>1</v>
      </c>
      <c r="B402" s="85">
        <v>3355</v>
      </c>
      <c r="C402" s="83" t="s">
        <v>330</v>
      </c>
      <c r="D402" s="87">
        <v>1532.37</v>
      </c>
      <c r="E402" s="45">
        <f t="shared" si="12"/>
        <v>768.7199999999998</v>
      </c>
      <c r="F402" s="98">
        <f>IFERROR(VLOOKUP(B402,ADI!B:D,3,0),"0,00")</f>
        <v>499.91</v>
      </c>
      <c r="G402" s="98">
        <v>263.74</v>
      </c>
      <c r="H402" s="45">
        <f t="shared" si="13"/>
        <v>763.65000000000009</v>
      </c>
      <c r="I402" s="58" t="str">
        <f>VLOOKUP(B402,'FOLHA RESUMIDA'!C:D,2,0)</f>
        <v>ANA CAROLINE GOMES PEREIRA</v>
      </c>
    </row>
    <row r="403" spans="1:9">
      <c r="A403" s="85">
        <v>1</v>
      </c>
      <c r="B403" s="85">
        <v>3356</v>
      </c>
      <c r="C403" s="83" t="s">
        <v>331</v>
      </c>
      <c r="D403" s="87">
        <v>1470.36</v>
      </c>
      <c r="E403" s="45">
        <f t="shared" si="12"/>
        <v>224.52999999999997</v>
      </c>
      <c r="F403" s="98">
        <f>IFERROR(VLOOKUP(B403,ADI!B:D,3,0),"0,00")</f>
        <v>499.92</v>
      </c>
      <c r="G403" s="98">
        <v>745.91</v>
      </c>
      <c r="H403" s="45">
        <f t="shared" si="13"/>
        <v>1245.83</v>
      </c>
      <c r="I403" s="58" t="str">
        <f>VLOOKUP(B403,'FOLHA RESUMIDA'!C:D,2,0)</f>
        <v>MARIA GABRIELLY DE S SANTOS</v>
      </c>
    </row>
    <row r="404" spans="1:9">
      <c r="A404" s="85">
        <v>1</v>
      </c>
      <c r="B404" s="85">
        <v>3358</v>
      </c>
      <c r="C404" s="83" t="s">
        <v>332</v>
      </c>
      <c r="D404" s="87">
        <v>20981.1</v>
      </c>
      <c r="E404" s="45">
        <f t="shared" si="12"/>
        <v>5971.6799999999985</v>
      </c>
      <c r="F404" s="98">
        <f>IFERROR(VLOOKUP(B404,ADI!B:D,3,0),"0,00")</f>
        <v>7133.57</v>
      </c>
      <c r="G404" s="98">
        <v>7875.85</v>
      </c>
      <c r="H404" s="45">
        <f t="shared" si="13"/>
        <v>15009.42</v>
      </c>
      <c r="I404" s="58" t="str">
        <f>VLOOKUP(B404,'FOLHA RESUMIDA'!C:D,2,0)</f>
        <v>SERGIO LUIZ DE NORONHA</v>
      </c>
    </row>
    <row r="405" spans="1:9">
      <c r="A405" s="85">
        <v>1</v>
      </c>
      <c r="B405" s="85">
        <v>3359</v>
      </c>
      <c r="C405" s="83" t="s">
        <v>333</v>
      </c>
      <c r="D405" s="87">
        <v>8322.24</v>
      </c>
      <c r="E405" s="45">
        <f t="shared" si="12"/>
        <v>3719.08</v>
      </c>
      <c r="F405" s="98">
        <f>IFERROR(VLOOKUP(B405,ADI!B:D,3,0),"0,00")</f>
        <v>2829.56</v>
      </c>
      <c r="G405" s="98">
        <v>1773.6</v>
      </c>
      <c r="H405" s="45">
        <f t="shared" si="13"/>
        <v>4603.16</v>
      </c>
      <c r="I405" s="58" t="str">
        <f>VLOOKUP(B405,'FOLHA RESUMIDA'!C:D,2,0)</f>
        <v>ALICE ANA BARBOSA ROSENDO</v>
      </c>
    </row>
    <row r="406" spans="1:9">
      <c r="A406" s="85">
        <v>1</v>
      </c>
      <c r="B406" s="85">
        <v>3361</v>
      </c>
      <c r="C406" s="83" t="s">
        <v>334</v>
      </c>
      <c r="D406" s="87">
        <v>2647.99</v>
      </c>
      <c r="E406" s="45">
        <f t="shared" si="12"/>
        <v>640.45999999999981</v>
      </c>
      <c r="F406" s="98">
        <f>IFERROR(VLOOKUP(B406,ADI!B:D,3,0),"0,00")</f>
        <v>665.73</v>
      </c>
      <c r="G406" s="98">
        <v>1341.8</v>
      </c>
      <c r="H406" s="45">
        <f t="shared" si="13"/>
        <v>2007.53</v>
      </c>
      <c r="I406" s="58" t="str">
        <f>VLOOKUP(B406,'FOLHA RESUMIDA'!C:D,2,0)</f>
        <v>DANIELLY C. DO NASCIMENTO</v>
      </c>
    </row>
    <row r="407" spans="1:9">
      <c r="A407" s="85">
        <v>1</v>
      </c>
      <c r="B407" s="85">
        <v>3362</v>
      </c>
      <c r="C407" s="83" t="s">
        <v>335</v>
      </c>
      <c r="D407" s="87">
        <v>9478.67</v>
      </c>
      <c r="E407" s="45">
        <f t="shared" si="12"/>
        <v>6252.76</v>
      </c>
      <c r="F407" s="98" t="str">
        <f>IFERROR(VLOOKUP(B407,ADI!B:D,3,0),"0,00")</f>
        <v>0,00</v>
      </c>
      <c r="G407" s="98">
        <v>3225.91</v>
      </c>
      <c r="H407" s="45">
        <f t="shared" si="13"/>
        <v>3225.91</v>
      </c>
      <c r="I407" s="58" t="str">
        <f>VLOOKUP(B407,'FOLHA RESUMIDA'!C:D,2,0)</f>
        <v>LEANDRA NASCIMENTO ESTEFANIO</v>
      </c>
    </row>
    <row r="408" spans="1:9">
      <c r="A408" s="85">
        <v>1</v>
      </c>
      <c r="B408" s="85">
        <v>3364</v>
      </c>
      <c r="C408" s="83" t="s">
        <v>336</v>
      </c>
      <c r="D408" s="87">
        <v>1816.85</v>
      </c>
      <c r="E408" s="45">
        <f t="shared" si="12"/>
        <v>412.94999999999982</v>
      </c>
      <c r="F408" s="98">
        <f>IFERROR(VLOOKUP(B408,ADI!B:D,3,0),"0,00")</f>
        <v>499.92</v>
      </c>
      <c r="G408" s="98">
        <v>903.98</v>
      </c>
      <c r="H408" s="45">
        <f t="shared" si="13"/>
        <v>1403.9</v>
      </c>
      <c r="I408" s="58" t="str">
        <f>VLOOKUP(B408,'FOLHA RESUMIDA'!C:D,2,0)</f>
        <v>ADRIANO JOSE MARTINS DA SILVA</v>
      </c>
    </row>
    <row r="409" spans="1:9">
      <c r="A409" s="85">
        <v>1</v>
      </c>
      <c r="B409" s="85">
        <v>3366</v>
      </c>
      <c r="C409" s="83" t="s">
        <v>337</v>
      </c>
      <c r="D409" s="87">
        <v>8322.24</v>
      </c>
      <c r="E409" s="45">
        <f t="shared" si="12"/>
        <v>2748.1499999999996</v>
      </c>
      <c r="F409" s="98">
        <f>IFERROR(VLOOKUP(B409,ADI!B:D,3,0),"0,00")</f>
        <v>2829.56</v>
      </c>
      <c r="G409" s="98">
        <v>2744.53</v>
      </c>
      <c r="H409" s="45">
        <f t="shared" si="13"/>
        <v>5574.09</v>
      </c>
      <c r="I409" s="58" t="str">
        <f>VLOOKUP(B409,'FOLHA RESUMIDA'!C:D,2,0)</f>
        <v>JOSE RICARDO OLIVEIRA CHAGAS</v>
      </c>
    </row>
    <row r="410" spans="1:9">
      <c r="A410" s="85">
        <v>1</v>
      </c>
      <c r="B410" s="85">
        <v>3373</v>
      </c>
      <c r="C410" s="83" t="s">
        <v>458</v>
      </c>
      <c r="D410" s="87">
        <v>6794.45</v>
      </c>
      <c r="E410" s="45">
        <f t="shared" si="12"/>
        <v>2474.83</v>
      </c>
      <c r="F410" s="98">
        <f>IFERROR(VLOOKUP(B410,ADI!B:D,3,0),"0,00")</f>
        <v>1664.34</v>
      </c>
      <c r="G410" s="98">
        <v>2655.28</v>
      </c>
      <c r="H410" s="45">
        <f t="shared" si="13"/>
        <v>4319.62</v>
      </c>
      <c r="I410" s="58" t="str">
        <f>VLOOKUP(B410,'FOLHA RESUMIDA'!C:D,2,0)</f>
        <v>LEANDRO RAMOS M DE ANDRADE</v>
      </c>
    </row>
    <row r="411" spans="1:9">
      <c r="A411" s="85">
        <v>1</v>
      </c>
      <c r="B411" s="85">
        <v>3376</v>
      </c>
      <c r="C411" s="83" t="s">
        <v>461</v>
      </c>
      <c r="D411" s="87">
        <v>1532.4</v>
      </c>
      <c r="E411" s="45">
        <f t="shared" si="12"/>
        <v>321.03999999999996</v>
      </c>
      <c r="F411" s="98">
        <f>IFERROR(VLOOKUP(B411,ADI!B:D,3,0),"0,00")</f>
        <v>499.92</v>
      </c>
      <c r="G411" s="98">
        <v>711.44</v>
      </c>
      <c r="H411" s="45">
        <f t="shared" si="13"/>
        <v>1211.3600000000001</v>
      </c>
      <c r="I411" s="58" t="str">
        <f>VLOOKUP(B411,'FOLHA RESUMIDA'!C:D,2,0)</f>
        <v>SILVIA LUIZA DE SOUZA E SILVA</v>
      </c>
    </row>
    <row r="412" spans="1:9">
      <c r="A412" s="85">
        <v>1</v>
      </c>
      <c r="B412" s="85">
        <v>3383</v>
      </c>
      <c r="C412" s="83" t="s">
        <v>465</v>
      </c>
      <c r="D412" s="87">
        <v>22555.37</v>
      </c>
      <c r="E412" s="45">
        <f t="shared" si="12"/>
        <v>7914.9499999999989</v>
      </c>
      <c r="F412" s="98">
        <f>IFERROR(VLOOKUP(B412,ADI!B:D,3,0),"0,00")</f>
        <v>7668.83</v>
      </c>
      <c r="G412" s="98">
        <v>6971.59</v>
      </c>
      <c r="H412" s="45">
        <f t="shared" si="13"/>
        <v>14640.42</v>
      </c>
      <c r="I412" s="58" t="str">
        <f>VLOOKUP(B412,'FOLHA RESUMIDA'!C:D,2,0)</f>
        <v>PLINIO ANTONIO L P FILHO</v>
      </c>
    </row>
    <row r="413" spans="1:9">
      <c r="A413" s="85">
        <v>1</v>
      </c>
      <c r="B413" s="85">
        <v>3386</v>
      </c>
      <c r="C413" s="83" t="s">
        <v>469</v>
      </c>
      <c r="D413" s="87">
        <v>4770.03</v>
      </c>
      <c r="E413" s="45">
        <f t="shared" si="12"/>
        <v>4160.34</v>
      </c>
      <c r="F413" s="98">
        <f>IFERROR(VLOOKUP(B413,ADI!B:D,3,0),"0,00")</f>
        <v>499.3</v>
      </c>
      <c r="G413" s="98">
        <v>110.39</v>
      </c>
      <c r="H413" s="45">
        <f t="shared" si="13"/>
        <v>609.69000000000005</v>
      </c>
      <c r="I413" s="58" t="str">
        <f>VLOOKUP(B413,'FOLHA RESUMIDA'!C:D,2,0)</f>
        <v>EWERTON RODRIGO PAZ DE SANTANA</v>
      </c>
    </row>
    <row r="414" spans="1:9">
      <c r="A414" s="85">
        <v>1</v>
      </c>
      <c r="B414" s="85">
        <v>3387</v>
      </c>
      <c r="C414" s="83" t="s">
        <v>470</v>
      </c>
      <c r="D414" s="87">
        <v>8322.24</v>
      </c>
      <c r="E414" s="45">
        <f t="shared" si="12"/>
        <v>4141.45</v>
      </c>
      <c r="F414" s="98">
        <f>IFERROR(VLOOKUP(B414,ADI!B:D,3,0),"0,00")</f>
        <v>2829.56</v>
      </c>
      <c r="G414" s="98">
        <v>1351.23</v>
      </c>
      <c r="H414" s="45">
        <f t="shared" si="13"/>
        <v>4180.79</v>
      </c>
      <c r="I414" s="58" t="str">
        <f>VLOOKUP(B414,'FOLHA RESUMIDA'!C:D,2,0)</f>
        <v>ELHO WENIO DA SILVA</v>
      </c>
    </row>
    <row r="415" spans="1:9">
      <c r="A415" s="85">
        <v>1</v>
      </c>
      <c r="B415" s="85">
        <v>3388</v>
      </c>
      <c r="C415" s="83" t="s">
        <v>473</v>
      </c>
      <c r="D415" s="87">
        <v>5841.65</v>
      </c>
      <c r="E415" s="45">
        <f t="shared" si="12"/>
        <v>1664.6799999999994</v>
      </c>
      <c r="F415" s="98">
        <f>IFERROR(VLOOKUP(B415,ADI!B:D,3,0),"0,00")</f>
        <v>1664.34</v>
      </c>
      <c r="G415" s="98">
        <v>2512.63</v>
      </c>
      <c r="H415" s="45">
        <f t="shared" si="13"/>
        <v>4176.97</v>
      </c>
      <c r="I415" s="58" t="str">
        <f>VLOOKUP(B415,'FOLHA RESUMIDA'!C:D,2,0)</f>
        <v>SERGIO GOUVEIA LOYO</v>
      </c>
    </row>
    <row r="416" spans="1:9">
      <c r="A416" s="85">
        <v>1</v>
      </c>
      <c r="B416" s="85">
        <v>3390</v>
      </c>
      <c r="C416" s="83" t="s">
        <v>474</v>
      </c>
      <c r="D416" s="87">
        <v>1407.94</v>
      </c>
      <c r="E416" s="45">
        <f t="shared" si="12"/>
        <v>130.09000000000015</v>
      </c>
      <c r="F416" s="98">
        <f>IFERROR(VLOOKUP(B416,ADI!B:D,3,0),"0,00")</f>
        <v>455.12</v>
      </c>
      <c r="G416" s="98">
        <v>822.73</v>
      </c>
      <c r="H416" s="45">
        <f t="shared" si="13"/>
        <v>1277.8499999999999</v>
      </c>
      <c r="I416" s="58" t="str">
        <f>VLOOKUP(B416,'FOLHA RESUMIDA'!C:D,2,0)</f>
        <v>ELISABETH DE ARAUJO LOPES</v>
      </c>
    </row>
    <row r="417" spans="1:9">
      <c r="A417" s="85">
        <v>1</v>
      </c>
      <c r="B417" s="85">
        <v>3392</v>
      </c>
      <c r="C417" s="83" t="s">
        <v>517</v>
      </c>
      <c r="D417" s="87">
        <v>8322.24</v>
      </c>
      <c r="E417" s="45">
        <f t="shared" si="12"/>
        <v>2174.3099999999995</v>
      </c>
      <c r="F417" s="98">
        <f>IFERROR(VLOOKUP(B417,ADI!B:D,3,0),"0,00")</f>
        <v>2829.56</v>
      </c>
      <c r="G417" s="98">
        <v>3318.37</v>
      </c>
      <c r="H417" s="45">
        <f t="shared" si="13"/>
        <v>6147.93</v>
      </c>
      <c r="I417" s="58" t="str">
        <f>VLOOKUP(B417,'FOLHA RESUMIDA'!C:D,2,0)</f>
        <v>MARCILIO BATISTA M MOURA</v>
      </c>
    </row>
    <row r="418" spans="1:9">
      <c r="A418" s="85">
        <v>1</v>
      </c>
      <c r="B418" s="85">
        <v>3394</v>
      </c>
      <c r="C418" s="83" t="s">
        <v>518</v>
      </c>
      <c r="D418" s="87">
        <v>4895.13</v>
      </c>
      <c r="E418" s="45">
        <f t="shared" si="12"/>
        <v>2914.2300000000005</v>
      </c>
      <c r="F418" s="98">
        <f>IFERROR(VLOOKUP(B418,ADI!B:D,3,0),"0,00")</f>
        <v>1664.34</v>
      </c>
      <c r="G418" s="98">
        <v>316.56</v>
      </c>
      <c r="H418" s="45">
        <f t="shared" si="13"/>
        <v>1980.8999999999999</v>
      </c>
      <c r="I418" s="58" t="str">
        <f>VLOOKUP(B418,'FOLHA RESUMIDA'!C:D,2,0)</f>
        <v>EMANOEL ESTANISLAU GOUVEIA</v>
      </c>
    </row>
    <row r="419" spans="1:9">
      <c r="A419" s="85">
        <v>1</v>
      </c>
      <c r="B419" s="85">
        <v>3395</v>
      </c>
      <c r="C419" s="83" t="s">
        <v>519</v>
      </c>
      <c r="D419" s="87">
        <v>3526.8</v>
      </c>
      <c r="E419" s="45">
        <f t="shared" si="12"/>
        <v>1642.1700000000003</v>
      </c>
      <c r="F419" s="98">
        <f>IFERROR(VLOOKUP(B419,ADI!B:D,3,0),"0,00")</f>
        <v>1081.82</v>
      </c>
      <c r="G419" s="98">
        <v>802.81</v>
      </c>
      <c r="H419" s="45">
        <f t="shared" si="13"/>
        <v>1884.6299999999999</v>
      </c>
      <c r="I419" s="58" t="str">
        <f>VLOOKUP(B419,'FOLHA RESUMIDA'!C:D,2,0)</f>
        <v>ALBERTO ANACLETO BARBOSA</v>
      </c>
    </row>
    <row r="420" spans="1:9">
      <c r="A420" s="85">
        <v>1</v>
      </c>
      <c r="B420" s="85">
        <v>3396</v>
      </c>
      <c r="C420" s="83" t="s">
        <v>520</v>
      </c>
      <c r="D420" s="87">
        <v>3181.83</v>
      </c>
      <c r="E420" s="45">
        <f t="shared" si="12"/>
        <v>610.39000000000033</v>
      </c>
      <c r="F420" s="98">
        <f>IFERROR(VLOOKUP(B420,ADI!B:D,3,0),"0,00")</f>
        <v>1081.82</v>
      </c>
      <c r="G420" s="98">
        <v>1489.62</v>
      </c>
      <c r="H420" s="45">
        <f t="shared" si="13"/>
        <v>2571.4399999999996</v>
      </c>
      <c r="I420" s="58" t="str">
        <f>VLOOKUP(B420,'FOLHA RESUMIDA'!C:D,2,0)</f>
        <v>SUYANE KELLY DE SOUZA</v>
      </c>
    </row>
    <row r="421" spans="1:9">
      <c r="A421" s="85">
        <v>1</v>
      </c>
      <c r="B421" s="85">
        <v>3397</v>
      </c>
      <c r="C421" s="83" t="s">
        <v>521</v>
      </c>
      <c r="D421" s="87">
        <v>1468.53</v>
      </c>
      <c r="E421" s="45">
        <f t="shared" si="12"/>
        <v>128.56999999999994</v>
      </c>
      <c r="F421" s="98">
        <f>IFERROR(VLOOKUP(B421,ADI!B:D,3,0),"0,00")</f>
        <v>499.3</v>
      </c>
      <c r="G421" s="98">
        <v>840.66</v>
      </c>
      <c r="H421" s="45">
        <f t="shared" si="13"/>
        <v>1339.96</v>
      </c>
      <c r="I421" s="58" t="str">
        <f>VLOOKUP(B421,'FOLHA RESUMIDA'!C:D,2,0)</f>
        <v>GENIMAR TAVARES GANDOLFO</v>
      </c>
    </row>
    <row r="422" spans="1:9">
      <c r="A422" s="85">
        <v>1</v>
      </c>
      <c r="B422" s="85">
        <v>3398</v>
      </c>
      <c r="C422" s="83" t="s">
        <v>544</v>
      </c>
      <c r="D422" s="87">
        <v>1468.53</v>
      </c>
      <c r="E422" s="45">
        <f t="shared" si="12"/>
        <v>227.26999999999998</v>
      </c>
      <c r="F422" s="98">
        <f>IFERROR(VLOOKUP(B422,ADI!B:D,3,0),"0,00")</f>
        <v>499.3</v>
      </c>
      <c r="G422" s="98">
        <v>741.96</v>
      </c>
      <c r="H422" s="45">
        <f t="shared" si="13"/>
        <v>1241.26</v>
      </c>
      <c r="I422" s="58" t="str">
        <f>VLOOKUP(B422,'FOLHA RESUMIDA'!C:D,2,0)</f>
        <v>RINALDO SOARES DE BARROS</v>
      </c>
    </row>
    <row r="423" spans="1:9">
      <c r="A423" s="85">
        <v>1</v>
      </c>
      <c r="B423" s="85">
        <v>3400</v>
      </c>
      <c r="C423" s="83" t="s">
        <v>546</v>
      </c>
      <c r="D423" s="87">
        <v>4405.6099999999997</v>
      </c>
      <c r="E423" s="45">
        <f t="shared" si="12"/>
        <v>799.75</v>
      </c>
      <c r="F423" s="98">
        <f>IFERROR(VLOOKUP(B423,ADI!B:D,3,0),"0,00")</f>
        <v>1497.91</v>
      </c>
      <c r="G423" s="98">
        <v>2107.9499999999998</v>
      </c>
      <c r="H423" s="45">
        <f t="shared" si="13"/>
        <v>3605.8599999999997</v>
      </c>
      <c r="I423" s="58" t="str">
        <f>VLOOKUP(B423,'FOLHA RESUMIDA'!C:D,2,0)</f>
        <v>LUCIANO ALVES DE S JUNIOR</v>
      </c>
    </row>
    <row r="424" spans="1:9">
      <c r="A424" s="85">
        <v>1</v>
      </c>
      <c r="B424" s="85">
        <v>3401</v>
      </c>
      <c r="C424" s="83" t="s">
        <v>547</v>
      </c>
      <c r="D424" s="87">
        <v>1419.85</v>
      </c>
      <c r="E424" s="45">
        <f t="shared" si="12"/>
        <v>600.02</v>
      </c>
      <c r="F424" s="98">
        <f>IFERROR(VLOOKUP(B424,ADI!B:D,3,0),"0,00")</f>
        <v>455.12</v>
      </c>
      <c r="G424" s="98">
        <v>364.71</v>
      </c>
      <c r="H424" s="45">
        <f t="shared" si="13"/>
        <v>819.82999999999993</v>
      </c>
      <c r="I424" s="58" t="str">
        <f>VLOOKUP(B424,'FOLHA RESUMIDA'!C:D,2,0)</f>
        <v>TATIANE RAPHAELLA S DA SILVA N</v>
      </c>
    </row>
    <row r="425" spans="1:9">
      <c r="A425" s="85">
        <v>1</v>
      </c>
      <c r="B425" s="85">
        <v>3403</v>
      </c>
      <c r="C425" s="83" t="s">
        <v>548</v>
      </c>
      <c r="D425" s="87">
        <v>4405.6099999999997</v>
      </c>
      <c r="E425" s="45">
        <f t="shared" si="12"/>
        <v>1462.83</v>
      </c>
      <c r="F425" s="98">
        <f>IFERROR(VLOOKUP(B425,ADI!B:D,3,0),"0,00")</f>
        <v>1497.91</v>
      </c>
      <c r="G425" s="98">
        <v>1444.87</v>
      </c>
      <c r="H425" s="45">
        <f t="shared" si="13"/>
        <v>2942.7799999999997</v>
      </c>
      <c r="I425" s="58" t="str">
        <f>VLOOKUP(B425,'FOLHA RESUMIDA'!C:D,2,0)</f>
        <v>ITAMAR MARIA SILVA DE MELO</v>
      </c>
    </row>
    <row r="426" spans="1:9">
      <c r="A426" s="85">
        <v>1</v>
      </c>
      <c r="B426" s="85">
        <v>3409</v>
      </c>
      <c r="C426" s="83" t="s">
        <v>549</v>
      </c>
      <c r="D426" s="87">
        <v>8322.24</v>
      </c>
      <c r="E426" s="45">
        <f t="shared" si="12"/>
        <v>2264.2399999999998</v>
      </c>
      <c r="F426" s="98">
        <f>IFERROR(VLOOKUP(B426,ADI!B:D,3,0),"0,00")</f>
        <v>2829.56</v>
      </c>
      <c r="G426" s="98">
        <v>3228.44</v>
      </c>
      <c r="H426" s="45">
        <f t="shared" si="13"/>
        <v>6058</v>
      </c>
      <c r="I426" s="58" t="str">
        <f>VLOOKUP(B426,'FOLHA RESUMIDA'!C:D,2,0)</f>
        <v>SIMONE CARLA ALVES PEREIRA</v>
      </c>
    </row>
    <row r="427" spans="1:9">
      <c r="A427" s="85">
        <v>1</v>
      </c>
      <c r="B427" s="85">
        <v>3410</v>
      </c>
      <c r="C427" s="83" t="s">
        <v>550</v>
      </c>
      <c r="D427" s="87">
        <v>1468.53</v>
      </c>
      <c r="E427" s="45">
        <f t="shared" si="12"/>
        <v>409.27</v>
      </c>
      <c r="F427" s="98">
        <f>IFERROR(VLOOKUP(B427,ADI!B:D,3,0),"0,00")</f>
        <v>499.3</v>
      </c>
      <c r="G427" s="98">
        <v>559.96</v>
      </c>
      <c r="H427" s="45">
        <f t="shared" si="13"/>
        <v>1059.26</v>
      </c>
      <c r="I427" s="58" t="str">
        <f>VLOOKUP(B427,'FOLHA RESUMIDA'!C:D,2,0)</f>
        <v>SARA MEDEIROS C CABRAL</v>
      </c>
    </row>
    <row r="428" spans="1:9">
      <c r="A428" s="85">
        <v>1</v>
      </c>
      <c r="B428" s="85">
        <v>3411</v>
      </c>
      <c r="C428" s="83" t="s">
        <v>557</v>
      </c>
      <c r="D428" s="87">
        <v>9056.5499999999993</v>
      </c>
      <c r="E428" s="45">
        <f t="shared" si="12"/>
        <v>2256.5599999999995</v>
      </c>
      <c r="F428" s="98">
        <f>IFERROR(VLOOKUP(B428,ADI!B:D,3,0),"0,00")</f>
        <v>3079.23</v>
      </c>
      <c r="G428" s="98">
        <v>3720.76</v>
      </c>
      <c r="H428" s="45">
        <f t="shared" si="13"/>
        <v>6799.99</v>
      </c>
      <c r="I428" s="58" t="str">
        <f>VLOOKUP(B428,'FOLHA RESUMIDA'!C:D,2,0)</f>
        <v>THALES ETELVAN CABRAL OLIVEIRA</v>
      </c>
    </row>
    <row r="429" spans="1:9">
      <c r="A429" s="85">
        <v>1</v>
      </c>
      <c r="B429" s="85">
        <v>3412</v>
      </c>
      <c r="C429" s="83" t="s">
        <v>558</v>
      </c>
      <c r="D429" s="87">
        <v>9401.52</v>
      </c>
      <c r="E429" s="45">
        <f t="shared" si="12"/>
        <v>2351.4300000000003</v>
      </c>
      <c r="F429" s="98">
        <f>IFERROR(VLOOKUP(B429,ADI!B:D,3,0),"0,00")</f>
        <v>3079.23</v>
      </c>
      <c r="G429" s="98">
        <v>3970.86</v>
      </c>
      <c r="H429" s="45">
        <f t="shared" si="13"/>
        <v>7050.09</v>
      </c>
      <c r="I429" s="58" t="str">
        <f>VLOOKUP(B429,'FOLHA RESUMIDA'!C:D,2,0)</f>
        <v>CARLOS EDUARDO MIRANDA D SOUSA</v>
      </c>
    </row>
    <row r="430" spans="1:9">
      <c r="A430" s="85">
        <v>1</v>
      </c>
      <c r="B430" s="85">
        <v>3413</v>
      </c>
      <c r="C430" s="83" t="s">
        <v>562</v>
      </c>
      <c r="D430" s="87">
        <v>8322.25</v>
      </c>
      <c r="E430" s="45">
        <f t="shared" si="12"/>
        <v>2368.5699999999997</v>
      </c>
      <c r="F430" s="98">
        <f>IFERROR(VLOOKUP(B430,ADI!B:D,3,0),"0,00")</f>
        <v>2829.56</v>
      </c>
      <c r="G430" s="98">
        <v>3124.12</v>
      </c>
      <c r="H430" s="45">
        <f t="shared" si="13"/>
        <v>5953.68</v>
      </c>
      <c r="I430" s="58" t="str">
        <f>VLOOKUP(B430,'FOLHA RESUMIDA'!C:D,2,0)</f>
        <v>RONALDO FRANCISCO DOS SANTOS</v>
      </c>
    </row>
    <row r="431" spans="1:9">
      <c r="A431" s="85">
        <v>1</v>
      </c>
      <c r="B431" s="85">
        <v>3414</v>
      </c>
      <c r="C431" s="83" t="s">
        <v>564</v>
      </c>
      <c r="D431" s="87">
        <v>8322.24</v>
      </c>
      <c r="E431" s="45">
        <f t="shared" si="12"/>
        <v>2096.2399999999998</v>
      </c>
      <c r="F431" s="98">
        <f>IFERROR(VLOOKUP(B431,ADI!B:D,3,0),"0,00")</f>
        <v>2829.56</v>
      </c>
      <c r="G431" s="98">
        <v>3396.44</v>
      </c>
      <c r="H431" s="45">
        <f t="shared" si="13"/>
        <v>6226</v>
      </c>
      <c r="I431" s="58" t="str">
        <f>VLOOKUP(B431,'FOLHA RESUMIDA'!C:D,2,0)</f>
        <v>FERNANDA DE LOURDES M G ALONZO</v>
      </c>
    </row>
    <row r="432" spans="1:9">
      <c r="A432" s="85">
        <v>1</v>
      </c>
      <c r="B432" s="85">
        <v>3415</v>
      </c>
      <c r="C432" s="83" t="s">
        <v>565</v>
      </c>
      <c r="D432" s="87">
        <v>1962.13</v>
      </c>
      <c r="E432" s="45">
        <f t="shared" si="12"/>
        <v>241.5</v>
      </c>
      <c r="F432" s="98">
        <f>IFERROR(VLOOKUP(B432,ADI!B:D,3,0),"0,00")</f>
        <v>667.12</v>
      </c>
      <c r="G432" s="98">
        <v>1053.51</v>
      </c>
      <c r="H432" s="45">
        <f t="shared" si="13"/>
        <v>1720.63</v>
      </c>
      <c r="I432" s="58" t="str">
        <f>VLOOKUP(B432,'FOLHA RESUMIDA'!C:D,2,0)</f>
        <v>MARIA DO SOCORRO SILVA VIEIRA</v>
      </c>
    </row>
    <row r="433" spans="1:9">
      <c r="A433" s="85">
        <v>1</v>
      </c>
      <c r="B433" s="85">
        <v>3416</v>
      </c>
      <c r="C433" s="83" t="s">
        <v>566</v>
      </c>
      <c r="D433" s="87">
        <v>3268.53</v>
      </c>
      <c r="E433" s="45">
        <f t="shared" si="12"/>
        <v>574.94000000000005</v>
      </c>
      <c r="F433" s="98">
        <f>IFERROR(VLOOKUP(B433,ADI!B:D,3,0),"0,00")</f>
        <v>1111.3</v>
      </c>
      <c r="G433" s="98">
        <v>1582.29</v>
      </c>
      <c r="H433" s="45">
        <f t="shared" si="13"/>
        <v>2693.59</v>
      </c>
      <c r="I433" s="58" t="str">
        <f>VLOOKUP(B433,'FOLHA RESUMIDA'!C:D,2,0)</f>
        <v>DAYVSON ALVES VANDERLEI</v>
      </c>
    </row>
    <row r="434" spans="1:9">
      <c r="A434" s="85">
        <v>1</v>
      </c>
      <c r="B434" s="85">
        <v>3418</v>
      </c>
      <c r="C434" s="83" t="s">
        <v>568</v>
      </c>
      <c r="D434" s="87">
        <v>8322.24</v>
      </c>
      <c r="E434" s="45">
        <f t="shared" si="12"/>
        <v>1950.3500000000004</v>
      </c>
      <c r="F434" s="98">
        <f>IFERROR(VLOOKUP(B434,ADI!B:D,3,0),"0,00")</f>
        <v>2829.56</v>
      </c>
      <c r="G434" s="98">
        <v>3542.33</v>
      </c>
      <c r="H434" s="45">
        <f t="shared" si="13"/>
        <v>6371.8899999999994</v>
      </c>
      <c r="I434" s="58" t="str">
        <f>VLOOKUP(B434,'FOLHA RESUMIDA'!C:D,2,0)</f>
        <v>DOMINGOS SAVIO F C DA S JUNIOR</v>
      </c>
    </row>
    <row r="435" spans="1:9">
      <c r="A435" s="85">
        <v>1</v>
      </c>
      <c r="B435" s="85">
        <v>3419</v>
      </c>
      <c r="C435" s="83" t="s">
        <v>569</v>
      </c>
      <c r="D435" s="87">
        <v>9401.52</v>
      </c>
      <c r="E435" s="45">
        <f t="shared" si="12"/>
        <v>2532.17</v>
      </c>
      <c r="F435" s="98">
        <f>IFERROR(VLOOKUP(B435,ADI!B:D,3,0),"0,00")</f>
        <v>3079.23</v>
      </c>
      <c r="G435" s="98">
        <v>3790.12</v>
      </c>
      <c r="H435" s="45">
        <f t="shared" si="13"/>
        <v>6869.35</v>
      </c>
      <c r="I435" s="58" t="str">
        <f>VLOOKUP(B435,'FOLHA RESUMIDA'!C:D,2,0)</f>
        <v>AGILDO BATISTA DOS S JUNIOR</v>
      </c>
    </row>
    <row r="436" spans="1:9">
      <c r="A436" s="85">
        <v>1</v>
      </c>
      <c r="B436" s="85">
        <v>3420</v>
      </c>
      <c r="C436" s="83" t="s">
        <v>570</v>
      </c>
      <c r="D436" s="87">
        <v>4895.13</v>
      </c>
      <c r="E436" s="45">
        <f t="shared" si="12"/>
        <v>1977.0700000000002</v>
      </c>
      <c r="F436" s="98">
        <f>IFERROR(VLOOKUP(B436,ADI!B:D,3,0),"0,00")</f>
        <v>1664.34</v>
      </c>
      <c r="G436" s="98">
        <v>1253.72</v>
      </c>
      <c r="H436" s="45">
        <f t="shared" si="13"/>
        <v>2918.06</v>
      </c>
      <c r="I436" s="58" t="str">
        <f>VLOOKUP(B436,'FOLHA RESUMIDA'!C:D,2,0)</f>
        <v>BRUNA MARIA PIMENTEL DE MORAIS</v>
      </c>
    </row>
    <row r="437" spans="1:9">
      <c r="A437" s="85">
        <v>1</v>
      </c>
      <c r="B437" s="85">
        <v>3421</v>
      </c>
      <c r="C437" s="83" t="s">
        <v>571</v>
      </c>
      <c r="D437" s="87">
        <v>2303.0100000000002</v>
      </c>
      <c r="E437" s="45">
        <f t="shared" si="12"/>
        <v>1057.4100000000003</v>
      </c>
      <c r="F437" s="98">
        <f>IFERROR(VLOOKUP(B437,ADI!B:D,3,0),"0,00")</f>
        <v>665.73</v>
      </c>
      <c r="G437" s="98">
        <v>579.87</v>
      </c>
      <c r="H437" s="45">
        <f t="shared" si="13"/>
        <v>1245.5999999999999</v>
      </c>
      <c r="I437" s="58" t="str">
        <f>VLOOKUP(B437,'FOLHA RESUMIDA'!C:D,2,0)</f>
        <v>ROSEANE LOPES DA SILVA</v>
      </c>
    </row>
    <row r="438" spans="1:9">
      <c r="A438" s="85">
        <v>1</v>
      </c>
      <c r="B438" s="85">
        <v>3422</v>
      </c>
      <c r="C438" s="83" t="s">
        <v>572</v>
      </c>
      <c r="D438" s="87">
        <v>9056.5499999999993</v>
      </c>
      <c r="E438" s="45">
        <f t="shared" si="12"/>
        <v>2256.5599999999995</v>
      </c>
      <c r="F438" s="98">
        <f>IFERROR(VLOOKUP(B438,ADI!B:D,3,0),"0,00")</f>
        <v>3079.23</v>
      </c>
      <c r="G438" s="98">
        <v>3720.76</v>
      </c>
      <c r="H438" s="45">
        <f t="shared" si="13"/>
        <v>6799.99</v>
      </c>
      <c r="I438" s="58" t="str">
        <f>VLOOKUP(B438,'FOLHA RESUMIDA'!C:D,2,0)</f>
        <v>LUCIANA C ANUNCIACAO CUNHA</v>
      </c>
    </row>
    <row r="439" spans="1:9">
      <c r="A439" s="85">
        <v>1</v>
      </c>
      <c r="B439" s="85">
        <v>3423</v>
      </c>
      <c r="C439" s="83" t="s">
        <v>573</v>
      </c>
      <c r="D439" s="87">
        <v>5240.1000000000004</v>
      </c>
      <c r="E439" s="45">
        <f t="shared" si="12"/>
        <v>911.42000000000007</v>
      </c>
      <c r="F439" s="98">
        <f>IFERROR(VLOOKUP(B439,ADI!B:D,3,0),"0,00")</f>
        <v>1664.34</v>
      </c>
      <c r="G439" s="98">
        <v>2664.34</v>
      </c>
      <c r="H439" s="45">
        <f t="shared" si="13"/>
        <v>4328.68</v>
      </c>
      <c r="I439" s="58" t="str">
        <f>VLOOKUP(B439,'FOLHA RESUMIDA'!C:D,2,0)</f>
        <v>AMANDA M DE QUEIROZ RODRIGUES</v>
      </c>
    </row>
    <row r="440" spans="1:9">
      <c r="A440" s="85">
        <v>1</v>
      </c>
      <c r="B440" s="85">
        <v>3424</v>
      </c>
      <c r="C440" s="83" t="s">
        <v>574</v>
      </c>
      <c r="D440" s="87">
        <v>9056.5499999999993</v>
      </c>
      <c r="E440" s="45">
        <f t="shared" si="12"/>
        <v>2674.1499999999996</v>
      </c>
      <c r="F440" s="98">
        <f>IFERROR(VLOOKUP(B440,ADI!B:D,3,0),"0,00")</f>
        <v>3079.23</v>
      </c>
      <c r="G440" s="98">
        <v>3303.17</v>
      </c>
      <c r="H440" s="45">
        <f t="shared" si="13"/>
        <v>6382.4</v>
      </c>
      <c r="I440" s="58" t="str">
        <f>VLOOKUP(B440,'FOLHA RESUMIDA'!C:D,2,0)</f>
        <v>WEVERTON RODRIGO C DA SILVA</v>
      </c>
    </row>
    <row r="441" spans="1:9">
      <c r="A441" s="85">
        <v>1</v>
      </c>
      <c r="B441" s="85">
        <v>3425</v>
      </c>
      <c r="C441" s="83" t="s">
        <v>576</v>
      </c>
      <c r="D441" s="87">
        <v>8322.25</v>
      </c>
      <c r="E441" s="45">
        <f t="shared" si="12"/>
        <v>2054.63</v>
      </c>
      <c r="F441" s="98">
        <f>IFERROR(VLOOKUP(B441,ADI!B:D,3,0),"0,00")</f>
        <v>2829.56</v>
      </c>
      <c r="G441" s="98">
        <v>3438.06</v>
      </c>
      <c r="H441" s="45">
        <f t="shared" si="13"/>
        <v>6267.62</v>
      </c>
      <c r="I441" s="58" t="str">
        <f>VLOOKUP(B441,'FOLHA RESUMIDA'!C:D,2,0)</f>
        <v>ISMAR HENRIQUE RAMOS BARBOSA</v>
      </c>
    </row>
    <row r="442" spans="1:9">
      <c r="A442" s="85">
        <v>1</v>
      </c>
      <c r="B442" s="85">
        <v>3426</v>
      </c>
      <c r="C442" s="83" t="s">
        <v>578</v>
      </c>
      <c r="D442" s="87">
        <v>8322.24</v>
      </c>
      <c r="E442" s="45">
        <f t="shared" si="12"/>
        <v>2169.8099999999995</v>
      </c>
      <c r="F442" s="98">
        <f>IFERROR(VLOOKUP(B442,ADI!B:D,3,0),"0,00")</f>
        <v>2829.56</v>
      </c>
      <c r="G442" s="98">
        <v>3322.87</v>
      </c>
      <c r="H442" s="45">
        <f t="shared" si="13"/>
        <v>6152.43</v>
      </c>
      <c r="I442" s="58" t="str">
        <f>VLOOKUP(B442,'FOLHA RESUMIDA'!C:D,2,0)</f>
        <v>UDO DE MELO AMAZONAS</v>
      </c>
    </row>
    <row r="443" spans="1:9">
      <c r="A443" s="85">
        <v>1</v>
      </c>
      <c r="B443" s="85">
        <v>3427</v>
      </c>
      <c r="C443" s="83" t="s">
        <v>579</v>
      </c>
      <c r="D443" s="87">
        <v>8322.24</v>
      </c>
      <c r="E443" s="45">
        <f t="shared" si="12"/>
        <v>2602.5499999999993</v>
      </c>
      <c r="F443" s="98">
        <f>IFERROR(VLOOKUP(B443,ADI!B:D,3,0),"0,00")</f>
        <v>2829.56</v>
      </c>
      <c r="G443" s="98">
        <v>2890.13</v>
      </c>
      <c r="H443" s="45">
        <f t="shared" si="13"/>
        <v>5719.6900000000005</v>
      </c>
      <c r="I443" s="58" t="str">
        <f>VLOOKUP(B443,'FOLHA RESUMIDA'!C:D,2,0)</f>
        <v>BIANCA DE CASTRO ALMEIDA</v>
      </c>
    </row>
    <row r="444" spans="1:9">
      <c r="A444" s="85">
        <v>1</v>
      </c>
      <c r="B444" s="85">
        <v>3428</v>
      </c>
      <c r="C444" s="83" t="s">
        <v>580</v>
      </c>
      <c r="D444" s="87">
        <v>4895.13</v>
      </c>
      <c r="E444" s="45">
        <f t="shared" si="12"/>
        <v>1076.3500000000004</v>
      </c>
      <c r="F444" s="98">
        <f>IFERROR(VLOOKUP(B444,ADI!B:D,3,0),"0,00")</f>
        <v>1664.34</v>
      </c>
      <c r="G444" s="98">
        <v>2154.44</v>
      </c>
      <c r="H444" s="45">
        <f t="shared" si="13"/>
        <v>3818.7799999999997</v>
      </c>
      <c r="I444" s="58" t="str">
        <f>VLOOKUP(B444,'FOLHA RESUMIDA'!C:D,2,0)</f>
        <v>ISIS RUANA PARENTE GONCALVES</v>
      </c>
    </row>
    <row r="445" spans="1:9">
      <c r="A445" s="85">
        <v>1</v>
      </c>
      <c r="B445" s="85">
        <v>3429</v>
      </c>
      <c r="C445" s="83" t="s">
        <v>581</v>
      </c>
      <c r="D445" s="87">
        <v>8667.2099999999991</v>
      </c>
      <c r="E445" s="45">
        <f t="shared" si="12"/>
        <v>2398.3599999999988</v>
      </c>
      <c r="F445" s="98">
        <f>IFERROR(VLOOKUP(B445,ADI!B:D,3,0),"0,00")</f>
        <v>2829.56</v>
      </c>
      <c r="G445" s="98">
        <v>3439.29</v>
      </c>
      <c r="H445" s="45">
        <f t="shared" si="13"/>
        <v>6268.85</v>
      </c>
      <c r="I445" s="58" t="str">
        <f>VLOOKUP(B445,'FOLHA RESUMIDA'!C:D,2,0)</f>
        <v>WASHINGTON LUIZ S DE L JUNIOR</v>
      </c>
    </row>
    <row r="446" spans="1:9">
      <c r="A446" s="85">
        <v>1</v>
      </c>
      <c r="B446" s="85">
        <v>3430</v>
      </c>
      <c r="C446" s="83" t="s">
        <v>582</v>
      </c>
      <c r="D446" s="87">
        <v>4405.6099999999997</v>
      </c>
      <c r="E446" s="45">
        <f t="shared" si="12"/>
        <v>640.10999999999967</v>
      </c>
      <c r="F446" s="98">
        <f>IFERROR(VLOOKUP(B446,ADI!B:D,3,0),"0,00")</f>
        <v>1497.91</v>
      </c>
      <c r="G446" s="98">
        <v>2267.59</v>
      </c>
      <c r="H446" s="45">
        <f t="shared" si="13"/>
        <v>3765.5</v>
      </c>
      <c r="I446" s="58" t="str">
        <f>VLOOKUP(B446,'FOLHA RESUMIDA'!C:D,2,0)</f>
        <v>TATIANA NOGUEIRA SANTOS</v>
      </c>
    </row>
    <row r="447" spans="1:9">
      <c r="A447" s="85">
        <v>1</v>
      </c>
      <c r="B447" s="85">
        <v>3431</v>
      </c>
      <c r="C447" s="83" t="s">
        <v>583</v>
      </c>
      <c r="D447" s="87">
        <v>3268.53</v>
      </c>
      <c r="E447" s="45">
        <f t="shared" si="12"/>
        <v>327.47000000000025</v>
      </c>
      <c r="F447" s="98">
        <f>IFERROR(VLOOKUP(B447,ADI!B:D,3,0),"0,00")</f>
        <v>1111.3</v>
      </c>
      <c r="G447" s="98">
        <v>1829.76</v>
      </c>
      <c r="H447" s="45">
        <f t="shared" si="13"/>
        <v>2941.06</v>
      </c>
      <c r="I447" s="58" t="str">
        <f>VLOOKUP(B447,'FOLHA RESUMIDA'!C:D,2,0)</f>
        <v>SAMIA RAFAELA B CAVALCANTE</v>
      </c>
    </row>
    <row r="448" spans="1:9">
      <c r="A448" s="85">
        <v>1</v>
      </c>
      <c r="B448" s="85">
        <v>3432</v>
      </c>
      <c r="C448" s="83" t="s">
        <v>584</v>
      </c>
      <c r="D448" s="87">
        <v>1958.04</v>
      </c>
      <c r="E448" s="45">
        <f t="shared" si="12"/>
        <v>419.13999999999987</v>
      </c>
      <c r="F448" s="98">
        <f>IFERROR(VLOOKUP(B448,ADI!B:D,3,0),"0,00")</f>
        <v>665.73</v>
      </c>
      <c r="G448" s="98">
        <v>873.17</v>
      </c>
      <c r="H448" s="45">
        <f t="shared" si="13"/>
        <v>1538.9</v>
      </c>
      <c r="I448" s="58" t="str">
        <f>VLOOKUP(B448,'FOLHA RESUMIDA'!C:D,2,0)</f>
        <v>EVELYN TAYRINE S DE OLIVEIRA</v>
      </c>
    </row>
    <row r="449" spans="1:9">
      <c r="A449" s="85">
        <v>1</v>
      </c>
      <c r="B449" s="85">
        <v>3433</v>
      </c>
      <c r="C449" s="83" t="s">
        <v>585</v>
      </c>
      <c r="D449" s="87">
        <v>4405.6099999999997</v>
      </c>
      <c r="E449" s="45">
        <f t="shared" si="12"/>
        <v>644.60999999999967</v>
      </c>
      <c r="F449" s="98">
        <f>IFERROR(VLOOKUP(B449,ADI!B:D,3,0),"0,00")</f>
        <v>1497.91</v>
      </c>
      <c r="G449" s="98">
        <v>2263.09</v>
      </c>
      <c r="H449" s="45">
        <f t="shared" si="13"/>
        <v>3761</v>
      </c>
      <c r="I449" s="58" t="str">
        <f>VLOOKUP(B449,'FOLHA RESUMIDA'!C:D,2,0)</f>
        <v>BRENDAH NICHOLLY A MACIEL FRAZ</v>
      </c>
    </row>
    <row r="450" spans="1:9">
      <c r="A450" s="85">
        <v>1</v>
      </c>
      <c r="B450" s="85">
        <v>3434</v>
      </c>
      <c r="C450" s="83" t="s">
        <v>586</v>
      </c>
      <c r="D450" s="87">
        <v>8322.24</v>
      </c>
      <c r="E450" s="45">
        <f t="shared" si="12"/>
        <v>2068.0200000000004</v>
      </c>
      <c r="F450" s="98">
        <f>IFERROR(VLOOKUP(B450,ADI!B:D,3,0),"0,00")</f>
        <v>2829.56</v>
      </c>
      <c r="G450" s="98">
        <v>3424.66</v>
      </c>
      <c r="H450" s="45">
        <f t="shared" si="13"/>
        <v>6254.2199999999993</v>
      </c>
      <c r="I450" s="58" t="str">
        <f>VLOOKUP(B450,'FOLHA RESUMIDA'!C:D,2,0)</f>
        <v>DANIEL PEREIRA DA SILVA</v>
      </c>
    </row>
    <row r="451" spans="1:9">
      <c r="A451" s="85">
        <v>1</v>
      </c>
      <c r="B451" s="85">
        <v>3435</v>
      </c>
      <c r="C451" s="83" t="s">
        <v>587</v>
      </c>
      <c r="D451" s="87">
        <v>4405.6099999999997</v>
      </c>
      <c r="E451" s="45">
        <f t="shared" si="12"/>
        <v>814.32999999999993</v>
      </c>
      <c r="F451" s="98">
        <f>IFERROR(VLOOKUP(B451,ADI!B:D,3,0),"0,00")</f>
        <v>1497.91</v>
      </c>
      <c r="G451" s="98">
        <v>2093.37</v>
      </c>
      <c r="H451" s="45">
        <f t="shared" si="13"/>
        <v>3591.2799999999997</v>
      </c>
      <c r="I451" s="58" t="str">
        <f>VLOOKUP(B451,'FOLHA RESUMIDA'!C:D,2,0)</f>
        <v>KELLYANNE LOPES DA SILVA</v>
      </c>
    </row>
    <row r="452" spans="1:9">
      <c r="A452" s="85">
        <v>1</v>
      </c>
      <c r="B452" s="85">
        <v>3436</v>
      </c>
      <c r="C452" s="83" t="s">
        <v>590</v>
      </c>
      <c r="D452" s="87">
        <v>8322.24</v>
      </c>
      <c r="E452" s="45">
        <f t="shared" si="12"/>
        <v>2052.6299999999992</v>
      </c>
      <c r="F452" s="98">
        <f>IFERROR(VLOOKUP(B452,ADI!B:D,3,0),"0,00")</f>
        <v>2829.56</v>
      </c>
      <c r="G452" s="98">
        <v>3440.05</v>
      </c>
      <c r="H452" s="45">
        <f t="shared" si="13"/>
        <v>6269.6100000000006</v>
      </c>
      <c r="I452" s="58" t="str">
        <f>VLOOKUP(B452,'FOLHA RESUMIDA'!C:D,2,0)</f>
        <v>FABIO RICARDO SILVA</v>
      </c>
    </row>
    <row r="453" spans="1:9">
      <c r="A453" s="85">
        <v>1</v>
      </c>
      <c r="B453" s="85">
        <v>3437</v>
      </c>
      <c r="C453" s="83" t="s">
        <v>592</v>
      </c>
      <c r="D453" s="87">
        <v>8322.24</v>
      </c>
      <c r="E453" s="45">
        <f t="shared" ref="E453:E456" si="14">D453-H453</f>
        <v>2052.6299999999992</v>
      </c>
      <c r="F453" s="98">
        <f>IFERROR(VLOOKUP(B453,ADI!B:D,3,0),"0,00")</f>
        <v>2829.56</v>
      </c>
      <c r="G453" s="98">
        <v>3440.05</v>
      </c>
      <c r="H453" s="45">
        <f t="shared" si="13"/>
        <v>6269.6100000000006</v>
      </c>
      <c r="I453" s="58" t="str">
        <f>VLOOKUP(B453,'FOLHA RESUMIDA'!C:D,2,0)</f>
        <v>MARIA SONIA C DE VASCONCELOS</v>
      </c>
    </row>
    <row r="454" spans="1:9">
      <c r="A454" s="85">
        <v>1</v>
      </c>
      <c r="B454" s="85">
        <v>3438</v>
      </c>
      <c r="C454" s="83" t="s">
        <v>593</v>
      </c>
      <c r="D454" s="87">
        <v>1468.53</v>
      </c>
      <c r="E454" s="45">
        <f t="shared" si="14"/>
        <v>170.81999999999994</v>
      </c>
      <c r="F454" s="98">
        <f>IFERROR(VLOOKUP(B454,ADI!B:D,3,0),"0,00")</f>
        <v>499.3</v>
      </c>
      <c r="G454" s="98">
        <v>798.41</v>
      </c>
      <c r="H454" s="45">
        <f t="shared" si="13"/>
        <v>1297.71</v>
      </c>
      <c r="I454" s="58" t="str">
        <f>VLOOKUP(B454,'FOLHA RESUMIDA'!C:D,2,0)</f>
        <v>DANRLEY DE F BRAYNER METODIO</v>
      </c>
    </row>
    <row r="455" spans="1:9">
      <c r="A455" s="85">
        <v>1</v>
      </c>
      <c r="B455" s="85">
        <v>3439</v>
      </c>
      <c r="C455" s="83" t="s">
        <v>594</v>
      </c>
      <c r="D455" s="87">
        <v>3018.85</v>
      </c>
      <c r="E455" s="45">
        <f t="shared" si="14"/>
        <v>276.78999999999996</v>
      </c>
      <c r="F455" s="98" t="str">
        <f>IFERROR(VLOOKUP(B455,ADI!B:D,3,0),"0,00")</f>
        <v>0,00</v>
      </c>
      <c r="G455" s="98">
        <v>2742.06</v>
      </c>
      <c r="H455" s="45">
        <f t="shared" si="13"/>
        <v>2742.06</v>
      </c>
      <c r="I455" s="58" t="str">
        <f>VLOOKUP(B455,'FOLHA RESUMIDA'!C:D,2,0)</f>
        <v>EVELINE ALMEIDA O DOS SANTOS</v>
      </c>
    </row>
    <row r="456" spans="1:9">
      <c r="A456" s="85">
        <v>1</v>
      </c>
      <c r="B456" s="85">
        <v>7002</v>
      </c>
      <c r="C456" s="83" t="s">
        <v>555</v>
      </c>
      <c r="D456" s="87">
        <v>16784.88</v>
      </c>
      <c r="E456" s="45">
        <f t="shared" si="14"/>
        <v>3566.5200000000004</v>
      </c>
      <c r="F456" s="98">
        <f>IFERROR(VLOOKUP(B456,ADI!B:D,3,0),"0,00")</f>
        <v>5706.86</v>
      </c>
      <c r="G456" s="98">
        <v>7511.5</v>
      </c>
      <c r="H456" s="45">
        <f t="shared" si="13"/>
        <v>13218.36</v>
      </c>
      <c r="I456" s="58" t="str">
        <f>VLOOKUP(B456,'FOLHA RESUMIDA'!C:D,2,0)</f>
        <v>ANTONIO LUIZ DOLIVEIRA AZEVEDO</v>
      </c>
    </row>
    <row r="457" spans="1:9">
      <c r="A457" s="85">
        <v>1</v>
      </c>
      <c r="B457" s="85">
        <v>8249</v>
      </c>
      <c r="C457" s="83" t="s">
        <v>338</v>
      </c>
      <c r="D457" s="87">
        <v>3181.83</v>
      </c>
      <c r="E457" s="45"/>
      <c r="F457" s="98">
        <f>IFERROR(VLOOKUP(B457,ADI!B:D,3,0),"0,00")</f>
        <v>1081.82</v>
      </c>
      <c r="G457" s="98">
        <v>241.24</v>
      </c>
      <c r="H457" s="45"/>
    </row>
    <row r="458" spans="1:9">
      <c r="A458" s="84" t="s">
        <v>405</v>
      </c>
      <c r="B458" s="84"/>
      <c r="C458" s="84"/>
      <c r="D458" s="88">
        <v>2091145.6500000029</v>
      </c>
      <c r="E458" s="45"/>
      <c r="F458" s="98">
        <f>SUM(F5:F457)</f>
        <v>600702.18999999983</v>
      </c>
      <c r="G458" s="99">
        <v>636156.11000000022</v>
      </c>
      <c r="H458" s="45"/>
    </row>
    <row r="459" spans="1:9">
      <c r="A459" s="81"/>
      <c r="B459" s="81"/>
      <c r="C459" s="81"/>
      <c r="D459" s="89">
        <v>2091145.65</v>
      </c>
      <c r="E459" s="45"/>
      <c r="F459" s="98" t="str">
        <f>IFERROR(VLOOKUP(B459,ADI!B:D,3,0),"0,00")</f>
        <v>0,00</v>
      </c>
      <c r="G459" s="100">
        <v>636156.11</v>
      </c>
      <c r="H459" s="45"/>
    </row>
    <row r="460" spans="1:9">
      <c r="E460" s="45"/>
      <c r="F460" s="49"/>
      <c r="G460" s="49"/>
      <c r="H460" s="45"/>
    </row>
    <row r="461" spans="1:9">
      <c r="E461" s="45"/>
      <c r="F461" s="49"/>
      <c r="G461" s="49"/>
      <c r="H461" s="45"/>
    </row>
    <row r="462" spans="1:9">
      <c r="E462" s="45"/>
      <c r="F462" s="49"/>
      <c r="G462" s="49"/>
      <c r="H462" s="45"/>
    </row>
    <row r="463" spans="1:9">
      <c r="E463" s="45"/>
      <c r="F463" s="49"/>
      <c r="G463" s="49"/>
      <c r="H463" s="45"/>
    </row>
    <row r="465" spans="5:8">
      <c r="E465" s="45"/>
      <c r="F465" s="48"/>
      <c r="G465" s="48"/>
      <c r="H465" s="45"/>
    </row>
    <row r="466" spans="5:8">
      <c r="E466" s="45"/>
      <c r="F466" s="48"/>
      <c r="G466" s="48"/>
      <c r="H466" s="45"/>
    </row>
    <row r="467" spans="5:8">
      <c r="E467" s="45"/>
      <c r="F467" s="48"/>
      <c r="G467" s="48"/>
      <c r="H467" s="45"/>
    </row>
    <row r="468" spans="5:8">
      <c r="E468" s="45"/>
      <c r="F468" s="48"/>
      <c r="G468" s="48"/>
      <c r="H468" s="45"/>
    </row>
    <row r="469" spans="5:8">
      <c r="E469" s="45"/>
      <c r="F469" s="48"/>
      <c r="G469" s="48"/>
      <c r="H469" s="45"/>
    </row>
    <row r="470" spans="5:8">
      <c r="E470" s="45"/>
      <c r="F470" s="48"/>
      <c r="G470" s="48"/>
      <c r="H470" s="45"/>
    </row>
    <row r="471" spans="5:8">
      <c r="E471" s="45"/>
      <c r="F471" s="48"/>
      <c r="G471" s="48"/>
      <c r="H471" s="45"/>
    </row>
    <row r="472" spans="5:8">
      <c r="E472" s="45"/>
      <c r="F472" s="48"/>
      <c r="G472" s="48"/>
      <c r="H472" s="45"/>
    </row>
    <row r="473" spans="5:8">
      <c r="E473" s="45"/>
      <c r="F473" s="48"/>
      <c r="G473" s="48"/>
      <c r="H473" s="45"/>
    </row>
  </sheetData>
  <autoFilter ref="A4:I473"/>
  <sortState ref="A5:H666">
    <sortCondition ref="B5:B666"/>
  </sortState>
  <conditionalFormatting sqref="B1:B1048576">
    <cfRule type="duplicateValues" dxfId="128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32"/>
  <sheetViews>
    <sheetView topLeftCell="A399" workbookViewId="0">
      <selection activeCell="D430" sqref="D430"/>
    </sheetView>
  </sheetViews>
  <sheetFormatPr defaultRowHeight="12"/>
  <cols>
    <col min="1" max="1" width="4.5703125" style="8" customWidth="1"/>
    <col min="2" max="2" width="7.42578125" style="8" bestFit="1" customWidth="1"/>
    <col min="3" max="3" width="32.42578125" style="8" bestFit="1" customWidth="1"/>
    <col min="4" max="4" width="16.42578125" style="57" bestFit="1" customWidth="1"/>
    <col min="5" max="5" width="31.7109375" style="8" bestFit="1" customWidth="1"/>
    <col min="6" max="16384" width="9.140625" style="8"/>
  </cols>
  <sheetData>
    <row r="2" spans="1:5">
      <c r="A2" s="93" t="s">
        <v>597</v>
      </c>
      <c r="B2" s="92"/>
      <c r="C2" s="92"/>
      <c r="D2" s="92"/>
    </row>
    <row r="4" spans="1:5">
      <c r="A4" s="93" t="s">
        <v>0</v>
      </c>
      <c r="B4" s="93" t="s">
        <v>1</v>
      </c>
      <c r="C4" s="93" t="s">
        <v>2</v>
      </c>
      <c r="D4" s="97" t="s">
        <v>468</v>
      </c>
    </row>
    <row r="5" spans="1:5">
      <c r="A5" s="96">
        <v>1</v>
      </c>
      <c r="B5" s="96">
        <v>200</v>
      </c>
      <c r="C5" s="94" t="s">
        <v>3</v>
      </c>
      <c r="D5" s="98">
        <v>1698.57</v>
      </c>
      <c r="E5" s="8" t="str">
        <f>IFERROR(VLOOKUP(B5,MAIO!B:C,2,0),"")</f>
        <v>MARIA DO CARMO DE SOUSA</v>
      </c>
    </row>
    <row r="6" spans="1:5">
      <c r="A6" s="96">
        <v>1</v>
      </c>
      <c r="B6" s="96">
        <v>397</v>
      </c>
      <c r="C6" s="94" t="s">
        <v>4</v>
      </c>
      <c r="D6" s="98">
        <v>1768.11</v>
      </c>
      <c r="E6" s="8" t="str">
        <f>IFERROR(VLOOKUP(B6,MAIO!B:C,2,0),"")</f>
        <v>MARIA AMARA MEDEIROS</v>
      </c>
    </row>
    <row r="7" spans="1:5">
      <c r="A7" s="96">
        <v>1</v>
      </c>
      <c r="B7" s="96">
        <v>508</v>
      </c>
      <c r="C7" s="94" t="s">
        <v>5</v>
      </c>
      <c r="D7" s="98">
        <v>1797.02</v>
      </c>
      <c r="E7" s="8" t="str">
        <f>IFERROR(VLOOKUP(B7,MAIO!B:C,2,0),"")</f>
        <v>SANDRA EMIDIO PEREIRA</v>
      </c>
    </row>
    <row r="8" spans="1:5">
      <c r="A8" s="96">
        <v>1</v>
      </c>
      <c r="B8" s="96">
        <v>510</v>
      </c>
      <c r="C8" s="94" t="s">
        <v>6</v>
      </c>
      <c r="D8" s="98">
        <v>1456.28</v>
      </c>
      <c r="E8" s="8" t="str">
        <f>IFERROR(VLOOKUP(B8,MAIO!B:C,2,0),"")</f>
        <v>FRANCISCO FERREIRA DE SOUSA</v>
      </c>
    </row>
    <row r="9" spans="1:5">
      <c r="A9" s="96">
        <v>1</v>
      </c>
      <c r="B9" s="96">
        <v>542</v>
      </c>
      <c r="C9" s="94" t="s">
        <v>7</v>
      </c>
      <c r="D9" s="98">
        <v>700.48</v>
      </c>
      <c r="E9" s="8" t="str">
        <f>IFERROR(VLOOKUP(B9,MAIO!B:C,2,0),"")</f>
        <v>ANA MARTA MARCELINO DA SILVA</v>
      </c>
    </row>
    <row r="10" spans="1:5">
      <c r="A10" s="96">
        <v>1</v>
      </c>
      <c r="B10" s="96">
        <v>788</v>
      </c>
      <c r="C10" s="94" t="s">
        <v>8</v>
      </c>
      <c r="D10" s="98">
        <v>1185.83</v>
      </c>
      <c r="E10" s="8" t="str">
        <f>IFERROR(VLOOKUP(B10,MAIO!B:C,2,0),"")</f>
        <v>IVONEIDE FRANCISCA S ALMEIDA</v>
      </c>
    </row>
    <row r="11" spans="1:5">
      <c r="A11" s="96">
        <v>1</v>
      </c>
      <c r="B11" s="96">
        <v>830</v>
      </c>
      <c r="C11" s="94" t="s">
        <v>9</v>
      </c>
      <c r="D11" s="98">
        <v>1770.11</v>
      </c>
      <c r="E11" s="8" t="str">
        <f>IFERROR(VLOOKUP(B11,MAIO!B:C,2,0),"")</f>
        <v>CARLOS ANTONIO DA SILVA</v>
      </c>
    </row>
    <row r="12" spans="1:5">
      <c r="A12" s="96">
        <v>1</v>
      </c>
      <c r="B12" s="96">
        <v>863</v>
      </c>
      <c r="C12" s="94" t="s">
        <v>10</v>
      </c>
      <c r="D12" s="98">
        <v>897.78</v>
      </c>
      <c r="E12" s="8" t="str">
        <f>IFERROR(VLOOKUP(B12,MAIO!B:C,2,0),"")</f>
        <v>JOSE AMARO DOS SANTOS</v>
      </c>
    </row>
    <row r="13" spans="1:5">
      <c r="A13" s="96">
        <v>1</v>
      </c>
      <c r="B13" s="96">
        <v>871</v>
      </c>
      <c r="C13" s="94" t="s">
        <v>11</v>
      </c>
      <c r="D13" s="98">
        <v>1903.51</v>
      </c>
      <c r="E13" s="8" t="str">
        <f>IFERROR(VLOOKUP(B13,MAIO!B:C,2,0),"")</f>
        <v>MARIA LUISA P DE LEMOS</v>
      </c>
    </row>
    <row r="14" spans="1:5">
      <c r="A14" s="96">
        <v>1</v>
      </c>
      <c r="B14" s="96">
        <v>897</v>
      </c>
      <c r="C14" s="94" t="s">
        <v>12</v>
      </c>
      <c r="D14" s="98">
        <v>197.04</v>
      </c>
      <c r="E14" s="8" t="str">
        <f>IFERROR(VLOOKUP(B14,MAIO!B:C,2,0),"")</f>
        <v>EUNICE DE ASSIS CALIXTO</v>
      </c>
    </row>
    <row r="15" spans="1:5">
      <c r="A15" s="96">
        <v>1</v>
      </c>
      <c r="B15" s="96">
        <v>996</v>
      </c>
      <c r="C15" s="94" t="s">
        <v>13</v>
      </c>
      <c r="D15" s="98">
        <v>1392.76</v>
      </c>
      <c r="E15" s="8" t="str">
        <f>IFERROR(VLOOKUP(B15,MAIO!B:C,2,0),"")</f>
        <v>FIRMINO SIQUEIRA DA SILVA</v>
      </c>
    </row>
    <row r="16" spans="1:5">
      <c r="A16" s="96">
        <v>1</v>
      </c>
      <c r="B16" s="96">
        <v>1008</v>
      </c>
      <c r="C16" s="94" t="s">
        <v>14</v>
      </c>
      <c r="D16" s="98">
        <v>775.52</v>
      </c>
      <c r="E16" s="8" t="str">
        <f>IFERROR(VLOOKUP(B16,MAIO!B:C,2,0),"")</f>
        <v>MARIO JOSE DO NASCIMENTO</v>
      </c>
    </row>
    <row r="17" spans="1:5">
      <c r="A17" s="96">
        <v>1</v>
      </c>
      <c r="B17" s="96">
        <v>1037</v>
      </c>
      <c r="C17" s="94" t="s">
        <v>15</v>
      </c>
      <c r="D17" s="98">
        <v>1326.44</v>
      </c>
      <c r="E17" s="8" t="str">
        <f>IFERROR(VLOOKUP(B17,MAIO!B:C,2,0),"")</f>
        <v>DAVI INACIO FILHO</v>
      </c>
    </row>
    <row r="18" spans="1:5">
      <c r="A18" s="96">
        <v>1</v>
      </c>
      <c r="B18" s="96">
        <v>1051</v>
      </c>
      <c r="C18" s="94" t="s">
        <v>16</v>
      </c>
      <c r="D18" s="98">
        <v>7132.09</v>
      </c>
      <c r="E18" s="8" t="str">
        <f>IFERROR(VLOOKUP(B18,MAIO!B:C,2,0),"")</f>
        <v>GEORGE HAROLD DE B  WALMSLEY</v>
      </c>
    </row>
    <row r="19" spans="1:5">
      <c r="A19" s="96">
        <v>1</v>
      </c>
      <c r="B19" s="96">
        <v>1056</v>
      </c>
      <c r="C19" s="94" t="s">
        <v>17</v>
      </c>
      <c r="D19" s="98">
        <v>1605.54</v>
      </c>
      <c r="E19" s="8" t="str">
        <f>IFERROR(VLOOKUP(B19,MAIO!B:C,2,0),"")</f>
        <v>VALERIA MARIA DA SILVA</v>
      </c>
    </row>
    <row r="20" spans="1:5">
      <c r="A20" s="96">
        <v>1</v>
      </c>
      <c r="B20" s="96">
        <v>1071</v>
      </c>
      <c r="C20" s="94" t="s">
        <v>18</v>
      </c>
      <c r="D20" s="98">
        <v>738.6</v>
      </c>
      <c r="E20" s="8" t="str">
        <f>IFERROR(VLOOKUP(B20,MAIO!B:C,2,0),"")</f>
        <v>MARIA JOSE DA HORA</v>
      </c>
    </row>
    <row r="21" spans="1:5">
      <c r="A21" s="96">
        <v>1</v>
      </c>
      <c r="B21" s="96">
        <v>1080</v>
      </c>
      <c r="C21" s="94" t="s">
        <v>19</v>
      </c>
      <c r="D21" s="98">
        <v>1456.28</v>
      </c>
      <c r="E21" s="8" t="str">
        <f>IFERROR(VLOOKUP(B21,MAIO!B:C,2,0),"")</f>
        <v>VALDIRENE ANDRE PEREIRA</v>
      </c>
    </row>
    <row r="22" spans="1:5">
      <c r="A22" s="96">
        <v>1</v>
      </c>
      <c r="B22" s="96">
        <v>1099</v>
      </c>
      <c r="C22" s="94" t="s">
        <v>20</v>
      </c>
      <c r="D22" s="98">
        <v>1326.44</v>
      </c>
      <c r="E22" s="8" t="str">
        <f>IFERROR(VLOOKUP(B22,MAIO!B:C,2,0),"")</f>
        <v>VALERIA DA SILVA SOUZA</v>
      </c>
    </row>
    <row r="23" spans="1:5">
      <c r="A23" s="96">
        <v>1</v>
      </c>
      <c r="B23" s="96">
        <v>1126</v>
      </c>
      <c r="C23" s="94" t="s">
        <v>21</v>
      </c>
      <c r="D23" s="98">
        <v>2276.8000000000002</v>
      </c>
      <c r="E23" s="8" t="str">
        <f>IFERROR(VLOOKUP(B23,MAIO!B:C,2,0),"")</f>
        <v>ALUISIO GOMES FERREIRA FILHO</v>
      </c>
    </row>
    <row r="24" spans="1:5">
      <c r="A24" s="96">
        <v>10</v>
      </c>
      <c r="B24" s="96">
        <v>1135</v>
      </c>
      <c r="C24" s="94" t="s">
        <v>339</v>
      </c>
      <c r="D24" s="98">
        <v>1198.08</v>
      </c>
      <c r="E24" s="8" t="str">
        <f>IFERROR(VLOOKUP(B24,MAIO!B:C,2,0),"")</f>
        <v>ANTONIO LUIZ DOS SANTOS</v>
      </c>
    </row>
    <row r="25" spans="1:5">
      <c r="A25" s="96">
        <v>1</v>
      </c>
      <c r="B25" s="96">
        <v>1159</v>
      </c>
      <c r="C25" s="94" t="s">
        <v>22</v>
      </c>
      <c r="D25" s="98">
        <v>354.67</v>
      </c>
      <c r="E25" s="8" t="str">
        <f>IFERROR(VLOOKUP(B25,MAIO!B:C,2,0),"")</f>
        <v>VERA LUCIA MARIA C  DA SILVA</v>
      </c>
    </row>
    <row r="26" spans="1:5">
      <c r="A26" s="96">
        <v>1</v>
      </c>
      <c r="B26" s="96">
        <v>1169</v>
      </c>
      <c r="C26" s="94" t="s">
        <v>24</v>
      </c>
      <c r="D26" s="98">
        <v>1145.81</v>
      </c>
      <c r="E26" s="8" t="str">
        <f>IFERROR(VLOOKUP(B26,MAIO!B:C,2,0),"")</f>
        <v>MARIA DO CARMO SANTOS</v>
      </c>
    </row>
    <row r="27" spans="1:5">
      <c r="A27" s="96">
        <v>1</v>
      </c>
      <c r="B27" s="96">
        <v>1177</v>
      </c>
      <c r="C27" s="94" t="s">
        <v>25</v>
      </c>
      <c r="D27" s="98">
        <v>1320.88</v>
      </c>
      <c r="E27" s="8" t="str">
        <f>IFERROR(VLOOKUP(B27,MAIO!B:C,2,0),"")</f>
        <v>SELMA MARIA P DO NASCIMENTO</v>
      </c>
    </row>
    <row r="28" spans="1:5">
      <c r="A28" s="96">
        <v>1</v>
      </c>
      <c r="B28" s="96">
        <v>1221</v>
      </c>
      <c r="C28" s="94" t="s">
        <v>26</v>
      </c>
      <c r="D28" s="98">
        <v>3377.16</v>
      </c>
      <c r="E28" s="8" t="str">
        <f>IFERROR(VLOOKUP(B28,MAIO!B:C,2,0),"")</f>
        <v>JOSE CARLOS TENORIO DE MELO</v>
      </c>
    </row>
    <row r="29" spans="1:5">
      <c r="A29" s="96">
        <v>1</v>
      </c>
      <c r="B29" s="96">
        <v>1229</v>
      </c>
      <c r="C29" s="94" t="s">
        <v>27</v>
      </c>
      <c r="D29" s="98">
        <v>1392.76</v>
      </c>
      <c r="E29" s="8" t="str">
        <f>IFERROR(VLOOKUP(B29,MAIO!B:C,2,0),"")</f>
        <v>IVANETE RODRIGUES DOS SANTOS</v>
      </c>
    </row>
    <row r="30" spans="1:5">
      <c r="A30" s="96">
        <v>1</v>
      </c>
      <c r="B30" s="96">
        <v>1243</v>
      </c>
      <c r="C30" s="94" t="s">
        <v>28</v>
      </c>
      <c r="D30" s="98">
        <v>897.78</v>
      </c>
      <c r="E30" s="8" t="str">
        <f>IFERROR(VLOOKUP(B30,MAIO!B:C,2,0),"")</f>
        <v>MARIA EUGENIA VILARIM LIMA</v>
      </c>
    </row>
    <row r="31" spans="1:5">
      <c r="A31" s="96">
        <v>1</v>
      </c>
      <c r="B31" s="96">
        <v>1258</v>
      </c>
      <c r="C31" s="94" t="s">
        <v>29</v>
      </c>
      <c r="D31" s="98">
        <v>2151.89</v>
      </c>
      <c r="E31" s="8" t="str">
        <f>IFERROR(VLOOKUP(B31,MAIO!B:C,2,0),"")</f>
        <v>ADIGALENE RODRIGUES DA SILVA</v>
      </c>
    </row>
    <row r="32" spans="1:5">
      <c r="A32" s="96">
        <v>1</v>
      </c>
      <c r="B32" s="96">
        <v>1267</v>
      </c>
      <c r="C32" s="94" t="s">
        <v>30</v>
      </c>
      <c r="D32" s="98">
        <v>7283.77</v>
      </c>
      <c r="E32" s="8" t="str">
        <f>IFERROR(VLOOKUP(B32,MAIO!B:C,2,0),"")</f>
        <v>MARCO AURELIO O DE OLIVEIRA</v>
      </c>
    </row>
    <row r="33" spans="1:5">
      <c r="A33" s="96">
        <v>1</v>
      </c>
      <c r="B33" s="96">
        <v>1269</v>
      </c>
      <c r="C33" s="94" t="s">
        <v>31</v>
      </c>
      <c r="D33" s="98">
        <v>669.94</v>
      </c>
      <c r="E33" s="8" t="str">
        <f>IFERROR(VLOOKUP(B33,MAIO!B:C,2,0),"")</f>
        <v>VALDECY FERREIRA DA COSTA</v>
      </c>
    </row>
    <row r="34" spans="1:5">
      <c r="A34" s="96">
        <v>1</v>
      </c>
      <c r="B34" s="96">
        <v>1328</v>
      </c>
      <c r="C34" s="94" t="s">
        <v>32</v>
      </c>
      <c r="D34" s="98">
        <v>1320.88</v>
      </c>
      <c r="E34" s="8" t="str">
        <f>IFERROR(VLOOKUP(B34,MAIO!B:C,2,0),"")</f>
        <v>LIZETE ALFREDINA DA SILVA</v>
      </c>
    </row>
    <row r="35" spans="1:5">
      <c r="A35" s="96">
        <v>1</v>
      </c>
      <c r="B35" s="96">
        <v>1330</v>
      </c>
      <c r="C35" s="94" t="s">
        <v>33</v>
      </c>
      <c r="D35" s="98">
        <v>1203.1099999999999</v>
      </c>
      <c r="E35" s="8" t="str">
        <f>IFERROR(VLOOKUP(B35,MAIO!B:C,2,0),"")</f>
        <v>IVANISE MARIA DA LUZ SANTOS</v>
      </c>
    </row>
    <row r="36" spans="1:5">
      <c r="A36" s="96">
        <v>1</v>
      </c>
      <c r="B36" s="96">
        <v>1333</v>
      </c>
      <c r="C36" s="94" t="s">
        <v>34</v>
      </c>
      <c r="D36" s="98">
        <v>1326.44</v>
      </c>
      <c r="E36" s="8" t="str">
        <f>IFERROR(VLOOKUP(B36,MAIO!B:C,2,0),"")</f>
        <v>JORGE CUNHA OLIVEIRA</v>
      </c>
    </row>
    <row r="37" spans="1:5">
      <c r="A37" s="96">
        <v>1</v>
      </c>
      <c r="B37" s="96">
        <v>1337</v>
      </c>
      <c r="C37" s="94" t="s">
        <v>35</v>
      </c>
      <c r="D37" s="98">
        <v>1645.3</v>
      </c>
      <c r="E37" s="8" t="str">
        <f>IFERROR(VLOOKUP(B37,MAIO!B:C,2,0),"")</f>
        <v>ROSILDA BARBOSA DOS SANTOS</v>
      </c>
    </row>
    <row r="38" spans="1:5">
      <c r="A38" s="96">
        <v>1</v>
      </c>
      <c r="B38" s="96">
        <v>1363</v>
      </c>
      <c r="C38" s="94" t="s">
        <v>36</v>
      </c>
      <c r="D38" s="98">
        <v>1735.89</v>
      </c>
      <c r="E38" s="8" t="str">
        <f>IFERROR(VLOOKUP(B38,MAIO!B:C,2,0),"")</f>
        <v>JOSE CARLOS FERREIRA DE ARRUDA</v>
      </c>
    </row>
    <row r="39" spans="1:5">
      <c r="A39" s="96">
        <v>1</v>
      </c>
      <c r="B39" s="96">
        <v>1369</v>
      </c>
      <c r="C39" s="94" t="s">
        <v>37</v>
      </c>
      <c r="D39" s="98">
        <v>894.02</v>
      </c>
      <c r="E39" s="8" t="str">
        <f>IFERROR(VLOOKUP(B39,MAIO!B:C,2,0),"")</f>
        <v>ELIANE BATISTA DE CASTILHO</v>
      </c>
    </row>
    <row r="40" spans="1:5">
      <c r="A40" s="96">
        <v>1</v>
      </c>
      <c r="B40" s="96">
        <v>1393</v>
      </c>
      <c r="C40" s="94" t="s">
        <v>38</v>
      </c>
      <c r="D40" s="98">
        <v>1320.88</v>
      </c>
      <c r="E40" s="8" t="str">
        <f>IFERROR(VLOOKUP(B40,MAIO!B:C,2,0),"")</f>
        <v>MANOEL CORREIA DOS SANTOS</v>
      </c>
    </row>
    <row r="41" spans="1:5">
      <c r="A41" s="96">
        <v>1</v>
      </c>
      <c r="B41" s="96">
        <v>1413</v>
      </c>
      <c r="C41" s="94" t="s">
        <v>39</v>
      </c>
      <c r="D41" s="98">
        <v>8882.02</v>
      </c>
      <c r="E41" s="8" t="str">
        <f>IFERROR(VLOOKUP(B41,MAIO!B:C,2,0),"")</f>
        <v>LEDUAR GUEDES DE LIMA</v>
      </c>
    </row>
    <row r="42" spans="1:5">
      <c r="A42" s="96">
        <v>1</v>
      </c>
      <c r="B42" s="96">
        <v>1418</v>
      </c>
      <c r="C42" s="94" t="s">
        <v>40</v>
      </c>
      <c r="D42" s="98">
        <v>2098.54</v>
      </c>
      <c r="E42" s="8" t="str">
        <f>IFERROR(VLOOKUP(B42,MAIO!B:C,2,0),"")</f>
        <v>ELVIS GOMES PEREIRA</v>
      </c>
    </row>
    <row r="43" spans="1:5">
      <c r="A43" s="96">
        <v>1</v>
      </c>
      <c r="B43" s="96">
        <v>1427</v>
      </c>
      <c r="C43" s="94" t="s">
        <v>41</v>
      </c>
      <c r="D43" s="98">
        <v>4736.07</v>
      </c>
      <c r="E43" s="8" t="str">
        <f>IFERROR(VLOOKUP(B43,MAIO!B:C,2,0),"")</f>
        <v>ANA MARIA ELOI DA H  DA SILVA</v>
      </c>
    </row>
    <row r="44" spans="1:5">
      <c r="A44" s="96">
        <v>1</v>
      </c>
      <c r="B44" s="96">
        <v>1429</v>
      </c>
      <c r="C44" s="94" t="s">
        <v>42</v>
      </c>
      <c r="D44" s="98">
        <v>1727.55</v>
      </c>
      <c r="E44" s="8" t="str">
        <f>IFERROR(VLOOKUP(B44,MAIO!B:C,2,0),"")</f>
        <v>JOSE HENRIQUE DA PAZ</v>
      </c>
    </row>
    <row r="45" spans="1:5">
      <c r="A45" s="96">
        <v>1</v>
      </c>
      <c r="B45" s="96">
        <v>1454</v>
      </c>
      <c r="C45" s="94" t="s">
        <v>43</v>
      </c>
      <c r="D45" s="98">
        <v>1581.71</v>
      </c>
      <c r="E45" s="8" t="str">
        <f>IFERROR(VLOOKUP(B45,MAIO!B:C,2,0),"")</f>
        <v>MAURICIO LOPES DA SILVA</v>
      </c>
    </row>
    <row r="46" spans="1:5">
      <c r="A46" s="96">
        <v>1</v>
      </c>
      <c r="B46" s="96">
        <v>1483</v>
      </c>
      <c r="C46" s="94" t="s">
        <v>45</v>
      </c>
      <c r="D46" s="98">
        <v>217.24</v>
      </c>
      <c r="E46" s="8" t="str">
        <f>IFERROR(VLOOKUP(B46,MAIO!B:C,2,0),"")</f>
        <v>REGINA LEANDRO SANTOS DE LIMA</v>
      </c>
    </row>
    <row r="47" spans="1:5">
      <c r="A47" s="96">
        <v>1</v>
      </c>
      <c r="B47" s="96">
        <v>1522</v>
      </c>
      <c r="C47" s="94" t="s">
        <v>46</v>
      </c>
      <c r="D47" s="98">
        <v>638.04</v>
      </c>
      <c r="E47" s="8" t="str">
        <f>IFERROR(VLOOKUP(B47,MAIO!B:C,2,0),"")</f>
        <v>TEREZINHA P  DA SILVA CORREIA</v>
      </c>
    </row>
    <row r="48" spans="1:5">
      <c r="A48" s="96">
        <v>1</v>
      </c>
      <c r="B48" s="96">
        <v>1536</v>
      </c>
      <c r="C48" s="94" t="s">
        <v>47</v>
      </c>
      <c r="D48" s="98">
        <v>1198.08</v>
      </c>
      <c r="E48" s="8" t="str">
        <f>IFERROR(VLOOKUP(B48,MAIO!B:C,2,0),"")</f>
        <v>MARIA ADRIAO DA SILVA</v>
      </c>
    </row>
    <row r="49" spans="1:5">
      <c r="A49" s="96">
        <v>1</v>
      </c>
      <c r="B49" s="96">
        <v>1545</v>
      </c>
      <c r="C49" s="94" t="s">
        <v>48</v>
      </c>
      <c r="D49" s="98">
        <v>1432</v>
      </c>
      <c r="E49" s="8" t="str">
        <f>IFERROR(VLOOKUP(B49,MAIO!B:C,2,0),"")</f>
        <v>HERON VILAR DE ANDRADE</v>
      </c>
    </row>
    <row r="50" spans="1:5">
      <c r="A50" s="96">
        <v>1</v>
      </c>
      <c r="B50" s="96">
        <v>1549</v>
      </c>
      <c r="C50" s="94" t="s">
        <v>49</v>
      </c>
      <c r="D50" s="98">
        <v>1386.93</v>
      </c>
      <c r="E50" s="8" t="str">
        <f>IFERROR(VLOOKUP(B50,MAIO!B:C,2,0),"")</f>
        <v>JOSE JOAQUIM DA SILVA FILHO</v>
      </c>
    </row>
    <row r="51" spans="1:5">
      <c r="A51" s="96">
        <v>1</v>
      </c>
      <c r="B51" s="96">
        <v>1553</v>
      </c>
      <c r="C51" s="94" t="s">
        <v>50</v>
      </c>
      <c r="D51" s="98">
        <v>1326.44</v>
      </c>
      <c r="E51" s="8" t="str">
        <f>IFERROR(VLOOKUP(B51,MAIO!B:C,2,0),"")</f>
        <v>MARIA DO CARMO A DOS SANTOS</v>
      </c>
    </row>
    <row r="52" spans="1:5">
      <c r="A52" s="96">
        <v>1</v>
      </c>
      <c r="B52" s="96">
        <v>1554</v>
      </c>
      <c r="C52" s="94" t="s">
        <v>51</v>
      </c>
      <c r="D52" s="98">
        <v>2049.12</v>
      </c>
      <c r="E52" s="8" t="str">
        <f>IFERROR(VLOOKUP(B52,MAIO!B:C,2,0),"")</f>
        <v>SONEIDE P DO NASCIMENTO CORREA</v>
      </c>
    </row>
    <row r="53" spans="1:5">
      <c r="A53" s="96">
        <v>1</v>
      </c>
      <c r="B53" s="96">
        <v>1561</v>
      </c>
      <c r="C53" s="94" t="s">
        <v>52</v>
      </c>
      <c r="D53" s="98">
        <v>638.04</v>
      </c>
      <c r="E53" s="8" t="str">
        <f>IFERROR(VLOOKUP(B53,MAIO!B:C,2,0),"")</f>
        <v>ANDRE LUIZ MACIEL FERREIRA</v>
      </c>
    </row>
    <row r="54" spans="1:5">
      <c r="A54" s="96">
        <v>1</v>
      </c>
      <c r="B54" s="96">
        <v>1588</v>
      </c>
      <c r="C54" s="94" t="s">
        <v>53</v>
      </c>
      <c r="D54" s="98">
        <v>197.04</v>
      </c>
      <c r="E54" s="8" t="str">
        <f>IFERROR(VLOOKUP(B54,MAIO!B:C,2,0),"")</f>
        <v>MARIA ANDREA DOS SANTOS</v>
      </c>
    </row>
    <row r="55" spans="1:5">
      <c r="A55" s="96">
        <v>1</v>
      </c>
      <c r="B55" s="96">
        <v>1589</v>
      </c>
      <c r="C55" s="94" t="s">
        <v>54</v>
      </c>
      <c r="D55" s="98">
        <v>638.04</v>
      </c>
      <c r="E55" s="8" t="str">
        <f>IFERROR(VLOOKUP(B55,MAIO!B:C,2,0),"")</f>
        <v>SEVERINA DE SANTANA NEVES</v>
      </c>
    </row>
    <row r="56" spans="1:5">
      <c r="A56" s="96">
        <v>1</v>
      </c>
      <c r="B56" s="96">
        <v>1596</v>
      </c>
      <c r="C56" s="94" t="s">
        <v>55</v>
      </c>
      <c r="D56" s="98">
        <v>660.13</v>
      </c>
      <c r="E56" s="8" t="str">
        <f>IFERROR(VLOOKUP(B56,MAIO!B:C,2,0),"")</f>
        <v>IVANE FRANCISCO DE AZEVEDO</v>
      </c>
    </row>
    <row r="57" spans="1:5">
      <c r="A57" s="96">
        <v>1</v>
      </c>
      <c r="B57" s="96">
        <v>1597</v>
      </c>
      <c r="C57" s="94" t="s">
        <v>56</v>
      </c>
      <c r="D57" s="98">
        <v>1320.88</v>
      </c>
      <c r="E57" s="8" t="str">
        <f>IFERROR(VLOOKUP(B57,MAIO!B:C,2,0),"")</f>
        <v>DILMA NEUZA DAS MERCES</v>
      </c>
    </row>
    <row r="58" spans="1:5">
      <c r="A58" s="96">
        <v>1</v>
      </c>
      <c r="B58" s="96">
        <v>1631</v>
      </c>
      <c r="C58" s="94" t="s">
        <v>57</v>
      </c>
      <c r="D58" s="98">
        <v>814.31</v>
      </c>
      <c r="E58" s="8" t="str">
        <f>IFERROR(VLOOKUP(B58,MAIO!B:C,2,0),"")</f>
        <v>GERSON MARTINS DA SILVA</v>
      </c>
    </row>
    <row r="59" spans="1:5">
      <c r="A59" s="96">
        <v>1</v>
      </c>
      <c r="B59" s="96">
        <v>1641</v>
      </c>
      <c r="C59" s="94" t="s">
        <v>58</v>
      </c>
      <c r="D59" s="98">
        <v>814.31</v>
      </c>
      <c r="E59" s="8" t="str">
        <f>IFERROR(VLOOKUP(B59,MAIO!B:C,2,0),"")</f>
        <v>JOAO FELICIANO ALVES</v>
      </c>
    </row>
    <row r="60" spans="1:5">
      <c r="A60" s="96">
        <v>1</v>
      </c>
      <c r="B60" s="96">
        <v>1650</v>
      </c>
      <c r="C60" s="94" t="s">
        <v>59</v>
      </c>
      <c r="D60" s="98">
        <v>325.85000000000002</v>
      </c>
      <c r="E60" s="8" t="str">
        <f>IFERROR(VLOOKUP(B60,MAIO!B:C,2,0),"")</f>
        <v>JANETE MARIA DA SILVA</v>
      </c>
    </row>
    <row r="61" spans="1:5">
      <c r="A61" s="96">
        <v>1</v>
      </c>
      <c r="B61" s="96">
        <v>1652</v>
      </c>
      <c r="C61" s="94" t="s">
        <v>60</v>
      </c>
      <c r="D61" s="98">
        <v>738.6</v>
      </c>
      <c r="E61" s="8" t="str">
        <f>IFERROR(VLOOKUP(B61,MAIO!B:C,2,0),"")</f>
        <v>ROMILDO NUNES DIAS</v>
      </c>
    </row>
    <row r="62" spans="1:5">
      <c r="A62" s="96">
        <v>1</v>
      </c>
      <c r="B62" s="96">
        <v>1665</v>
      </c>
      <c r="C62" s="94" t="s">
        <v>61</v>
      </c>
      <c r="D62" s="98">
        <v>479.01</v>
      </c>
      <c r="E62" s="8" t="str">
        <f>IFERROR(VLOOKUP(B62,MAIO!B:C,2,0),"")</f>
        <v>LUZIA BERNARDO DE SOUSA</v>
      </c>
    </row>
    <row r="63" spans="1:5">
      <c r="A63" s="96">
        <v>1</v>
      </c>
      <c r="B63" s="96">
        <v>1674</v>
      </c>
      <c r="C63" s="94" t="s">
        <v>62</v>
      </c>
      <c r="D63" s="98">
        <v>492.6</v>
      </c>
      <c r="E63" s="8" t="str">
        <f>IFERROR(VLOOKUP(B63,MAIO!B:C,2,0),"")</f>
        <v>MARIA HELENA FERREIRA DA SILVA</v>
      </c>
    </row>
    <row r="64" spans="1:5">
      <c r="A64" s="96">
        <v>16</v>
      </c>
      <c r="B64" s="96">
        <v>1682</v>
      </c>
      <c r="C64" s="94" t="s">
        <v>358</v>
      </c>
      <c r="D64" s="98">
        <v>1418.64</v>
      </c>
      <c r="E64" s="8" t="str">
        <f>IFERROR(VLOOKUP(B64,MAIO!B:C,2,0),"")</f>
        <v>MOISES MARTINS DE MELO NETO</v>
      </c>
    </row>
    <row r="65" spans="1:5">
      <c r="A65" s="96">
        <v>10</v>
      </c>
      <c r="B65" s="96">
        <v>1683</v>
      </c>
      <c r="C65" s="94" t="s">
        <v>393</v>
      </c>
      <c r="D65" s="98">
        <v>1418.64</v>
      </c>
      <c r="E65" s="8" t="str">
        <f>IFERROR(VLOOKUP(B65,MAIO!B:C,2,0),"")</f>
        <v>ADEMIR LOPES DA SILVA</v>
      </c>
    </row>
    <row r="66" spans="1:5">
      <c r="A66" s="96">
        <v>51</v>
      </c>
      <c r="B66" s="96">
        <v>1726</v>
      </c>
      <c r="C66" s="94" t="s">
        <v>394</v>
      </c>
      <c r="D66" s="98">
        <v>1418.64</v>
      </c>
      <c r="E66" s="8" t="str">
        <f>IFERROR(VLOOKUP(B66,MAIO!B:C,2,0),"")</f>
        <v>JOSE CARLOS VIEIRA</v>
      </c>
    </row>
    <row r="67" spans="1:5">
      <c r="A67" s="96">
        <v>1</v>
      </c>
      <c r="B67" s="96">
        <v>1741</v>
      </c>
      <c r="C67" s="94" t="s">
        <v>63</v>
      </c>
      <c r="D67" s="98">
        <v>1145.81</v>
      </c>
      <c r="E67" s="8" t="str">
        <f>IFERROR(VLOOKUP(B67,MAIO!B:C,2,0),"")</f>
        <v>MARCONDES C  DE OLIVEIRA</v>
      </c>
    </row>
    <row r="68" spans="1:5">
      <c r="A68" s="96">
        <v>1</v>
      </c>
      <c r="B68" s="96">
        <v>1749</v>
      </c>
      <c r="C68" s="94" t="s">
        <v>64</v>
      </c>
      <c r="D68" s="98">
        <v>810.9</v>
      </c>
      <c r="E68" s="8" t="str">
        <f>IFERROR(VLOOKUP(B68,MAIO!B:C,2,0),"")</f>
        <v>MANOEL MARTINS LEITE NETO</v>
      </c>
    </row>
    <row r="69" spans="1:5">
      <c r="A69" s="96">
        <v>1</v>
      </c>
      <c r="B69" s="96">
        <v>1774</v>
      </c>
      <c r="C69" s="94" t="s">
        <v>65</v>
      </c>
      <c r="D69" s="98">
        <v>855.03</v>
      </c>
      <c r="E69" s="8" t="str">
        <f>IFERROR(VLOOKUP(B69,MAIO!B:C,2,0),"")</f>
        <v>FRANCISCO DE ASSIS BEZERRA</v>
      </c>
    </row>
    <row r="70" spans="1:5">
      <c r="A70" s="96">
        <v>1</v>
      </c>
      <c r="B70" s="96">
        <v>1794</v>
      </c>
      <c r="C70" s="94" t="s">
        <v>66</v>
      </c>
      <c r="D70" s="98">
        <v>1529.09</v>
      </c>
      <c r="E70" s="8" t="str">
        <f>IFERROR(VLOOKUP(B70,MAIO!B:C,2,0),"")</f>
        <v>LUCIENE MARIA DE ANDRADE</v>
      </c>
    </row>
    <row r="71" spans="1:5">
      <c r="A71" s="96">
        <v>1</v>
      </c>
      <c r="B71" s="96">
        <v>1796</v>
      </c>
      <c r="C71" s="94" t="s">
        <v>67</v>
      </c>
      <c r="D71" s="98">
        <v>669.94</v>
      </c>
      <c r="E71" s="8" t="str">
        <f>IFERROR(VLOOKUP(B71,MAIO!B:C,2,0),"")</f>
        <v>NEUZA ANUNCIACAO COELHO</v>
      </c>
    </row>
    <row r="72" spans="1:5">
      <c r="A72" s="96">
        <v>1</v>
      </c>
      <c r="B72" s="96">
        <v>1809</v>
      </c>
      <c r="C72" s="94" t="s">
        <v>68</v>
      </c>
      <c r="D72" s="98">
        <v>1141.02</v>
      </c>
      <c r="E72" s="8" t="str">
        <f>IFERROR(VLOOKUP(B72,MAIO!B:C,2,0),"")</f>
        <v>JOSE IRANILDO DE ANDRADE SILVA</v>
      </c>
    </row>
    <row r="73" spans="1:5">
      <c r="A73" s="96">
        <v>1</v>
      </c>
      <c r="B73" s="96">
        <v>1821</v>
      </c>
      <c r="C73" s="94" t="s">
        <v>69</v>
      </c>
      <c r="D73" s="98">
        <v>1449.72</v>
      </c>
      <c r="E73" s="8" t="str">
        <f>IFERROR(VLOOKUP(B73,MAIO!B:C,2,0),"")</f>
        <v>CARLOS STENIO DE DEUS</v>
      </c>
    </row>
    <row r="74" spans="1:5">
      <c r="A74" s="96">
        <v>1</v>
      </c>
      <c r="B74" s="96">
        <v>1822</v>
      </c>
      <c r="C74" s="94" t="s">
        <v>70</v>
      </c>
      <c r="D74" s="98">
        <v>607.65</v>
      </c>
      <c r="E74" s="8" t="str">
        <f>IFERROR(VLOOKUP(B74,MAIO!B:C,2,0),"")</f>
        <v>GILMAR BEZERRA DE OLIVEIRA</v>
      </c>
    </row>
    <row r="75" spans="1:5">
      <c r="A75" s="96">
        <v>1</v>
      </c>
      <c r="B75" s="96">
        <v>1906</v>
      </c>
      <c r="C75" s="94" t="s">
        <v>71</v>
      </c>
      <c r="D75" s="98">
        <v>1257.99</v>
      </c>
      <c r="E75" s="8" t="str">
        <f>IFERROR(VLOOKUP(B75,MAIO!B:C,2,0),"")</f>
        <v>IZABEL CRISTINA F DE ARRUDA</v>
      </c>
    </row>
    <row r="76" spans="1:5">
      <c r="A76" s="96">
        <v>1</v>
      </c>
      <c r="B76" s="96">
        <v>1908</v>
      </c>
      <c r="C76" s="94" t="s">
        <v>72</v>
      </c>
      <c r="D76" s="98">
        <v>2570.13</v>
      </c>
      <c r="E76" s="8" t="str">
        <f>IFERROR(VLOOKUP(B76,MAIO!B:C,2,0),"")</f>
        <v>LUCIA MARIA ARAUJO LAVOR</v>
      </c>
    </row>
    <row r="77" spans="1:5">
      <c r="A77" s="96">
        <v>1</v>
      </c>
      <c r="B77" s="96">
        <v>1909</v>
      </c>
      <c r="C77" s="94" t="s">
        <v>73</v>
      </c>
      <c r="D77" s="98">
        <v>1091.26</v>
      </c>
      <c r="E77" s="8" t="str">
        <f>IFERROR(VLOOKUP(B77,MAIO!B:C,2,0),"")</f>
        <v>IVANILDO BATISTA DA SILVA</v>
      </c>
    </row>
    <row r="78" spans="1:5">
      <c r="A78" s="96">
        <v>1</v>
      </c>
      <c r="B78" s="96">
        <v>1916</v>
      </c>
      <c r="C78" s="94" t="s">
        <v>354</v>
      </c>
      <c r="D78" s="98">
        <v>1002.51</v>
      </c>
      <c r="E78" s="8" t="str">
        <f>IFERROR(VLOOKUP(B78,MAIO!B:C,2,0),"")</f>
        <v>FABIOLA ALBUQUERQUE PINHEIRO</v>
      </c>
    </row>
    <row r="79" spans="1:5">
      <c r="A79" s="96">
        <v>1</v>
      </c>
      <c r="B79" s="96">
        <v>1924</v>
      </c>
      <c r="C79" s="94" t="s">
        <v>74</v>
      </c>
      <c r="D79" s="98">
        <v>2562.4299999999998</v>
      </c>
      <c r="E79" s="8" t="str">
        <f>IFERROR(VLOOKUP(B79,MAIO!B:C,2,0),"")</f>
        <v>CARLOS HENRIQUE LIMA DE MELO</v>
      </c>
    </row>
    <row r="80" spans="1:5">
      <c r="A80" s="96">
        <v>1</v>
      </c>
      <c r="B80" s="96">
        <v>1932</v>
      </c>
      <c r="C80" s="94" t="s">
        <v>76</v>
      </c>
      <c r="D80" s="98">
        <v>2426.0100000000002</v>
      </c>
      <c r="E80" s="8" t="str">
        <f>IFERROR(VLOOKUP(B80,MAIO!B:C,2,0),"")</f>
        <v>ROSILENE MARIA ANACLETO</v>
      </c>
    </row>
    <row r="81" spans="1:5">
      <c r="A81" s="96">
        <v>1</v>
      </c>
      <c r="B81" s="96">
        <v>1937</v>
      </c>
      <c r="C81" s="94" t="s">
        <v>77</v>
      </c>
      <c r="D81" s="98">
        <v>1178.95</v>
      </c>
      <c r="E81" s="8" t="str">
        <f>IFERROR(VLOOKUP(B81,MAIO!B:C,2,0),"")</f>
        <v>RILDA MARIA DA SILVA</v>
      </c>
    </row>
    <row r="82" spans="1:5">
      <c r="A82" s="96">
        <v>1</v>
      </c>
      <c r="B82" s="96">
        <v>1999</v>
      </c>
      <c r="C82" s="94" t="s">
        <v>79</v>
      </c>
      <c r="D82" s="98">
        <v>938.72</v>
      </c>
      <c r="E82" s="8" t="str">
        <f>IFERROR(VLOOKUP(B82,MAIO!B:C,2,0),"")</f>
        <v>ELIAS RIBEIRO DA SILVA FILHO</v>
      </c>
    </row>
    <row r="83" spans="1:5">
      <c r="A83" s="96">
        <v>1</v>
      </c>
      <c r="B83" s="96">
        <v>2008</v>
      </c>
      <c r="C83" s="94" t="s">
        <v>80</v>
      </c>
      <c r="D83" s="98">
        <v>1263.27</v>
      </c>
      <c r="E83" s="8" t="str">
        <f>IFERROR(VLOOKUP(B83,MAIO!B:C,2,0),"")</f>
        <v>AMAURI GONCALO DA SILVA</v>
      </c>
    </row>
    <row r="84" spans="1:5">
      <c r="A84" s="96">
        <v>1</v>
      </c>
      <c r="B84" s="96">
        <v>2019</v>
      </c>
      <c r="C84" s="94" t="s">
        <v>82</v>
      </c>
      <c r="D84" s="98">
        <v>772.28</v>
      </c>
      <c r="E84" s="8" t="str">
        <f>IFERROR(VLOOKUP(B84,MAIO!B:C,2,0),"")</f>
        <v>MARCOS DO NASCIMENTO</v>
      </c>
    </row>
    <row r="85" spans="1:5">
      <c r="A85" s="96">
        <v>1</v>
      </c>
      <c r="B85" s="96">
        <v>2038</v>
      </c>
      <c r="C85" s="94" t="s">
        <v>83</v>
      </c>
      <c r="D85" s="98">
        <v>1302.26</v>
      </c>
      <c r="E85" s="8" t="str">
        <f>IFERROR(VLOOKUP(B85,MAIO!B:C,2,0),"")</f>
        <v>IRONILDA FERREIRA DA SILVA</v>
      </c>
    </row>
    <row r="86" spans="1:5">
      <c r="A86" s="96">
        <v>1</v>
      </c>
      <c r="B86" s="96">
        <v>2043</v>
      </c>
      <c r="C86" s="94" t="s">
        <v>84</v>
      </c>
      <c r="D86" s="98">
        <v>1203.1300000000001</v>
      </c>
      <c r="E86" s="8" t="str">
        <f>IFERROR(VLOOKUP(B86,MAIO!B:C,2,0),"")</f>
        <v>JOAO LUIZ BRAGA DE PONTES</v>
      </c>
    </row>
    <row r="87" spans="1:5">
      <c r="A87" s="96">
        <v>1</v>
      </c>
      <c r="B87" s="96">
        <v>2052</v>
      </c>
      <c r="C87" s="94" t="s">
        <v>85</v>
      </c>
      <c r="D87" s="98">
        <v>1263.27</v>
      </c>
      <c r="E87" s="8" t="str">
        <f>IFERROR(VLOOKUP(B87,MAIO!B:C,2,0),"")</f>
        <v>JOSE FERNANDO PEREIRA DA COSTA</v>
      </c>
    </row>
    <row r="88" spans="1:5">
      <c r="A88" s="96">
        <v>1</v>
      </c>
      <c r="B88" s="96">
        <v>2063</v>
      </c>
      <c r="C88" s="94" t="s">
        <v>86</v>
      </c>
      <c r="D88" s="98">
        <v>5280.69</v>
      </c>
      <c r="E88" s="8" t="str">
        <f>IFERROR(VLOOKUP(B88,MAIO!B:C,2,0),"")</f>
        <v>JOAQUIM PEDRO CARNEIRO C NETO</v>
      </c>
    </row>
    <row r="89" spans="1:5">
      <c r="A89" s="96">
        <v>1</v>
      </c>
      <c r="B89" s="96">
        <v>2069</v>
      </c>
      <c r="C89" s="94" t="s">
        <v>87</v>
      </c>
      <c r="D89" s="98">
        <v>6734.44</v>
      </c>
      <c r="E89" s="8" t="str">
        <f>IFERROR(VLOOKUP(B89,MAIO!B:C,2,0),"")</f>
        <v>SELMA VERONICA VIEIRA RAMOS</v>
      </c>
    </row>
    <row r="90" spans="1:5">
      <c r="A90" s="96">
        <v>1</v>
      </c>
      <c r="B90" s="96">
        <v>2086</v>
      </c>
      <c r="C90" s="94" t="s">
        <v>88</v>
      </c>
      <c r="D90" s="98">
        <v>917.65</v>
      </c>
      <c r="E90" s="8" t="str">
        <f>IFERROR(VLOOKUP(B90,MAIO!B:C,2,0),"")</f>
        <v>ALBANITA LUCIANA DA SILVA</v>
      </c>
    </row>
    <row r="91" spans="1:5">
      <c r="A91" s="96">
        <v>1</v>
      </c>
      <c r="B91" s="96">
        <v>2093</v>
      </c>
      <c r="C91" s="94" t="s">
        <v>89</v>
      </c>
      <c r="D91" s="98">
        <v>772.28</v>
      </c>
      <c r="E91" s="8" t="str">
        <f>IFERROR(VLOOKUP(B91,MAIO!B:C,2,0),"")</f>
        <v>GILBERTO RIBEIRO DA SILVA</v>
      </c>
    </row>
    <row r="92" spans="1:5">
      <c r="A92" s="96">
        <v>1</v>
      </c>
      <c r="B92" s="96">
        <v>2101</v>
      </c>
      <c r="C92" s="94" t="s">
        <v>90</v>
      </c>
      <c r="D92" s="98">
        <v>1091.26</v>
      </c>
      <c r="E92" s="8" t="str">
        <f>IFERROR(VLOOKUP(B92,MAIO!B:C,2,0),"")</f>
        <v>JOSE LUCIANO CANDIDO DA SILVA</v>
      </c>
    </row>
    <row r="93" spans="1:5">
      <c r="A93" s="96">
        <v>16</v>
      </c>
      <c r="B93" s="96">
        <v>2115</v>
      </c>
      <c r="C93" s="94" t="s">
        <v>359</v>
      </c>
      <c r="D93" s="98">
        <v>1418.64</v>
      </c>
      <c r="E93" s="8" t="str">
        <f>IFERROR(VLOOKUP(B93,MAIO!B:C,2,0),"")</f>
        <v>SEVERINO JOSE RAMOS DE SOUZA</v>
      </c>
    </row>
    <row r="94" spans="1:5">
      <c r="A94" s="96">
        <v>1</v>
      </c>
      <c r="B94" s="96">
        <v>2117</v>
      </c>
      <c r="C94" s="94" t="s">
        <v>91</v>
      </c>
      <c r="D94" s="98">
        <v>814.31</v>
      </c>
      <c r="E94" s="8" t="str">
        <f>IFERROR(VLOOKUP(B94,MAIO!B:C,2,0),"")</f>
        <v>WILSON JOSE QUEIROZ DE LIMA</v>
      </c>
    </row>
    <row r="95" spans="1:5">
      <c r="A95" s="96">
        <v>1</v>
      </c>
      <c r="B95" s="96">
        <v>2120</v>
      </c>
      <c r="C95" s="94" t="s">
        <v>92</v>
      </c>
      <c r="D95" s="98">
        <v>865.64</v>
      </c>
      <c r="E95" s="8" t="str">
        <f>IFERROR(VLOOKUP(B95,MAIO!B:C,2,0),"")</f>
        <v>ANTONIO SOARES DE MELO</v>
      </c>
    </row>
    <row r="96" spans="1:5">
      <c r="A96" s="96">
        <v>1</v>
      </c>
      <c r="B96" s="96">
        <v>2121</v>
      </c>
      <c r="C96" s="94" t="s">
        <v>93</v>
      </c>
      <c r="D96" s="98">
        <v>772.28</v>
      </c>
      <c r="E96" s="8" t="str">
        <f>IFERROR(VLOOKUP(B96,MAIO!B:C,2,0),"")</f>
        <v>SAMUEL MAURICIO</v>
      </c>
    </row>
    <row r="97" spans="1:5">
      <c r="A97" s="96">
        <v>10</v>
      </c>
      <c r="B97" s="96">
        <v>2124</v>
      </c>
      <c r="C97" s="94" t="s">
        <v>350</v>
      </c>
      <c r="D97" s="98">
        <v>1418.64</v>
      </c>
      <c r="E97" s="8" t="str">
        <f>IFERROR(VLOOKUP(B97,MAIO!B:C,2,0),"")</f>
        <v>JOSE ALVES FIGUEIREDO FILHO</v>
      </c>
    </row>
    <row r="98" spans="1:5">
      <c r="A98" s="96">
        <v>1</v>
      </c>
      <c r="B98" s="96">
        <v>2125</v>
      </c>
      <c r="C98" s="94" t="s">
        <v>94</v>
      </c>
      <c r="D98" s="98">
        <v>1482.72</v>
      </c>
      <c r="E98" s="8" t="str">
        <f>IFERROR(VLOOKUP(B98,MAIO!B:C,2,0),"")</f>
        <v>GILMAR GALVAO SANTANA</v>
      </c>
    </row>
    <row r="99" spans="1:5">
      <c r="A99" s="96">
        <v>1</v>
      </c>
      <c r="B99" s="96">
        <v>2126</v>
      </c>
      <c r="C99" s="94" t="s">
        <v>95</v>
      </c>
      <c r="D99" s="98">
        <v>707.71</v>
      </c>
      <c r="E99" s="8" t="str">
        <f>IFERROR(VLOOKUP(B99,MAIO!B:C,2,0),"")</f>
        <v>JAFFE JOSE LIMA XAVIER</v>
      </c>
    </row>
    <row r="100" spans="1:5">
      <c r="A100" s="96">
        <v>1</v>
      </c>
      <c r="B100" s="96">
        <v>2128</v>
      </c>
      <c r="C100" s="94" t="s">
        <v>96</v>
      </c>
      <c r="D100" s="98">
        <v>3303.61</v>
      </c>
      <c r="E100" s="8" t="str">
        <f>IFERROR(VLOOKUP(B100,MAIO!B:C,2,0),"")</f>
        <v>JORGE DA SILVA LIMA</v>
      </c>
    </row>
    <row r="101" spans="1:5">
      <c r="A101" s="96">
        <v>1</v>
      </c>
      <c r="B101" s="96">
        <v>2129</v>
      </c>
      <c r="C101" s="94" t="s">
        <v>97</v>
      </c>
      <c r="D101" s="98">
        <v>700.48</v>
      </c>
      <c r="E101" s="8" t="str">
        <f>IFERROR(VLOOKUP(B101,MAIO!B:C,2,0),"")</f>
        <v>RICARDO JORGE XAVIER</v>
      </c>
    </row>
    <row r="102" spans="1:5">
      <c r="A102" s="96">
        <v>1</v>
      </c>
      <c r="B102" s="96">
        <v>2130</v>
      </c>
      <c r="C102" s="94" t="s">
        <v>98</v>
      </c>
      <c r="D102" s="98">
        <v>700.48</v>
      </c>
      <c r="E102" s="8" t="str">
        <f>IFERROR(VLOOKUP(B102,MAIO!B:C,2,0),"")</f>
        <v>HELVIO MOZART MONTENEGRO</v>
      </c>
    </row>
    <row r="103" spans="1:5">
      <c r="A103" s="96">
        <v>1</v>
      </c>
      <c r="B103" s="96">
        <v>2131</v>
      </c>
      <c r="C103" s="94" t="s">
        <v>99</v>
      </c>
      <c r="D103" s="98">
        <v>955.42</v>
      </c>
      <c r="E103" s="8" t="str">
        <f>IFERROR(VLOOKUP(B103,MAIO!B:C,2,0),"")</f>
        <v>ALEXANDRE BARBOSA DA SILVA</v>
      </c>
    </row>
    <row r="104" spans="1:5">
      <c r="A104" s="96">
        <v>1</v>
      </c>
      <c r="B104" s="96">
        <v>2134</v>
      </c>
      <c r="C104" s="94" t="s">
        <v>100</v>
      </c>
      <c r="D104" s="98">
        <v>1203.1099999999999</v>
      </c>
      <c r="E104" s="8" t="str">
        <f>IFERROR(VLOOKUP(B104,MAIO!B:C,2,0),"")</f>
        <v>ROSIVALDO SATIRO DOS SANTOS</v>
      </c>
    </row>
    <row r="105" spans="1:5">
      <c r="A105" s="96">
        <v>1</v>
      </c>
      <c r="B105" s="96">
        <v>2136</v>
      </c>
      <c r="C105" s="94" t="s">
        <v>101</v>
      </c>
      <c r="D105" s="98">
        <v>983.04</v>
      </c>
      <c r="E105" s="8" t="str">
        <f>IFERROR(VLOOKUP(B105,MAIO!B:C,2,0),"")</f>
        <v>GESIEL DAVID DE CASTRO</v>
      </c>
    </row>
    <row r="106" spans="1:5">
      <c r="A106" s="96">
        <v>1</v>
      </c>
      <c r="B106" s="96">
        <v>2137</v>
      </c>
      <c r="C106" s="94" t="s">
        <v>102</v>
      </c>
      <c r="D106" s="98">
        <v>3017.57</v>
      </c>
      <c r="E106" s="8" t="str">
        <f>IFERROR(VLOOKUP(B106,MAIO!B:C,2,0),"")</f>
        <v>FRANCISCO DE ASSIS DE OLIVEIRA</v>
      </c>
    </row>
    <row r="107" spans="1:5">
      <c r="A107" s="96">
        <v>1</v>
      </c>
      <c r="B107" s="96">
        <v>2143</v>
      </c>
      <c r="C107" s="94" t="s">
        <v>104</v>
      </c>
      <c r="D107" s="98">
        <v>703.43</v>
      </c>
      <c r="E107" s="8" t="str">
        <f>IFERROR(VLOOKUP(B107,MAIO!B:C,2,0),"")</f>
        <v>RUBEM JOSE DOS S DE PAULA</v>
      </c>
    </row>
    <row r="108" spans="1:5">
      <c r="A108" s="96">
        <v>1</v>
      </c>
      <c r="B108" s="96">
        <v>2145</v>
      </c>
      <c r="C108" s="94" t="s">
        <v>105</v>
      </c>
      <c r="D108" s="98">
        <v>1203.1099999999999</v>
      </c>
      <c r="E108" s="8" t="str">
        <f>IFERROR(VLOOKUP(B108,MAIO!B:C,2,0),"")</f>
        <v>EVERALDO DA SILVA CABRAL</v>
      </c>
    </row>
    <row r="109" spans="1:5">
      <c r="A109" s="96">
        <v>1</v>
      </c>
      <c r="B109" s="96">
        <v>2146</v>
      </c>
      <c r="C109" s="94" t="s">
        <v>106</v>
      </c>
      <c r="D109" s="98">
        <v>1039.28</v>
      </c>
      <c r="E109" s="8" t="str">
        <f>IFERROR(VLOOKUP(B109,MAIO!B:C,2,0),"")</f>
        <v>ROGERIO BARROS DOS SANTOS</v>
      </c>
    </row>
    <row r="110" spans="1:5">
      <c r="A110" s="96">
        <v>1</v>
      </c>
      <c r="B110" s="96">
        <v>2149</v>
      </c>
      <c r="C110" s="94" t="s">
        <v>107</v>
      </c>
      <c r="D110" s="98">
        <v>1039.28</v>
      </c>
      <c r="E110" s="8" t="str">
        <f>IFERROR(VLOOKUP(B110,MAIO!B:C,2,0),"")</f>
        <v>CARLOS AUGUSTO O  DA SILVA</v>
      </c>
    </row>
    <row r="111" spans="1:5">
      <c r="A111" s="96">
        <v>16</v>
      </c>
      <c r="B111" s="96">
        <v>2151</v>
      </c>
      <c r="C111" s="94" t="s">
        <v>108</v>
      </c>
      <c r="D111" s="98">
        <v>1084.1199999999999</v>
      </c>
      <c r="E111" s="8" t="str">
        <f>IFERROR(VLOOKUP(B111,MAIO!B:C,2,0),"")</f>
        <v>JUREMA MARIA BONGALHARDO</v>
      </c>
    </row>
    <row r="112" spans="1:5">
      <c r="A112" s="96">
        <v>1</v>
      </c>
      <c r="B112" s="96">
        <v>2153</v>
      </c>
      <c r="C112" s="94" t="s">
        <v>109</v>
      </c>
      <c r="D112" s="98">
        <v>1263.27</v>
      </c>
      <c r="E112" s="8" t="str">
        <f>IFERROR(VLOOKUP(B112,MAIO!B:C,2,0),"")</f>
        <v>SERGIO PEREIRA DA COSTA</v>
      </c>
    </row>
    <row r="113" spans="1:5">
      <c r="A113" s="96">
        <v>1</v>
      </c>
      <c r="B113" s="96">
        <v>2156</v>
      </c>
      <c r="C113" s="94" t="s">
        <v>110</v>
      </c>
      <c r="D113" s="98">
        <v>1198.08</v>
      </c>
      <c r="E113" s="8" t="str">
        <f>IFERROR(VLOOKUP(B113,MAIO!B:C,2,0),"")</f>
        <v>EDLEUSA LUCIA BATISTA DA SILVA</v>
      </c>
    </row>
    <row r="114" spans="1:5">
      <c r="A114" s="96">
        <v>1</v>
      </c>
      <c r="B114" s="96">
        <v>2159</v>
      </c>
      <c r="C114" s="94" t="s">
        <v>111</v>
      </c>
      <c r="D114" s="98">
        <v>2241.9899999999998</v>
      </c>
      <c r="E114" s="8" t="str">
        <f>IFERROR(VLOOKUP(B114,MAIO!B:C,2,0),"")</f>
        <v>FREDERICO JOSE C  DA NOBREGA</v>
      </c>
    </row>
    <row r="115" spans="1:5">
      <c r="A115" s="96">
        <v>1</v>
      </c>
      <c r="B115" s="96">
        <v>2161</v>
      </c>
      <c r="C115" s="94" t="s">
        <v>112</v>
      </c>
      <c r="D115" s="98">
        <v>1664.65</v>
      </c>
      <c r="E115" s="8" t="str">
        <f>IFERROR(VLOOKUP(B115,MAIO!B:C,2,0),"")</f>
        <v>WLADIMIR MACHADO DO E  SANTO</v>
      </c>
    </row>
    <row r="116" spans="1:5">
      <c r="A116" s="96">
        <v>1</v>
      </c>
      <c r="B116" s="96">
        <v>2181</v>
      </c>
      <c r="C116" s="94" t="s">
        <v>113</v>
      </c>
      <c r="D116" s="98">
        <v>4092.84</v>
      </c>
      <c r="E116" s="8" t="str">
        <f>IFERROR(VLOOKUP(B116,MAIO!B:C,2,0),"")</f>
        <v>ELCY SILVA DE ARAUJO</v>
      </c>
    </row>
    <row r="117" spans="1:5">
      <c r="A117" s="96">
        <v>1</v>
      </c>
      <c r="B117" s="96">
        <v>2274</v>
      </c>
      <c r="C117" s="94" t="s">
        <v>114</v>
      </c>
      <c r="D117" s="98">
        <v>5706.86</v>
      </c>
      <c r="E117" s="8" t="str">
        <f>IFERROR(VLOOKUP(B117,MAIO!B:C,2,0),"")</f>
        <v>DJALMA LIMA DE OLIVEIRA DANTAS</v>
      </c>
    </row>
    <row r="118" spans="1:5">
      <c r="A118" s="96">
        <v>1</v>
      </c>
      <c r="B118" s="96">
        <v>2280</v>
      </c>
      <c r="C118" s="94" t="s">
        <v>115</v>
      </c>
      <c r="D118" s="98">
        <v>1081.82</v>
      </c>
      <c r="E118" s="8" t="str">
        <f>IFERROR(VLOOKUP(B118,MAIO!B:C,2,0),"")</f>
        <v>JACQUELINE CESAR DE GUSMAO</v>
      </c>
    </row>
    <row r="119" spans="1:5">
      <c r="A119" s="96">
        <v>1</v>
      </c>
      <c r="B119" s="96">
        <v>2295</v>
      </c>
      <c r="C119" s="94" t="s">
        <v>116</v>
      </c>
      <c r="D119" s="98">
        <v>1497.91</v>
      </c>
      <c r="E119" s="8" t="str">
        <f>IFERROR(VLOOKUP(B119,MAIO!B:C,2,0),"")</f>
        <v>VINCENZO PAPARIELLO</v>
      </c>
    </row>
    <row r="120" spans="1:5">
      <c r="A120" s="96">
        <v>1</v>
      </c>
      <c r="B120" s="96">
        <v>2308</v>
      </c>
      <c r="C120" s="94" t="s">
        <v>117</v>
      </c>
      <c r="D120" s="98">
        <v>1081.82</v>
      </c>
      <c r="E120" s="8" t="str">
        <f>IFERROR(VLOOKUP(B120,MAIO!B:C,2,0),"")</f>
        <v>ADEILDO CARLOS DIAS BEZERRA</v>
      </c>
    </row>
    <row r="121" spans="1:5">
      <c r="A121" s="96">
        <v>1</v>
      </c>
      <c r="B121" s="96">
        <v>2330</v>
      </c>
      <c r="C121" s="94" t="s">
        <v>118</v>
      </c>
      <c r="D121" s="98">
        <v>2419.67</v>
      </c>
      <c r="E121" s="8" t="str">
        <f>IFERROR(VLOOKUP(B121,MAIO!B:C,2,0),"")</f>
        <v>ERICK RENAN PEREIRA DE ACIOLI</v>
      </c>
    </row>
    <row r="122" spans="1:5">
      <c r="A122" s="96">
        <v>1</v>
      </c>
      <c r="B122" s="96">
        <v>2337</v>
      </c>
      <c r="C122" s="94" t="s">
        <v>119</v>
      </c>
      <c r="D122" s="98">
        <v>2806.93</v>
      </c>
      <c r="E122" s="8" t="str">
        <f>IFERROR(VLOOKUP(B122,MAIO!B:C,2,0),"")</f>
        <v>FLAVIA PATRICIA M  MEDEIROS</v>
      </c>
    </row>
    <row r="123" spans="1:5">
      <c r="A123" s="96">
        <v>1</v>
      </c>
      <c r="B123" s="96">
        <v>2339</v>
      </c>
      <c r="C123" s="94" t="s">
        <v>120</v>
      </c>
      <c r="D123" s="98">
        <v>3344.57</v>
      </c>
      <c r="E123" s="8" t="str">
        <f>IFERROR(VLOOKUP(B123,MAIO!B:C,2,0),"")</f>
        <v>DEBORAH BEZERRA MONTEIRO</v>
      </c>
    </row>
    <row r="124" spans="1:5">
      <c r="A124" s="96">
        <v>1</v>
      </c>
      <c r="B124" s="96">
        <v>2342</v>
      </c>
      <c r="C124" s="94" t="s">
        <v>121</v>
      </c>
      <c r="D124" s="98">
        <v>2806.93</v>
      </c>
      <c r="E124" s="8" t="str">
        <f>IFERROR(VLOOKUP(B124,MAIO!B:C,2,0),"")</f>
        <v>MARCOS ANDRE CUNHA DE OLIVEIRA</v>
      </c>
    </row>
    <row r="125" spans="1:5">
      <c r="A125" s="96">
        <v>1</v>
      </c>
      <c r="B125" s="96">
        <v>2344</v>
      </c>
      <c r="C125" s="94" t="s">
        <v>122</v>
      </c>
      <c r="D125" s="98">
        <v>2806.93</v>
      </c>
      <c r="E125" s="8" t="str">
        <f>IFERROR(VLOOKUP(B125,MAIO!B:C,2,0),"")</f>
        <v>AMANDA TATIANE C  DE OLIVEIRA</v>
      </c>
    </row>
    <row r="126" spans="1:5">
      <c r="A126" s="96">
        <v>1</v>
      </c>
      <c r="B126" s="96">
        <v>2351</v>
      </c>
      <c r="C126" s="94" t="s">
        <v>123</v>
      </c>
      <c r="D126" s="98">
        <v>85.1</v>
      </c>
      <c r="E126" s="8" t="str">
        <f>IFERROR(VLOOKUP(B126,MAIO!B:C,2,0),"")</f>
        <v>CLAUDIA SALVINA DE SANTANA</v>
      </c>
    </row>
    <row r="127" spans="1:5">
      <c r="A127" s="96">
        <v>1</v>
      </c>
      <c r="B127" s="96">
        <v>2363</v>
      </c>
      <c r="C127" s="94" t="s">
        <v>124</v>
      </c>
      <c r="D127" s="98">
        <v>703.44</v>
      </c>
      <c r="E127" s="8" t="str">
        <f>IFERROR(VLOOKUP(B127,MAIO!B:C,2,0),"")</f>
        <v>MIRIAM ALVES BASTOS DA SILVA</v>
      </c>
    </row>
    <row r="128" spans="1:5">
      <c r="A128" s="96">
        <v>1</v>
      </c>
      <c r="B128" s="96">
        <v>2367</v>
      </c>
      <c r="C128" s="94" t="s">
        <v>125</v>
      </c>
      <c r="D128" s="98">
        <v>667.12</v>
      </c>
      <c r="E128" s="8" t="str">
        <f>IFERROR(VLOOKUP(B128,MAIO!B:C,2,0),"")</f>
        <v>PRISCILLA RODRIGUES P DA SILVA</v>
      </c>
    </row>
    <row r="129" spans="1:5">
      <c r="A129" s="96">
        <v>1</v>
      </c>
      <c r="B129" s="96">
        <v>2382</v>
      </c>
      <c r="C129" s="94" t="s">
        <v>127</v>
      </c>
      <c r="D129" s="98">
        <v>4284.18</v>
      </c>
      <c r="E129" s="8" t="str">
        <f>IFERROR(VLOOKUP(B129,MAIO!B:C,2,0),"")</f>
        <v>AILA KARLA MOTA SANTANA</v>
      </c>
    </row>
    <row r="130" spans="1:5">
      <c r="A130" s="96">
        <v>1</v>
      </c>
      <c r="B130" s="96">
        <v>2384</v>
      </c>
      <c r="C130" s="94" t="s">
        <v>128</v>
      </c>
      <c r="D130" s="98">
        <v>667.12</v>
      </c>
      <c r="E130" s="8" t="str">
        <f>IFERROR(VLOOKUP(B130,MAIO!B:C,2,0),"")</f>
        <v>KATIA MIRANDA DE ARAUJO LOPES</v>
      </c>
    </row>
    <row r="131" spans="1:5">
      <c r="A131" s="96">
        <v>1</v>
      </c>
      <c r="B131" s="96">
        <v>2392</v>
      </c>
      <c r="C131" s="94" t="s">
        <v>129</v>
      </c>
      <c r="D131" s="98">
        <v>1453.52</v>
      </c>
      <c r="E131" s="8" t="str">
        <f>IFERROR(VLOOKUP(B131,MAIO!B:C,2,0),"")</f>
        <v>KLEYTON DA SILVA A PEREIRA</v>
      </c>
    </row>
    <row r="132" spans="1:5">
      <c r="A132" s="96">
        <v>1</v>
      </c>
      <c r="B132" s="96">
        <v>2406</v>
      </c>
      <c r="C132" s="94" t="s">
        <v>130</v>
      </c>
      <c r="D132" s="98">
        <v>524.91</v>
      </c>
      <c r="E132" s="8" t="str">
        <f>IFERROR(VLOOKUP(B132,MAIO!B:C,2,0),"")</f>
        <v>DEYSE MARIA DOS SANTOS SILVA</v>
      </c>
    </row>
    <row r="133" spans="1:5">
      <c r="A133" s="96">
        <v>1</v>
      </c>
      <c r="B133" s="96">
        <v>2415</v>
      </c>
      <c r="C133" s="94" t="s">
        <v>131</v>
      </c>
      <c r="D133" s="98">
        <v>4284.18</v>
      </c>
      <c r="E133" s="8" t="str">
        <f>IFERROR(VLOOKUP(B133,MAIO!B:C,2,0),"")</f>
        <v>SILVIA RENATA QUEIROZ DE FARIA</v>
      </c>
    </row>
    <row r="134" spans="1:5">
      <c r="A134" s="96">
        <v>1</v>
      </c>
      <c r="B134" s="96">
        <v>2420</v>
      </c>
      <c r="C134" s="94" t="s">
        <v>132</v>
      </c>
      <c r="D134" s="98">
        <v>4284.18</v>
      </c>
      <c r="E134" s="8" t="str">
        <f>IFERROR(VLOOKUP(B134,MAIO!B:C,2,0),"")</f>
        <v>TEREZA RAQUEL F ALMEIDA</v>
      </c>
    </row>
    <row r="135" spans="1:5">
      <c r="A135" s="96">
        <v>1</v>
      </c>
      <c r="B135" s="96">
        <v>2421</v>
      </c>
      <c r="C135" s="94" t="s">
        <v>133</v>
      </c>
      <c r="D135" s="98">
        <v>2066.11</v>
      </c>
      <c r="E135" s="8" t="str">
        <f>IFERROR(VLOOKUP(B135,MAIO!B:C,2,0),"")</f>
        <v>ANA CLAUDIA NUNES DE MOURA</v>
      </c>
    </row>
    <row r="136" spans="1:5">
      <c r="A136" s="96">
        <v>1</v>
      </c>
      <c r="B136" s="96">
        <v>2437</v>
      </c>
      <c r="C136" s="94" t="s">
        <v>134</v>
      </c>
      <c r="D136" s="98">
        <v>667.12</v>
      </c>
      <c r="E136" s="8" t="str">
        <f>IFERROR(VLOOKUP(B136,MAIO!B:C,2,0),"")</f>
        <v>CLAUDILENE DE LIMA</v>
      </c>
    </row>
    <row r="137" spans="1:5">
      <c r="A137" s="96">
        <v>1</v>
      </c>
      <c r="B137" s="96">
        <v>2440</v>
      </c>
      <c r="C137" s="94" t="s">
        <v>135</v>
      </c>
      <c r="D137" s="98">
        <v>1140.33</v>
      </c>
      <c r="E137" s="8" t="str">
        <f>IFERROR(VLOOKUP(B137,MAIO!B:C,2,0),"")</f>
        <v>ELIANE MOREIRA DE SOUZA</v>
      </c>
    </row>
    <row r="138" spans="1:5">
      <c r="A138" s="96">
        <v>1</v>
      </c>
      <c r="B138" s="96">
        <v>2443</v>
      </c>
      <c r="C138" s="94" t="s">
        <v>472</v>
      </c>
      <c r="D138" s="98">
        <v>578.71</v>
      </c>
      <c r="E138" s="8" t="str">
        <f>IFERROR(VLOOKUP(B138,MAIO!B:C,2,0),"")</f>
        <v>GEYZA JANAINA FERREIRA L ALVES</v>
      </c>
    </row>
    <row r="139" spans="1:5">
      <c r="A139" s="96">
        <v>1</v>
      </c>
      <c r="B139" s="96">
        <v>2448</v>
      </c>
      <c r="C139" s="94" t="s">
        <v>136</v>
      </c>
      <c r="D139" s="98">
        <v>638.04</v>
      </c>
      <c r="E139" s="8" t="str">
        <f>IFERROR(VLOOKUP(B139,MAIO!B:C,2,0),"")</f>
        <v>JULIO CESAR DA SILVA</v>
      </c>
    </row>
    <row r="140" spans="1:5">
      <c r="A140" s="96">
        <v>1</v>
      </c>
      <c r="B140" s="96">
        <v>2451</v>
      </c>
      <c r="C140" s="94" t="s">
        <v>137</v>
      </c>
      <c r="D140" s="98">
        <v>578.71</v>
      </c>
      <c r="E140" s="8" t="str">
        <f>IFERROR(VLOOKUP(B140,MAIO!B:C,2,0),"")</f>
        <v>MANUELLA BOMFIM DA SILVA</v>
      </c>
    </row>
    <row r="141" spans="1:5">
      <c r="A141" s="96">
        <v>1</v>
      </c>
      <c r="B141" s="96">
        <v>2460</v>
      </c>
      <c r="C141" s="94" t="s">
        <v>138</v>
      </c>
      <c r="D141" s="98">
        <v>578.71</v>
      </c>
      <c r="E141" s="8" t="str">
        <f>IFERROR(VLOOKUP(B141,MAIO!B:C,2,0),"")</f>
        <v>VIVIANE OLIMPIO DOS SANTOS</v>
      </c>
    </row>
    <row r="142" spans="1:5">
      <c r="A142" s="96">
        <v>1</v>
      </c>
      <c r="B142" s="96">
        <v>2468</v>
      </c>
      <c r="C142" s="94" t="s">
        <v>139</v>
      </c>
      <c r="D142" s="98">
        <v>2812.88</v>
      </c>
      <c r="E142" s="8" t="str">
        <f>IFERROR(VLOOKUP(B142,MAIO!B:C,2,0),"")</f>
        <v>ANA GERTRUDES DE A F GUERRA</v>
      </c>
    </row>
    <row r="143" spans="1:5">
      <c r="A143" s="96">
        <v>1</v>
      </c>
      <c r="B143" s="96">
        <v>2474</v>
      </c>
      <c r="C143" s="94" t="s">
        <v>140</v>
      </c>
      <c r="D143" s="98">
        <v>4284.18</v>
      </c>
      <c r="E143" s="8" t="str">
        <f>IFERROR(VLOOKUP(B143,MAIO!B:C,2,0),"")</f>
        <v>MARIA ROSEANE DOS A CLEMENTINO</v>
      </c>
    </row>
    <row r="144" spans="1:5">
      <c r="A144" s="96">
        <v>50</v>
      </c>
      <c r="B144" s="96">
        <v>2478</v>
      </c>
      <c r="C144" s="94" t="s">
        <v>389</v>
      </c>
      <c r="D144" s="98">
        <v>1800.68</v>
      </c>
      <c r="E144" s="8" t="str">
        <f>IFERROR(VLOOKUP(B144,MAIO!B:C,2,0),"")</f>
        <v>ROGERIO MOURA VIEIRA</v>
      </c>
    </row>
    <row r="145" spans="1:5">
      <c r="A145" s="96">
        <v>20</v>
      </c>
      <c r="B145" s="96">
        <v>2481</v>
      </c>
      <c r="C145" s="94" t="s">
        <v>363</v>
      </c>
      <c r="D145" s="98">
        <v>1800.68</v>
      </c>
      <c r="E145" s="8" t="str">
        <f>IFERROR(VLOOKUP(B145,MAIO!B:C,2,0),"")</f>
        <v>RAFAELLA MICHELLE DE L MIRANDA</v>
      </c>
    </row>
    <row r="146" spans="1:5">
      <c r="A146" s="96">
        <v>39</v>
      </c>
      <c r="B146" s="96">
        <v>2484</v>
      </c>
      <c r="C146" s="94" t="s">
        <v>382</v>
      </c>
      <c r="D146" s="98">
        <v>1890.71</v>
      </c>
      <c r="E146" s="8" t="str">
        <f>IFERROR(VLOOKUP(B146,MAIO!B:C,2,0),"")</f>
        <v>ARLEY ANDERSON TAVARES MOREIRA</v>
      </c>
    </row>
    <row r="147" spans="1:5">
      <c r="A147" s="96">
        <v>1</v>
      </c>
      <c r="B147" s="96">
        <v>2493</v>
      </c>
      <c r="C147" s="94" t="s">
        <v>141</v>
      </c>
      <c r="D147" s="98">
        <v>700.48</v>
      </c>
      <c r="E147" s="8" t="str">
        <f>IFERROR(VLOOKUP(B147,MAIO!B:C,2,0),"")</f>
        <v>CRISTIANE R  DE O  GONCALVES</v>
      </c>
    </row>
    <row r="148" spans="1:5">
      <c r="A148" s="96">
        <v>1</v>
      </c>
      <c r="B148" s="96">
        <v>2498</v>
      </c>
      <c r="C148" s="94" t="s">
        <v>142</v>
      </c>
      <c r="D148" s="98">
        <v>667.12</v>
      </c>
      <c r="E148" s="8" t="str">
        <f>IFERROR(VLOOKUP(B148,MAIO!B:C,2,0),"")</f>
        <v>TEREZINHA DE J  DE L  M  NETA</v>
      </c>
    </row>
    <row r="149" spans="1:5">
      <c r="A149" s="96">
        <v>1</v>
      </c>
      <c r="B149" s="96">
        <v>2502</v>
      </c>
      <c r="C149" s="94" t="s">
        <v>143</v>
      </c>
      <c r="D149" s="98">
        <v>667.12</v>
      </c>
      <c r="E149" s="8" t="str">
        <f>IFERROR(VLOOKUP(B149,MAIO!B:C,2,0),"")</f>
        <v>PAULO ROBERTO DA SILVA CUNHA</v>
      </c>
    </row>
    <row r="150" spans="1:5">
      <c r="A150" s="96">
        <v>1</v>
      </c>
      <c r="B150" s="96">
        <v>2503</v>
      </c>
      <c r="C150" s="94" t="s">
        <v>144</v>
      </c>
      <c r="D150" s="98">
        <v>1800.68</v>
      </c>
      <c r="E150" s="8" t="str">
        <f>IFERROR(VLOOKUP(B150,MAIO!B:C,2,0),"")</f>
        <v>TACIZO LUIZ PEREIRA DA SILVA</v>
      </c>
    </row>
    <row r="151" spans="1:5">
      <c r="A151" s="96">
        <v>1</v>
      </c>
      <c r="B151" s="96">
        <v>2504</v>
      </c>
      <c r="C151" s="94" t="s">
        <v>145</v>
      </c>
      <c r="D151" s="98">
        <v>499.3</v>
      </c>
      <c r="E151" s="8" t="str">
        <f>IFERROR(VLOOKUP(B151,MAIO!B:C,2,0),"")</f>
        <v>RIVALDO GOMES DA SILVA</v>
      </c>
    </row>
    <row r="152" spans="1:5">
      <c r="A152" s="96">
        <v>1</v>
      </c>
      <c r="B152" s="96">
        <v>2506</v>
      </c>
      <c r="C152" s="94" t="s">
        <v>146</v>
      </c>
      <c r="D152" s="98">
        <v>499.3</v>
      </c>
      <c r="E152" s="8" t="str">
        <f>IFERROR(VLOOKUP(B152,MAIO!B:C,2,0),"")</f>
        <v>IVETE ANTONIETA B  DE CARVALHO</v>
      </c>
    </row>
    <row r="153" spans="1:5">
      <c r="A153" s="96">
        <v>1</v>
      </c>
      <c r="B153" s="96">
        <v>2507</v>
      </c>
      <c r="C153" s="94" t="s">
        <v>147</v>
      </c>
      <c r="D153" s="98">
        <v>499.3</v>
      </c>
      <c r="E153" s="8" t="str">
        <f>IFERROR(VLOOKUP(B153,MAIO!B:C,2,0),"")</f>
        <v>ANANIAS TEIXEIRA DE LIMA</v>
      </c>
    </row>
    <row r="154" spans="1:5">
      <c r="A154" s="96">
        <v>1</v>
      </c>
      <c r="B154" s="96">
        <v>2508</v>
      </c>
      <c r="C154" s="94" t="s">
        <v>148</v>
      </c>
      <c r="D154" s="98">
        <v>1081.82</v>
      </c>
      <c r="E154" s="8" t="str">
        <f>IFERROR(VLOOKUP(B154,MAIO!B:C,2,0),"")</f>
        <v>JOSE ALEXANDRE DE BARROS ALVES</v>
      </c>
    </row>
    <row r="155" spans="1:5">
      <c r="A155" s="96">
        <v>1</v>
      </c>
      <c r="B155" s="96">
        <v>2509</v>
      </c>
      <c r="C155" s="94" t="s">
        <v>149</v>
      </c>
      <c r="D155" s="98">
        <v>220.28</v>
      </c>
      <c r="E155" s="8" t="str">
        <f>IFERROR(VLOOKUP(B155,MAIO!B:C,2,0),"")</f>
        <v>ALDEMIR NASCIMENTO DA SILVA</v>
      </c>
    </row>
    <row r="156" spans="1:5">
      <c r="A156" s="96">
        <v>1</v>
      </c>
      <c r="B156" s="96">
        <v>2512</v>
      </c>
      <c r="C156" s="94" t="s">
        <v>374</v>
      </c>
      <c r="D156" s="98">
        <v>1800.68</v>
      </c>
      <c r="E156" s="8" t="str">
        <f>IFERROR(VLOOKUP(B156,MAIO!B:C,2,0),"")</f>
        <v>JOSENILDO JOSE TORRES</v>
      </c>
    </row>
    <row r="157" spans="1:5">
      <c r="A157" s="96">
        <v>1</v>
      </c>
      <c r="B157" s="96">
        <v>2514</v>
      </c>
      <c r="C157" s="94" t="s">
        <v>150</v>
      </c>
      <c r="D157" s="98">
        <v>980.1</v>
      </c>
      <c r="E157" s="8" t="str">
        <f>IFERROR(VLOOKUP(B157,MAIO!B:C,2,0),"")</f>
        <v>JULIANA CAVALCANTI DE SOUSA</v>
      </c>
    </row>
    <row r="158" spans="1:5">
      <c r="A158" s="96">
        <v>1</v>
      </c>
      <c r="B158" s="96">
        <v>2520</v>
      </c>
      <c r="C158" s="94" t="s">
        <v>375</v>
      </c>
      <c r="D158" s="98">
        <v>700.48</v>
      </c>
      <c r="E158" s="8" t="str">
        <f>IFERROR(VLOOKUP(B158,MAIO!B:C,2,0),"")</f>
        <v>SELMA CRISTIANIA LIMA RORIZ</v>
      </c>
    </row>
    <row r="159" spans="1:5">
      <c r="A159" s="96">
        <v>39</v>
      </c>
      <c r="B159" s="96">
        <v>2523</v>
      </c>
      <c r="C159" s="94" t="s">
        <v>383</v>
      </c>
      <c r="D159" s="98">
        <v>776.39</v>
      </c>
      <c r="E159" s="8" t="str">
        <f>IFERROR(VLOOKUP(B159,MAIO!B:C,2,0),"")</f>
        <v>JANISSON COELHO DE VASCONCELOS</v>
      </c>
    </row>
    <row r="160" spans="1:5">
      <c r="A160" s="96">
        <v>10</v>
      </c>
      <c r="B160" s="96">
        <v>2525</v>
      </c>
      <c r="C160" s="94" t="s">
        <v>340</v>
      </c>
      <c r="D160" s="98">
        <v>776.39</v>
      </c>
      <c r="E160" s="8" t="str">
        <f>IFERROR(VLOOKUP(B160,MAIO!B:C,2,0),"")</f>
        <v>FABIANE TAVARES DE SOUZA</v>
      </c>
    </row>
    <row r="161" spans="1:5">
      <c r="A161" s="96">
        <v>1</v>
      </c>
      <c r="B161" s="96">
        <v>2530</v>
      </c>
      <c r="C161" s="94" t="s">
        <v>152</v>
      </c>
      <c r="D161" s="98">
        <v>578.71</v>
      </c>
      <c r="E161" s="8" t="str">
        <f>IFERROR(VLOOKUP(B161,MAIO!B:C,2,0),"")</f>
        <v>ARLEILDA MENDES DA SILVA</v>
      </c>
    </row>
    <row r="162" spans="1:5">
      <c r="A162" s="96">
        <v>1</v>
      </c>
      <c r="B162" s="96">
        <v>2534</v>
      </c>
      <c r="C162" s="94" t="s">
        <v>153</v>
      </c>
      <c r="D162" s="98">
        <v>578.71</v>
      </c>
      <c r="E162" s="8" t="str">
        <f>IFERROR(VLOOKUP(B162,MAIO!B:C,2,0),"")</f>
        <v>EMANUEL MESSIAS RIBEIRO COSTA</v>
      </c>
    </row>
    <row r="163" spans="1:5">
      <c r="A163" s="96">
        <v>1</v>
      </c>
      <c r="B163" s="96">
        <v>2539</v>
      </c>
      <c r="C163" s="94" t="s">
        <v>154</v>
      </c>
      <c r="D163" s="98">
        <v>453.19</v>
      </c>
      <c r="E163" s="8" t="str">
        <f>IFERROR(VLOOKUP(B163,MAIO!B:C,2,0),"")</f>
        <v>JOSENILDA BEZERRA DA SILVA</v>
      </c>
    </row>
    <row r="164" spans="1:5">
      <c r="A164" s="96">
        <v>1</v>
      </c>
      <c r="B164" s="96">
        <v>2541</v>
      </c>
      <c r="C164" s="94" t="s">
        <v>155</v>
      </c>
      <c r="D164" s="98">
        <v>510.63</v>
      </c>
      <c r="E164" s="8" t="str">
        <f>IFERROR(VLOOKUP(B164,MAIO!B:C,2,0),"")</f>
        <v>MARCELA SALLES DA SILVA</v>
      </c>
    </row>
    <row r="165" spans="1:5">
      <c r="A165" s="96">
        <v>1</v>
      </c>
      <c r="B165" s="96">
        <v>2548</v>
      </c>
      <c r="C165" s="94" t="s">
        <v>156</v>
      </c>
      <c r="D165" s="98">
        <v>1268.0999999999999</v>
      </c>
      <c r="E165" s="8" t="str">
        <f>IFERROR(VLOOKUP(B165,MAIO!B:C,2,0),"")</f>
        <v>ELIANA PEREIRA SANTANA</v>
      </c>
    </row>
    <row r="166" spans="1:5">
      <c r="A166" s="96">
        <v>1</v>
      </c>
      <c r="B166" s="96">
        <v>2553</v>
      </c>
      <c r="C166" s="94" t="s">
        <v>157</v>
      </c>
      <c r="D166" s="98">
        <v>980.09</v>
      </c>
      <c r="E166" s="8" t="str">
        <f>IFERROR(VLOOKUP(B166,MAIO!B:C,2,0),"")</f>
        <v>LIVIA DA SILVA LIMA</v>
      </c>
    </row>
    <row r="167" spans="1:5">
      <c r="A167" s="96">
        <v>1</v>
      </c>
      <c r="B167" s="96">
        <v>2559</v>
      </c>
      <c r="C167" s="94" t="s">
        <v>347</v>
      </c>
      <c r="D167" s="98">
        <v>700.48</v>
      </c>
      <c r="E167" s="8" t="str">
        <f>IFERROR(VLOOKUP(B167,MAIO!B:C,2,0),"")</f>
        <v>SANDRO DE MIRANDA SANTOS</v>
      </c>
    </row>
    <row r="168" spans="1:5">
      <c r="A168" s="96">
        <v>1</v>
      </c>
      <c r="B168" s="96">
        <v>2562</v>
      </c>
      <c r="C168" s="94" t="s">
        <v>365</v>
      </c>
      <c r="D168" s="98">
        <v>1800.68</v>
      </c>
      <c r="E168" s="8" t="str">
        <f>IFERROR(VLOOKUP(B168,MAIO!B:C,2,0),"")</f>
        <v>ERIKA MARQUES BEZERRA</v>
      </c>
    </row>
    <row r="169" spans="1:5">
      <c r="A169" s="96">
        <v>50</v>
      </c>
      <c r="B169" s="96">
        <v>2568</v>
      </c>
      <c r="C169" s="94" t="s">
        <v>401</v>
      </c>
      <c r="D169" s="98">
        <v>1800.68</v>
      </c>
      <c r="E169" s="8" t="str">
        <f>IFERROR(VLOOKUP(B169,MAIO!B:C,2,0),"")</f>
        <v>CATARINA DANIELLE DA S AMORIM</v>
      </c>
    </row>
    <row r="170" spans="1:5">
      <c r="A170" s="96">
        <v>1</v>
      </c>
      <c r="B170" s="96">
        <v>2574</v>
      </c>
      <c r="C170" s="94" t="s">
        <v>158</v>
      </c>
      <c r="D170" s="98">
        <v>1521.91</v>
      </c>
      <c r="E170" s="8" t="str">
        <f>IFERROR(VLOOKUP(B170,MAIO!B:C,2,0),"")</f>
        <v>ANDERSON SANTOS DE LIMA FARIAS</v>
      </c>
    </row>
    <row r="171" spans="1:5">
      <c r="A171" s="96">
        <v>1</v>
      </c>
      <c r="B171" s="96">
        <v>2577</v>
      </c>
      <c r="C171" s="94" t="s">
        <v>159</v>
      </c>
      <c r="D171" s="98">
        <v>980.09</v>
      </c>
      <c r="E171" s="8" t="str">
        <f>IFERROR(VLOOKUP(B171,MAIO!B:C,2,0),"")</f>
        <v>CARLA CRISTINA OLIVEIRA MATOS</v>
      </c>
    </row>
    <row r="172" spans="1:5">
      <c r="A172" s="96">
        <v>1</v>
      </c>
      <c r="B172" s="96">
        <v>2584</v>
      </c>
      <c r="C172" s="94" t="s">
        <v>160</v>
      </c>
      <c r="D172" s="98">
        <v>700.49</v>
      </c>
      <c r="E172" s="8" t="str">
        <f>IFERROR(VLOOKUP(B172,MAIO!B:C,2,0),"")</f>
        <v>HELIA MARIA ALEXANDRE DE SOUZA</v>
      </c>
    </row>
    <row r="173" spans="1:5">
      <c r="A173" s="96">
        <v>1</v>
      </c>
      <c r="B173" s="96">
        <v>2586</v>
      </c>
      <c r="C173" s="94" t="s">
        <v>348</v>
      </c>
      <c r="D173" s="98">
        <v>700.48</v>
      </c>
      <c r="E173" s="8" t="str">
        <f>IFERROR(VLOOKUP(B173,MAIO!B:C,2,0),"")</f>
        <v>JAQUELINE P F DE OLIVEIRA</v>
      </c>
    </row>
    <row r="174" spans="1:5">
      <c r="A174" s="96">
        <v>1</v>
      </c>
      <c r="B174" s="96">
        <v>2588</v>
      </c>
      <c r="C174" s="94" t="s">
        <v>162</v>
      </c>
      <c r="D174" s="98">
        <v>2098.88</v>
      </c>
      <c r="E174" s="8" t="str">
        <f>IFERROR(VLOOKUP(B174,MAIO!B:C,2,0),"")</f>
        <v>JOSE NEVES DA SILVA JUNIOR</v>
      </c>
    </row>
    <row r="175" spans="1:5">
      <c r="A175" s="96">
        <v>1</v>
      </c>
      <c r="B175" s="96">
        <v>2596</v>
      </c>
      <c r="C175" s="94" t="s">
        <v>376</v>
      </c>
      <c r="D175" s="98">
        <v>515.05999999999995</v>
      </c>
      <c r="E175" s="8" t="str">
        <f>IFERROR(VLOOKUP(B175,MAIO!B:C,2,0),"")</f>
        <v>WELLIDA CRISTIANE DE M  GUERRA</v>
      </c>
    </row>
    <row r="176" spans="1:5">
      <c r="A176" s="96">
        <v>47</v>
      </c>
      <c r="B176" s="96">
        <v>2602</v>
      </c>
      <c r="C176" s="94" t="s">
        <v>384</v>
      </c>
      <c r="D176" s="98">
        <v>1800.68</v>
      </c>
      <c r="E176" s="8" t="str">
        <f>IFERROR(VLOOKUP(B176,MAIO!B:C,2,0),"")</f>
        <v>DIANA ATALECIA NEVES DE SA</v>
      </c>
    </row>
    <row r="177" spans="1:5">
      <c r="A177" s="96">
        <v>59</v>
      </c>
      <c r="B177" s="96">
        <v>2604</v>
      </c>
      <c r="C177" s="94" t="s">
        <v>403</v>
      </c>
      <c r="D177" s="98">
        <v>1800.68</v>
      </c>
      <c r="E177" s="8" t="str">
        <f>IFERROR(VLOOKUP(B177,MAIO!B:C,2,0),"")</f>
        <v>JAMINE K  G  DA ROCHA MARTINS</v>
      </c>
    </row>
    <row r="178" spans="1:5">
      <c r="A178" s="96">
        <v>1</v>
      </c>
      <c r="B178" s="96">
        <v>2614</v>
      </c>
      <c r="C178" s="94" t="s">
        <v>163</v>
      </c>
      <c r="D178" s="98">
        <v>945.7</v>
      </c>
      <c r="E178" s="8" t="str">
        <f>IFERROR(VLOOKUP(B178,MAIO!B:C,2,0),"")</f>
        <v>EDVANIA GOMES DE SOUZA PONTES</v>
      </c>
    </row>
    <row r="179" spans="1:5">
      <c r="A179" s="96">
        <v>1</v>
      </c>
      <c r="B179" s="96">
        <v>2618</v>
      </c>
      <c r="C179" s="94" t="s">
        <v>164</v>
      </c>
      <c r="D179" s="98">
        <v>578.71</v>
      </c>
      <c r="E179" s="8" t="str">
        <f>IFERROR(VLOOKUP(B179,MAIO!B:C,2,0),"")</f>
        <v>MARIA DA CONCEICAO O DOS SANTO</v>
      </c>
    </row>
    <row r="180" spans="1:5">
      <c r="A180" s="96">
        <v>1</v>
      </c>
      <c r="B180" s="96">
        <v>2623</v>
      </c>
      <c r="C180" s="94" t="s">
        <v>165</v>
      </c>
      <c r="D180" s="98">
        <v>524.9</v>
      </c>
      <c r="E180" s="8" t="str">
        <f>IFERROR(VLOOKUP(B180,MAIO!B:C,2,0),"")</f>
        <v>RUTH BARBOSA DE ARAUJO</v>
      </c>
    </row>
    <row r="181" spans="1:5">
      <c r="A181" s="96">
        <v>1</v>
      </c>
      <c r="B181" s="96">
        <v>2627</v>
      </c>
      <c r="C181" s="94" t="s">
        <v>342</v>
      </c>
      <c r="D181" s="98">
        <v>2587.08</v>
      </c>
      <c r="E181" s="8" t="str">
        <f>IFERROR(VLOOKUP(B181,MAIO!B:C,2,0),"")</f>
        <v>LIBNI DE MEDEIROS MELO</v>
      </c>
    </row>
    <row r="182" spans="1:5">
      <c r="A182" s="96">
        <v>1</v>
      </c>
      <c r="B182" s="96">
        <v>2628</v>
      </c>
      <c r="C182" s="94" t="s">
        <v>166</v>
      </c>
      <c r="D182" s="98">
        <v>2026.48</v>
      </c>
      <c r="E182" s="8" t="str">
        <f>IFERROR(VLOOKUP(B182,MAIO!B:C,2,0),"")</f>
        <v>ADELE GOMES DE SANTANA</v>
      </c>
    </row>
    <row r="183" spans="1:5">
      <c r="A183" s="96">
        <v>1</v>
      </c>
      <c r="B183" s="96">
        <v>2634</v>
      </c>
      <c r="C183" s="94" t="s">
        <v>377</v>
      </c>
      <c r="D183" s="98">
        <v>700.48</v>
      </c>
      <c r="E183" s="8" t="str">
        <f>IFERROR(VLOOKUP(B183,MAIO!B:C,2,0),"")</f>
        <v>KATHYWSKY MELO PINHEIRO</v>
      </c>
    </row>
    <row r="184" spans="1:5">
      <c r="A184" s="96">
        <v>48</v>
      </c>
      <c r="B184" s="96">
        <v>2644</v>
      </c>
      <c r="C184" s="94" t="s">
        <v>387</v>
      </c>
      <c r="D184" s="98">
        <v>1800.68</v>
      </c>
      <c r="E184" s="8" t="str">
        <f>IFERROR(VLOOKUP(B184,MAIO!B:C,2,0),"")</f>
        <v>FABRICIO MENEZES DE SOUSA MELO</v>
      </c>
    </row>
    <row r="185" spans="1:5">
      <c r="A185" s="96">
        <v>59</v>
      </c>
      <c r="B185" s="96">
        <v>2651</v>
      </c>
      <c r="C185" s="94" t="s">
        <v>388</v>
      </c>
      <c r="D185" s="98">
        <v>1800.68</v>
      </c>
      <c r="E185" s="8" t="str">
        <f>IFERROR(VLOOKUP(B185,MAIO!B:C,2,0),"")</f>
        <v>PAULO ANDRE R DOS SANTOS</v>
      </c>
    </row>
    <row r="186" spans="1:5">
      <c r="A186" s="96">
        <v>1</v>
      </c>
      <c r="B186" s="96">
        <v>2656</v>
      </c>
      <c r="C186" s="94" t="s">
        <v>168</v>
      </c>
      <c r="D186" s="98">
        <v>980.09</v>
      </c>
      <c r="E186" s="8" t="str">
        <f>IFERROR(VLOOKUP(B186,MAIO!B:C,2,0),"")</f>
        <v>RAFAELLA ALVES DE ARAUJO SILVA</v>
      </c>
    </row>
    <row r="187" spans="1:5">
      <c r="A187" s="96">
        <v>1</v>
      </c>
      <c r="B187" s="96">
        <v>2659</v>
      </c>
      <c r="C187" s="94" t="s">
        <v>169</v>
      </c>
      <c r="D187" s="98">
        <v>8408.32</v>
      </c>
      <c r="E187" s="8" t="str">
        <f>IFERROR(VLOOKUP(B187,MAIO!B:C,2,0),"")</f>
        <v>THIAGO SANTOS DE OLIVEIRA</v>
      </c>
    </row>
    <row r="188" spans="1:5">
      <c r="A188" s="96">
        <v>1</v>
      </c>
      <c r="B188" s="96">
        <v>2665</v>
      </c>
      <c r="C188" s="94" t="s">
        <v>170</v>
      </c>
      <c r="D188" s="98">
        <v>201.78</v>
      </c>
      <c r="E188" s="8" t="str">
        <f>IFERROR(VLOOKUP(B188,MAIO!B:C,2,0),"")</f>
        <v>MARCELO BARLAVENTO DAS C SILVA</v>
      </c>
    </row>
    <row r="189" spans="1:5">
      <c r="A189" s="96">
        <v>1</v>
      </c>
      <c r="B189" s="96">
        <v>2666</v>
      </c>
      <c r="C189" s="94" t="s">
        <v>171</v>
      </c>
      <c r="D189" s="98">
        <v>1486.88</v>
      </c>
      <c r="E189" s="8" t="str">
        <f>IFERROR(VLOOKUP(B189,MAIO!B:C,2,0),"")</f>
        <v>RODRIGO VASCONCELOS DINIZ</v>
      </c>
    </row>
    <row r="190" spans="1:5">
      <c r="A190" s="96">
        <v>1</v>
      </c>
      <c r="B190" s="96">
        <v>2668</v>
      </c>
      <c r="C190" s="94" t="s">
        <v>172</v>
      </c>
      <c r="D190" s="98">
        <v>700.48</v>
      </c>
      <c r="E190" s="8" t="str">
        <f>IFERROR(VLOOKUP(B190,MAIO!B:C,2,0),"")</f>
        <v>CARLA BRANDAO DE C  FIGUEIREDO</v>
      </c>
    </row>
    <row r="191" spans="1:5">
      <c r="A191" s="96">
        <v>1</v>
      </c>
      <c r="B191" s="96">
        <v>2671</v>
      </c>
      <c r="C191" s="94" t="s">
        <v>173</v>
      </c>
      <c r="D191" s="98">
        <v>578.71</v>
      </c>
      <c r="E191" s="8" t="str">
        <f>IFERROR(VLOOKUP(B191,MAIO!B:C,2,0),"")</f>
        <v>KATIA ADRIANA F D SILVA SOARES</v>
      </c>
    </row>
    <row r="192" spans="1:5">
      <c r="A192" s="96">
        <v>1</v>
      </c>
      <c r="B192" s="96">
        <v>2672</v>
      </c>
      <c r="C192" s="94" t="s">
        <v>174</v>
      </c>
      <c r="D192" s="98">
        <v>551.15</v>
      </c>
      <c r="E192" s="8" t="str">
        <f>IFERROR(VLOOKUP(B192,MAIO!B:C,2,0),"")</f>
        <v>IVANISE VIANA ALBUQUERQUE</v>
      </c>
    </row>
    <row r="193" spans="1:5">
      <c r="A193" s="96">
        <v>1</v>
      </c>
      <c r="B193" s="96">
        <v>2675</v>
      </c>
      <c r="C193" s="94" t="s">
        <v>175</v>
      </c>
      <c r="D193" s="98">
        <v>524.9</v>
      </c>
      <c r="E193" s="8" t="str">
        <f>IFERROR(VLOOKUP(B193,MAIO!B:C,2,0),"")</f>
        <v>RUTE FERNANDES BORBA</v>
      </c>
    </row>
    <row r="194" spans="1:5">
      <c r="A194" s="96">
        <v>1</v>
      </c>
      <c r="B194" s="96">
        <v>2682</v>
      </c>
      <c r="C194" s="94" t="s">
        <v>176</v>
      </c>
      <c r="D194" s="98">
        <v>309.04000000000002</v>
      </c>
      <c r="E194" s="8" t="str">
        <f>IFERROR(VLOOKUP(B194,MAIO!B:C,2,0),"")</f>
        <v>JENARIO LUCENA DA SILVA</v>
      </c>
    </row>
    <row r="195" spans="1:5">
      <c r="A195" s="96">
        <v>1</v>
      </c>
      <c r="B195" s="96">
        <v>2684</v>
      </c>
      <c r="C195" s="94" t="s">
        <v>351</v>
      </c>
      <c r="D195" s="98">
        <v>2587.08</v>
      </c>
      <c r="E195" s="8" t="str">
        <f>IFERROR(VLOOKUP(B195,MAIO!B:C,2,0),"")</f>
        <v>DULCE NARIELE ANHAIA LEMES</v>
      </c>
    </row>
    <row r="196" spans="1:5">
      <c r="A196" s="96">
        <v>1</v>
      </c>
      <c r="B196" s="96">
        <v>2687</v>
      </c>
      <c r="C196" s="94" t="s">
        <v>177</v>
      </c>
      <c r="D196" s="98">
        <v>1067.47</v>
      </c>
      <c r="E196" s="8" t="str">
        <f>IFERROR(VLOOKUP(B196,MAIO!B:C,2,0),"")</f>
        <v>MONICA MARIA G R F DE OLIVEIRA</v>
      </c>
    </row>
    <row r="197" spans="1:5">
      <c r="A197" s="96">
        <v>1</v>
      </c>
      <c r="B197" s="96">
        <v>2697</v>
      </c>
      <c r="C197" s="94" t="s">
        <v>178</v>
      </c>
      <c r="D197" s="98">
        <v>309.04000000000002</v>
      </c>
      <c r="E197" s="8" t="str">
        <f>IFERROR(VLOOKUP(B197,MAIO!B:C,2,0),"")</f>
        <v>ELIANA BEZERRA CARVALHO</v>
      </c>
    </row>
    <row r="198" spans="1:5">
      <c r="A198" s="96">
        <v>1</v>
      </c>
      <c r="B198" s="96">
        <v>2701</v>
      </c>
      <c r="C198" s="94" t="s">
        <v>179</v>
      </c>
      <c r="D198" s="98">
        <v>1067.47</v>
      </c>
      <c r="E198" s="8" t="str">
        <f>IFERROR(VLOOKUP(B198,MAIO!B:C,2,0),"")</f>
        <v>PETULLA DE MOURA E SILVA</v>
      </c>
    </row>
    <row r="199" spans="1:5">
      <c r="A199" s="96">
        <v>1</v>
      </c>
      <c r="B199" s="96">
        <v>2702</v>
      </c>
      <c r="C199" s="94" t="s">
        <v>378</v>
      </c>
      <c r="D199" s="98">
        <v>2587.08</v>
      </c>
      <c r="E199" s="8" t="str">
        <f>IFERROR(VLOOKUP(B199,MAIO!B:C,2,0),"")</f>
        <v>DANILO DAVI DA SILVA DIAS</v>
      </c>
    </row>
    <row r="200" spans="1:5">
      <c r="A200" s="96">
        <v>25</v>
      </c>
      <c r="B200" s="96">
        <v>2705</v>
      </c>
      <c r="C200" s="94" t="s">
        <v>379</v>
      </c>
      <c r="D200" s="98">
        <v>700.48</v>
      </c>
      <c r="E200" s="8" t="str">
        <f>IFERROR(VLOOKUP(B200,MAIO!B:C,2,0),"")</f>
        <v>JOSINALDO OLIVEIRA DE ANDRADE</v>
      </c>
    </row>
    <row r="201" spans="1:5">
      <c r="A201" s="96">
        <v>50</v>
      </c>
      <c r="B201" s="96">
        <v>2706</v>
      </c>
      <c r="C201" s="94" t="s">
        <v>368</v>
      </c>
      <c r="D201" s="98">
        <v>1800.68</v>
      </c>
      <c r="E201" s="8" t="str">
        <f>IFERROR(VLOOKUP(B201,MAIO!B:C,2,0),"")</f>
        <v>AMANDA FREITAS BASILIO</v>
      </c>
    </row>
    <row r="202" spans="1:5">
      <c r="A202" s="96">
        <v>1</v>
      </c>
      <c r="B202" s="96">
        <v>2707</v>
      </c>
      <c r="C202" s="94" t="s">
        <v>180</v>
      </c>
      <c r="D202" s="98">
        <v>980.09</v>
      </c>
      <c r="E202" s="8" t="str">
        <f>IFERROR(VLOOKUP(B202,MAIO!B:C,2,0),"")</f>
        <v>ROMARIO LUIZ DO NASCIMENTO</v>
      </c>
    </row>
    <row r="203" spans="1:5">
      <c r="A203" s="96">
        <v>1</v>
      </c>
      <c r="B203" s="96">
        <v>2709</v>
      </c>
      <c r="C203" s="94" t="s">
        <v>181</v>
      </c>
      <c r="D203" s="98">
        <v>1486.88</v>
      </c>
      <c r="E203" s="8" t="str">
        <f>IFERROR(VLOOKUP(B203,MAIO!B:C,2,0),"")</f>
        <v>KATIA DA CONCEICAO DA SILVA</v>
      </c>
    </row>
    <row r="204" spans="1:5">
      <c r="A204" s="96">
        <v>1</v>
      </c>
      <c r="B204" s="96">
        <v>2710</v>
      </c>
      <c r="C204" s="94" t="s">
        <v>182</v>
      </c>
      <c r="D204" s="98">
        <v>1015.12</v>
      </c>
      <c r="E204" s="8" t="str">
        <f>IFERROR(VLOOKUP(B204,MAIO!B:C,2,0),"")</f>
        <v>PAULA FRASSINETTI S L BELIAN</v>
      </c>
    </row>
    <row r="205" spans="1:5">
      <c r="A205" s="96">
        <v>1</v>
      </c>
      <c r="B205" s="96">
        <v>2712</v>
      </c>
      <c r="C205" s="94" t="s">
        <v>183</v>
      </c>
      <c r="D205" s="98">
        <v>1015.12</v>
      </c>
      <c r="E205" s="8" t="str">
        <f>IFERROR(VLOOKUP(B205,MAIO!B:C,2,0),"")</f>
        <v>AUGUSTO CESAR N  A  DA SILVA</v>
      </c>
    </row>
    <row r="206" spans="1:5">
      <c r="A206" s="96">
        <v>1</v>
      </c>
      <c r="B206" s="96">
        <v>2717</v>
      </c>
      <c r="C206" s="94" t="s">
        <v>184</v>
      </c>
      <c r="D206" s="98">
        <v>2587.08</v>
      </c>
      <c r="E206" s="8" t="str">
        <f>IFERROR(VLOOKUP(B206,MAIO!B:C,2,0),"")</f>
        <v>MARCIA ANDREA F SECUNDINO</v>
      </c>
    </row>
    <row r="207" spans="1:5">
      <c r="A207" s="96">
        <v>1</v>
      </c>
      <c r="B207" s="96">
        <v>2718</v>
      </c>
      <c r="C207" s="94" t="s">
        <v>369</v>
      </c>
      <c r="D207" s="98">
        <v>980.09</v>
      </c>
      <c r="E207" s="8" t="str">
        <f>IFERROR(VLOOKUP(B207,MAIO!B:C,2,0),"")</f>
        <v>PAULA SHEMILLY GALDINO SANTIAG</v>
      </c>
    </row>
    <row r="208" spans="1:5">
      <c r="A208" s="96">
        <v>1</v>
      </c>
      <c r="B208" s="96">
        <v>2719</v>
      </c>
      <c r="C208" s="94" t="s">
        <v>355</v>
      </c>
      <c r="D208" s="98">
        <v>735.51</v>
      </c>
      <c r="E208" s="8" t="str">
        <f>IFERROR(VLOOKUP(B208,MAIO!B:C,2,0),"")</f>
        <v>DANIELLE MEDEIROS PONTES</v>
      </c>
    </row>
    <row r="209" spans="1:5">
      <c r="A209" s="96">
        <v>51</v>
      </c>
      <c r="B209" s="96">
        <v>2720</v>
      </c>
      <c r="C209" s="94" t="s">
        <v>380</v>
      </c>
      <c r="D209" s="98">
        <v>700.49</v>
      </c>
      <c r="E209" s="8" t="str">
        <f>IFERROR(VLOOKUP(B209,MAIO!B:C,2,0),"")</f>
        <v>JONATAS BERNARDINO R  DA SILVA</v>
      </c>
    </row>
    <row r="210" spans="1:5">
      <c r="A210" s="96">
        <v>50</v>
      </c>
      <c r="B210" s="96">
        <v>2721</v>
      </c>
      <c r="C210" s="94" t="s">
        <v>390</v>
      </c>
      <c r="D210" s="98">
        <v>776.39</v>
      </c>
      <c r="E210" s="8" t="str">
        <f>IFERROR(VLOOKUP(B210,MAIO!B:C,2,0),"")</f>
        <v>CLECIO JOSE DA SILVA</v>
      </c>
    </row>
    <row r="211" spans="1:5">
      <c r="A211" s="96">
        <v>1</v>
      </c>
      <c r="B211" s="96">
        <v>2726</v>
      </c>
      <c r="C211" s="94" t="s">
        <v>185</v>
      </c>
      <c r="D211" s="98">
        <v>1521.91</v>
      </c>
      <c r="E211" s="8" t="str">
        <f>IFERROR(VLOOKUP(B211,MAIO!B:C,2,0),"")</f>
        <v>MARIA GILVANEIDE SANTOS LIMA</v>
      </c>
    </row>
    <row r="212" spans="1:5">
      <c r="A212" s="96">
        <v>1</v>
      </c>
      <c r="B212" s="96">
        <v>2732</v>
      </c>
      <c r="C212" s="94" t="s">
        <v>186</v>
      </c>
      <c r="D212" s="98">
        <v>700.48</v>
      </c>
      <c r="E212" s="8" t="str">
        <f>IFERROR(VLOOKUP(B212,MAIO!B:C,2,0),"")</f>
        <v>LILIANE DA SILVA SALVADOR</v>
      </c>
    </row>
    <row r="213" spans="1:5">
      <c r="A213" s="96">
        <v>47</v>
      </c>
      <c r="B213" s="96">
        <v>2736</v>
      </c>
      <c r="C213" s="94" t="s">
        <v>385</v>
      </c>
      <c r="D213" s="98">
        <v>776.39</v>
      </c>
      <c r="E213" s="8" t="str">
        <f>IFERROR(VLOOKUP(B213,MAIO!B:C,2,0),"")</f>
        <v>LUCENILDO JOSE DA SILVA</v>
      </c>
    </row>
    <row r="214" spans="1:5">
      <c r="A214" s="96">
        <v>1</v>
      </c>
      <c r="B214" s="96">
        <v>2748</v>
      </c>
      <c r="C214" s="94" t="s">
        <v>187</v>
      </c>
      <c r="D214" s="98">
        <v>524.9</v>
      </c>
      <c r="E214" s="8" t="str">
        <f>IFERROR(VLOOKUP(B214,MAIO!B:C,2,0),"")</f>
        <v>LEONINO CLEMENTE DA SILVA</v>
      </c>
    </row>
    <row r="215" spans="1:5">
      <c r="A215" s="96">
        <v>1</v>
      </c>
      <c r="B215" s="96">
        <v>2751</v>
      </c>
      <c r="C215" s="94" t="s">
        <v>188</v>
      </c>
      <c r="D215" s="98">
        <v>638.04</v>
      </c>
      <c r="E215" s="8" t="str">
        <f>IFERROR(VLOOKUP(B215,MAIO!B:C,2,0),"")</f>
        <v>DENNYS RYAN GUILHERME PEREIRA</v>
      </c>
    </row>
    <row r="216" spans="1:5">
      <c r="A216" s="96">
        <v>1</v>
      </c>
      <c r="B216" s="96">
        <v>2766</v>
      </c>
      <c r="C216" s="94" t="s">
        <v>190</v>
      </c>
      <c r="D216" s="98">
        <v>667.12</v>
      </c>
      <c r="E216" s="8" t="str">
        <f>IFERROR(VLOOKUP(B216,MAIO!B:C,2,0),"")</f>
        <v>EMANOEL VIEIRA LAURIA</v>
      </c>
    </row>
    <row r="217" spans="1:5">
      <c r="A217" s="96">
        <v>1</v>
      </c>
      <c r="B217" s="96">
        <v>2768</v>
      </c>
      <c r="C217" s="94" t="s">
        <v>191</v>
      </c>
      <c r="D217" s="98">
        <v>578.71</v>
      </c>
      <c r="E217" s="8" t="str">
        <f>IFERROR(VLOOKUP(B217,MAIO!B:C,2,0),"")</f>
        <v>IZABEL LUIZA SOARES DE SOUZA</v>
      </c>
    </row>
    <row r="218" spans="1:5">
      <c r="A218" s="96">
        <v>1</v>
      </c>
      <c r="B218" s="96">
        <v>2770</v>
      </c>
      <c r="C218" s="94" t="s">
        <v>192</v>
      </c>
      <c r="D218" s="98">
        <v>524.91999999999996</v>
      </c>
      <c r="E218" s="8" t="str">
        <f>IFERROR(VLOOKUP(B218,MAIO!B:C,2,0),"")</f>
        <v>JOSE PIMENTEL SILVA</v>
      </c>
    </row>
    <row r="219" spans="1:5">
      <c r="A219" s="96">
        <v>1</v>
      </c>
      <c r="B219" s="96">
        <v>2772</v>
      </c>
      <c r="C219" s="94" t="s">
        <v>370</v>
      </c>
      <c r="D219" s="98">
        <v>700.48</v>
      </c>
      <c r="E219" s="8" t="str">
        <f>IFERROR(VLOOKUP(B219,MAIO!B:C,2,0),"")</f>
        <v>CARMEM ALUISIA LEITE DE ANDRAD</v>
      </c>
    </row>
    <row r="220" spans="1:5">
      <c r="A220" s="96">
        <v>1</v>
      </c>
      <c r="B220" s="96">
        <v>2773</v>
      </c>
      <c r="C220" s="94" t="s">
        <v>193</v>
      </c>
      <c r="D220" s="98">
        <v>667.12</v>
      </c>
      <c r="E220" s="8" t="str">
        <f>IFERROR(VLOOKUP(B220,MAIO!B:C,2,0),"")</f>
        <v>WALDNER NERTAM F  DE ALENCAR</v>
      </c>
    </row>
    <row r="221" spans="1:5">
      <c r="A221" s="96">
        <v>1</v>
      </c>
      <c r="B221" s="96">
        <v>2775</v>
      </c>
      <c r="C221" s="94" t="s">
        <v>194</v>
      </c>
      <c r="D221" s="98">
        <v>597.13</v>
      </c>
      <c r="E221" s="8" t="str">
        <f>IFERROR(VLOOKUP(B221,MAIO!B:C,2,0),"")</f>
        <v>MARCELA FREITAS DA C SALLES</v>
      </c>
    </row>
    <row r="222" spans="1:5">
      <c r="A222" s="96">
        <v>1</v>
      </c>
      <c r="B222" s="96">
        <v>2779</v>
      </c>
      <c r="C222" s="94" t="s">
        <v>195</v>
      </c>
      <c r="D222" s="98">
        <v>1074.93</v>
      </c>
      <c r="E222" s="8" t="str">
        <f>IFERROR(VLOOKUP(B222,MAIO!B:C,2,0),"")</f>
        <v>THAIS REGINA BORGES LOPES</v>
      </c>
    </row>
    <row r="223" spans="1:5">
      <c r="A223" s="96">
        <v>1</v>
      </c>
      <c r="B223" s="96">
        <v>2782</v>
      </c>
      <c r="C223" s="94" t="s">
        <v>196</v>
      </c>
      <c r="D223" s="98">
        <v>578.72</v>
      </c>
      <c r="E223" s="8" t="str">
        <f>IFERROR(VLOOKUP(B223,MAIO!B:C,2,0),"")</f>
        <v>ELVIS ALVES DA COSTA</v>
      </c>
    </row>
    <row r="224" spans="1:5">
      <c r="A224" s="96">
        <v>1</v>
      </c>
      <c r="B224" s="96">
        <v>2788</v>
      </c>
      <c r="C224" s="94" t="s">
        <v>199</v>
      </c>
      <c r="D224" s="98">
        <v>578.71</v>
      </c>
      <c r="E224" s="8" t="str">
        <f>IFERROR(VLOOKUP(B224,MAIO!B:C,2,0),"")</f>
        <v>ROSANIA EMIDIA PEREIRA</v>
      </c>
    </row>
    <row r="225" spans="1:5">
      <c r="A225" s="96">
        <v>1</v>
      </c>
      <c r="B225" s="96">
        <v>2790</v>
      </c>
      <c r="C225" s="94" t="s">
        <v>200</v>
      </c>
      <c r="D225" s="98">
        <v>412.05</v>
      </c>
      <c r="E225" s="8" t="str">
        <f>IFERROR(VLOOKUP(B225,MAIO!B:C,2,0),"")</f>
        <v>ROSANA DE FATIMA UCHOA  AREDE</v>
      </c>
    </row>
    <row r="226" spans="1:5">
      <c r="A226" s="96">
        <v>1</v>
      </c>
      <c r="B226" s="96">
        <v>2791</v>
      </c>
      <c r="C226" s="94" t="s">
        <v>201</v>
      </c>
      <c r="D226" s="98">
        <v>2020.53</v>
      </c>
      <c r="E226" s="8" t="str">
        <f>IFERROR(VLOOKUP(B226,MAIO!B:C,2,0),"")</f>
        <v>JOSIMAR SILVA</v>
      </c>
    </row>
    <row r="227" spans="1:5">
      <c r="A227" s="96">
        <v>1</v>
      </c>
      <c r="B227" s="96">
        <v>2797</v>
      </c>
      <c r="C227" s="94" t="s">
        <v>202</v>
      </c>
      <c r="D227" s="98">
        <v>481.05</v>
      </c>
      <c r="E227" s="8" t="str">
        <f>IFERROR(VLOOKUP(B227,MAIO!B:C,2,0),"")</f>
        <v>JULIANA SILVA CEDRIM</v>
      </c>
    </row>
    <row r="228" spans="1:5">
      <c r="A228" s="96">
        <v>1</v>
      </c>
      <c r="B228" s="96">
        <v>2798</v>
      </c>
      <c r="C228" s="94" t="s">
        <v>203</v>
      </c>
      <c r="D228" s="98">
        <v>1486.88</v>
      </c>
      <c r="E228" s="8" t="str">
        <f>IFERROR(VLOOKUP(B228,MAIO!B:C,2,0),"")</f>
        <v>MARCO ANDRE ANTUNES CORREIA</v>
      </c>
    </row>
    <row r="229" spans="1:5">
      <c r="A229" s="96">
        <v>20</v>
      </c>
      <c r="B229" s="96">
        <v>2799</v>
      </c>
      <c r="C229" s="94" t="s">
        <v>364</v>
      </c>
      <c r="D229" s="98">
        <v>776.39</v>
      </c>
      <c r="E229" s="8" t="str">
        <f>IFERROR(VLOOKUP(B229,MAIO!B:C,2,0),"")</f>
        <v>ALYSSON FABIO O FLORENCIO</v>
      </c>
    </row>
    <row r="230" spans="1:5">
      <c r="A230" s="96">
        <v>1</v>
      </c>
      <c r="B230" s="96">
        <v>2801</v>
      </c>
      <c r="C230" s="94" t="s">
        <v>204</v>
      </c>
      <c r="D230" s="98">
        <v>1951.74</v>
      </c>
      <c r="E230" s="8" t="str">
        <f>IFERROR(VLOOKUP(B230,MAIO!B:C,2,0),"")</f>
        <v>VALERIA JALES DA SILVA</v>
      </c>
    </row>
    <row r="231" spans="1:5">
      <c r="A231" s="96">
        <v>1</v>
      </c>
      <c r="B231" s="96">
        <v>2806</v>
      </c>
      <c r="C231" s="94" t="s">
        <v>205</v>
      </c>
      <c r="D231" s="98">
        <v>1597.3</v>
      </c>
      <c r="E231" s="8" t="str">
        <f>IFERROR(VLOOKUP(B231,MAIO!B:C,2,0),"")</f>
        <v>ANA APARECIDA DE ANDRADE LIMA</v>
      </c>
    </row>
    <row r="232" spans="1:5">
      <c r="A232" s="96">
        <v>1</v>
      </c>
      <c r="B232" s="96">
        <v>2808</v>
      </c>
      <c r="C232" s="94" t="s">
        <v>371</v>
      </c>
      <c r="D232" s="98">
        <v>1015.12</v>
      </c>
      <c r="E232" s="8" t="str">
        <f>IFERROR(VLOOKUP(B232,MAIO!B:C,2,0),"")</f>
        <v>GABRIELA FERNANDA M  G  CEAN</v>
      </c>
    </row>
    <row r="233" spans="1:5">
      <c r="A233" s="96">
        <v>1</v>
      </c>
      <c r="B233" s="96">
        <v>2816</v>
      </c>
      <c r="C233" s="94" t="s">
        <v>206</v>
      </c>
      <c r="D233" s="98">
        <v>667.12</v>
      </c>
      <c r="E233" s="8" t="str">
        <f>IFERROR(VLOOKUP(B233,MAIO!B:C,2,0),"")</f>
        <v>MIRIAM DA SILVA FONSECA</v>
      </c>
    </row>
    <row r="234" spans="1:5">
      <c r="A234" s="96">
        <v>1</v>
      </c>
      <c r="B234" s="96">
        <v>2819</v>
      </c>
      <c r="C234" s="94" t="s">
        <v>207</v>
      </c>
      <c r="D234" s="98">
        <v>2964.13</v>
      </c>
      <c r="E234" s="8" t="str">
        <f>IFERROR(VLOOKUP(B234,MAIO!B:C,2,0),"")</f>
        <v>RAFAEL LEITAO DE A  G DA SILVA</v>
      </c>
    </row>
    <row r="235" spans="1:5">
      <c r="A235" s="96">
        <v>1</v>
      </c>
      <c r="B235" s="96">
        <v>2820</v>
      </c>
      <c r="C235" s="94" t="s">
        <v>208</v>
      </c>
      <c r="D235" s="98">
        <v>1883.68</v>
      </c>
      <c r="E235" s="8" t="str">
        <f>IFERROR(VLOOKUP(B235,MAIO!B:C,2,0),"")</f>
        <v>ROSIANE SANTOS BRITO</v>
      </c>
    </row>
    <row r="236" spans="1:5">
      <c r="A236" s="96">
        <v>25</v>
      </c>
      <c r="B236" s="96">
        <v>2821</v>
      </c>
      <c r="C236" s="94" t="s">
        <v>372</v>
      </c>
      <c r="D236" s="98">
        <v>1714.93</v>
      </c>
      <c r="E236" s="8" t="str">
        <f>IFERROR(VLOOKUP(B236,MAIO!B:C,2,0),"")</f>
        <v>HERBET CANDEIA MAIA</v>
      </c>
    </row>
    <row r="237" spans="1:5">
      <c r="A237" s="96">
        <v>1</v>
      </c>
      <c r="B237" s="96">
        <v>2823</v>
      </c>
      <c r="C237" s="94" t="s">
        <v>356</v>
      </c>
      <c r="D237" s="98">
        <v>700.48</v>
      </c>
      <c r="E237" s="8" t="str">
        <f>IFERROR(VLOOKUP(B237,MAIO!B:C,2,0),"")</f>
        <v>ADRIANA MARIA DA SILVA</v>
      </c>
    </row>
    <row r="238" spans="1:5">
      <c r="A238" s="96">
        <v>16</v>
      </c>
      <c r="B238" s="96">
        <v>2827</v>
      </c>
      <c r="C238" s="94" t="s">
        <v>381</v>
      </c>
      <c r="D238" s="98">
        <v>776.39</v>
      </c>
      <c r="E238" s="8" t="str">
        <f>IFERROR(VLOOKUP(B238,MAIO!B:C,2,0),"")</f>
        <v>FABIO BARBOSA S  DE LIMA</v>
      </c>
    </row>
    <row r="239" spans="1:5">
      <c r="A239" s="96">
        <v>1</v>
      </c>
      <c r="B239" s="96">
        <v>2831</v>
      </c>
      <c r="C239" s="94" t="s">
        <v>209</v>
      </c>
      <c r="D239" s="98">
        <v>1883.68</v>
      </c>
      <c r="E239" s="8" t="str">
        <f>IFERROR(VLOOKUP(B239,MAIO!B:C,2,0),"")</f>
        <v>AMANDA BEZERRA MASCARENHAS</v>
      </c>
    </row>
    <row r="240" spans="1:5">
      <c r="A240" s="96">
        <v>1</v>
      </c>
      <c r="B240" s="96">
        <v>2833</v>
      </c>
      <c r="C240" s="94" t="s">
        <v>210</v>
      </c>
      <c r="D240" s="98">
        <v>1499.9</v>
      </c>
      <c r="E240" s="8" t="str">
        <f>IFERROR(VLOOKUP(B240,MAIO!B:C,2,0),"")</f>
        <v>JAMESSON AMANCIO DA ROCHA</v>
      </c>
    </row>
    <row r="241" spans="1:5">
      <c r="A241" s="96">
        <v>1</v>
      </c>
      <c r="B241" s="96">
        <v>2834</v>
      </c>
      <c r="C241" s="94" t="s">
        <v>211</v>
      </c>
      <c r="D241" s="98">
        <v>980.09</v>
      </c>
      <c r="E241" s="8" t="str">
        <f>IFERROR(VLOOKUP(B241,MAIO!B:C,2,0),"")</f>
        <v>LUIZ F  DE LIMA CAVALCANTI</v>
      </c>
    </row>
    <row r="242" spans="1:5">
      <c r="A242" s="96">
        <v>1</v>
      </c>
      <c r="B242" s="96">
        <v>2835</v>
      </c>
      <c r="C242" s="94" t="s">
        <v>397</v>
      </c>
      <c r="D242" s="98">
        <v>700.48</v>
      </c>
      <c r="E242" s="8" t="str">
        <f>IFERROR(VLOOKUP(B242,MAIO!B:C,2,0),"")</f>
        <v>JOSE MARCELO DE FRANCA MATOS</v>
      </c>
    </row>
    <row r="243" spans="1:5">
      <c r="A243" s="96">
        <v>50</v>
      </c>
      <c r="B243" s="96">
        <v>2836</v>
      </c>
      <c r="C243" s="94" t="s">
        <v>391</v>
      </c>
      <c r="D243" s="98">
        <v>1067.97</v>
      </c>
      <c r="E243" s="8" t="str">
        <f>IFERROR(VLOOKUP(B243,MAIO!B:C,2,0),"")</f>
        <v>MONALISA MARIA LEANDRO RIBEIRO</v>
      </c>
    </row>
    <row r="244" spans="1:5">
      <c r="A244" s="96">
        <v>1</v>
      </c>
      <c r="B244" s="96">
        <v>2837</v>
      </c>
      <c r="C244" s="94" t="s">
        <v>212</v>
      </c>
      <c r="D244" s="98">
        <v>1486.88</v>
      </c>
      <c r="E244" s="8" t="str">
        <f>IFERROR(VLOOKUP(B244,MAIO!B:C,2,0),"")</f>
        <v>BEZALIEL ROSA DOS S JUNIOR</v>
      </c>
    </row>
    <row r="245" spans="1:5">
      <c r="A245" s="96">
        <v>51</v>
      </c>
      <c r="B245" s="96">
        <v>2838</v>
      </c>
      <c r="C245" s="94" t="s">
        <v>360</v>
      </c>
      <c r="D245" s="98">
        <v>776.39</v>
      </c>
      <c r="E245" s="8" t="str">
        <f>IFERROR(VLOOKUP(B245,MAIO!B:C,2,0),"")</f>
        <v>CAIO CEZAR F  E  DO NASCIMENTO</v>
      </c>
    </row>
    <row r="246" spans="1:5">
      <c r="A246" s="96">
        <v>1</v>
      </c>
      <c r="B246" s="96">
        <v>2839</v>
      </c>
      <c r="C246" s="94" t="s">
        <v>213</v>
      </c>
      <c r="D246" s="98">
        <v>1597.3</v>
      </c>
      <c r="E246" s="8" t="str">
        <f>IFERROR(VLOOKUP(B246,MAIO!B:C,2,0),"")</f>
        <v>ANGELINA MEDEIROS VERONESE</v>
      </c>
    </row>
    <row r="247" spans="1:5">
      <c r="A247" s="96">
        <v>1</v>
      </c>
      <c r="B247" s="96">
        <v>2849</v>
      </c>
      <c r="C247" s="94" t="s">
        <v>214</v>
      </c>
      <c r="D247" s="98">
        <v>476.1</v>
      </c>
      <c r="E247" s="8" t="str">
        <f>IFERROR(VLOOKUP(B247,MAIO!B:C,2,0),"")</f>
        <v>JULIANA CESAR MARTINS DE LIMA</v>
      </c>
    </row>
    <row r="248" spans="1:5">
      <c r="A248" s="96">
        <v>1</v>
      </c>
      <c r="B248" s="96">
        <v>2850</v>
      </c>
      <c r="C248" s="94" t="s">
        <v>215</v>
      </c>
      <c r="D248" s="98">
        <v>420.09</v>
      </c>
      <c r="E248" s="8" t="str">
        <f>IFERROR(VLOOKUP(B248,MAIO!B:C,2,0),"")</f>
        <v>JAMERSON A  RAFAEL DE LIMA</v>
      </c>
    </row>
    <row r="249" spans="1:5">
      <c r="A249" s="96">
        <v>1</v>
      </c>
      <c r="B249" s="96">
        <v>2853</v>
      </c>
      <c r="C249" s="94" t="s">
        <v>216</v>
      </c>
      <c r="D249" s="98">
        <v>524.91</v>
      </c>
      <c r="E249" s="8" t="str">
        <f>IFERROR(VLOOKUP(B249,MAIO!B:C,2,0),"")</f>
        <v>ALCILEIDE MONTE DA SILVA LIMA</v>
      </c>
    </row>
    <row r="250" spans="1:5">
      <c r="A250" s="96">
        <v>1</v>
      </c>
      <c r="B250" s="96">
        <v>2854</v>
      </c>
      <c r="C250" s="94" t="s">
        <v>217</v>
      </c>
      <c r="D250" s="98">
        <v>524.91</v>
      </c>
      <c r="E250" s="8" t="str">
        <f>IFERROR(VLOOKUP(B250,MAIO!B:C,2,0),"")</f>
        <v>ANDRE RICARDO CAMARA TORRES</v>
      </c>
    </row>
    <row r="251" spans="1:5">
      <c r="A251" s="96">
        <v>1</v>
      </c>
      <c r="B251" s="96">
        <v>2856</v>
      </c>
      <c r="C251" s="94" t="s">
        <v>218</v>
      </c>
      <c r="D251" s="98">
        <v>667.12</v>
      </c>
      <c r="E251" s="8" t="str">
        <f>IFERROR(VLOOKUP(B251,MAIO!B:C,2,0),"")</f>
        <v>ALEXSANDRA DA SILVA M  CABRAL</v>
      </c>
    </row>
    <row r="252" spans="1:5">
      <c r="A252" s="96">
        <v>1</v>
      </c>
      <c r="B252" s="96">
        <v>2857</v>
      </c>
      <c r="C252" s="94" t="s">
        <v>219</v>
      </c>
      <c r="D252" s="98">
        <v>1137.3800000000001</v>
      </c>
      <c r="E252" s="8" t="str">
        <f>IFERROR(VLOOKUP(B252,MAIO!B:C,2,0),"")</f>
        <v>CAROLINE ALVES LEAL</v>
      </c>
    </row>
    <row r="253" spans="1:5">
      <c r="A253" s="96">
        <v>1</v>
      </c>
      <c r="B253" s="96">
        <v>2860</v>
      </c>
      <c r="C253" s="94" t="s">
        <v>220</v>
      </c>
      <c r="D253" s="98">
        <v>476.1</v>
      </c>
      <c r="E253" s="8" t="str">
        <f>IFERROR(VLOOKUP(B253,MAIO!B:C,2,0),"")</f>
        <v>ADRIANA MAYO DE SOUZA E SILVA</v>
      </c>
    </row>
    <row r="254" spans="1:5">
      <c r="A254" s="96">
        <v>1</v>
      </c>
      <c r="B254" s="96">
        <v>2864</v>
      </c>
      <c r="C254" s="94" t="s">
        <v>221</v>
      </c>
      <c r="D254" s="98">
        <v>887.27</v>
      </c>
      <c r="E254" s="8" t="str">
        <f>IFERROR(VLOOKUP(B254,MAIO!B:C,2,0),"")</f>
        <v>DULCE HELENA PEREIRA</v>
      </c>
    </row>
    <row r="255" spans="1:5">
      <c r="A255" s="96">
        <v>1</v>
      </c>
      <c r="B255" s="96">
        <v>2866</v>
      </c>
      <c r="C255" s="94" t="s">
        <v>222</v>
      </c>
      <c r="D255" s="98">
        <v>843.09</v>
      </c>
      <c r="E255" s="8" t="str">
        <f>IFERROR(VLOOKUP(B255,MAIO!B:C,2,0),"")</f>
        <v>LUCICLEIDE M  DE A  CAMPOS</v>
      </c>
    </row>
    <row r="256" spans="1:5">
      <c r="A256" s="96">
        <v>1</v>
      </c>
      <c r="B256" s="96">
        <v>2869</v>
      </c>
      <c r="C256" s="94" t="s">
        <v>223</v>
      </c>
      <c r="D256" s="98">
        <v>476.1</v>
      </c>
      <c r="E256" s="8" t="str">
        <f>IFERROR(VLOOKUP(B256,MAIO!B:C,2,0),"")</f>
        <v>RICARDO J FERNANDES DA CUNHA</v>
      </c>
    </row>
    <row r="257" spans="1:5">
      <c r="A257" s="96">
        <v>1</v>
      </c>
      <c r="B257" s="96">
        <v>2870</v>
      </c>
      <c r="C257" s="94" t="s">
        <v>224</v>
      </c>
      <c r="D257" s="98">
        <v>524.91</v>
      </c>
      <c r="E257" s="8" t="str">
        <f>IFERROR(VLOOKUP(B257,MAIO!B:C,2,0),"")</f>
        <v>SUZANA VALERIA PINHEIRO</v>
      </c>
    </row>
    <row r="258" spans="1:5">
      <c r="A258" s="96">
        <v>1</v>
      </c>
      <c r="B258" s="96">
        <v>2871</v>
      </c>
      <c r="C258" s="94" t="s">
        <v>225</v>
      </c>
      <c r="D258" s="98">
        <v>524.91</v>
      </c>
      <c r="E258" s="8" t="str">
        <f>IFERROR(VLOOKUP(B258,MAIO!B:C,2,0),"")</f>
        <v>SUZELY ARANTES DA S MELO</v>
      </c>
    </row>
    <row r="259" spans="1:5">
      <c r="A259" s="96">
        <v>16</v>
      </c>
      <c r="B259" s="96">
        <v>2873</v>
      </c>
      <c r="C259" s="94" t="s">
        <v>361</v>
      </c>
      <c r="D259" s="98">
        <v>1714.93</v>
      </c>
      <c r="E259" s="8" t="str">
        <f>IFERROR(VLOOKUP(B259,MAIO!B:C,2,0),"")</f>
        <v>AURELIA RODRIGUES TORREIRO</v>
      </c>
    </row>
    <row r="260" spans="1:5">
      <c r="A260" s="96">
        <v>25</v>
      </c>
      <c r="B260" s="96">
        <v>2878</v>
      </c>
      <c r="C260" s="94" t="s">
        <v>373</v>
      </c>
      <c r="D260" s="98">
        <v>776.39</v>
      </c>
      <c r="E260" s="8" t="str">
        <f>IFERROR(VLOOKUP(B260,MAIO!B:C,2,0),"")</f>
        <v>JAMSON ALESSANDRO DA SILVA</v>
      </c>
    </row>
    <row r="261" spans="1:5">
      <c r="A261" s="96">
        <v>1</v>
      </c>
      <c r="B261" s="96">
        <v>2889</v>
      </c>
      <c r="C261" s="94" t="s">
        <v>227</v>
      </c>
      <c r="D261" s="98">
        <v>810.9</v>
      </c>
      <c r="E261" s="8" t="str">
        <f>IFERROR(VLOOKUP(B261,MAIO!B:C,2,0),"")</f>
        <v>EJANE FERREIRA TEXEIRA</v>
      </c>
    </row>
    <row r="262" spans="1:5">
      <c r="A262" s="96">
        <v>1</v>
      </c>
      <c r="B262" s="96">
        <v>2890</v>
      </c>
      <c r="C262" s="94" t="s">
        <v>228</v>
      </c>
      <c r="D262" s="98">
        <v>476.1</v>
      </c>
      <c r="E262" s="8" t="str">
        <f>IFERROR(VLOOKUP(B262,MAIO!B:C,2,0),"")</f>
        <v>CLELIO FIRMINO SILVA</v>
      </c>
    </row>
    <row r="263" spans="1:5">
      <c r="A263" s="96">
        <v>1</v>
      </c>
      <c r="B263" s="96">
        <v>2891</v>
      </c>
      <c r="C263" s="94" t="s">
        <v>229</v>
      </c>
      <c r="D263" s="98">
        <v>499.91</v>
      </c>
      <c r="E263" s="8" t="str">
        <f>IFERROR(VLOOKUP(B263,MAIO!B:C,2,0),"")</f>
        <v>ERICK MEDEIROS</v>
      </c>
    </row>
    <row r="264" spans="1:5">
      <c r="A264" s="96">
        <v>1</v>
      </c>
      <c r="B264" s="96">
        <v>2894</v>
      </c>
      <c r="C264" s="94" t="s">
        <v>230</v>
      </c>
      <c r="D264" s="98">
        <v>319.02</v>
      </c>
      <c r="E264" s="8" t="str">
        <f>IFERROR(VLOOKUP(B264,MAIO!B:C,2,0),"")</f>
        <v>JOELNA DINIZ PEREIRA DE SOUSA</v>
      </c>
    </row>
    <row r="265" spans="1:5">
      <c r="A265" s="96">
        <v>1</v>
      </c>
      <c r="B265" s="96">
        <v>2895</v>
      </c>
      <c r="C265" s="94" t="s">
        <v>231</v>
      </c>
      <c r="D265" s="98">
        <v>476.1</v>
      </c>
      <c r="E265" s="8" t="str">
        <f>IFERROR(VLOOKUP(B265,MAIO!B:C,2,0),"")</f>
        <v>KLEBER DE OLIVEIRA GALDINO</v>
      </c>
    </row>
    <row r="266" spans="1:5">
      <c r="A266" s="96">
        <v>47</v>
      </c>
      <c r="B266" s="96">
        <v>2904</v>
      </c>
      <c r="C266" s="94" t="s">
        <v>386</v>
      </c>
      <c r="D266" s="98">
        <v>700.49</v>
      </c>
      <c r="E266" s="8" t="str">
        <f>IFERROR(VLOOKUP(B266,MAIO!B:C,2,0),"")</f>
        <v>ANTONIO S ALVES DE O JUNIOR</v>
      </c>
    </row>
    <row r="267" spans="1:5">
      <c r="A267" s="96">
        <v>3</v>
      </c>
      <c r="B267" s="96">
        <v>2906</v>
      </c>
      <c r="C267" s="94" t="s">
        <v>357</v>
      </c>
      <c r="D267" s="98">
        <v>1714.93</v>
      </c>
      <c r="E267" s="8" t="str">
        <f>IFERROR(VLOOKUP(B267,MAIO!B:C,2,0),"")</f>
        <v>ARTHUR A SANTOS WANDERLEY</v>
      </c>
    </row>
    <row r="268" spans="1:5">
      <c r="A268" s="96">
        <v>1</v>
      </c>
      <c r="B268" s="96">
        <v>2907</v>
      </c>
      <c r="C268" s="94" t="s">
        <v>232</v>
      </c>
      <c r="D268" s="98">
        <v>679.89</v>
      </c>
      <c r="E268" s="8" t="str">
        <f>IFERROR(VLOOKUP(B268,MAIO!B:C,2,0),"")</f>
        <v>JOELINE LIMA DO NASCIMENTO</v>
      </c>
    </row>
    <row r="269" spans="1:5">
      <c r="A269" s="96">
        <v>1</v>
      </c>
      <c r="B269" s="96">
        <v>2909</v>
      </c>
      <c r="C269" s="94" t="s">
        <v>233</v>
      </c>
      <c r="D269" s="98">
        <v>700.49</v>
      </c>
      <c r="E269" s="8" t="str">
        <f>IFERROR(VLOOKUP(B269,MAIO!B:C,2,0),"")</f>
        <v>ROBSON CARNEIRO DA SILVA</v>
      </c>
    </row>
    <row r="270" spans="1:5">
      <c r="A270" s="96">
        <v>1</v>
      </c>
      <c r="B270" s="96">
        <v>2910</v>
      </c>
      <c r="C270" s="94" t="s">
        <v>234</v>
      </c>
      <c r="D270" s="98">
        <v>2133.91</v>
      </c>
      <c r="E270" s="8" t="str">
        <f>IFERROR(VLOOKUP(B270,MAIO!B:C,2,0),"")</f>
        <v>JOSE VITAL DUARTE JUNIOR</v>
      </c>
    </row>
    <row r="271" spans="1:5">
      <c r="A271" s="96">
        <v>1</v>
      </c>
      <c r="B271" s="96">
        <v>2911</v>
      </c>
      <c r="C271" s="94" t="s">
        <v>235</v>
      </c>
      <c r="D271" s="98">
        <v>524.9</v>
      </c>
      <c r="E271" s="8" t="str">
        <f>IFERROR(VLOOKUP(B271,MAIO!B:C,2,0),"")</f>
        <v>ALDJANE MARIA DOS SANTOS</v>
      </c>
    </row>
    <row r="272" spans="1:5">
      <c r="A272" s="96">
        <v>1</v>
      </c>
      <c r="B272" s="96">
        <v>2915</v>
      </c>
      <c r="C272" s="94" t="s">
        <v>236</v>
      </c>
      <c r="D272" s="98">
        <v>524.9</v>
      </c>
      <c r="E272" s="8" t="str">
        <f>IFERROR(VLOOKUP(B272,MAIO!B:C,2,0),"")</f>
        <v>HAMILTON LINO ALVES</v>
      </c>
    </row>
    <row r="273" spans="1:5">
      <c r="A273" s="96">
        <v>1</v>
      </c>
      <c r="B273" s="96">
        <v>2917</v>
      </c>
      <c r="C273" s="94" t="s">
        <v>237</v>
      </c>
      <c r="D273" s="98">
        <v>551.15</v>
      </c>
      <c r="E273" s="8" t="str">
        <f>IFERROR(VLOOKUP(B273,MAIO!B:C,2,0),"")</f>
        <v>LUCICLEIDE PEREIRA DEODATO</v>
      </c>
    </row>
    <row r="274" spans="1:5">
      <c r="A274" s="96">
        <v>1</v>
      </c>
      <c r="B274" s="96">
        <v>2918</v>
      </c>
      <c r="C274" s="94" t="s">
        <v>238</v>
      </c>
      <c r="D274" s="98">
        <v>476.1</v>
      </c>
      <c r="E274" s="8" t="str">
        <f>IFERROR(VLOOKUP(B274,MAIO!B:C,2,0),"")</f>
        <v>MARIA DAS NEVES DE BARROS</v>
      </c>
    </row>
    <row r="275" spans="1:5">
      <c r="A275" s="96">
        <v>1</v>
      </c>
      <c r="B275" s="96">
        <v>2921</v>
      </c>
      <c r="C275" s="94" t="s">
        <v>239</v>
      </c>
      <c r="D275" s="98">
        <v>15.44</v>
      </c>
      <c r="E275" s="8" t="str">
        <f>IFERROR(VLOOKUP(B275,MAIO!B:C,2,0),"")</f>
        <v>TIAGO MANOEL DE SOUSA LEITE</v>
      </c>
    </row>
    <row r="276" spans="1:5">
      <c r="A276" s="96">
        <v>1</v>
      </c>
      <c r="B276" s="96">
        <v>2922</v>
      </c>
      <c r="C276" s="94" t="s">
        <v>240</v>
      </c>
      <c r="D276" s="98">
        <v>551.15</v>
      </c>
      <c r="E276" s="8" t="str">
        <f>IFERROR(VLOOKUP(B276,MAIO!B:C,2,0),"")</f>
        <v>XENIA KELY VERISSIMO DINIZ</v>
      </c>
    </row>
    <row r="277" spans="1:5">
      <c r="A277" s="96">
        <v>1</v>
      </c>
      <c r="B277" s="96">
        <v>2926</v>
      </c>
      <c r="C277" s="94" t="s">
        <v>241</v>
      </c>
      <c r="D277" s="98">
        <v>578.72</v>
      </c>
      <c r="E277" s="8" t="str">
        <f>IFERROR(VLOOKUP(B277,MAIO!B:C,2,0),"")</f>
        <v>ANTONIO CARLOS DE LUNA MATOS</v>
      </c>
    </row>
    <row r="278" spans="1:5">
      <c r="A278" s="96">
        <v>1</v>
      </c>
      <c r="B278" s="96">
        <v>2927</v>
      </c>
      <c r="C278" s="94" t="s">
        <v>242</v>
      </c>
      <c r="D278" s="98">
        <v>524.91</v>
      </c>
      <c r="E278" s="8" t="str">
        <f>IFERROR(VLOOKUP(B278,MAIO!B:C,2,0),"")</f>
        <v>DEYVISON MACHADO DA SILVA</v>
      </c>
    </row>
    <row r="279" spans="1:5">
      <c r="A279" s="96">
        <v>1</v>
      </c>
      <c r="B279" s="96">
        <v>2930</v>
      </c>
      <c r="C279" s="94" t="s">
        <v>243</v>
      </c>
      <c r="D279" s="98">
        <v>578.72</v>
      </c>
      <c r="E279" s="8" t="str">
        <f>IFERROR(VLOOKUP(B279,MAIO!B:C,2,0),"")</f>
        <v>JOSE AURICELIO C DE ARAUJO</v>
      </c>
    </row>
    <row r="280" spans="1:5">
      <c r="A280" s="96">
        <v>1</v>
      </c>
      <c r="B280" s="96">
        <v>2931</v>
      </c>
      <c r="C280" s="94" t="s">
        <v>244</v>
      </c>
      <c r="D280" s="98">
        <v>917.65</v>
      </c>
      <c r="E280" s="8" t="str">
        <f>IFERROR(VLOOKUP(B280,MAIO!B:C,2,0),"")</f>
        <v>JOSILENE FARIAS DOS SANTOS ALM</v>
      </c>
    </row>
    <row r="281" spans="1:5">
      <c r="A281" s="96">
        <v>1</v>
      </c>
      <c r="B281" s="96">
        <v>2933</v>
      </c>
      <c r="C281" s="94" t="s">
        <v>245</v>
      </c>
      <c r="D281" s="98">
        <v>524.9</v>
      </c>
      <c r="E281" s="8" t="str">
        <f>IFERROR(VLOOKUP(B281,MAIO!B:C,2,0),"")</f>
        <v>LUCY DIAS DE ANDRADE</v>
      </c>
    </row>
    <row r="282" spans="1:5">
      <c r="A282" s="96">
        <v>1</v>
      </c>
      <c r="B282" s="96">
        <v>2936</v>
      </c>
      <c r="C282" s="94" t="s">
        <v>246</v>
      </c>
      <c r="D282" s="98">
        <v>524.9</v>
      </c>
      <c r="E282" s="8" t="str">
        <f>IFERROR(VLOOKUP(B282,MAIO!B:C,2,0),"")</f>
        <v>ROSIMERE SOARES DA SILVA</v>
      </c>
    </row>
    <row r="283" spans="1:5">
      <c r="A283" s="96">
        <v>1</v>
      </c>
      <c r="B283" s="96">
        <v>2937</v>
      </c>
      <c r="C283" s="94" t="s">
        <v>247</v>
      </c>
      <c r="D283" s="98">
        <v>476.1</v>
      </c>
      <c r="E283" s="8" t="str">
        <f>IFERROR(VLOOKUP(B283,MAIO!B:C,2,0),"")</f>
        <v>SANDRA REGINA V DOS SANTOS</v>
      </c>
    </row>
    <row r="284" spans="1:5">
      <c r="A284" s="96">
        <v>1</v>
      </c>
      <c r="B284" s="96">
        <v>2941</v>
      </c>
      <c r="C284" s="94" t="s">
        <v>248</v>
      </c>
      <c r="D284" s="98">
        <v>1093.3</v>
      </c>
      <c r="E284" s="8" t="str">
        <f>IFERROR(VLOOKUP(B284,MAIO!B:C,2,0),"")</f>
        <v>DANIELLE MARIA P NASCIMENTO</v>
      </c>
    </row>
    <row r="285" spans="1:5">
      <c r="A285" s="96">
        <v>1</v>
      </c>
      <c r="B285" s="96">
        <v>2942</v>
      </c>
      <c r="C285" s="94" t="s">
        <v>249</v>
      </c>
      <c r="D285" s="98">
        <v>524.91</v>
      </c>
      <c r="E285" s="8" t="str">
        <f>IFERROR(VLOOKUP(B285,MAIO!B:C,2,0),"")</f>
        <v>ELIDIANE BARROS DA CRUZ</v>
      </c>
    </row>
    <row r="286" spans="1:5">
      <c r="A286" s="96">
        <v>1</v>
      </c>
      <c r="B286" s="96">
        <v>2943</v>
      </c>
      <c r="C286" s="94" t="s">
        <v>250</v>
      </c>
      <c r="D286" s="98">
        <v>476.1</v>
      </c>
      <c r="E286" s="8" t="str">
        <f>IFERROR(VLOOKUP(B286,MAIO!B:C,2,0),"")</f>
        <v>MARIA JOSE GUILHERME</v>
      </c>
    </row>
    <row r="287" spans="1:5">
      <c r="A287" s="96">
        <v>59</v>
      </c>
      <c r="B287" s="96">
        <v>2962</v>
      </c>
      <c r="C287" s="94" t="s">
        <v>404</v>
      </c>
      <c r="D287" s="98">
        <v>743.03</v>
      </c>
      <c r="E287" s="8" t="str">
        <f>IFERROR(VLOOKUP(B287,MAIO!B:C,2,0),"")</f>
        <v>GYSELLE SANTOS AZEVEDO</v>
      </c>
    </row>
    <row r="288" spans="1:5">
      <c r="A288" s="96">
        <v>1</v>
      </c>
      <c r="B288" s="96">
        <v>2969</v>
      </c>
      <c r="C288" s="94" t="s">
        <v>251</v>
      </c>
      <c r="D288" s="98">
        <v>973.28</v>
      </c>
      <c r="E288" s="8" t="str">
        <f>IFERROR(VLOOKUP(B288,MAIO!B:C,2,0),"")</f>
        <v>LEYRIANE TELMA V FARIAS</v>
      </c>
    </row>
    <row r="289" spans="1:5">
      <c r="A289" s="96">
        <v>3</v>
      </c>
      <c r="B289" s="96">
        <v>2970</v>
      </c>
      <c r="C289" s="94" t="s">
        <v>343</v>
      </c>
      <c r="D289" s="98">
        <v>667.12</v>
      </c>
      <c r="E289" s="8" t="str">
        <f>IFERROR(VLOOKUP(B289,MAIO!B:C,2,0),"")</f>
        <v>DAYANE M VALENCA DE OLIVEIRA</v>
      </c>
    </row>
    <row r="290" spans="1:5">
      <c r="A290" s="96">
        <v>10</v>
      </c>
      <c r="B290" s="96">
        <v>2971</v>
      </c>
      <c r="C290" s="94" t="s">
        <v>395</v>
      </c>
      <c r="D290" s="98">
        <v>667.12</v>
      </c>
      <c r="E290" s="8" t="str">
        <f>IFERROR(VLOOKUP(B290,MAIO!B:C,2,0),"")</f>
        <v>LETYCIA THAISA V FARIAS</v>
      </c>
    </row>
    <row r="291" spans="1:5">
      <c r="A291" s="96">
        <v>3</v>
      </c>
      <c r="B291" s="96">
        <v>2973</v>
      </c>
      <c r="C291" s="94" t="s">
        <v>352</v>
      </c>
      <c r="D291" s="98">
        <v>743.03</v>
      </c>
      <c r="E291" s="8" t="str">
        <f>IFERROR(VLOOKUP(B291,MAIO!B:C,2,0),"")</f>
        <v>ELDERSON GOMES DA CUNHA</v>
      </c>
    </row>
    <row r="292" spans="1:5">
      <c r="A292" s="96">
        <v>3</v>
      </c>
      <c r="B292" s="96">
        <v>2974</v>
      </c>
      <c r="C292" s="94" t="s">
        <v>353</v>
      </c>
      <c r="D292" s="98">
        <v>667.12</v>
      </c>
      <c r="E292" s="8" t="str">
        <f>IFERROR(VLOOKUP(B292,MAIO!B:C,2,0),"")</f>
        <v>MARCELO DIEDERICHS PRATES</v>
      </c>
    </row>
    <row r="293" spans="1:5">
      <c r="A293" s="96">
        <v>23</v>
      </c>
      <c r="B293" s="96">
        <v>2977</v>
      </c>
      <c r="C293" s="94" t="s">
        <v>366</v>
      </c>
      <c r="D293" s="98">
        <v>1481.41</v>
      </c>
      <c r="E293" s="8" t="str">
        <f>IFERROR(VLOOKUP(B293,MAIO!B:C,2,0),"")</f>
        <v>VENILTON CARLOS M CARDOSO</v>
      </c>
    </row>
    <row r="294" spans="1:5">
      <c r="A294" s="96">
        <v>1</v>
      </c>
      <c r="B294" s="96">
        <v>2982</v>
      </c>
      <c r="C294" s="94" t="s">
        <v>252</v>
      </c>
      <c r="D294" s="98">
        <v>1160.72</v>
      </c>
      <c r="E294" s="8" t="str">
        <f>IFERROR(VLOOKUP(B294,MAIO!B:C,2,0),"")</f>
        <v>CINTIA MARIA LEITE DO N AVELAR</v>
      </c>
    </row>
    <row r="295" spans="1:5">
      <c r="A295" s="96">
        <v>1</v>
      </c>
      <c r="B295" s="96">
        <v>2983</v>
      </c>
      <c r="C295" s="94" t="s">
        <v>253</v>
      </c>
      <c r="D295" s="98">
        <v>946.73</v>
      </c>
      <c r="E295" s="8" t="str">
        <f>IFERROR(VLOOKUP(B295,MAIO!B:C,2,0),"")</f>
        <v>EMILLY INOCENCIO DA SILVA</v>
      </c>
    </row>
    <row r="296" spans="1:5">
      <c r="A296" s="96">
        <v>1</v>
      </c>
      <c r="B296" s="96">
        <v>2988</v>
      </c>
      <c r="C296" s="94" t="s">
        <v>254</v>
      </c>
      <c r="D296" s="98">
        <v>1160.72</v>
      </c>
      <c r="E296" s="8" t="str">
        <f>IFERROR(VLOOKUP(B296,MAIO!B:C,2,0),"")</f>
        <v>GERALDO CRISTOVAO DE O FILHO</v>
      </c>
    </row>
    <row r="297" spans="1:5">
      <c r="A297" s="96">
        <v>1</v>
      </c>
      <c r="B297" s="96">
        <v>2996</v>
      </c>
      <c r="C297" s="94" t="s">
        <v>255</v>
      </c>
      <c r="D297" s="98">
        <v>2020.53</v>
      </c>
      <c r="E297" s="8" t="str">
        <f>IFERROR(VLOOKUP(B297,MAIO!B:C,2,0),"")</f>
        <v>LUCIANO BARROS COSTA</v>
      </c>
    </row>
    <row r="298" spans="1:5">
      <c r="A298" s="96">
        <v>1</v>
      </c>
      <c r="B298" s="96">
        <v>2998</v>
      </c>
      <c r="C298" s="94" t="s">
        <v>256</v>
      </c>
      <c r="D298" s="98">
        <v>2020.53</v>
      </c>
      <c r="E298" s="8" t="str">
        <f>IFERROR(VLOOKUP(B298,MAIO!B:C,2,0),"")</f>
        <v>MIGUEL WILSON REGUEIRA RIBEIRO</v>
      </c>
    </row>
    <row r="299" spans="1:5">
      <c r="A299" s="96">
        <v>1</v>
      </c>
      <c r="B299" s="96">
        <v>3003</v>
      </c>
      <c r="C299" s="94" t="s">
        <v>257</v>
      </c>
      <c r="D299" s="98">
        <v>1440.33</v>
      </c>
      <c r="E299" s="8" t="str">
        <f>IFERROR(VLOOKUP(B299,MAIO!B:C,2,0),"")</f>
        <v>CAETANO SILVA DIAS</v>
      </c>
    </row>
    <row r="300" spans="1:5">
      <c r="A300" s="96">
        <v>1</v>
      </c>
      <c r="B300" s="96">
        <v>3004</v>
      </c>
      <c r="C300" s="94" t="s">
        <v>258</v>
      </c>
      <c r="D300" s="98">
        <v>1440.33</v>
      </c>
      <c r="E300" s="8" t="str">
        <f>IFERROR(VLOOKUP(B300,MAIO!B:C,2,0),"")</f>
        <v>ITHALO IGOR DANTAS E SILVA</v>
      </c>
    </row>
    <row r="301" spans="1:5">
      <c r="A301" s="96">
        <v>1</v>
      </c>
      <c r="B301" s="96">
        <v>3015</v>
      </c>
      <c r="C301" s="94" t="s">
        <v>259</v>
      </c>
      <c r="D301" s="98">
        <v>667.12</v>
      </c>
      <c r="E301" s="8" t="str">
        <f>IFERROR(VLOOKUP(B301,MAIO!B:C,2,0),"")</f>
        <v>MARIA DANIELLE DE SOUZA SANTOS</v>
      </c>
    </row>
    <row r="302" spans="1:5">
      <c r="A302" s="96">
        <v>1</v>
      </c>
      <c r="B302" s="96">
        <v>3016</v>
      </c>
      <c r="C302" s="94" t="s">
        <v>260</v>
      </c>
      <c r="D302" s="98">
        <v>667.12</v>
      </c>
      <c r="E302" s="8" t="str">
        <f>IFERROR(VLOOKUP(B302,MAIO!B:C,2,0),"")</f>
        <v>MARIANA SILVA MONTEIRO</v>
      </c>
    </row>
    <row r="303" spans="1:5">
      <c r="A303" s="96">
        <v>10</v>
      </c>
      <c r="B303" s="96">
        <v>3023</v>
      </c>
      <c r="C303" s="94" t="s">
        <v>362</v>
      </c>
      <c r="D303" s="98">
        <v>1481.41</v>
      </c>
      <c r="E303" s="8" t="str">
        <f>IFERROR(VLOOKUP(B303,MAIO!B:C,2,0),"")</f>
        <v>SERGIO ARAUJO DE OLIVEIRA</v>
      </c>
    </row>
    <row r="304" spans="1:5">
      <c r="A304" s="96">
        <v>48</v>
      </c>
      <c r="B304" s="96">
        <v>3027</v>
      </c>
      <c r="C304" s="94" t="s">
        <v>261</v>
      </c>
      <c r="D304" s="98">
        <v>1481.41</v>
      </c>
      <c r="E304" s="8" t="str">
        <f>IFERROR(VLOOKUP(B304,MAIO!B:C,2,0),"")</f>
        <v>MARILIA MILENA R PIRES</v>
      </c>
    </row>
    <row r="305" spans="1:5">
      <c r="A305" s="96">
        <v>51</v>
      </c>
      <c r="B305" s="96">
        <v>3029</v>
      </c>
      <c r="C305" s="94" t="s">
        <v>396</v>
      </c>
      <c r="D305" s="98">
        <v>1481.41</v>
      </c>
      <c r="E305" s="8" t="str">
        <f>IFERROR(VLOOKUP(B305,MAIO!B:C,2,0),"")</f>
        <v>RISOALDO DUARTE DA S JUNIOR</v>
      </c>
    </row>
    <row r="306" spans="1:5">
      <c r="A306" s="96">
        <v>1</v>
      </c>
      <c r="B306" s="96">
        <v>3031</v>
      </c>
      <c r="C306" s="94" t="s">
        <v>262</v>
      </c>
      <c r="D306" s="98">
        <v>2298.17</v>
      </c>
      <c r="E306" s="8" t="str">
        <f>IFERROR(VLOOKUP(B306,MAIO!B:C,2,0),"")</f>
        <v>DENNYS LAPENDA FAGUNDES</v>
      </c>
    </row>
    <row r="307" spans="1:5">
      <c r="A307" s="96">
        <v>1</v>
      </c>
      <c r="B307" s="96">
        <v>3032</v>
      </c>
      <c r="C307" s="94" t="s">
        <v>341</v>
      </c>
      <c r="D307" s="98">
        <v>1481.41</v>
      </c>
      <c r="E307" s="8" t="str">
        <f>IFERROR(VLOOKUP(B307,MAIO!B:C,2,0),"")</f>
        <v>KELEN CRISTINA DE AL F E SILVA</v>
      </c>
    </row>
    <row r="308" spans="1:5">
      <c r="A308" s="96">
        <v>1</v>
      </c>
      <c r="B308" s="96">
        <v>3036</v>
      </c>
      <c r="C308" s="94" t="s">
        <v>263</v>
      </c>
      <c r="D308" s="98">
        <v>1453.52</v>
      </c>
      <c r="E308" s="8" t="str">
        <f>IFERROR(VLOOKUP(B308,MAIO!B:C,2,0),"")</f>
        <v>CECILIA REGINA DO N S CABRAL</v>
      </c>
    </row>
    <row r="309" spans="1:5">
      <c r="A309" s="96">
        <v>1</v>
      </c>
      <c r="B309" s="96">
        <v>3040</v>
      </c>
      <c r="C309" s="94" t="s">
        <v>264</v>
      </c>
      <c r="D309" s="98">
        <v>1046.8499999999999</v>
      </c>
      <c r="E309" s="8" t="str">
        <f>IFERROR(VLOOKUP(B309,MAIO!B:C,2,0),"")</f>
        <v>LORENA ESTHER L M CAVALCANTI</v>
      </c>
    </row>
    <row r="310" spans="1:5">
      <c r="A310" s="96">
        <v>1</v>
      </c>
      <c r="B310" s="96">
        <v>3044</v>
      </c>
      <c r="C310" s="94" t="s">
        <v>349</v>
      </c>
      <c r="D310" s="98">
        <v>2267.81</v>
      </c>
      <c r="E310" s="8" t="str">
        <f>IFERROR(VLOOKUP(B310,MAIO!B:C,2,0),"")</f>
        <v>THIANE NASCIMENTO PAIXAO</v>
      </c>
    </row>
    <row r="311" spans="1:5">
      <c r="A311" s="96">
        <v>1</v>
      </c>
      <c r="B311" s="96">
        <v>3046</v>
      </c>
      <c r="C311" s="94" t="s">
        <v>400</v>
      </c>
      <c r="D311" s="98">
        <v>1481.41</v>
      </c>
      <c r="E311" s="8" t="str">
        <f>IFERROR(VLOOKUP(B311,MAIO!B:C,2,0),"")</f>
        <v>RONALDO GOMINHO BISPO FILHO</v>
      </c>
    </row>
    <row r="312" spans="1:5">
      <c r="A312" s="96">
        <v>1</v>
      </c>
      <c r="B312" s="96">
        <v>3047</v>
      </c>
      <c r="C312" s="94" t="s">
        <v>265</v>
      </c>
      <c r="D312" s="98">
        <v>1034.1099999999999</v>
      </c>
      <c r="E312" s="8" t="str">
        <f>IFERROR(VLOOKUP(B312,MAIO!B:C,2,0),"")</f>
        <v>SWEET GALLEGHER CAETANO COSTA</v>
      </c>
    </row>
    <row r="313" spans="1:5">
      <c r="A313" s="96">
        <v>1</v>
      </c>
      <c r="B313" s="96">
        <v>3049</v>
      </c>
      <c r="C313" s="94" t="s">
        <v>266</v>
      </c>
      <c r="D313" s="98">
        <v>1947.12</v>
      </c>
      <c r="E313" s="8" t="str">
        <f>IFERROR(VLOOKUP(B313,MAIO!B:C,2,0),"")</f>
        <v>DEBORA GUEDES NERES</v>
      </c>
    </row>
    <row r="314" spans="1:5">
      <c r="A314" s="96">
        <v>50</v>
      </c>
      <c r="B314" s="96">
        <v>3055</v>
      </c>
      <c r="C314" s="94" t="s">
        <v>392</v>
      </c>
      <c r="D314" s="98">
        <v>1481.41</v>
      </c>
      <c r="E314" s="8" t="str">
        <f>IFERROR(VLOOKUP(B314,MAIO!B:C,2,0),"")</f>
        <v>ANA PAULA SABINO L DE SOUZA</v>
      </c>
    </row>
    <row r="315" spans="1:5">
      <c r="A315" s="96">
        <v>1</v>
      </c>
      <c r="B315" s="96">
        <v>3062</v>
      </c>
      <c r="C315" s="94" t="s">
        <v>268</v>
      </c>
      <c r="D315" s="98">
        <v>455.12</v>
      </c>
      <c r="E315" s="8" t="str">
        <f>IFERROR(VLOOKUP(B315,MAIO!B:C,2,0),"")</f>
        <v>GRAZIELE MARIA DA SILVA</v>
      </c>
    </row>
    <row r="316" spans="1:5">
      <c r="A316" s="96">
        <v>1</v>
      </c>
      <c r="B316" s="96">
        <v>3063</v>
      </c>
      <c r="C316" s="94" t="s">
        <v>269</v>
      </c>
      <c r="D316" s="98">
        <v>667.12</v>
      </c>
      <c r="E316" s="8" t="str">
        <f>IFERROR(VLOOKUP(B316,MAIO!B:C,2,0),"")</f>
        <v>DEYBISON AFONSO PEREIRA</v>
      </c>
    </row>
    <row r="317" spans="1:5">
      <c r="A317" s="96">
        <v>1</v>
      </c>
      <c r="B317" s="96">
        <v>3067</v>
      </c>
      <c r="C317" s="94" t="s">
        <v>271</v>
      </c>
      <c r="D317" s="98">
        <v>946.73</v>
      </c>
      <c r="E317" s="8" t="str">
        <f>IFERROR(VLOOKUP(B317,MAIO!B:C,2,0),"")</f>
        <v>EMANUELA AMELIA DE A  AGUIAR</v>
      </c>
    </row>
    <row r="318" spans="1:5">
      <c r="A318" s="96">
        <v>16</v>
      </c>
      <c r="B318" s="96">
        <v>3069</v>
      </c>
      <c r="C318" s="94" t="s">
        <v>344</v>
      </c>
      <c r="D318" s="98">
        <v>667.12</v>
      </c>
      <c r="E318" s="8" t="str">
        <f>IFERROR(VLOOKUP(B318,MAIO!B:C,2,0),"")</f>
        <v>ANDRE LUIS MOTA PIRES</v>
      </c>
    </row>
    <row r="319" spans="1:5">
      <c r="A319" s="96">
        <v>1</v>
      </c>
      <c r="B319" s="96">
        <v>3081</v>
      </c>
      <c r="C319" s="94" t="s">
        <v>272</v>
      </c>
      <c r="D319" s="98">
        <v>499.3</v>
      </c>
      <c r="E319" s="8" t="str">
        <f>IFERROR(VLOOKUP(B319,MAIO!B:C,2,0),"")</f>
        <v>MAILTON NOBRE DE MEDEIROS</v>
      </c>
    </row>
    <row r="320" spans="1:5">
      <c r="A320" s="96">
        <v>1</v>
      </c>
      <c r="B320" s="96">
        <v>3086</v>
      </c>
      <c r="C320" s="94" t="s">
        <v>345</v>
      </c>
      <c r="D320" s="98">
        <v>1481.41</v>
      </c>
      <c r="E320" s="8" t="str">
        <f>IFERROR(VLOOKUP(B320,MAIO!B:C,2,0),"")</f>
        <v>DIMAS CARDOSO CAMPOS</v>
      </c>
    </row>
    <row r="321" spans="1:5">
      <c r="A321" s="96">
        <v>1</v>
      </c>
      <c r="B321" s="96">
        <v>3092</v>
      </c>
      <c r="C321" s="94" t="s">
        <v>551</v>
      </c>
      <c r="D321" s="98">
        <v>7133.57</v>
      </c>
      <c r="E321" s="8" t="str">
        <f>IFERROR(VLOOKUP(B321,MAIO!B:C,2,0),"")</f>
        <v>BETY ANNE DE A SENNA</v>
      </c>
    </row>
    <row r="322" spans="1:5">
      <c r="A322" s="96">
        <v>1</v>
      </c>
      <c r="B322" s="96">
        <v>3112</v>
      </c>
      <c r="C322" s="94" t="s">
        <v>273</v>
      </c>
      <c r="D322" s="98">
        <v>946.73</v>
      </c>
      <c r="E322" s="8" t="str">
        <f>IFERROR(VLOOKUP(B322,MAIO!B:C,2,0),"")</f>
        <v>DIEGO SCHMITH OLIVEIRA DE LIMA</v>
      </c>
    </row>
    <row r="323" spans="1:5">
      <c r="A323" s="96">
        <v>1</v>
      </c>
      <c r="B323" s="96">
        <v>3132</v>
      </c>
      <c r="C323" s="94" t="s">
        <v>274</v>
      </c>
      <c r="D323" s="98">
        <v>667.12</v>
      </c>
      <c r="E323" s="8" t="str">
        <f>IFERROR(VLOOKUP(B323,MAIO!B:C,2,0),"")</f>
        <v>TALITA ANDREIA MARTINS GONZAGA</v>
      </c>
    </row>
    <row r="324" spans="1:5">
      <c r="A324" s="96">
        <v>1</v>
      </c>
      <c r="B324" s="96">
        <v>3134</v>
      </c>
      <c r="C324" s="94" t="s">
        <v>275</v>
      </c>
      <c r="D324" s="98">
        <v>667.12</v>
      </c>
      <c r="E324" s="8" t="str">
        <f>IFERROR(VLOOKUP(B324,MAIO!B:C,2,0),"")</f>
        <v>ESTEVAN DE ALMEIDA FALCAO</v>
      </c>
    </row>
    <row r="325" spans="1:5">
      <c r="A325" s="96">
        <v>1</v>
      </c>
      <c r="B325" s="96">
        <v>3135</v>
      </c>
      <c r="C325" s="94" t="s">
        <v>276</v>
      </c>
      <c r="D325" s="98">
        <v>1947.12</v>
      </c>
      <c r="E325" s="8" t="str">
        <f>IFERROR(VLOOKUP(B325,MAIO!B:C,2,0),"")</f>
        <v>RAFAEL DE MENEZES E S PIRES</v>
      </c>
    </row>
    <row r="326" spans="1:5">
      <c r="A326" s="96">
        <v>1</v>
      </c>
      <c r="B326" s="96">
        <v>3136</v>
      </c>
      <c r="C326" s="94" t="s">
        <v>277</v>
      </c>
      <c r="D326" s="98">
        <v>1453.52</v>
      </c>
      <c r="E326" s="8" t="str">
        <f>IFERROR(VLOOKUP(B326,MAIO!B:C,2,0),"")</f>
        <v>ALEXANDER BEZERRA</v>
      </c>
    </row>
    <row r="327" spans="1:5">
      <c r="A327" s="96">
        <v>1</v>
      </c>
      <c r="B327" s="96">
        <v>3138</v>
      </c>
      <c r="C327" s="94" t="s">
        <v>278</v>
      </c>
      <c r="D327" s="98">
        <v>946.73</v>
      </c>
      <c r="E327" s="8" t="str">
        <f>IFERROR(VLOOKUP(B327,MAIO!B:C,2,0),"")</f>
        <v>MANUELA SILVA DE LIMA B DA PAZ</v>
      </c>
    </row>
    <row r="328" spans="1:5">
      <c r="A328" s="96">
        <v>1</v>
      </c>
      <c r="B328" s="96">
        <v>3139</v>
      </c>
      <c r="C328" s="94" t="s">
        <v>279</v>
      </c>
      <c r="D328" s="98">
        <v>667.12</v>
      </c>
      <c r="E328" s="8" t="str">
        <f>IFERROR(VLOOKUP(B328,MAIO!B:C,2,0),"")</f>
        <v>JOAO ROBERTO  MACHADO ARAUJO</v>
      </c>
    </row>
    <row r="329" spans="1:5">
      <c r="A329" s="96">
        <v>1</v>
      </c>
      <c r="B329" s="96">
        <v>3147</v>
      </c>
      <c r="C329" s="94" t="s">
        <v>280</v>
      </c>
      <c r="D329" s="98">
        <v>455.12</v>
      </c>
      <c r="E329" s="8" t="str">
        <f>IFERROR(VLOOKUP(B329,MAIO!B:C,2,0),"")</f>
        <v>ALZENIRA PEREIRA DA SILVA</v>
      </c>
    </row>
    <row r="330" spans="1:5">
      <c r="A330" s="96">
        <v>1</v>
      </c>
      <c r="B330" s="96">
        <v>3152</v>
      </c>
      <c r="C330" s="94" t="s">
        <v>281</v>
      </c>
      <c r="D330" s="98">
        <v>455.12</v>
      </c>
      <c r="E330" s="8" t="str">
        <f>IFERROR(VLOOKUP(B330,MAIO!B:C,2,0),"")</f>
        <v>DANIEL CIRILO DOS SANTOS</v>
      </c>
    </row>
    <row r="331" spans="1:5">
      <c r="A331" s="96">
        <v>1</v>
      </c>
      <c r="B331" s="96">
        <v>3154</v>
      </c>
      <c r="C331" s="94" t="s">
        <v>282</v>
      </c>
      <c r="D331" s="98">
        <v>455.12</v>
      </c>
      <c r="E331" s="8" t="str">
        <f>IFERROR(VLOOKUP(B331,MAIO!B:C,2,0),"")</f>
        <v>DANIELLE D O A DE MIRANDA</v>
      </c>
    </row>
    <row r="332" spans="1:5">
      <c r="A332" s="96">
        <v>1</v>
      </c>
      <c r="B332" s="96">
        <v>3156</v>
      </c>
      <c r="C332" s="94" t="s">
        <v>283</v>
      </c>
      <c r="D332" s="98">
        <v>147.04</v>
      </c>
      <c r="E332" s="8" t="str">
        <f>IFERROR(VLOOKUP(B332,MAIO!B:C,2,0),"")</f>
        <v>GILVANEIDE LAURENTINO MARTINS</v>
      </c>
    </row>
    <row r="333" spans="1:5">
      <c r="A333" s="96">
        <v>1</v>
      </c>
      <c r="B333" s="96">
        <v>3160</v>
      </c>
      <c r="C333" s="94" t="s">
        <v>284</v>
      </c>
      <c r="D333" s="98">
        <v>667.12</v>
      </c>
      <c r="E333" s="8" t="str">
        <f>IFERROR(VLOOKUP(B333,MAIO!B:C,2,0),"")</f>
        <v>LUCIANNA NUNES LIRA</v>
      </c>
    </row>
    <row r="334" spans="1:5">
      <c r="A334" s="96">
        <v>1</v>
      </c>
      <c r="B334" s="96">
        <v>3164</v>
      </c>
      <c r="C334" s="94" t="s">
        <v>285</v>
      </c>
      <c r="D334" s="98">
        <v>667.12</v>
      </c>
      <c r="E334" s="8" t="str">
        <f>IFERROR(VLOOKUP(B334,MAIO!B:C,2,0),"")</f>
        <v>MONIQUE FERRAZ PEREIRA</v>
      </c>
    </row>
    <row r="335" spans="1:5">
      <c r="A335" s="96">
        <v>1</v>
      </c>
      <c r="B335" s="96">
        <v>3165</v>
      </c>
      <c r="C335" s="94" t="s">
        <v>286</v>
      </c>
      <c r="D335" s="98">
        <v>667.12</v>
      </c>
      <c r="E335" s="8" t="str">
        <f>IFERROR(VLOOKUP(B335,MAIO!B:C,2,0),"")</f>
        <v>PATRICIA SERPA PEIXOTO</v>
      </c>
    </row>
    <row r="336" spans="1:5">
      <c r="A336" s="96">
        <v>1</v>
      </c>
      <c r="B336" s="96">
        <v>3167</v>
      </c>
      <c r="C336" s="94" t="s">
        <v>287</v>
      </c>
      <c r="D336" s="98">
        <v>4284.18</v>
      </c>
      <c r="E336" s="8" t="str">
        <f>IFERROR(VLOOKUP(B336,MAIO!B:C,2,0),"")</f>
        <v>POLYANA BEZERRA SOUTO SANTOS</v>
      </c>
    </row>
    <row r="337" spans="1:5">
      <c r="A337" s="96">
        <v>1</v>
      </c>
      <c r="B337" s="96">
        <v>3169</v>
      </c>
      <c r="C337" s="94" t="s">
        <v>288</v>
      </c>
      <c r="D337" s="98">
        <v>1067.1199999999999</v>
      </c>
      <c r="E337" s="8" t="str">
        <f>IFERROR(VLOOKUP(B337,MAIO!B:C,2,0),"")</f>
        <v>RENATA BEZERRA DA SILVA</v>
      </c>
    </row>
    <row r="338" spans="1:5">
      <c r="A338" s="96">
        <v>1</v>
      </c>
      <c r="B338" s="96">
        <v>3172</v>
      </c>
      <c r="C338" s="94" t="s">
        <v>289</v>
      </c>
      <c r="D338" s="98">
        <v>455.12</v>
      </c>
      <c r="E338" s="8" t="str">
        <f>IFERROR(VLOOKUP(B338,MAIO!B:C,2,0),"")</f>
        <v>SAVIO BARCELOS DE MELO</v>
      </c>
    </row>
    <row r="339" spans="1:5">
      <c r="A339" s="96">
        <v>1</v>
      </c>
      <c r="B339" s="96">
        <v>3175</v>
      </c>
      <c r="C339" s="94" t="s">
        <v>290</v>
      </c>
      <c r="D339" s="98">
        <v>2806.93</v>
      </c>
      <c r="E339" s="8" t="str">
        <f>IFERROR(VLOOKUP(B339,MAIO!B:C,2,0),"")</f>
        <v>VIVIANE SOARES DE JESUS</v>
      </c>
    </row>
    <row r="340" spans="1:5">
      <c r="A340" s="96">
        <v>1</v>
      </c>
      <c r="B340" s="96">
        <v>3177</v>
      </c>
      <c r="C340" s="94" t="s">
        <v>291</v>
      </c>
      <c r="D340" s="98">
        <v>2806.93</v>
      </c>
      <c r="E340" s="8" t="str">
        <f>IFERROR(VLOOKUP(B340,MAIO!B:C,2,0),"")</f>
        <v>DEMOSTENES FIGUEIREDO DE SOUSA</v>
      </c>
    </row>
    <row r="341" spans="1:5">
      <c r="A341" s="96">
        <v>1</v>
      </c>
      <c r="B341" s="96">
        <v>3180</v>
      </c>
      <c r="C341" s="94" t="s">
        <v>293</v>
      </c>
      <c r="D341" s="98">
        <v>2806.93</v>
      </c>
      <c r="E341" s="8" t="str">
        <f>IFERROR(VLOOKUP(B341,MAIO!B:C,2,0),"")</f>
        <v>CAIO CESAR DE A R SILVA</v>
      </c>
    </row>
    <row r="342" spans="1:5">
      <c r="A342" s="96">
        <v>1</v>
      </c>
      <c r="B342" s="96">
        <v>3182</v>
      </c>
      <c r="C342" s="94" t="s">
        <v>294</v>
      </c>
      <c r="D342" s="98">
        <v>490.53</v>
      </c>
      <c r="E342" s="8" t="str">
        <f>IFERROR(VLOOKUP(B342,MAIO!B:C,2,0),"")</f>
        <v>VANELLY FERREIRA DE SOUZA</v>
      </c>
    </row>
    <row r="343" spans="1:5">
      <c r="A343" s="96">
        <v>1</v>
      </c>
      <c r="B343" s="96">
        <v>3183</v>
      </c>
      <c r="C343" s="94" t="s">
        <v>295</v>
      </c>
      <c r="D343" s="98">
        <v>667.12</v>
      </c>
      <c r="E343" s="8" t="str">
        <f>IFERROR(VLOOKUP(B343,MAIO!B:C,2,0),"")</f>
        <v>DALETE VICENTE DE LIMA</v>
      </c>
    </row>
    <row r="344" spans="1:5">
      <c r="A344" s="96">
        <v>1</v>
      </c>
      <c r="B344" s="96">
        <v>3194</v>
      </c>
      <c r="C344" s="94" t="s">
        <v>296</v>
      </c>
      <c r="D344" s="98">
        <v>1947.12</v>
      </c>
      <c r="E344" s="8" t="str">
        <f>IFERROR(VLOOKUP(B344,MAIO!B:C,2,0),"")</f>
        <v>ODAYANNA KESSY F MONTEIRO</v>
      </c>
    </row>
    <row r="345" spans="1:5">
      <c r="A345" s="96">
        <v>1</v>
      </c>
      <c r="B345" s="96">
        <v>3208</v>
      </c>
      <c r="C345" s="94" t="s">
        <v>297</v>
      </c>
      <c r="D345" s="98">
        <v>1497.91</v>
      </c>
      <c r="E345" s="8" t="str">
        <f>IFERROR(VLOOKUP(B345,MAIO!B:C,2,0),"")</f>
        <v>FABIOLA LAPORTE DE A TRINDADE</v>
      </c>
    </row>
    <row r="346" spans="1:5">
      <c r="A346" s="96">
        <v>1</v>
      </c>
      <c r="B346" s="96">
        <v>3228</v>
      </c>
      <c r="C346" s="94" t="s">
        <v>399</v>
      </c>
      <c r="D346" s="98">
        <v>946.73</v>
      </c>
      <c r="E346" s="8" t="str">
        <f>IFERROR(VLOOKUP(B346,MAIO!B:C,2,0),"")</f>
        <v>RENATO VELOSO LINO DE OLIVEIRA</v>
      </c>
    </row>
    <row r="347" spans="1:5">
      <c r="A347" s="96">
        <v>1</v>
      </c>
      <c r="B347" s="96">
        <v>3229</v>
      </c>
      <c r="C347" s="94" t="s">
        <v>298</v>
      </c>
      <c r="D347" s="98">
        <v>667.12</v>
      </c>
      <c r="E347" s="8" t="str">
        <f>IFERROR(VLOOKUP(B347,MAIO!B:C,2,0),"")</f>
        <v>WELTON FERNANDES DE PAULA</v>
      </c>
    </row>
    <row r="348" spans="1:5">
      <c r="A348" s="96">
        <v>1</v>
      </c>
      <c r="B348" s="96">
        <v>3232</v>
      </c>
      <c r="C348" s="94" t="s">
        <v>299</v>
      </c>
      <c r="D348" s="98">
        <v>667.12</v>
      </c>
      <c r="E348" s="8" t="str">
        <f>IFERROR(VLOOKUP(B348,MAIO!B:C,2,0),"")</f>
        <v>MARCOS ANTONIO SILVA DE LIMA</v>
      </c>
    </row>
    <row r="349" spans="1:5">
      <c r="A349" s="96">
        <v>1</v>
      </c>
      <c r="B349" s="96">
        <v>3237</v>
      </c>
      <c r="C349" s="94" t="s">
        <v>301</v>
      </c>
      <c r="D349" s="98">
        <v>667.12</v>
      </c>
      <c r="E349" s="8" t="str">
        <f>IFERROR(VLOOKUP(B349,MAIO!B:C,2,0),"")</f>
        <v>LIVIA MARIA DE MORAES</v>
      </c>
    </row>
    <row r="350" spans="1:5">
      <c r="A350" s="96">
        <v>1</v>
      </c>
      <c r="B350" s="96">
        <v>3241</v>
      </c>
      <c r="C350" s="94" t="s">
        <v>302</v>
      </c>
      <c r="D350" s="98">
        <v>667.12</v>
      </c>
      <c r="E350" s="8" t="str">
        <f>IFERROR(VLOOKUP(B350,MAIO!B:C,2,0),"")</f>
        <v>EDNALDO LUIZ TRAJANO</v>
      </c>
    </row>
    <row r="351" spans="1:5">
      <c r="A351" s="96">
        <v>1</v>
      </c>
      <c r="B351" s="96">
        <v>3247</v>
      </c>
      <c r="C351" s="94" t="s">
        <v>304</v>
      </c>
      <c r="D351" s="98">
        <v>3691.23</v>
      </c>
      <c r="E351" s="8" t="str">
        <f>IFERROR(VLOOKUP(B351,MAIO!B:C,2,0),"")</f>
        <v>LEONARDO ARAUJO PAES BARRETO</v>
      </c>
    </row>
    <row r="352" spans="1:5">
      <c r="A352" s="96">
        <v>1</v>
      </c>
      <c r="B352" s="96">
        <v>3256</v>
      </c>
      <c r="C352" s="94" t="s">
        <v>305</v>
      </c>
      <c r="D352" s="98">
        <v>1664.34</v>
      </c>
      <c r="E352" s="8" t="str">
        <f>IFERROR(VLOOKUP(B352,MAIO!B:C,2,0),"")</f>
        <v>JOAO ALFREDO SOARES DE AVELLAR</v>
      </c>
    </row>
    <row r="353" spans="1:5">
      <c r="A353" s="96">
        <v>1</v>
      </c>
      <c r="B353" s="96">
        <v>3263</v>
      </c>
      <c r="C353" s="94" t="s">
        <v>306</v>
      </c>
      <c r="D353" s="98">
        <v>2829.56</v>
      </c>
      <c r="E353" s="8" t="str">
        <f>IFERROR(VLOOKUP(B353,MAIO!B:C,2,0),"")</f>
        <v>ANA CECILIA DE SENA T SOUZA</v>
      </c>
    </row>
    <row r="354" spans="1:5">
      <c r="A354" s="96">
        <v>1</v>
      </c>
      <c r="B354" s="96">
        <v>3281</v>
      </c>
      <c r="C354" s="94" t="s">
        <v>307</v>
      </c>
      <c r="D354" s="98">
        <v>1230.75</v>
      </c>
      <c r="E354" s="8" t="str">
        <f>IFERROR(VLOOKUP(B354,MAIO!B:C,2,0),"")</f>
        <v>PAULO AUGUSTO DA SILVA</v>
      </c>
    </row>
    <row r="355" spans="1:5">
      <c r="A355" s="96">
        <v>1</v>
      </c>
      <c r="B355" s="96">
        <v>3283</v>
      </c>
      <c r="C355" s="94" t="s">
        <v>308</v>
      </c>
      <c r="D355" s="98">
        <v>2829.56</v>
      </c>
      <c r="E355" s="8" t="str">
        <f>IFERROR(VLOOKUP(B355,MAIO!B:C,2,0),"")</f>
        <v>MANUELA A DE SENA L VENTURA</v>
      </c>
    </row>
    <row r="356" spans="1:5">
      <c r="A356" s="96">
        <v>1</v>
      </c>
      <c r="B356" s="96">
        <v>3316</v>
      </c>
      <c r="C356" s="94" t="s">
        <v>309</v>
      </c>
      <c r="D356" s="98">
        <v>499.3</v>
      </c>
      <c r="E356" s="8" t="str">
        <f>IFERROR(VLOOKUP(B356,MAIO!B:C,2,0),"")</f>
        <v>MAYARA CRISTINA NUNES DE LIRA</v>
      </c>
    </row>
    <row r="357" spans="1:5">
      <c r="A357" s="96">
        <v>1</v>
      </c>
      <c r="B357" s="96">
        <v>3317</v>
      </c>
      <c r="C357" s="94" t="s">
        <v>310</v>
      </c>
      <c r="D357" s="98">
        <v>667.13</v>
      </c>
      <c r="E357" s="8" t="str">
        <f>IFERROR(VLOOKUP(B357,MAIO!B:C,2,0),"")</f>
        <v>KATIA CRISTINA B DA SILVA</v>
      </c>
    </row>
    <row r="358" spans="1:5">
      <c r="A358" s="96">
        <v>1</v>
      </c>
      <c r="B358" s="96">
        <v>3322</v>
      </c>
      <c r="C358" s="94" t="s">
        <v>311</v>
      </c>
      <c r="D358" s="98">
        <v>667.13</v>
      </c>
      <c r="E358" s="8" t="str">
        <f>IFERROR(VLOOKUP(B358,MAIO!B:C,2,0),"")</f>
        <v>JOSEFINA DA SILVA RODRIGUES</v>
      </c>
    </row>
    <row r="359" spans="1:5">
      <c r="A359" s="96">
        <v>1</v>
      </c>
      <c r="B359" s="96">
        <v>3325</v>
      </c>
      <c r="C359" s="94" t="s">
        <v>312</v>
      </c>
      <c r="D359" s="98">
        <v>2829.56</v>
      </c>
      <c r="E359" s="8" t="str">
        <f>IFERROR(VLOOKUP(B359,MAIO!B:C,2,0),"")</f>
        <v>MANOEL DE LIMA BARBOSA</v>
      </c>
    </row>
    <row r="360" spans="1:5">
      <c r="A360" s="96">
        <v>1</v>
      </c>
      <c r="B360" s="96">
        <v>3327</v>
      </c>
      <c r="C360" s="94" t="s">
        <v>313</v>
      </c>
      <c r="D360" s="98">
        <v>2829.56</v>
      </c>
      <c r="E360" s="8" t="str">
        <f>IFERROR(VLOOKUP(B360,MAIO!B:C,2,0),"")</f>
        <v>NATALIA DOURADO DA FONTE</v>
      </c>
    </row>
    <row r="361" spans="1:5">
      <c r="A361" s="96">
        <v>1</v>
      </c>
      <c r="B361" s="96">
        <v>3328</v>
      </c>
      <c r="C361" s="94" t="s">
        <v>314</v>
      </c>
      <c r="D361" s="98">
        <v>1664.34</v>
      </c>
      <c r="E361" s="8" t="str">
        <f>IFERROR(VLOOKUP(B361,MAIO!B:C,2,0),"")</f>
        <v>VINICIUS JOSE OLIVEIRA D SOUSA</v>
      </c>
    </row>
    <row r="362" spans="1:5">
      <c r="A362" s="96">
        <v>1</v>
      </c>
      <c r="B362" s="96">
        <v>3333</v>
      </c>
      <c r="C362" s="94" t="s">
        <v>315</v>
      </c>
      <c r="D362" s="98">
        <v>499.91</v>
      </c>
      <c r="E362" s="8" t="str">
        <f>IFERROR(VLOOKUP(B362,MAIO!B:C,2,0),"")</f>
        <v>JOSE HIGO MARQUES RENER</v>
      </c>
    </row>
    <row r="363" spans="1:5">
      <c r="A363" s="96">
        <v>1</v>
      </c>
      <c r="B363" s="96">
        <v>3336</v>
      </c>
      <c r="C363" s="94" t="s">
        <v>316</v>
      </c>
      <c r="D363" s="98">
        <v>499.91</v>
      </c>
      <c r="E363" s="8" t="str">
        <f>IFERROR(VLOOKUP(B363,MAIO!B:C,2,0),"")</f>
        <v>MICHELLI HELENA LIMA DA SILVA</v>
      </c>
    </row>
    <row r="364" spans="1:5">
      <c r="A364" s="96">
        <v>1</v>
      </c>
      <c r="B364" s="96">
        <v>3338</v>
      </c>
      <c r="C364" s="94" t="s">
        <v>317</v>
      </c>
      <c r="D364" s="98">
        <v>1664.34</v>
      </c>
      <c r="E364" s="8" t="str">
        <f>IFERROR(VLOOKUP(B364,MAIO!B:C,2,0),"")</f>
        <v>IAN THIAGO DE LIMA BARBOSA</v>
      </c>
    </row>
    <row r="365" spans="1:5">
      <c r="A365" s="96">
        <v>1</v>
      </c>
      <c r="B365" s="96">
        <v>3339</v>
      </c>
      <c r="C365" s="94" t="s">
        <v>318</v>
      </c>
      <c r="D365" s="98">
        <v>508.35</v>
      </c>
      <c r="E365" s="8" t="str">
        <f>IFERROR(VLOOKUP(B365,MAIO!B:C,2,0),"")</f>
        <v>ANA CAROLINA CALLAND ROSA</v>
      </c>
    </row>
    <row r="366" spans="1:5">
      <c r="A366" s="96">
        <v>1</v>
      </c>
      <c r="B366" s="96">
        <v>3340</v>
      </c>
      <c r="C366" s="94" t="s">
        <v>319</v>
      </c>
      <c r="D366" s="98">
        <v>2829.56</v>
      </c>
      <c r="E366" s="8" t="str">
        <f>IFERROR(VLOOKUP(B366,MAIO!B:C,2,0),"")</f>
        <v>SANDRO MARQUES TEIXEIRA</v>
      </c>
    </row>
    <row r="367" spans="1:5">
      <c r="A367" s="96">
        <v>1</v>
      </c>
      <c r="B367" s="96">
        <v>3341</v>
      </c>
      <c r="C367" s="94" t="s">
        <v>320</v>
      </c>
      <c r="D367" s="98">
        <v>1497.91</v>
      </c>
      <c r="E367" s="8" t="str">
        <f>IFERROR(VLOOKUP(B367,MAIO!B:C,2,0),"")</f>
        <v>JOSE VICTOR M A BARBOSA</v>
      </c>
    </row>
    <row r="368" spans="1:5">
      <c r="A368" s="96">
        <v>1</v>
      </c>
      <c r="B368" s="96">
        <v>3343</v>
      </c>
      <c r="C368" s="94" t="s">
        <v>321</v>
      </c>
      <c r="D368" s="98">
        <v>499.3</v>
      </c>
      <c r="E368" s="8" t="str">
        <f>IFERROR(VLOOKUP(B368,MAIO!B:C,2,0),"")</f>
        <v>MARCELO MONTEIRO DE C. FILHO</v>
      </c>
    </row>
    <row r="369" spans="1:5">
      <c r="A369" s="96">
        <v>1</v>
      </c>
      <c r="B369" s="96">
        <v>3344</v>
      </c>
      <c r="C369" s="94" t="s">
        <v>322</v>
      </c>
      <c r="D369" s="98">
        <v>607.65</v>
      </c>
      <c r="E369" s="8" t="str">
        <f>IFERROR(VLOOKUP(B369,MAIO!B:C,2,0),"")</f>
        <v>JEANE DE ALMEIDA C REVOREDO</v>
      </c>
    </row>
    <row r="370" spans="1:5">
      <c r="A370" s="96">
        <v>1</v>
      </c>
      <c r="B370" s="96">
        <v>3345</v>
      </c>
      <c r="C370" s="94" t="s">
        <v>323</v>
      </c>
      <c r="D370" s="98">
        <v>887.26</v>
      </c>
      <c r="E370" s="8" t="str">
        <f>IFERROR(VLOOKUP(B370,MAIO!B:C,2,0),"")</f>
        <v>ELIZABETE BARBOSA W D OLIVEIRA</v>
      </c>
    </row>
    <row r="371" spans="1:5">
      <c r="A371" s="96">
        <v>1</v>
      </c>
      <c r="B371" s="96">
        <v>3346</v>
      </c>
      <c r="C371" s="94" t="s">
        <v>324</v>
      </c>
      <c r="D371" s="98">
        <v>455.12</v>
      </c>
      <c r="E371" s="8" t="str">
        <f>IFERROR(VLOOKUP(B371,MAIO!B:C,2,0),"")</f>
        <v>EMANOELLA RAFAELA D S A SILVA</v>
      </c>
    </row>
    <row r="372" spans="1:5">
      <c r="A372" s="96">
        <v>1</v>
      </c>
      <c r="B372" s="96">
        <v>3348</v>
      </c>
      <c r="C372" s="94" t="s">
        <v>325</v>
      </c>
      <c r="D372" s="98">
        <v>294.07</v>
      </c>
      <c r="E372" s="8" t="str">
        <f>IFERROR(VLOOKUP(B372,MAIO!B:C,2,0),"")</f>
        <v>KARLA FERREIRA DA SILVA</v>
      </c>
    </row>
    <row r="373" spans="1:5">
      <c r="A373" s="96">
        <v>1</v>
      </c>
      <c r="B373" s="96">
        <v>3349</v>
      </c>
      <c r="C373" s="94" t="s">
        <v>326</v>
      </c>
      <c r="D373" s="98">
        <v>455.12</v>
      </c>
      <c r="E373" s="8" t="str">
        <f>IFERROR(VLOOKUP(B373,MAIO!B:C,2,0),"")</f>
        <v>NILZA PEREIRA DA SILVA</v>
      </c>
    </row>
    <row r="374" spans="1:5">
      <c r="A374" s="96">
        <v>1</v>
      </c>
      <c r="B374" s="96">
        <v>3351</v>
      </c>
      <c r="C374" s="94" t="s">
        <v>327</v>
      </c>
      <c r="D374" s="98">
        <v>455.12</v>
      </c>
      <c r="E374" s="8" t="str">
        <f>IFERROR(VLOOKUP(B374,MAIO!B:C,2,0),"")</f>
        <v>SIMONE ARAUJO DE ALMEIDA</v>
      </c>
    </row>
    <row r="375" spans="1:5">
      <c r="A375" s="96">
        <v>1</v>
      </c>
      <c r="B375" s="96">
        <v>3352</v>
      </c>
      <c r="C375" s="94" t="s">
        <v>328</v>
      </c>
      <c r="D375" s="98">
        <v>946.73</v>
      </c>
      <c r="E375" s="8" t="str">
        <f>IFERROR(VLOOKUP(B375,MAIO!B:C,2,0),"")</f>
        <v>CARLA SABRINA DE FREITAS LIMA</v>
      </c>
    </row>
    <row r="376" spans="1:5">
      <c r="A376" s="96">
        <v>1</v>
      </c>
      <c r="B376" s="96">
        <v>3353</v>
      </c>
      <c r="C376" s="94" t="s">
        <v>329</v>
      </c>
      <c r="D376" s="98">
        <v>499.91</v>
      </c>
      <c r="E376" s="8" t="str">
        <f>IFERROR(VLOOKUP(B376,MAIO!B:C,2,0),"")</f>
        <v>LUCIO ANDRE DA SILVA</v>
      </c>
    </row>
    <row r="377" spans="1:5">
      <c r="A377" s="96">
        <v>1</v>
      </c>
      <c r="B377" s="96">
        <v>3355</v>
      </c>
      <c r="C377" s="94" t="s">
        <v>330</v>
      </c>
      <c r="D377" s="98">
        <v>499.91</v>
      </c>
      <c r="E377" s="8" t="str">
        <f>IFERROR(VLOOKUP(B377,MAIO!B:C,2,0),"")</f>
        <v>ANA CAROLINE GOMES PEREIRA</v>
      </c>
    </row>
    <row r="378" spans="1:5">
      <c r="A378" s="96">
        <v>1</v>
      </c>
      <c r="B378" s="96">
        <v>3356</v>
      </c>
      <c r="C378" s="94" t="s">
        <v>331</v>
      </c>
      <c r="D378" s="98">
        <v>499.92</v>
      </c>
      <c r="E378" s="8" t="str">
        <f>IFERROR(VLOOKUP(B378,MAIO!B:C,2,0),"")</f>
        <v>MARIA GABRIELLY DE S SANTOS</v>
      </c>
    </row>
    <row r="379" spans="1:5">
      <c r="A379" s="96">
        <v>1</v>
      </c>
      <c r="B379" s="96">
        <v>3358</v>
      </c>
      <c r="C379" s="94" t="s">
        <v>332</v>
      </c>
      <c r="D379" s="98">
        <v>7133.57</v>
      </c>
      <c r="E379" s="8" t="str">
        <f>IFERROR(VLOOKUP(B379,MAIO!B:C,2,0),"")</f>
        <v>SERGIO LUIZ DE NORONHA</v>
      </c>
    </row>
    <row r="380" spans="1:5">
      <c r="A380" s="96">
        <v>1</v>
      </c>
      <c r="B380" s="96">
        <v>3359</v>
      </c>
      <c r="C380" s="94" t="s">
        <v>333</v>
      </c>
      <c r="D380" s="98">
        <v>2829.56</v>
      </c>
      <c r="E380" s="8" t="str">
        <f>IFERROR(VLOOKUP(B380,MAIO!B:C,2,0),"")</f>
        <v>ALICE ANA BARBOSA ROSENDO</v>
      </c>
    </row>
    <row r="381" spans="1:5">
      <c r="A381" s="96">
        <v>1</v>
      </c>
      <c r="B381" s="96">
        <v>3361</v>
      </c>
      <c r="C381" s="94" t="s">
        <v>334</v>
      </c>
      <c r="D381" s="98">
        <v>665.73</v>
      </c>
      <c r="E381" s="8" t="str">
        <f>IFERROR(VLOOKUP(B381,MAIO!B:C,2,0),"")</f>
        <v>DANIELLY C. DO NASCIMENTO</v>
      </c>
    </row>
    <row r="382" spans="1:5">
      <c r="A382" s="96">
        <v>1</v>
      </c>
      <c r="B382" s="96">
        <v>3364</v>
      </c>
      <c r="C382" s="94" t="s">
        <v>336</v>
      </c>
      <c r="D382" s="98">
        <v>499.92</v>
      </c>
      <c r="E382" s="8" t="str">
        <f>IFERROR(VLOOKUP(B382,MAIO!B:C,2,0),"")</f>
        <v>ADRIANO JOSE MARTINS DA SILVA</v>
      </c>
    </row>
    <row r="383" spans="1:5">
      <c r="A383" s="96">
        <v>1</v>
      </c>
      <c r="B383" s="96">
        <v>3366</v>
      </c>
      <c r="C383" s="94" t="s">
        <v>337</v>
      </c>
      <c r="D383" s="98">
        <v>2829.56</v>
      </c>
      <c r="E383" s="8" t="str">
        <f>IFERROR(VLOOKUP(B383,MAIO!B:C,2,0),"")</f>
        <v>JOSE RICARDO OLIVEIRA CHAGAS</v>
      </c>
    </row>
    <row r="384" spans="1:5">
      <c r="A384" s="96">
        <v>1</v>
      </c>
      <c r="B384" s="96">
        <v>3373</v>
      </c>
      <c r="C384" s="94" t="s">
        <v>458</v>
      </c>
      <c r="D384" s="98">
        <v>1664.34</v>
      </c>
      <c r="E384" s="8" t="str">
        <f>IFERROR(VLOOKUP(B384,MAIO!B:C,2,0),"")</f>
        <v>LEANDRO RAMOS M DE ANDRADE</v>
      </c>
    </row>
    <row r="385" spans="1:5">
      <c r="A385" s="96">
        <v>1</v>
      </c>
      <c r="B385" s="96">
        <v>3376</v>
      </c>
      <c r="C385" s="94" t="s">
        <v>461</v>
      </c>
      <c r="D385" s="98">
        <v>499.92</v>
      </c>
      <c r="E385" s="8" t="str">
        <f>IFERROR(VLOOKUP(B385,MAIO!B:C,2,0),"")</f>
        <v>SILVIA LUIZA DE SOUZA E SILVA</v>
      </c>
    </row>
    <row r="386" spans="1:5">
      <c r="A386" s="96">
        <v>1</v>
      </c>
      <c r="B386" s="96">
        <v>3383</v>
      </c>
      <c r="C386" s="94" t="s">
        <v>465</v>
      </c>
      <c r="D386" s="98">
        <v>7668.83</v>
      </c>
      <c r="E386" s="8" t="str">
        <f>IFERROR(VLOOKUP(B386,MAIO!B:C,2,0),"")</f>
        <v>PLINIO ANTONIO L P FILHO</v>
      </c>
    </row>
    <row r="387" spans="1:5">
      <c r="A387" s="96">
        <v>1</v>
      </c>
      <c r="B387" s="96">
        <v>3386</v>
      </c>
      <c r="C387" s="94" t="s">
        <v>469</v>
      </c>
      <c r="D387" s="98">
        <v>499.3</v>
      </c>
      <c r="E387" s="8" t="str">
        <f>IFERROR(VLOOKUP(B387,MAIO!B:C,2,0),"")</f>
        <v>EWERTON RODRIGO PAZ DE SANTANA</v>
      </c>
    </row>
    <row r="388" spans="1:5">
      <c r="A388" s="96">
        <v>1</v>
      </c>
      <c r="B388" s="96">
        <v>3387</v>
      </c>
      <c r="C388" s="94" t="s">
        <v>470</v>
      </c>
      <c r="D388" s="98">
        <v>2829.56</v>
      </c>
      <c r="E388" s="8" t="str">
        <f>IFERROR(VLOOKUP(B388,MAIO!B:C,2,0),"")</f>
        <v>ELHO WENIO DA SILVA</v>
      </c>
    </row>
    <row r="389" spans="1:5">
      <c r="A389" s="96">
        <v>1</v>
      </c>
      <c r="B389" s="96">
        <v>3388</v>
      </c>
      <c r="C389" s="94" t="s">
        <v>473</v>
      </c>
      <c r="D389" s="98">
        <v>1664.34</v>
      </c>
      <c r="E389" s="8" t="str">
        <f>IFERROR(VLOOKUP(B389,MAIO!B:C,2,0),"")</f>
        <v>SERGIO GOUVEIA LOYO</v>
      </c>
    </row>
    <row r="390" spans="1:5">
      <c r="A390" s="96">
        <v>1</v>
      </c>
      <c r="B390" s="96">
        <v>3390</v>
      </c>
      <c r="C390" s="94" t="s">
        <v>474</v>
      </c>
      <c r="D390" s="98">
        <v>455.12</v>
      </c>
      <c r="E390" s="8" t="str">
        <f>IFERROR(VLOOKUP(B390,MAIO!B:C,2,0),"")</f>
        <v>ELISABETH DE ARAUJO LOPES</v>
      </c>
    </row>
    <row r="391" spans="1:5">
      <c r="A391" s="96">
        <v>1</v>
      </c>
      <c r="B391" s="96">
        <v>3392</v>
      </c>
      <c r="C391" s="94" t="s">
        <v>517</v>
      </c>
      <c r="D391" s="98">
        <v>2829.56</v>
      </c>
      <c r="E391" s="8" t="str">
        <f>IFERROR(VLOOKUP(B391,MAIO!B:C,2,0),"")</f>
        <v>MARCILIO BATISTA M MOURA</v>
      </c>
    </row>
    <row r="392" spans="1:5">
      <c r="A392" s="96">
        <v>1</v>
      </c>
      <c r="B392" s="96">
        <v>3394</v>
      </c>
      <c r="C392" s="94" t="s">
        <v>518</v>
      </c>
      <c r="D392" s="98">
        <v>1664.34</v>
      </c>
      <c r="E392" s="8" t="str">
        <f>IFERROR(VLOOKUP(B392,MAIO!B:C,2,0),"")</f>
        <v>EMANOEL ESTANISLAU GOUVEIA</v>
      </c>
    </row>
    <row r="393" spans="1:5">
      <c r="A393" s="96">
        <v>1</v>
      </c>
      <c r="B393" s="96">
        <v>3395</v>
      </c>
      <c r="C393" s="94" t="s">
        <v>519</v>
      </c>
      <c r="D393" s="98">
        <v>1081.82</v>
      </c>
      <c r="E393" s="8" t="str">
        <f>IFERROR(VLOOKUP(B393,MAIO!B:C,2,0),"")</f>
        <v>ALBERTO ANACLETO BARBOSA</v>
      </c>
    </row>
    <row r="394" spans="1:5">
      <c r="A394" s="96">
        <v>1</v>
      </c>
      <c r="B394" s="96">
        <v>3396</v>
      </c>
      <c r="C394" s="94" t="s">
        <v>520</v>
      </c>
      <c r="D394" s="98">
        <v>1081.82</v>
      </c>
      <c r="E394" s="8" t="str">
        <f>IFERROR(VLOOKUP(B394,MAIO!B:C,2,0),"")</f>
        <v>SUYANE KELLY DE SOUZA</v>
      </c>
    </row>
    <row r="395" spans="1:5">
      <c r="A395" s="96">
        <v>1</v>
      </c>
      <c r="B395" s="96">
        <v>3397</v>
      </c>
      <c r="C395" s="94" t="s">
        <v>521</v>
      </c>
      <c r="D395" s="98">
        <v>499.3</v>
      </c>
      <c r="E395" s="8" t="str">
        <f>IFERROR(VLOOKUP(B395,MAIO!B:C,2,0),"")</f>
        <v>GENIMAR TAVARES GANDOLFO</v>
      </c>
    </row>
    <row r="396" spans="1:5">
      <c r="A396" s="96">
        <v>1</v>
      </c>
      <c r="B396" s="96">
        <v>3398</v>
      </c>
      <c r="C396" s="94" t="s">
        <v>544</v>
      </c>
      <c r="D396" s="98">
        <v>499.3</v>
      </c>
      <c r="E396" s="8" t="str">
        <f>IFERROR(VLOOKUP(B396,MAIO!B:C,2,0),"")</f>
        <v>RINALDO SOARES DE BARROS</v>
      </c>
    </row>
    <row r="397" spans="1:5">
      <c r="A397" s="96">
        <v>1</v>
      </c>
      <c r="B397" s="96">
        <v>3400</v>
      </c>
      <c r="C397" s="94" t="s">
        <v>546</v>
      </c>
      <c r="D397" s="98">
        <v>1497.91</v>
      </c>
      <c r="E397" s="8" t="str">
        <f>IFERROR(VLOOKUP(B397,MAIO!B:C,2,0),"")</f>
        <v>LUCIANO ALVES DE S JUNIOR</v>
      </c>
    </row>
    <row r="398" spans="1:5">
      <c r="A398" s="96">
        <v>1</v>
      </c>
      <c r="B398" s="96">
        <v>3401</v>
      </c>
      <c r="C398" s="94" t="s">
        <v>547</v>
      </c>
      <c r="D398" s="98">
        <v>455.12</v>
      </c>
      <c r="E398" s="8" t="str">
        <f>IFERROR(VLOOKUP(B398,MAIO!B:C,2,0),"")</f>
        <v>TATIANE RAPHAELLA S DA SILVA N</v>
      </c>
    </row>
    <row r="399" spans="1:5">
      <c r="A399" s="96">
        <v>1</v>
      </c>
      <c r="B399" s="96">
        <v>3403</v>
      </c>
      <c r="C399" s="94" t="s">
        <v>548</v>
      </c>
      <c r="D399" s="98">
        <v>1497.91</v>
      </c>
      <c r="E399" s="8" t="str">
        <f>IFERROR(VLOOKUP(B399,MAIO!B:C,2,0),"")</f>
        <v>ITAMAR MARIA SILVA DE MELO</v>
      </c>
    </row>
    <row r="400" spans="1:5">
      <c r="A400" s="96">
        <v>1</v>
      </c>
      <c r="B400" s="96">
        <v>3409</v>
      </c>
      <c r="C400" s="94" t="s">
        <v>549</v>
      </c>
      <c r="D400" s="98">
        <v>2829.56</v>
      </c>
      <c r="E400" s="8" t="str">
        <f>IFERROR(VLOOKUP(B400,MAIO!B:C,2,0),"")</f>
        <v>SIMONE CARLA ALVES PEREIRA</v>
      </c>
    </row>
    <row r="401" spans="1:5">
      <c r="A401" s="96">
        <v>1</v>
      </c>
      <c r="B401" s="96">
        <v>3410</v>
      </c>
      <c r="C401" s="94" t="s">
        <v>550</v>
      </c>
      <c r="D401" s="98">
        <v>499.3</v>
      </c>
      <c r="E401" s="8" t="str">
        <f>IFERROR(VLOOKUP(B401,MAIO!B:C,2,0),"")</f>
        <v>SARA MEDEIROS C CABRAL</v>
      </c>
    </row>
    <row r="402" spans="1:5">
      <c r="A402" s="96">
        <v>1</v>
      </c>
      <c r="B402" s="96">
        <v>3411</v>
      </c>
      <c r="C402" s="94" t="s">
        <v>557</v>
      </c>
      <c r="D402" s="98">
        <v>3079.23</v>
      </c>
      <c r="E402" s="8" t="str">
        <f>IFERROR(VLOOKUP(B402,MAIO!B:C,2,0),"")</f>
        <v>THALES ETELVAN CABRAL OLIVEIRA</v>
      </c>
    </row>
    <row r="403" spans="1:5">
      <c r="A403" s="96">
        <v>1</v>
      </c>
      <c r="B403" s="96">
        <v>3412</v>
      </c>
      <c r="C403" s="94" t="s">
        <v>558</v>
      </c>
      <c r="D403" s="98">
        <v>3079.23</v>
      </c>
      <c r="E403" s="8" t="str">
        <f>IFERROR(VLOOKUP(B403,MAIO!B:C,2,0),"")</f>
        <v>CARLOS EDUARDO MIRANDA D SOUSA</v>
      </c>
    </row>
    <row r="404" spans="1:5">
      <c r="A404" s="96">
        <v>1</v>
      </c>
      <c r="B404" s="96">
        <v>3413</v>
      </c>
      <c r="C404" s="94" t="s">
        <v>562</v>
      </c>
      <c r="D404" s="98">
        <v>2829.56</v>
      </c>
      <c r="E404" s="8" t="str">
        <f>IFERROR(VLOOKUP(B404,MAIO!B:C,2,0),"")</f>
        <v>RONALDO FRANCISCO DOS SANTOS</v>
      </c>
    </row>
    <row r="405" spans="1:5">
      <c r="A405" s="96">
        <v>1</v>
      </c>
      <c r="B405" s="96">
        <v>3414</v>
      </c>
      <c r="C405" s="94" t="s">
        <v>564</v>
      </c>
      <c r="D405" s="98">
        <v>2829.56</v>
      </c>
      <c r="E405" s="8" t="str">
        <f>IFERROR(VLOOKUP(B405,MAIO!B:C,2,0),"")</f>
        <v>FERNANDA DE LOURDES M G ALONZO</v>
      </c>
    </row>
    <row r="406" spans="1:5">
      <c r="A406" s="96">
        <v>1</v>
      </c>
      <c r="B406" s="96">
        <v>3415</v>
      </c>
      <c r="C406" s="94" t="s">
        <v>565</v>
      </c>
      <c r="D406" s="98">
        <v>667.12</v>
      </c>
      <c r="E406" s="8" t="str">
        <f>IFERROR(VLOOKUP(B406,MAIO!B:C,2,0),"")</f>
        <v>MARIA DO SOCORRO SILVA VIEIRA</v>
      </c>
    </row>
    <row r="407" spans="1:5">
      <c r="A407" s="96">
        <v>1</v>
      </c>
      <c r="B407" s="96">
        <v>3416</v>
      </c>
      <c r="C407" s="94" t="s">
        <v>566</v>
      </c>
      <c r="D407" s="98">
        <v>1111.3</v>
      </c>
      <c r="E407" s="8" t="str">
        <f>IFERROR(VLOOKUP(B407,MAIO!B:C,2,0),"")</f>
        <v>DAYVSON ALVES VANDERLEI</v>
      </c>
    </row>
    <row r="408" spans="1:5">
      <c r="A408" s="96">
        <v>1</v>
      </c>
      <c r="B408" s="96">
        <v>3418</v>
      </c>
      <c r="C408" s="94" t="s">
        <v>568</v>
      </c>
      <c r="D408" s="98">
        <v>2829.56</v>
      </c>
      <c r="E408" s="8" t="str">
        <f>IFERROR(VLOOKUP(B408,MAIO!B:C,2,0),"")</f>
        <v>DOMINGOS SAVIO F C DA S JUNIOR</v>
      </c>
    </row>
    <row r="409" spans="1:5">
      <c r="A409" s="96">
        <v>1</v>
      </c>
      <c r="B409" s="96">
        <v>3419</v>
      </c>
      <c r="C409" s="94" t="s">
        <v>569</v>
      </c>
      <c r="D409" s="98">
        <v>3079.23</v>
      </c>
      <c r="E409" s="8" t="str">
        <f>IFERROR(VLOOKUP(B409,MAIO!B:C,2,0),"")</f>
        <v>AGILDO BATISTA DOS S JUNIOR</v>
      </c>
    </row>
    <row r="410" spans="1:5">
      <c r="A410" s="96">
        <v>1</v>
      </c>
      <c r="B410" s="96">
        <v>3420</v>
      </c>
      <c r="C410" s="94" t="s">
        <v>570</v>
      </c>
      <c r="D410" s="98">
        <v>1664.34</v>
      </c>
      <c r="E410" s="8" t="str">
        <f>IFERROR(VLOOKUP(B410,MAIO!B:C,2,0),"")</f>
        <v>BRUNA MARIA PIMENTEL DE MORAIS</v>
      </c>
    </row>
    <row r="411" spans="1:5">
      <c r="A411" s="96">
        <v>1</v>
      </c>
      <c r="B411" s="96">
        <v>3421</v>
      </c>
      <c r="C411" s="94" t="s">
        <v>571</v>
      </c>
      <c r="D411" s="98">
        <v>665.73</v>
      </c>
      <c r="E411" s="8" t="str">
        <f>IFERROR(VLOOKUP(B411,MAIO!B:C,2,0),"")</f>
        <v>ROSEANE LOPES DA SILVA</v>
      </c>
    </row>
    <row r="412" spans="1:5">
      <c r="A412" s="96">
        <v>1</v>
      </c>
      <c r="B412" s="96">
        <v>3422</v>
      </c>
      <c r="C412" s="94" t="s">
        <v>572</v>
      </c>
      <c r="D412" s="98">
        <v>3079.23</v>
      </c>
      <c r="E412" s="8" t="str">
        <f>IFERROR(VLOOKUP(B412,MAIO!B:C,2,0),"")</f>
        <v>LUCIANA C ANUNCIACAO CUNHA</v>
      </c>
    </row>
    <row r="413" spans="1:5">
      <c r="A413" s="96">
        <v>1</v>
      </c>
      <c r="B413" s="96">
        <v>3423</v>
      </c>
      <c r="C413" s="94" t="s">
        <v>573</v>
      </c>
      <c r="D413" s="98">
        <v>1664.34</v>
      </c>
      <c r="E413" s="8" t="str">
        <f>IFERROR(VLOOKUP(B413,MAIO!B:C,2,0),"")</f>
        <v>AMANDA M DE QUEIROZ RODRIGUES</v>
      </c>
    </row>
    <row r="414" spans="1:5">
      <c r="A414" s="96">
        <v>1</v>
      </c>
      <c r="B414" s="96">
        <v>3424</v>
      </c>
      <c r="C414" s="94" t="s">
        <v>574</v>
      </c>
      <c r="D414" s="98">
        <v>3079.23</v>
      </c>
      <c r="E414" s="8" t="str">
        <f>IFERROR(VLOOKUP(B414,MAIO!B:C,2,0),"")</f>
        <v>WEVERTON RODRIGO C DA SILVA</v>
      </c>
    </row>
    <row r="415" spans="1:5">
      <c r="A415" s="96">
        <v>1</v>
      </c>
      <c r="B415" s="96">
        <v>3425</v>
      </c>
      <c r="C415" s="94" t="s">
        <v>576</v>
      </c>
      <c r="D415" s="98">
        <v>2829.56</v>
      </c>
      <c r="E415" s="8" t="str">
        <f>IFERROR(VLOOKUP(B415,MAIO!B:C,2,0),"")</f>
        <v>ISMAR HENRIQUE RAMOS BARBOSA</v>
      </c>
    </row>
    <row r="416" spans="1:5">
      <c r="A416" s="96">
        <v>1</v>
      </c>
      <c r="B416" s="96">
        <v>3426</v>
      </c>
      <c r="C416" s="94" t="s">
        <v>578</v>
      </c>
      <c r="D416" s="98">
        <v>2829.56</v>
      </c>
      <c r="E416" s="8" t="str">
        <f>IFERROR(VLOOKUP(B416,MAIO!B:C,2,0),"")</f>
        <v>UDO DE MELO AMAZONAS</v>
      </c>
    </row>
    <row r="417" spans="1:5">
      <c r="A417" s="96">
        <v>1</v>
      </c>
      <c r="B417" s="96">
        <v>3427</v>
      </c>
      <c r="C417" s="94" t="s">
        <v>579</v>
      </c>
      <c r="D417" s="98">
        <v>2829.56</v>
      </c>
      <c r="E417" s="8" t="str">
        <f>IFERROR(VLOOKUP(B417,MAIO!B:C,2,0),"")</f>
        <v>BIANCA DE CASTRO ALMEIDA</v>
      </c>
    </row>
    <row r="418" spans="1:5">
      <c r="A418" s="96">
        <v>1</v>
      </c>
      <c r="B418" s="96">
        <v>3428</v>
      </c>
      <c r="C418" s="94" t="s">
        <v>580</v>
      </c>
      <c r="D418" s="98">
        <v>1664.34</v>
      </c>
      <c r="E418" s="8" t="str">
        <f>IFERROR(VLOOKUP(B418,MAIO!B:C,2,0),"")</f>
        <v>ISIS RUANA PARENTE GONCALVES</v>
      </c>
    </row>
    <row r="419" spans="1:5">
      <c r="A419" s="96">
        <v>1</v>
      </c>
      <c r="B419" s="96">
        <v>3429</v>
      </c>
      <c r="C419" s="94" t="s">
        <v>581</v>
      </c>
      <c r="D419" s="98">
        <v>2829.56</v>
      </c>
      <c r="E419" s="8" t="str">
        <f>IFERROR(VLOOKUP(B419,MAIO!B:C,2,0),"")</f>
        <v>WASHINGTON LUIZ S DE L JUNIOR</v>
      </c>
    </row>
    <row r="420" spans="1:5">
      <c r="A420" s="96">
        <v>1</v>
      </c>
      <c r="B420" s="96">
        <v>3430</v>
      </c>
      <c r="C420" s="94" t="s">
        <v>582</v>
      </c>
      <c r="D420" s="98">
        <v>1497.91</v>
      </c>
      <c r="E420" s="8" t="str">
        <f>IFERROR(VLOOKUP(B420,MAIO!B:C,2,0),"")</f>
        <v>TATIANA NOGUEIRA SANTOS</v>
      </c>
    </row>
    <row r="421" spans="1:5">
      <c r="A421" s="96">
        <v>1</v>
      </c>
      <c r="B421" s="96">
        <v>3431</v>
      </c>
      <c r="C421" s="94" t="s">
        <v>583</v>
      </c>
      <c r="D421" s="98">
        <v>1111.3</v>
      </c>
      <c r="E421" s="8" t="str">
        <f>IFERROR(VLOOKUP(B421,MAIO!B:C,2,0),"")</f>
        <v>SAMIA RAFAELA B CAVALCANTE</v>
      </c>
    </row>
    <row r="422" spans="1:5">
      <c r="A422" s="96">
        <v>1</v>
      </c>
      <c r="B422" s="96">
        <v>3432</v>
      </c>
      <c r="C422" s="94" t="s">
        <v>584</v>
      </c>
      <c r="D422" s="98">
        <v>665.73</v>
      </c>
      <c r="E422" s="8" t="str">
        <f>IFERROR(VLOOKUP(B422,MAIO!B:C,2,0),"")</f>
        <v>EVELYN TAYRINE S DE OLIVEIRA</v>
      </c>
    </row>
    <row r="423" spans="1:5">
      <c r="A423" s="96">
        <v>1</v>
      </c>
      <c r="B423" s="96">
        <v>3433</v>
      </c>
      <c r="C423" s="94" t="s">
        <v>585</v>
      </c>
      <c r="D423" s="98">
        <v>1497.91</v>
      </c>
      <c r="E423" s="8" t="str">
        <f>IFERROR(VLOOKUP(B423,MAIO!B:C,2,0),"")</f>
        <v>BRENDAH NICHOLLY A MACIEL FRAZ</v>
      </c>
    </row>
    <row r="424" spans="1:5">
      <c r="A424" s="96">
        <v>1</v>
      </c>
      <c r="B424" s="96">
        <v>3434</v>
      </c>
      <c r="C424" s="94" t="s">
        <v>586</v>
      </c>
      <c r="D424" s="98">
        <v>2829.56</v>
      </c>
      <c r="E424" s="8" t="str">
        <f>IFERROR(VLOOKUP(B424,MAIO!B:C,2,0),"")</f>
        <v>DANIEL PEREIRA DA SILVA</v>
      </c>
    </row>
    <row r="425" spans="1:5">
      <c r="A425" s="96">
        <v>1</v>
      </c>
      <c r="B425" s="96">
        <v>3435</v>
      </c>
      <c r="C425" s="94" t="s">
        <v>587</v>
      </c>
      <c r="D425" s="98">
        <v>1497.91</v>
      </c>
      <c r="E425" s="8" t="str">
        <f>IFERROR(VLOOKUP(B425,MAIO!B:C,2,0),"")</f>
        <v>KELLYANNE LOPES DA SILVA</v>
      </c>
    </row>
    <row r="426" spans="1:5">
      <c r="A426" s="96">
        <v>1</v>
      </c>
      <c r="B426" s="96">
        <v>3436</v>
      </c>
      <c r="C426" s="94" t="s">
        <v>590</v>
      </c>
      <c r="D426" s="98">
        <v>2829.56</v>
      </c>
      <c r="E426" s="8" t="str">
        <f>IFERROR(VLOOKUP(B426,MAIO!B:C,2,0),"")</f>
        <v>FABIO RICARDO SILVA</v>
      </c>
    </row>
    <row r="427" spans="1:5">
      <c r="A427" s="96">
        <v>1</v>
      </c>
      <c r="B427" s="96">
        <v>3437</v>
      </c>
      <c r="C427" s="94" t="s">
        <v>592</v>
      </c>
      <c r="D427" s="98">
        <v>2829.56</v>
      </c>
      <c r="E427" s="8" t="str">
        <f>IFERROR(VLOOKUP(B427,MAIO!B:C,2,0),"")</f>
        <v>MARIA SONIA C DE VASCONCELOS</v>
      </c>
    </row>
    <row r="428" spans="1:5">
      <c r="A428" s="96">
        <v>1</v>
      </c>
      <c r="B428" s="96">
        <v>3438</v>
      </c>
      <c r="C428" s="94" t="s">
        <v>593</v>
      </c>
      <c r="D428" s="98">
        <v>499.3</v>
      </c>
      <c r="E428" s="8" t="str">
        <f>IFERROR(VLOOKUP(B428,MAIO!B:C,2,0),"")</f>
        <v>DANRLEY DE F BRAYNER METODIO</v>
      </c>
    </row>
    <row r="429" spans="1:5">
      <c r="A429" s="96">
        <v>1</v>
      </c>
      <c r="B429" s="96">
        <v>7002</v>
      </c>
      <c r="C429" s="94" t="s">
        <v>555</v>
      </c>
      <c r="D429" s="98">
        <v>5706.86</v>
      </c>
      <c r="E429" s="8" t="str">
        <f>IFERROR(VLOOKUP(B429,MAIO!B:C,2,0),"")</f>
        <v>ANTONIO LUIZ DOLIVEIRA AZEVEDO</v>
      </c>
    </row>
    <row r="430" spans="1:5">
      <c r="A430" s="96">
        <v>1</v>
      </c>
      <c r="B430" s="96">
        <v>8249</v>
      </c>
      <c r="C430" s="94" t="s">
        <v>338</v>
      </c>
      <c r="D430" s="98">
        <v>1081.82</v>
      </c>
      <c r="E430" s="8" t="str">
        <f>IFERROR(VLOOKUP(B430,MAIO!B:C,2,0),"")</f>
        <v>SELMA BEZERRA DE CARVALHO</v>
      </c>
    </row>
    <row r="431" spans="1:5">
      <c r="A431" s="95" t="s">
        <v>405</v>
      </c>
      <c r="B431" s="95"/>
      <c r="C431" s="95"/>
      <c r="D431" s="99"/>
    </row>
    <row r="432" spans="1:5">
      <c r="A432" s="92"/>
      <c r="B432" s="92"/>
      <c r="C432" s="92"/>
      <c r="D432" s="100">
        <v>600702.18999999994</v>
      </c>
    </row>
  </sheetData>
  <autoFilter ref="A4:E432"/>
  <sortState ref="A5:E423">
    <sortCondition ref="E5:E42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C425"/>
  <sheetViews>
    <sheetView workbookViewId="0">
      <selection activeCell="B1" sqref="B1:C96"/>
    </sheetView>
  </sheetViews>
  <sheetFormatPr defaultRowHeight="12"/>
  <cols>
    <col min="2" max="2" width="10" style="30" bestFit="1" customWidth="1"/>
    <col min="3" max="3" width="31.7109375" style="30" bestFit="1" customWidth="1"/>
  </cols>
  <sheetData>
    <row r="2" spans="2:3">
      <c r="B2" s="54"/>
      <c r="C2" s="54"/>
    </row>
    <row r="4" spans="2:3">
      <c r="B4" s="54"/>
      <c r="C4" s="54"/>
    </row>
    <row r="5" spans="2:3">
      <c r="B5" s="56"/>
      <c r="C5" s="56"/>
    </row>
    <row r="6" spans="2:3">
      <c r="B6" s="56"/>
      <c r="C6" s="56"/>
    </row>
    <row r="7" spans="2:3" s="1" customFormat="1">
      <c r="B7" s="102" t="s">
        <v>407</v>
      </c>
      <c r="C7" s="102" t="s">
        <v>2</v>
      </c>
    </row>
    <row r="8" spans="2:3">
      <c r="B8" s="105">
        <v>1980</v>
      </c>
      <c r="C8" s="103" t="s">
        <v>78</v>
      </c>
    </row>
    <row r="9" spans="2:3">
      <c r="B9" s="105">
        <v>2015</v>
      </c>
      <c r="C9" s="103" t="s">
        <v>81</v>
      </c>
    </row>
    <row r="10" spans="2:3">
      <c r="B10" s="105">
        <v>2065</v>
      </c>
      <c r="C10" s="103" t="s">
        <v>408</v>
      </c>
    </row>
    <row r="11" spans="2:3">
      <c r="B11" s="105">
        <v>2371</v>
      </c>
      <c r="C11" s="103" t="s">
        <v>126</v>
      </c>
    </row>
    <row r="12" spans="2:3">
      <c r="B12" s="105">
        <v>2474</v>
      </c>
      <c r="C12" s="103" t="s">
        <v>140</v>
      </c>
    </row>
    <row r="13" spans="2:3">
      <c r="B13" s="105">
        <v>2547</v>
      </c>
      <c r="C13" s="103" t="s">
        <v>402</v>
      </c>
    </row>
    <row r="14" spans="2:3">
      <c r="B14" s="105">
        <v>2689</v>
      </c>
      <c r="C14" s="103" t="s">
        <v>545</v>
      </c>
    </row>
    <row r="15" spans="2:3">
      <c r="B15" s="105">
        <v>2754</v>
      </c>
      <c r="C15" s="103" t="s">
        <v>409</v>
      </c>
    </row>
    <row r="16" spans="2:3">
      <c r="B16" s="105">
        <v>2757</v>
      </c>
      <c r="C16" s="103" t="s">
        <v>189</v>
      </c>
    </row>
    <row r="17" spans="2:3">
      <c r="B17" s="105">
        <v>2785</v>
      </c>
      <c r="C17" s="103" t="s">
        <v>198</v>
      </c>
    </row>
    <row r="18" spans="2:3">
      <c r="B18" s="105">
        <v>2824</v>
      </c>
      <c r="C18" s="103" t="s">
        <v>410</v>
      </c>
    </row>
    <row r="19" spans="2:3">
      <c r="B19" s="105">
        <v>3044</v>
      </c>
      <c r="C19" s="103" t="s">
        <v>349</v>
      </c>
    </row>
    <row r="20" spans="2:3">
      <c r="B20" s="105">
        <v>3066</v>
      </c>
      <c r="C20" s="103" t="s">
        <v>270</v>
      </c>
    </row>
    <row r="21" spans="2:3">
      <c r="B21" s="105">
        <v>3233</v>
      </c>
      <c r="C21" s="103" t="s">
        <v>300</v>
      </c>
    </row>
    <row r="22" spans="2:3">
      <c r="B22" s="105">
        <v>3403</v>
      </c>
      <c r="C22" s="103" t="s">
        <v>548</v>
      </c>
    </row>
    <row r="23" spans="2:3">
      <c r="B23" s="104"/>
      <c r="C23" s="104"/>
    </row>
    <row r="24" spans="2:3">
      <c r="B24" s="101"/>
      <c r="C24" s="101"/>
    </row>
    <row r="25" spans="2:3">
      <c r="B25" s="101"/>
      <c r="C25" s="101"/>
    </row>
    <row r="26" spans="2:3">
      <c r="B26" s="62"/>
      <c r="C26" s="62"/>
    </row>
    <row r="27" spans="2:3">
      <c r="B27" s="104"/>
      <c r="C27" s="104"/>
    </row>
    <row r="28" spans="2:3">
      <c r="B28" s="101"/>
      <c r="C28" s="101"/>
    </row>
    <row r="29" spans="2:3">
      <c r="B29" s="101"/>
      <c r="C29" s="101"/>
    </row>
    <row r="30" spans="2:3">
      <c r="B30" s="101"/>
      <c r="C30" s="101"/>
    </row>
    <row r="31" spans="2:3">
      <c r="B31" s="104"/>
      <c r="C31" s="104"/>
    </row>
    <row r="32" spans="2:3">
      <c r="B32" s="56"/>
      <c r="C32" s="56"/>
    </row>
    <row r="33" spans="2:3">
      <c r="B33" s="101"/>
      <c r="C33" s="101"/>
    </row>
    <row r="34" spans="2:3">
      <c r="B34" s="101"/>
      <c r="C34" s="101"/>
    </row>
    <row r="35" spans="2:3">
      <c r="B35" s="104"/>
      <c r="C35" s="104"/>
    </row>
    <row r="36" spans="2:3">
      <c r="B36" s="56"/>
      <c r="C36" s="56"/>
    </row>
    <row r="37" spans="2:3">
      <c r="B37" s="56"/>
      <c r="C37" s="56"/>
    </row>
    <row r="38" spans="2:3">
      <c r="B38" s="101"/>
      <c r="C38" s="101"/>
    </row>
    <row r="39" spans="2:3">
      <c r="B39" s="104"/>
      <c r="C39" s="104"/>
    </row>
    <row r="40" spans="2:3">
      <c r="B40" s="101"/>
      <c r="C40" s="101"/>
    </row>
    <row r="41" spans="2:3">
      <c r="B41" s="56"/>
      <c r="C41" s="56"/>
    </row>
    <row r="42" spans="2:3">
      <c r="B42" s="62"/>
      <c r="C42" s="62"/>
    </row>
    <row r="43" spans="2:3">
      <c r="B43" s="104"/>
      <c r="C43" s="104"/>
    </row>
    <row r="44" spans="2:3">
      <c r="B44" s="101"/>
      <c r="C44" s="101"/>
    </row>
    <row r="45" spans="2:3">
      <c r="B45" s="101"/>
      <c r="C45" s="101"/>
    </row>
    <row r="46" spans="2:3">
      <c r="B46" s="62"/>
      <c r="C46" s="62"/>
    </row>
    <row r="47" spans="2:3">
      <c r="B47" s="104"/>
      <c r="C47" s="104"/>
    </row>
    <row r="48" spans="2:3">
      <c r="B48" s="101"/>
      <c r="C48" s="101"/>
    </row>
    <row r="49" spans="2:3">
      <c r="B49" s="101"/>
      <c r="C49" s="101"/>
    </row>
    <row r="50" spans="2:3">
      <c r="B50" s="101"/>
      <c r="C50" s="101"/>
    </row>
    <row r="51" spans="2:3">
      <c r="B51" s="104"/>
      <c r="C51" s="104"/>
    </row>
    <row r="52" spans="2:3">
      <c r="B52" s="56"/>
      <c r="C52" s="56"/>
    </row>
    <row r="53" spans="2:3">
      <c r="B53" s="101"/>
      <c r="C53" s="101"/>
    </row>
    <row r="54" spans="2:3">
      <c r="B54" s="101"/>
      <c r="C54" s="101"/>
    </row>
    <row r="55" spans="2:3">
      <c r="B55" s="104"/>
      <c r="C55" s="104"/>
    </row>
    <row r="56" spans="2:3">
      <c r="B56" s="56"/>
      <c r="C56" s="56"/>
    </row>
    <row r="57" spans="2:3">
      <c r="B57" s="56"/>
      <c r="C57" s="56"/>
    </row>
    <row r="58" spans="2:3">
      <c r="B58" s="101"/>
      <c r="C58" s="101"/>
    </row>
    <row r="59" spans="2:3">
      <c r="B59" s="104"/>
      <c r="C59" s="104"/>
    </row>
    <row r="60" spans="2:3">
      <c r="B60" s="101"/>
      <c r="C60" s="101"/>
    </row>
    <row r="61" spans="2:3">
      <c r="B61" s="56"/>
      <c r="C61" s="56"/>
    </row>
    <row r="62" spans="2:3">
      <c r="B62" s="62"/>
      <c r="C62" s="62"/>
    </row>
    <row r="63" spans="2:3">
      <c r="B63" s="104"/>
      <c r="C63" s="104"/>
    </row>
    <row r="64" spans="2:3">
      <c r="B64" s="101"/>
      <c r="C64" s="101"/>
    </row>
    <row r="65" spans="2:3">
      <c r="B65" s="101"/>
      <c r="C65" s="101"/>
    </row>
    <row r="66" spans="2:3">
      <c r="B66" s="62"/>
      <c r="C66" s="62"/>
    </row>
    <row r="67" spans="2:3">
      <c r="B67" s="104"/>
      <c r="C67" s="104"/>
    </row>
    <row r="68" spans="2:3">
      <c r="B68" s="101"/>
      <c r="C68" s="101"/>
    </row>
    <row r="69" spans="2:3">
      <c r="B69" s="101"/>
      <c r="C69" s="101"/>
    </row>
    <row r="70" spans="2:3">
      <c r="B70" s="101"/>
      <c r="C70" s="101"/>
    </row>
    <row r="71" spans="2:3">
      <c r="B71" s="104"/>
      <c r="C71" s="104"/>
    </row>
    <row r="72" spans="2:3">
      <c r="B72" s="61"/>
      <c r="C72" s="61"/>
    </row>
    <row r="73" spans="2:3">
      <c r="B73" s="101"/>
      <c r="C73" s="101"/>
    </row>
    <row r="74" spans="2:3">
      <c r="B74" s="101"/>
      <c r="C74" s="101"/>
    </row>
    <row r="75" spans="2:3">
      <c r="B75" s="104"/>
      <c r="C75" s="104"/>
    </row>
    <row r="76" spans="2:3">
      <c r="B76" s="56"/>
      <c r="C76" s="56"/>
    </row>
    <row r="77" spans="2:3">
      <c r="B77" s="101"/>
      <c r="C77" s="101"/>
    </row>
    <row r="78" spans="2:3">
      <c r="B78" s="101"/>
      <c r="C78" s="101"/>
    </row>
    <row r="79" spans="2:3">
      <c r="B79" s="104"/>
      <c r="C79" s="104"/>
    </row>
    <row r="80" spans="2:3">
      <c r="B80" s="56"/>
      <c r="C80" s="56"/>
    </row>
    <row r="81" spans="2:3">
      <c r="B81" s="61"/>
      <c r="C81" s="61"/>
    </row>
    <row r="82" spans="2:3">
      <c r="B82" s="101"/>
      <c r="C82" s="101"/>
    </row>
    <row r="83" spans="2:3">
      <c r="B83" s="104"/>
      <c r="C83" s="104"/>
    </row>
    <row r="84" spans="2:3">
      <c r="B84" s="56"/>
      <c r="C84" s="56"/>
    </row>
    <row r="85" spans="2:3">
      <c r="B85" s="56"/>
      <c r="C85" s="56"/>
    </row>
    <row r="86" spans="2:3">
      <c r="B86" s="101"/>
      <c r="C86" s="101"/>
    </row>
    <row r="87" spans="2:3">
      <c r="B87" s="104"/>
      <c r="C87" s="104"/>
    </row>
    <row r="88" spans="2:3">
      <c r="B88" s="101"/>
      <c r="C88" s="101"/>
    </row>
    <row r="89" spans="2:3">
      <c r="B89" s="56"/>
      <c r="C89" s="56"/>
    </row>
    <row r="90" spans="2:3">
      <c r="B90" s="62"/>
      <c r="C90" s="62"/>
    </row>
    <row r="91" spans="2:3">
      <c r="B91" s="104"/>
      <c r="C91" s="104"/>
    </row>
    <row r="92" spans="2:3">
      <c r="B92" s="101"/>
      <c r="C92" s="101"/>
    </row>
    <row r="93" spans="2:3">
      <c r="B93" s="56"/>
      <c r="C93" s="56"/>
    </row>
    <row r="94" spans="2:3">
      <c r="B94" s="56"/>
      <c r="C94" s="56"/>
    </row>
    <row r="95" spans="2:3">
      <c r="B95" s="104"/>
      <c r="C95" s="104"/>
    </row>
    <row r="96" spans="2:3">
      <c r="B96" s="101"/>
      <c r="C96" s="101"/>
    </row>
    <row r="97" spans="2:3">
      <c r="B97" s="56"/>
      <c r="C97" s="56"/>
    </row>
    <row r="98" spans="2:3">
      <c r="B98" s="56"/>
      <c r="C98" s="56"/>
    </row>
    <row r="99" spans="2:3">
      <c r="B99" s="56"/>
      <c r="C99" s="56"/>
    </row>
    <row r="100" spans="2:3">
      <c r="B100" s="56"/>
      <c r="C100" s="56"/>
    </row>
    <row r="101" spans="2:3">
      <c r="B101" s="56"/>
      <c r="C101" s="56"/>
    </row>
    <row r="102" spans="2:3">
      <c r="B102" s="56"/>
      <c r="C102" s="56"/>
    </row>
    <row r="103" spans="2:3">
      <c r="B103" s="56"/>
      <c r="C103" s="56"/>
    </row>
    <row r="104" spans="2:3">
      <c r="B104" s="56"/>
      <c r="C104" s="56"/>
    </row>
    <row r="105" spans="2:3">
      <c r="B105" s="56"/>
      <c r="C105" s="56"/>
    </row>
    <row r="106" spans="2:3">
      <c r="B106" s="56"/>
      <c r="C106" s="56"/>
    </row>
    <row r="107" spans="2:3">
      <c r="B107" s="56"/>
      <c r="C107" s="56"/>
    </row>
    <row r="108" spans="2:3">
      <c r="B108" s="56"/>
      <c r="C108" s="56"/>
    </row>
    <row r="109" spans="2:3">
      <c r="B109" s="56"/>
      <c r="C109" s="56"/>
    </row>
    <row r="110" spans="2:3">
      <c r="B110" s="56"/>
      <c r="C110" s="56"/>
    </row>
    <row r="111" spans="2:3">
      <c r="B111" s="56"/>
      <c r="C111" s="56"/>
    </row>
    <row r="112" spans="2:3">
      <c r="B112" s="56"/>
      <c r="C112" s="56"/>
    </row>
    <row r="113" spans="2:3">
      <c r="B113" s="56"/>
      <c r="C113" s="56"/>
    </row>
    <row r="114" spans="2:3">
      <c r="B114" s="56"/>
      <c r="C114" s="56"/>
    </row>
    <row r="115" spans="2:3">
      <c r="B115" s="56"/>
      <c r="C115" s="56"/>
    </row>
    <row r="116" spans="2:3">
      <c r="B116" s="56"/>
      <c r="C116" s="56"/>
    </row>
    <row r="117" spans="2:3">
      <c r="B117" s="56"/>
      <c r="C117" s="56"/>
    </row>
    <row r="118" spans="2:3">
      <c r="B118" s="56"/>
      <c r="C118" s="56"/>
    </row>
    <row r="119" spans="2:3">
      <c r="B119" s="56"/>
      <c r="C119" s="56"/>
    </row>
    <row r="120" spans="2:3">
      <c r="B120" s="56"/>
      <c r="C120" s="56"/>
    </row>
    <row r="121" spans="2:3">
      <c r="B121" s="56"/>
      <c r="C121" s="56"/>
    </row>
    <row r="122" spans="2:3">
      <c r="B122" s="56"/>
      <c r="C122" s="56"/>
    </row>
    <row r="123" spans="2:3">
      <c r="B123" s="56"/>
      <c r="C123" s="56"/>
    </row>
    <row r="124" spans="2:3">
      <c r="B124" s="56"/>
      <c r="C124" s="56"/>
    </row>
    <row r="125" spans="2:3">
      <c r="B125" s="56"/>
      <c r="C125" s="56"/>
    </row>
    <row r="126" spans="2:3">
      <c r="B126" s="56"/>
      <c r="C126" s="56"/>
    </row>
    <row r="127" spans="2:3">
      <c r="B127" s="56"/>
      <c r="C127" s="56"/>
    </row>
    <row r="128" spans="2:3">
      <c r="B128" s="56"/>
      <c r="C128" s="56"/>
    </row>
    <row r="129" spans="2:3">
      <c r="B129" s="56"/>
      <c r="C129" s="56"/>
    </row>
    <row r="130" spans="2:3">
      <c r="B130" s="56"/>
      <c r="C130" s="56"/>
    </row>
    <row r="131" spans="2:3">
      <c r="B131" s="56"/>
      <c r="C131" s="56"/>
    </row>
    <row r="132" spans="2:3">
      <c r="B132" s="56"/>
      <c r="C132" s="56"/>
    </row>
    <row r="133" spans="2:3">
      <c r="B133" s="56"/>
      <c r="C133" s="56"/>
    </row>
    <row r="134" spans="2:3">
      <c r="B134" s="56"/>
      <c r="C134" s="56"/>
    </row>
    <row r="135" spans="2:3">
      <c r="B135" s="56"/>
      <c r="C135" s="56"/>
    </row>
    <row r="136" spans="2:3">
      <c r="B136" s="56"/>
      <c r="C136" s="56"/>
    </row>
    <row r="137" spans="2:3">
      <c r="B137" s="56"/>
      <c r="C137" s="56"/>
    </row>
    <row r="138" spans="2:3">
      <c r="B138" s="56"/>
      <c r="C138" s="56"/>
    </row>
    <row r="139" spans="2:3">
      <c r="B139" s="56"/>
      <c r="C139" s="56"/>
    </row>
    <row r="140" spans="2:3">
      <c r="B140" s="56"/>
      <c r="C140" s="56"/>
    </row>
    <row r="141" spans="2:3">
      <c r="B141" s="56"/>
      <c r="C141" s="56"/>
    </row>
    <row r="142" spans="2:3">
      <c r="B142" s="56"/>
      <c r="C142" s="56"/>
    </row>
    <row r="143" spans="2:3">
      <c r="B143" s="56"/>
      <c r="C143" s="56"/>
    </row>
    <row r="144" spans="2:3">
      <c r="B144" s="56"/>
      <c r="C144" s="56"/>
    </row>
    <row r="145" spans="2:3">
      <c r="B145" s="56"/>
      <c r="C145" s="56"/>
    </row>
    <row r="146" spans="2:3">
      <c r="B146" s="56"/>
      <c r="C146" s="56"/>
    </row>
    <row r="147" spans="2:3">
      <c r="B147" s="56"/>
      <c r="C147" s="56"/>
    </row>
    <row r="148" spans="2:3">
      <c r="B148" s="56"/>
      <c r="C148" s="56"/>
    </row>
    <row r="149" spans="2:3">
      <c r="B149" s="56"/>
      <c r="C149" s="56"/>
    </row>
    <row r="150" spans="2:3">
      <c r="B150" s="56"/>
      <c r="C150" s="56"/>
    </row>
    <row r="151" spans="2:3">
      <c r="B151" s="56"/>
      <c r="C151" s="56"/>
    </row>
    <row r="152" spans="2:3">
      <c r="B152" s="56"/>
      <c r="C152" s="56"/>
    </row>
    <row r="153" spans="2:3">
      <c r="B153" s="56"/>
      <c r="C153" s="56"/>
    </row>
    <row r="154" spans="2:3">
      <c r="B154" s="56"/>
      <c r="C154" s="56"/>
    </row>
    <row r="155" spans="2:3">
      <c r="B155" s="56"/>
      <c r="C155" s="56"/>
    </row>
    <row r="156" spans="2:3">
      <c r="B156" s="56"/>
      <c r="C156" s="56"/>
    </row>
    <row r="157" spans="2:3">
      <c r="B157" s="56"/>
      <c r="C157" s="56"/>
    </row>
    <row r="158" spans="2:3">
      <c r="B158" s="56"/>
      <c r="C158" s="56"/>
    </row>
    <row r="159" spans="2:3">
      <c r="B159" s="56"/>
      <c r="C159" s="56"/>
    </row>
    <row r="160" spans="2:3">
      <c r="B160" s="56"/>
      <c r="C160" s="56"/>
    </row>
    <row r="161" spans="2:3">
      <c r="B161" s="56"/>
      <c r="C161" s="56"/>
    </row>
    <row r="162" spans="2:3">
      <c r="B162" s="56"/>
      <c r="C162" s="56"/>
    </row>
    <row r="163" spans="2:3">
      <c r="B163" s="56"/>
      <c r="C163" s="56"/>
    </row>
    <row r="164" spans="2:3">
      <c r="B164" s="56"/>
      <c r="C164" s="56"/>
    </row>
    <row r="165" spans="2:3">
      <c r="B165" s="56"/>
      <c r="C165" s="56"/>
    </row>
    <row r="166" spans="2:3">
      <c r="B166" s="56"/>
      <c r="C166" s="56"/>
    </row>
    <row r="167" spans="2:3">
      <c r="B167" s="56"/>
      <c r="C167" s="56"/>
    </row>
    <row r="168" spans="2:3">
      <c r="B168" s="56"/>
      <c r="C168" s="56"/>
    </row>
    <row r="169" spans="2:3">
      <c r="B169" s="56"/>
      <c r="C169" s="56"/>
    </row>
    <row r="170" spans="2:3">
      <c r="B170" s="56"/>
      <c r="C170" s="56"/>
    </row>
    <row r="171" spans="2:3">
      <c r="B171" s="56"/>
      <c r="C171" s="56"/>
    </row>
    <row r="172" spans="2:3">
      <c r="B172" s="56"/>
      <c r="C172" s="56"/>
    </row>
    <row r="173" spans="2:3">
      <c r="B173" s="56"/>
      <c r="C173" s="56"/>
    </row>
    <row r="174" spans="2:3">
      <c r="B174" s="56"/>
      <c r="C174" s="56"/>
    </row>
    <row r="175" spans="2:3">
      <c r="B175" s="56"/>
      <c r="C175" s="56"/>
    </row>
    <row r="176" spans="2:3">
      <c r="B176" s="56"/>
      <c r="C176" s="56"/>
    </row>
    <row r="177" spans="2:3">
      <c r="B177" s="56"/>
      <c r="C177" s="56"/>
    </row>
    <row r="178" spans="2:3">
      <c r="B178" s="56"/>
      <c r="C178" s="56"/>
    </row>
    <row r="179" spans="2:3">
      <c r="B179" s="56"/>
      <c r="C179" s="56"/>
    </row>
    <row r="180" spans="2:3">
      <c r="B180" s="56"/>
      <c r="C180" s="56"/>
    </row>
    <row r="181" spans="2:3">
      <c r="B181" s="56"/>
      <c r="C181" s="56"/>
    </row>
    <row r="182" spans="2:3">
      <c r="B182" s="56"/>
      <c r="C182" s="56"/>
    </row>
    <row r="183" spans="2:3">
      <c r="B183" s="56"/>
      <c r="C183" s="56"/>
    </row>
    <row r="184" spans="2:3">
      <c r="B184" s="56"/>
      <c r="C184" s="56"/>
    </row>
    <row r="185" spans="2:3">
      <c r="B185" s="56"/>
      <c r="C185" s="56"/>
    </row>
    <row r="186" spans="2:3">
      <c r="B186" s="56"/>
      <c r="C186" s="56"/>
    </row>
    <row r="187" spans="2:3">
      <c r="B187" s="56"/>
      <c r="C187" s="56"/>
    </row>
    <row r="188" spans="2:3">
      <c r="B188" s="56"/>
      <c r="C188" s="56"/>
    </row>
    <row r="189" spans="2:3">
      <c r="B189" s="56"/>
      <c r="C189" s="56"/>
    </row>
    <row r="190" spans="2:3">
      <c r="B190" s="56"/>
      <c r="C190" s="56"/>
    </row>
    <row r="191" spans="2:3">
      <c r="B191" s="56"/>
      <c r="C191" s="56"/>
    </row>
    <row r="192" spans="2:3">
      <c r="B192" s="56"/>
      <c r="C192" s="56"/>
    </row>
    <row r="193" spans="2:3">
      <c r="B193" s="56"/>
      <c r="C193" s="56"/>
    </row>
    <row r="194" spans="2:3">
      <c r="B194" s="56"/>
      <c r="C194" s="56"/>
    </row>
    <row r="195" spans="2:3">
      <c r="B195" s="56"/>
      <c r="C195" s="56"/>
    </row>
    <row r="196" spans="2:3">
      <c r="B196" s="56"/>
      <c r="C196" s="56"/>
    </row>
    <row r="197" spans="2:3">
      <c r="B197" s="56"/>
      <c r="C197" s="56"/>
    </row>
    <row r="198" spans="2:3">
      <c r="B198" s="56"/>
      <c r="C198" s="56"/>
    </row>
    <row r="199" spans="2:3">
      <c r="B199" s="56"/>
      <c r="C199" s="56"/>
    </row>
    <row r="200" spans="2:3">
      <c r="B200" s="56"/>
      <c r="C200" s="56"/>
    </row>
    <row r="201" spans="2:3">
      <c r="B201" s="56"/>
      <c r="C201" s="56"/>
    </row>
    <row r="202" spans="2:3">
      <c r="B202" s="56"/>
      <c r="C202" s="56"/>
    </row>
    <row r="203" spans="2:3">
      <c r="B203" s="56"/>
      <c r="C203" s="56"/>
    </row>
    <row r="204" spans="2:3">
      <c r="B204" s="56"/>
      <c r="C204" s="56"/>
    </row>
    <row r="205" spans="2:3">
      <c r="B205" s="56"/>
      <c r="C205" s="56"/>
    </row>
    <row r="206" spans="2:3">
      <c r="B206" s="56"/>
      <c r="C206" s="56"/>
    </row>
    <row r="207" spans="2:3">
      <c r="B207" s="56"/>
      <c r="C207" s="56"/>
    </row>
    <row r="208" spans="2:3">
      <c r="B208" s="56"/>
      <c r="C208" s="56"/>
    </row>
    <row r="209" spans="2:3">
      <c r="B209" s="56"/>
      <c r="C209" s="56"/>
    </row>
    <row r="210" spans="2:3">
      <c r="B210" s="56"/>
      <c r="C210" s="56"/>
    </row>
    <row r="211" spans="2:3">
      <c r="B211" s="56"/>
      <c r="C211" s="56"/>
    </row>
    <row r="212" spans="2:3">
      <c r="B212" s="56"/>
      <c r="C212" s="56"/>
    </row>
    <row r="213" spans="2:3">
      <c r="B213" s="56"/>
      <c r="C213" s="56"/>
    </row>
    <row r="214" spans="2:3">
      <c r="B214" s="56"/>
      <c r="C214" s="56"/>
    </row>
    <row r="215" spans="2:3">
      <c r="B215" s="56"/>
      <c r="C215" s="56"/>
    </row>
    <row r="216" spans="2:3">
      <c r="B216" s="56"/>
      <c r="C216" s="56"/>
    </row>
    <row r="217" spans="2:3">
      <c r="B217" s="56"/>
      <c r="C217" s="56"/>
    </row>
    <row r="218" spans="2:3">
      <c r="B218" s="56"/>
      <c r="C218" s="56"/>
    </row>
    <row r="219" spans="2:3">
      <c r="B219" s="56"/>
      <c r="C219" s="56"/>
    </row>
    <row r="220" spans="2:3">
      <c r="B220" s="56"/>
      <c r="C220" s="56"/>
    </row>
    <row r="221" spans="2:3">
      <c r="B221" s="56"/>
      <c r="C221" s="56"/>
    </row>
    <row r="222" spans="2:3">
      <c r="B222" s="56"/>
      <c r="C222" s="56"/>
    </row>
    <row r="223" spans="2:3">
      <c r="B223" s="56"/>
      <c r="C223" s="56"/>
    </row>
    <row r="224" spans="2:3">
      <c r="B224" s="56"/>
      <c r="C224" s="56"/>
    </row>
    <row r="225" spans="2:3">
      <c r="B225" s="56"/>
      <c r="C225" s="56"/>
    </row>
    <row r="226" spans="2:3">
      <c r="B226" s="56"/>
      <c r="C226" s="56"/>
    </row>
    <row r="227" spans="2:3">
      <c r="B227" s="56"/>
      <c r="C227" s="56"/>
    </row>
    <row r="228" spans="2:3">
      <c r="B228" s="56"/>
      <c r="C228" s="56"/>
    </row>
    <row r="229" spans="2:3">
      <c r="B229" s="56"/>
      <c r="C229" s="56"/>
    </row>
    <row r="230" spans="2:3">
      <c r="B230" s="56"/>
      <c r="C230" s="56"/>
    </row>
    <row r="231" spans="2:3">
      <c r="B231" s="56"/>
      <c r="C231" s="56"/>
    </row>
    <row r="232" spans="2:3">
      <c r="B232" s="56"/>
      <c r="C232" s="56"/>
    </row>
    <row r="233" spans="2:3">
      <c r="B233" s="56"/>
      <c r="C233" s="56"/>
    </row>
    <row r="234" spans="2:3">
      <c r="B234" s="56"/>
      <c r="C234" s="56"/>
    </row>
    <row r="235" spans="2:3">
      <c r="B235" s="56"/>
      <c r="C235" s="56"/>
    </row>
    <row r="236" spans="2:3">
      <c r="B236" s="56"/>
      <c r="C236" s="56"/>
    </row>
    <row r="237" spans="2:3">
      <c r="B237" s="56"/>
      <c r="C237" s="56"/>
    </row>
    <row r="238" spans="2:3">
      <c r="B238" s="56"/>
      <c r="C238" s="56"/>
    </row>
    <row r="239" spans="2:3">
      <c r="B239" s="56"/>
      <c r="C239" s="56"/>
    </row>
    <row r="240" spans="2:3">
      <c r="B240" s="56"/>
      <c r="C240" s="56"/>
    </row>
    <row r="241" spans="2:3">
      <c r="B241" s="56"/>
      <c r="C241" s="56"/>
    </row>
    <row r="242" spans="2:3">
      <c r="B242" s="56"/>
      <c r="C242" s="56"/>
    </row>
    <row r="243" spans="2:3">
      <c r="B243" s="56"/>
      <c r="C243" s="56"/>
    </row>
    <row r="244" spans="2:3">
      <c r="B244" s="56"/>
      <c r="C244" s="56"/>
    </row>
    <row r="245" spans="2:3">
      <c r="B245" s="56"/>
      <c r="C245" s="56"/>
    </row>
    <row r="246" spans="2:3">
      <c r="B246" s="56"/>
      <c r="C246" s="56"/>
    </row>
    <row r="247" spans="2:3">
      <c r="B247" s="56"/>
      <c r="C247" s="56"/>
    </row>
    <row r="248" spans="2:3">
      <c r="B248" s="56"/>
      <c r="C248" s="56"/>
    </row>
    <row r="249" spans="2:3">
      <c r="B249" s="56"/>
      <c r="C249" s="56"/>
    </row>
    <row r="250" spans="2:3">
      <c r="B250" s="56"/>
      <c r="C250" s="56"/>
    </row>
    <row r="251" spans="2:3">
      <c r="B251" s="56"/>
      <c r="C251" s="56"/>
    </row>
    <row r="252" spans="2:3">
      <c r="B252" s="56"/>
      <c r="C252" s="56"/>
    </row>
    <row r="253" spans="2:3">
      <c r="B253" s="56"/>
      <c r="C253" s="56"/>
    </row>
    <row r="254" spans="2:3">
      <c r="B254" s="56"/>
      <c r="C254" s="56"/>
    </row>
    <row r="255" spans="2:3">
      <c r="B255" s="56"/>
      <c r="C255" s="56"/>
    </row>
    <row r="256" spans="2:3">
      <c r="B256" s="56"/>
      <c r="C256" s="56"/>
    </row>
    <row r="257" spans="2:3">
      <c r="B257" s="56"/>
      <c r="C257" s="56"/>
    </row>
    <row r="258" spans="2:3">
      <c r="B258" s="56"/>
      <c r="C258" s="56"/>
    </row>
    <row r="259" spans="2:3">
      <c r="B259" s="56"/>
      <c r="C259" s="56"/>
    </row>
    <row r="260" spans="2:3">
      <c r="B260" s="56"/>
      <c r="C260" s="56"/>
    </row>
    <row r="261" spans="2:3">
      <c r="B261" s="56"/>
      <c r="C261" s="56"/>
    </row>
    <row r="262" spans="2:3">
      <c r="B262" s="56"/>
      <c r="C262" s="56"/>
    </row>
    <row r="263" spans="2:3">
      <c r="B263" s="56"/>
      <c r="C263" s="56"/>
    </row>
    <row r="264" spans="2:3">
      <c r="B264" s="56"/>
      <c r="C264" s="56"/>
    </row>
    <row r="265" spans="2:3">
      <c r="B265" s="56"/>
      <c r="C265" s="56"/>
    </row>
    <row r="266" spans="2:3">
      <c r="B266" s="56"/>
      <c r="C266" s="56"/>
    </row>
    <row r="267" spans="2:3">
      <c r="B267" s="56"/>
      <c r="C267" s="56"/>
    </row>
    <row r="268" spans="2:3">
      <c r="B268" s="56"/>
      <c r="C268" s="56"/>
    </row>
    <row r="269" spans="2:3">
      <c r="B269" s="56"/>
      <c r="C269" s="56"/>
    </row>
    <row r="270" spans="2:3">
      <c r="B270" s="56"/>
      <c r="C270" s="56"/>
    </row>
    <row r="271" spans="2:3">
      <c r="B271" s="56"/>
      <c r="C271" s="56"/>
    </row>
    <row r="272" spans="2:3">
      <c r="B272" s="56"/>
      <c r="C272" s="56"/>
    </row>
    <row r="273" spans="2:3">
      <c r="B273" s="56"/>
      <c r="C273" s="56"/>
    </row>
    <row r="274" spans="2:3">
      <c r="B274" s="56"/>
      <c r="C274" s="56"/>
    </row>
    <row r="275" spans="2:3">
      <c r="B275" s="56"/>
      <c r="C275" s="56"/>
    </row>
    <row r="276" spans="2:3">
      <c r="B276" s="56"/>
      <c r="C276" s="56"/>
    </row>
    <row r="277" spans="2:3">
      <c r="B277" s="56"/>
      <c r="C277" s="56"/>
    </row>
    <row r="278" spans="2:3">
      <c r="B278" s="56"/>
      <c r="C278" s="56"/>
    </row>
    <row r="279" spans="2:3">
      <c r="B279" s="56"/>
      <c r="C279" s="56"/>
    </row>
    <row r="280" spans="2:3">
      <c r="B280" s="56"/>
      <c r="C280" s="56"/>
    </row>
    <row r="281" spans="2:3">
      <c r="B281" s="56"/>
      <c r="C281" s="56"/>
    </row>
    <row r="282" spans="2:3">
      <c r="B282" s="56"/>
      <c r="C282" s="56"/>
    </row>
    <row r="283" spans="2:3">
      <c r="B283" s="56"/>
      <c r="C283" s="56"/>
    </row>
    <row r="284" spans="2:3">
      <c r="B284" s="56"/>
      <c r="C284" s="56"/>
    </row>
    <row r="285" spans="2:3">
      <c r="B285" s="56"/>
      <c r="C285" s="56"/>
    </row>
    <row r="286" spans="2:3">
      <c r="B286" s="56"/>
      <c r="C286" s="56"/>
    </row>
    <row r="287" spans="2:3">
      <c r="B287" s="56"/>
      <c r="C287" s="56"/>
    </row>
    <row r="288" spans="2:3">
      <c r="B288" s="56"/>
      <c r="C288" s="56"/>
    </row>
    <row r="289" spans="2:3">
      <c r="B289" s="56"/>
      <c r="C289" s="56"/>
    </row>
    <row r="290" spans="2:3">
      <c r="B290" s="56"/>
      <c r="C290" s="56"/>
    </row>
    <row r="291" spans="2:3">
      <c r="B291" s="56"/>
      <c r="C291" s="56"/>
    </row>
    <row r="292" spans="2:3">
      <c r="B292" s="56"/>
      <c r="C292" s="56"/>
    </row>
    <row r="293" spans="2:3">
      <c r="B293" s="56"/>
      <c r="C293" s="56"/>
    </row>
    <row r="294" spans="2:3">
      <c r="B294" s="56"/>
      <c r="C294" s="56"/>
    </row>
    <row r="295" spans="2:3">
      <c r="B295" s="56"/>
      <c r="C295" s="56"/>
    </row>
    <row r="296" spans="2:3">
      <c r="B296" s="56"/>
      <c r="C296" s="56"/>
    </row>
    <row r="297" spans="2:3">
      <c r="B297" s="56"/>
      <c r="C297" s="56"/>
    </row>
    <row r="298" spans="2:3">
      <c r="B298" s="56"/>
      <c r="C298" s="56"/>
    </row>
    <row r="299" spans="2:3">
      <c r="B299" s="56"/>
      <c r="C299" s="56"/>
    </row>
    <row r="300" spans="2:3">
      <c r="B300" s="56"/>
      <c r="C300" s="56"/>
    </row>
    <row r="301" spans="2:3">
      <c r="B301" s="56"/>
      <c r="C301" s="56"/>
    </row>
    <row r="302" spans="2:3">
      <c r="B302" s="56"/>
      <c r="C302" s="56"/>
    </row>
    <row r="303" spans="2:3">
      <c r="B303" s="56"/>
      <c r="C303" s="56"/>
    </row>
    <row r="304" spans="2:3">
      <c r="B304" s="56"/>
      <c r="C304" s="56"/>
    </row>
    <row r="305" spans="2:3">
      <c r="B305" s="56"/>
      <c r="C305" s="56"/>
    </row>
    <row r="306" spans="2:3">
      <c r="B306" s="56"/>
      <c r="C306" s="56"/>
    </row>
    <row r="307" spans="2:3">
      <c r="B307" s="56"/>
      <c r="C307" s="56"/>
    </row>
    <row r="308" spans="2:3">
      <c r="B308" s="56"/>
      <c r="C308" s="56"/>
    </row>
    <row r="309" spans="2:3">
      <c r="B309" s="56"/>
      <c r="C309" s="56"/>
    </row>
    <row r="310" spans="2:3">
      <c r="B310" s="56"/>
      <c r="C310" s="56"/>
    </row>
    <row r="311" spans="2:3">
      <c r="B311" s="56"/>
      <c r="C311" s="56"/>
    </row>
    <row r="312" spans="2:3">
      <c r="B312" s="56"/>
      <c r="C312" s="56"/>
    </row>
    <row r="313" spans="2:3">
      <c r="B313" s="56"/>
      <c r="C313" s="56"/>
    </row>
    <row r="314" spans="2:3">
      <c r="B314" s="56"/>
      <c r="C314" s="56"/>
    </row>
    <row r="315" spans="2:3">
      <c r="B315" s="56"/>
      <c r="C315" s="56"/>
    </row>
    <row r="316" spans="2:3">
      <c r="B316" s="56"/>
      <c r="C316" s="56"/>
    </row>
    <row r="317" spans="2:3">
      <c r="B317" s="56"/>
      <c r="C317" s="56"/>
    </row>
    <row r="318" spans="2:3">
      <c r="B318" s="56"/>
      <c r="C318" s="56"/>
    </row>
    <row r="319" spans="2:3">
      <c r="B319" s="56"/>
      <c r="C319" s="56"/>
    </row>
    <row r="320" spans="2:3">
      <c r="B320" s="56"/>
      <c r="C320" s="56"/>
    </row>
    <row r="321" spans="2:3">
      <c r="B321" s="56"/>
      <c r="C321" s="56"/>
    </row>
    <row r="322" spans="2:3">
      <c r="B322" s="56"/>
      <c r="C322" s="56"/>
    </row>
    <row r="323" spans="2:3">
      <c r="B323" s="56"/>
      <c r="C323" s="56"/>
    </row>
    <row r="324" spans="2:3">
      <c r="B324" s="56"/>
      <c r="C324" s="56"/>
    </row>
    <row r="325" spans="2:3">
      <c r="B325" s="56"/>
      <c r="C325" s="56"/>
    </row>
    <row r="326" spans="2:3">
      <c r="B326" s="56"/>
      <c r="C326" s="56"/>
    </row>
    <row r="327" spans="2:3">
      <c r="B327" s="56"/>
      <c r="C327" s="56"/>
    </row>
    <row r="328" spans="2:3">
      <c r="B328" s="56"/>
      <c r="C328" s="56"/>
    </row>
    <row r="329" spans="2:3">
      <c r="B329" s="56"/>
      <c r="C329" s="56"/>
    </row>
    <row r="330" spans="2:3">
      <c r="B330" s="56"/>
      <c r="C330" s="56"/>
    </row>
    <row r="331" spans="2:3">
      <c r="B331" s="56"/>
      <c r="C331" s="56"/>
    </row>
    <row r="332" spans="2:3">
      <c r="B332" s="56"/>
      <c r="C332" s="56"/>
    </row>
    <row r="333" spans="2:3">
      <c r="B333" s="56"/>
      <c r="C333" s="56"/>
    </row>
    <row r="334" spans="2:3">
      <c r="B334" s="56"/>
      <c r="C334" s="56"/>
    </row>
    <row r="335" spans="2:3">
      <c r="B335" s="56"/>
      <c r="C335" s="56"/>
    </row>
    <row r="336" spans="2:3">
      <c r="B336" s="56"/>
      <c r="C336" s="56"/>
    </row>
    <row r="337" spans="2:3">
      <c r="B337" s="56"/>
      <c r="C337" s="56"/>
    </row>
    <row r="338" spans="2:3">
      <c r="B338" s="56"/>
      <c r="C338" s="56"/>
    </row>
    <row r="339" spans="2:3">
      <c r="B339" s="56"/>
      <c r="C339" s="56"/>
    </row>
    <row r="340" spans="2:3">
      <c r="B340" s="56"/>
      <c r="C340" s="56"/>
    </row>
    <row r="341" spans="2:3">
      <c r="B341" s="56"/>
      <c r="C341" s="56"/>
    </row>
    <row r="342" spans="2:3">
      <c r="B342" s="56"/>
      <c r="C342" s="56"/>
    </row>
    <row r="343" spans="2:3">
      <c r="B343" s="56"/>
      <c r="C343" s="56"/>
    </row>
    <row r="344" spans="2:3">
      <c r="B344" s="56"/>
      <c r="C344" s="56"/>
    </row>
    <row r="345" spans="2:3">
      <c r="B345" s="56"/>
      <c r="C345" s="56"/>
    </row>
    <row r="346" spans="2:3">
      <c r="B346" s="56"/>
      <c r="C346" s="56"/>
    </row>
    <row r="347" spans="2:3">
      <c r="B347" s="56"/>
      <c r="C347" s="56"/>
    </row>
    <row r="348" spans="2:3">
      <c r="B348" s="56"/>
      <c r="C348" s="56"/>
    </row>
    <row r="349" spans="2:3">
      <c r="B349" s="56"/>
      <c r="C349" s="56"/>
    </row>
    <row r="350" spans="2:3">
      <c r="B350" s="56"/>
      <c r="C350" s="56"/>
    </row>
    <row r="351" spans="2:3">
      <c r="B351" s="56"/>
      <c r="C351" s="56"/>
    </row>
    <row r="352" spans="2:3">
      <c r="B352" s="56"/>
      <c r="C352" s="56"/>
    </row>
    <row r="353" spans="2:3">
      <c r="B353" s="56"/>
      <c r="C353" s="56"/>
    </row>
    <row r="354" spans="2:3">
      <c r="B354" s="56"/>
      <c r="C354" s="56"/>
    </row>
    <row r="355" spans="2:3">
      <c r="B355" s="56"/>
      <c r="C355" s="56"/>
    </row>
    <row r="356" spans="2:3">
      <c r="B356" s="56"/>
      <c r="C356" s="56"/>
    </row>
    <row r="357" spans="2:3">
      <c r="B357" s="56"/>
      <c r="C357" s="56"/>
    </row>
    <row r="358" spans="2:3">
      <c r="B358" s="56"/>
      <c r="C358" s="56"/>
    </row>
    <row r="359" spans="2:3">
      <c r="B359" s="56"/>
      <c r="C359" s="56"/>
    </row>
    <row r="360" spans="2:3">
      <c r="B360" s="56"/>
      <c r="C360" s="56"/>
    </row>
    <row r="361" spans="2:3">
      <c r="B361" s="56"/>
      <c r="C361" s="56"/>
    </row>
    <row r="362" spans="2:3">
      <c r="B362" s="56"/>
      <c r="C362" s="56"/>
    </row>
    <row r="363" spans="2:3">
      <c r="B363" s="56"/>
      <c r="C363" s="56"/>
    </row>
    <row r="364" spans="2:3">
      <c r="B364" s="56"/>
      <c r="C364" s="56"/>
    </row>
    <row r="365" spans="2:3">
      <c r="B365" s="56"/>
      <c r="C365" s="56"/>
    </row>
    <row r="366" spans="2:3">
      <c r="B366" s="56"/>
      <c r="C366" s="56"/>
    </row>
    <row r="367" spans="2:3">
      <c r="B367" s="56"/>
      <c r="C367" s="56"/>
    </row>
    <row r="368" spans="2:3">
      <c r="B368" s="56"/>
      <c r="C368" s="56"/>
    </row>
    <row r="369" spans="2:3">
      <c r="B369" s="56"/>
      <c r="C369" s="56"/>
    </row>
    <row r="370" spans="2:3">
      <c r="B370" s="56"/>
      <c r="C370" s="56"/>
    </row>
    <row r="371" spans="2:3">
      <c r="B371" s="56"/>
      <c r="C371" s="56"/>
    </row>
    <row r="372" spans="2:3">
      <c r="B372" s="56"/>
      <c r="C372" s="56"/>
    </row>
    <row r="373" spans="2:3">
      <c r="B373" s="56"/>
      <c r="C373" s="56"/>
    </row>
    <row r="374" spans="2:3">
      <c r="B374" s="56"/>
      <c r="C374" s="56"/>
    </row>
    <row r="375" spans="2:3">
      <c r="B375" s="56"/>
      <c r="C375" s="56"/>
    </row>
    <row r="376" spans="2:3">
      <c r="B376" s="56"/>
      <c r="C376" s="56"/>
    </row>
    <row r="377" spans="2:3">
      <c r="B377" s="56"/>
      <c r="C377" s="56"/>
    </row>
    <row r="378" spans="2:3">
      <c r="B378" s="56"/>
      <c r="C378" s="56"/>
    </row>
    <row r="379" spans="2:3">
      <c r="B379" s="56"/>
      <c r="C379" s="56"/>
    </row>
    <row r="380" spans="2:3">
      <c r="B380" s="56"/>
      <c r="C380" s="56"/>
    </row>
    <row r="381" spans="2:3">
      <c r="B381" s="56"/>
      <c r="C381" s="56"/>
    </row>
    <row r="382" spans="2:3">
      <c r="B382" s="56"/>
      <c r="C382" s="56"/>
    </row>
    <row r="383" spans="2:3">
      <c r="B383" s="56"/>
      <c r="C383" s="56"/>
    </row>
    <row r="384" spans="2:3">
      <c r="B384" s="56"/>
      <c r="C384" s="56"/>
    </row>
    <row r="385" spans="2:3">
      <c r="B385" s="56"/>
      <c r="C385" s="56"/>
    </row>
    <row r="386" spans="2:3">
      <c r="B386" s="56"/>
      <c r="C386" s="56"/>
    </row>
    <row r="387" spans="2:3">
      <c r="B387" s="56"/>
      <c r="C387" s="56"/>
    </row>
    <row r="388" spans="2:3">
      <c r="B388" s="56"/>
      <c r="C388" s="56"/>
    </row>
    <row r="389" spans="2:3">
      <c r="B389" s="56"/>
      <c r="C389" s="56"/>
    </row>
    <row r="390" spans="2:3">
      <c r="B390" s="56"/>
      <c r="C390" s="56"/>
    </row>
    <row r="391" spans="2:3">
      <c r="B391" s="56"/>
      <c r="C391" s="56"/>
    </row>
    <row r="392" spans="2:3">
      <c r="B392" s="56"/>
      <c r="C392" s="56"/>
    </row>
    <row r="393" spans="2:3">
      <c r="B393" s="56"/>
      <c r="C393" s="56"/>
    </row>
    <row r="394" spans="2:3">
      <c r="B394" s="56"/>
      <c r="C394" s="56"/>
    </row>
    <row r="395" spans="2:3">
      <c r="B395" s="56"/>
      <c r="C395" s="56"/>
    </row>
    <row r="396" spans="2:3">
      <c r="B396" s="56"/>
      <c r="C396" s="56"/>
    </row>
    <row r="397" spans="2:3">
      <c r="B397" s="56"/>
      <c r="C397" s="56"/>
    </row>
    <row r="398" spans="2:3">
      <c r="B398" s="56"/>
      <c r="C398" s="56"/>
    </row>
    <row r="399" spans="2:3">
      <c r="B399" s="56"/>
      <c r="C399" s="56"/>
    </row>
    <row r="400" spans="2:3">
      <c r="B400" s="56"/>
      <c r="C400" s="56"/>
    </row>
    <row r="401" spans="2:3">
      <c r="B401" s="56"/>
      <c r="C401" s="56"/>
    </row>
    <row r="402" spans="2:3">
      <c r="B402" s="56"/>
      <c r="C402" s="56"/>
    </row>
    <row r="403" spans="2:3">
      <c r="B403" s="56"/>
      <c r="C403" s="56"/>
    </row>
    <row r="404" spans="2:3">
      <c r="B404" s="56"/>
      <c r="C404" s="56"/>
    </row>
    <row r="405" spans="2:3">
      <c r="B405" s="56"/>
      <c r="C405" s="56"/>
    </row>
    <row r="406" spans="2:3">
      <c r="B406" s="56"/>
      <c r="C406" s="56"/>
    </row>
    <row r="407" spans="2:3">
      <c r="B407" s="56"/>
      <c r="C407" s="56"/>
    </row>
    <row r="408" spans="2:3">
      <c r="B408" s="56"/>
      <c r="C408" s="56"/>
    </row>
    <row r="409" spans="2:3">
      <c r="B409" s="56"/>
      <c r="C409" s="56"/>
    </row>
    <row r="410" spans="2:3">
      <c r="B410" s="56"/>
      <c r="C410" s="56"/>
    </row>
    <row r="411" spans="2:3">
      <c r="B411" s="56"/>
      <c r="C411" s="56"/>
    </row>
    <row r="412" spans="2:3">
      <c r="B412" s="56"/>
      <c r="C412" s="56"/>
    </row>
    <row r="413" spans="2:3">
      <c r="B413" s="56"/>
      <c r="C413" s="56"/>
    </row>
    <row r="414" spans="2:3">
      <c r="B414" s="56"/>
      <c r="C414" s="56"/>
    </row>
    <row r="415" spans="2:3">
      <c r="B415" s="56"/>
      <c r="C415" s="56"/>
    </row>
    <row r="416" spans="2:3">
      <c r="B416" s="56"/>
      <c r="C416" s="56"/>
    </row>
    <row r="417" spans="2:3">
      <c r="B417" s="56"/>
      <c r="C417" s="56"/>
    </row>
    <row r="418" spans="2:3">
      <c r="B418" s="56"/>
      <c r="C418" s="56"/>
    </row>
    <row r="419" spans="2:3">
      <c r="B419" s="56"/>
      <c r="C419" s="56"/>
    </row>
    <row r="420" spans="2:3">
      <c r="B420" s="56"/>
      <c r="C420" s="56"/>
    </row>
    <row r="421" spans="2:3">
      <c r="B421" s="56"/>
      <c r="C421" s="56"/>
    </row>
    <row r="422" spans="2:3">
      <c r="B422" s="56"/>
      <c r="C422" s="56"/>
    </row>
    <row r="423" spans="2:3">
      <c r="B423" s="56"/>
      <c r="C423" s="56"/>
    </row>
    <row r="424" spans="2:3">
      <c r="B424" s="55"/>
      <c r="C424" s="55"/>
    </row>
    <row r="425" spans="2:3">
      <c r="B425" s="54"/>
      <c r="C425" s="5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MAIO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2024-06-05T12:27:39Z</dcterms:modified>
</cp:coreProperties>
</file>