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JUNH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ADI!$A$4:$E$432</definedName>
    <definedName name="_xlnm._FilterDatabase" localSheetId="0" hidden="1">'FOLHA RESUMIDA'!$B$8:$O$466</definedName>
    <definedName name="_xlnm._FilterDatabase" localSheetId="3" hidden="1">JUNHO!$A$4:$I$474</definedName>
    <definedName name="_xlnm._FilterDatabase" localSheetId="1" hidden="1">SRA!$A$3:$U$460</definedName>
    <definedName name="_xlnm.Print_Area" localSheetId="0">'FOLHA RESUMIDA'!$B$1:$L$467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H456" i="2"/>
  <c r="F457"/>
  <c r="F456"/>
  <c r="I33" i="6"/>
  <c r="F33"/>
  <c r="E33"/>
  <c r="D33"/>
  <c r="I32"/>
  <c r="F32"/>
  <c r="E32"/>
  <c r="D32"/>
  <c r="B32"/>
  <c r="I31"/>
  <c r="F31"/>
  <c r="E31"/>
  <c r="D31"/>
  <c r="B31"/>
  <c r="I30"/>
  <c r="F30"/>
  <c r="E30"/>
  <c r="D30"/>
  <c r="I29"/>
  <c r="F29"/>
  <c r="E29"/>
  <c r="D29"/>
  <c r="I28"/>
  <c r="F28"/>
  <c r="E28"/>
  <c r="D28"/>
  <c r="I27"/>
  <c r="F27"/>
  <c r="E27"/>
  <c r="D27"/>
  <c r="I26"/>
  <c r="F26"/>
  <c r="E26"/>
  <c r="D26"/>
  <c r="I25"/>
  <c r="F25"/>
  <c r="E25"/>
  <c r="D25"/>
  <c r="I24"/>
  <c r="F24"/>
  <c r="E24"/>
  <c r="D24"/>
  <c r="I23"/>
  <c r="F23"/>
  <c r="E23"/>
  <c r="D23"/>
  <c r="I22"/>
  <c r="F22"/>
  <c r="E22"/>
  <c r="D22"/>
  <c r="B22"/>
  <c r="I21"/>
  <c r="F21"/>
  <c r="E21"/>
  <c r="D21"/>
  <c r="I20"/>
  <c r="F20"/>
  <c r="E20"/>
  <c r="D20"/>
  <c r="I19"/>
  <c r="F19"/>
  <c r="E19"/>
  <c r="D19"/>
  <c r="B19"/>
  <c r="I18"/>
  <c r="F18"/>
  <c r="E18"/>
  <c r="D18"/>
  <c r="B18"/>
  <c r="I17"/>
  <c r="F17"/>
  <c r="E17"/>
  <c r="D17"/>
  <c r="B17"/>
  <c r="I16"/>
  <c r="F16"/>
  <c r="E16"/>
  <c r="D16"/>
  <c r="I15"/>
  <c r="F15"/>
  <c r="E15"/>
  <c r="D15"/>
  <c r="I14"/>
  <c r="F14"/>
  <c r="E14"/>
  <c r="D14"/>
  <c r="B14"/>
  <c r="I13"/>
  <c r="F13"/>
  <c r="E13"/>
  <c r="D13"/>
  <c r="B13"/>
  <c r="I12"/>
  <c r="F12"/>
  <c r="E12"/>
  <c r="D12"/>
  <c r="B12"/>
  <c r="I11"/>
  <c r="F11"/>
  <c r="E11"/>
  <c r="D11"/>
  <c r="B11"/>
  <c r="I10"/>
  <c r="F10"/>
  <c r="E10"/>
  <c r="D10"/>
  <c r="B10"/>
  <c r="I9"/>
  <c r="F9"/>
  <c r="E9"/>
  <c r="D9"/>
  <c r="B9"/>
  <c r="I8"/>
  <c r="F8"/>
  <c r="E8"/>
  <c r="D8"/>
  <c r="B8"/>
  <c r="I7"/>
  <c r="F7"/>
  <c r="E7"/>
  <c r="D7"/>
  <c r="B7"/>
  <c r="I6"/>
  <c r="F6"/>
  <c r="E6"/>
  <c r="D6"/>
  <c r="L82" i="4" l="1"/>
  <c r="J80"/>
  <c r="J81"/>
  <c r="J82"/>
  <c r="G81"/>
  <c r="G82"/>
  <c r="E81"/>
  <c r="E82"/>
  <c r="K82" l="1"/>
  <c r="L164" l="1"/>
  <c r="L173"/>
  <c r="L300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F6" i="2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5"/>
  <c r="K161" i="4" l="1"/>
  <c r="K300"/>
  <c r="K164"/>
  <c r="K173"/>
  <c r="K60"/>
  <c r="E83" i="7" l="1"/>
  <c r="E242"/>
  <c r="E142"/>
  <c r="E312"/>
  <c r="E89"/>
  <c r="E136"/>
  <c r="E45"/>
  <c r="E379"/>
  <c r="E430"/>
  <c r="G73" i="4" l="1"/>
  <c r="G74"/>
  <c r="G75"/>
  <c r="G76"/>
  <c r="G77"/>
  <c r="G78"/>
  <c r="G79"/>
  <c r="G80"/>
  <c r="G83"/>
  <c r="E74"/>
  <c r="E75"/>
  <c r="E76"/>
  <c r="E77"/>
  <c r="E78"/>
  <c r="E79"/>
  <c r="E80"/>
  <c r="E83"/>
  <c r="D70"/>
  <c r="D71"/>
  <c r="D72"/>
  <c r="D73"/>
  <c r="D74"/>
  <c r="D75"/>
  <c r="D76"/>
  <c r="D77"/>
  <c r="D78"/>
  <c r="D79"/>
  <c r="D80"/>
  <c r="U457" i="10" s="1"/>
  <c r="D82" i="4"/>
  <c r="T5" i="10"/>
  <c r="I161" i="4" s="1"/>
  <c r="T6" i="10"/>
  <c r="I44" i="4" s="1"/>
  <c r="T7" i="10"/>
  <c r="I84" i="4" s="1"/>
  <c r="T8" i="10"/>
  <c r="I85" i="4" s="1"/>
  <c r="T9" i="10"/>
  <c r="I86" i="4" s="1"/>
  <c r="T10" i="10"/>
  <c r="I87" i="4" s="1"/>
  <c r="T11" i="10"/>
  <c r="I88" i="4" s="1"/>
  <c r="T12" i="10"/>
  <c r="I89" i="4" s="1"/>
  <c r="T13" i="10"/>
  <c r="I90" i="4" s="1"/>
  <c r="T14" i="10"/>
  <c r="I91" i="4" s="1"/>
  <c r="T15" i="10"/>
  <c r="I92" i="4" s="1"/>
  <c r="T16" i="10"/>
  <c r="I93" i="4" s="1"/>
  <c r="T17" i="10"/>
  <c r="I94" i="4" s="1"/>
  <c r="T18" i="10"/>
  <c r="I95" i="4" s="1"/>
  <c r="T19" i="10"/>
  <c r="I96" i="4" s="1"/>
  <c r="T20" i="10"/>
  <c r="I97" i="4" s="1"/>
  <c r="T21" i="10"/>
  <c r="I98" i="4" s="1"/>
  <c r="T22" i="10"/>
  <c r="I99" i="4" s="1"/>
  <c r="T23" i="10"/>
  <c r="I100" i="4" s="1"/>
  <c r="T24" i="10"/>
  <c r="I101" i="4" s="1"/>
  <c r="T25" i="10"/>
  <c r="I102" i="4" s="1"/>
  <c r="T26" i="10"/>
  <c r="I103" i="4" s="1"/>
  <c r="T27" i="10"/>
  <c r="I104" i="4" s="1"/>
  <c r="T28" i="10"/>
  <c r="I105" i="4" s="1"/>
  <c r="T29" i="10"/>
  <c r="I106" i="4" s="1"/>
  <c r="T30" i="10"/>
  <c r="I107" i="4" s="1"/>
  <c r="T31" i="10"/>
  <c r="I108" i="4" s="1"/>
  <c r="T32" i="10"/>
  <c r="I109" i="4" s="1"/>
  <c r="T33" i="10"/>
  <c r="I110" i="4" s="1"/>
  <c r="T34" i="10"/>
  <c r="I111" i="4" s="1"/>
  <c r="T35" i="10"/>
  <c r="I112" i="4" s="1"/>
  <c r="T36" i="10"/>
  <c r="I113" i="4" s="1"/>
  <c r="T37" i="10"/>
  <c r="I114" i="4" s="1"/>
  <c r="T38" i="10"/>
  <c r="I115" i="4" s="1"/>
  <c r="T39" i="10"/>
  <c r="I116" i="4" s="1"/>
  <c r="T40" i="10"/>
  <c r="I117" i="4" s="1"/>
  <c r="T41" i="10"/>
  <c r="I118" i="4" s="1"/>
  <c r="T42" i="10"/>
  <c r="I119" i="4" s="1"/>
  <c r="T43" i="10"/>
  <c r="I120" i="4" s="1"/>
  <c r="T44" i="10"/>
  <c r="I121" i="4" s="1"/>
  <c r="T45" i="10"/>
  <c r="I122" i="4" s="1"/>
  <c r="T46" i="10"/>
  <c r="I123" i="4" s="1"/>
  <c r="T47" i="10"/>
  <c r="I124" i="4" s="1"/>
  <c r="T48" i="10"/>
  <c r="I125" i="4" s="1"/>
  <c r="T49" i="10"/>
  <c r="I126" i="4" s="1"/>
  <c r="T50" i="10"/>
  <c r="I127" i="4" s="1"/>
  <c r="T51" i="10"/>
  <c r="I128" i="4" s="1"/>
  <c r="T52" i="10"/>
  <c r="I129" i="4" s="1"/>
  <c r="T53" i="10"/>
  <c r="I130" i="4" s="1"/>
  <c r="T54" i="10"/>
  <c r="I131" i="4" s="1"/>
  <c r="T55" i="10"/>
  <c r="I132" i="4" s="1"/>
  <c r="T56" i="10"/>
  <c r="I133" i="4" s="1"/>
  <c r="T57" i="10"/>
  <c r="I134" i="4" s="1"/>
  <c r="T58" i="10"/>
  <c r="I135" i="4" s="1"/>
  <c r="T59" i="10"/>
  <c r="I136" i="4" s="1"/>
  <c r="T60" i="10"/>
  <c r="I137" i="4" s="1"/>
  <c r="T61" i="10"/>
  <c r="I138" i="4" s="1"/>
  <c r="T62" i="10"/>
  <c r="I139" i="4" s="1"/>
  <c r="T63" i="10"/>
  <c r="I140" i="4" s="1"/>
  <c r="T64" i="10"/>
  <c r="I141" i="4" s="1"/>
  <c r="T65" i="10"/>
  <c r="I142" i="4" s="1"/>
  <c r="T66" i="10"/>
  <c r="I143" i="4" s="1"/>
  <c r="T67" i="10"/>
  <c r="I144" i="4" s="1"/>
  <c r="T68" i="10"/>
  <c r="I145" i="4" s="1"/>
  <c r="T69" i="10"/>
  <c r="I146" i="4" s="1"/>
  <c r="T70" i="10"/>
  <c r="I147" i="4" s="1"/>
  <c r="T71" i="10"/>
  <c r="I148" i="4" s="1"/>
  <c r="T72" i="10"/>
  <c r="I149" i="4" s="1"/>
  <c r="T73" i="10"/>
  <c r="I150" i="4" s="1"/>
  <c r="T74" i="10"/>
  <c r="I151" i="4" s="1"/>
  <c r="T75" i="10"/>
  <c r="I152" i="4" s="1"/>
  <c r="T76" i="10"/>
  <c r="I153" i="4" s="1"/>
  <c r="T77" i="10"/>
  <c r="I154" i="4" s="1"/>
  <c r="T78" i="10"/>
  <c r="I155" i="4" s="1"/>
  <c r="T79" i="10"/>
  <c r="I156" i="4" s="1"/>
  <c r="T80" i="10"/>
  <c r="I157" i="4" s="1"/>
  <c r="T81" i="10"/>
  <c r="I158" i="4" s="1"/>
  <c r="T82" i="10"/>
  <c r="I159" i="4" s="1"/>
  <c r="T83" i="10"/>
  <c r="I160" i="4" s="1"/>
  <c r="T84" i="10"/>
  <c r="I162" i="4" s="1"/>
  <c r="T85" i="10"/>
  <c r="I163" i="4" s="1"/>
  <c r="T86" i="10"/>
  <c r="I164" i="4" s="1"/>
  <c r="T87" i="10"/>
  <c r="I165" i="4" s="1"/>
  <c r="T88" i="10"/>
  <c r="I166" i="4" s="1"/>
  <c r="T89" i="10"/>
  <c r="I167" i="4" s="1"/>
  <c r="T90" i="10"/>
  <c r="I168" i="4" s="1"/>
  <c r="T91" i="10"/>
  <c r="I169" i="4" s="1"/>
  <c r="T92" i="10"/>
  <c r="I170" i="4" s="1"/>
  <c r="T93" i="10"/>
  <c r="I171" i="4" s="1"/>
  <c r="T94" i="10"/>
  <c r="I172" i="4" s="1"/>
  <c r="T95" i="10"/>
  <c r="I173" i="4" s="1"/>
  <c r="T96" i="10"/>
  <c r="I174" i="4" s="1"/>
  <c r="T97" i="10"/>
  <c r="I175" i="4" s="1"/>
  <c r="T98" i="10"/>
  <c r="I176" i="4" s="1"/>
  <c r="T99" i="10"/>
  <c r="I177" i="4" s="1"/>
  <c r="T100" i="10"/>
  <c r="I178" i="4" s="1"/>
  <c r="T101" i="10"/>
  <c r="I179" i="4" s="1"/>
  <c r="T102" i="10"/>
  <c r="I180" i="4" s="1"/>
  <c r="T103" i="10"/>
  <c r="I181" i="4" s="1"/>
  <c r="T104" i="10"/>
  <c r="I182" i="4" s="1"/>
  <c r="T105" i="10"/>
  <c r="I183" i="4" s="1"/>
  <c r="T106" i="10"/>
  <c r="I184" i="4" s="1"/>
  <c r="T107" i="10"/>
  <c r="I185" i="4" s="1"/>
  <c r="T108" i="10"/>
  <c r="I186" i="4" s="1"/>
  <c r="T109" i="10"/>
  <c r="I187" i="4" s="1"/>
  <c r="T110" i="10"/>
  <c r="I188" i="4" s="1"/>
  <c r="T111" i="10"/>
  <c r="I189" i="4" s="1"/>
  <c r="T112" i="10"/>
  <c r="I190" i="4" s="1"/>
  <c r="T113" i="10"/>
  <c r="I191" i="4" s="1"/>
  <c r="T114" i="10"/>
  <c r="I192" i="4" s="1"/>
  <c r="T115" i="10"/>
  <c r="I193" i="4" s="1"/>
  <c r="T116" i="10"/>
  <c r="I194" i="4" s="1"/>
  <c r="T117" i="10"/>
  <c r="I195" i="4" s="1"/>
  <c r="T118" i="10"/>
  <c r="I196" i="4" s="1"/>
  <c r="T119" i="10"/>
  <c r="I197" i="4" s="1"/>
  <c r="T120" i="10"/>
  <c r="I198" i="4" s="1"/>
  <c r="T121" i="10"/>
  <c r="I199" i="4" s="1"/>
  <c r="T122" i="10"/>
  <c r="I200" i="4" s="1"/>
  <c r="T123" i="10"/>
  <c r="I201" i="4" s="1"/>
  <c r="T124" i="10"/>
  <c r="I202" i="4" s="1"/>
  <c r="T125" i="10"/>
  <c r="I203" i="4" s="1"/>
  <c r="T126" i="10"/>
  <c r="T127"/>
  <c r="I10" i="4" s="1"/>
  <c r="T128" i="10"/>
  <c r="I11" i="4" s="1"/>
  <c r="T129" i="10"/>
  <c r="I12" i="4" s="1"/>
  <c r="T130" i="10"/>
  <c r="I204" i="4" s="1"/>
  <c r="T131" i="10"/>
  <c r="I205" i="4" s="1"/>
  <c r="T132" i="10"/>
  <c r="I206" i="4" s="1"/>
  <c r="T133" i="10"/>
  <c r="I207" i="4" s="1"/>
  <c r="T134" i="10"/>
  <c r="I208" i="4" s="1"/>
  <c r="T135" i="10"/>
  <c r="I209" i="4" s="1"/>
  <c r="T136" i="10"/>
  <c r="I210" i="4" s="1"/>
  <c r="T137" i="10"/>
  <c r="I211" i="4" s="1"/>
  <c r="T138" i="10"/>
  <c r="I212" i="4" s="1"/>
  <c r="T139" i="10"/>
  <c r="I213" i="4" s="1"/>
  <c r="T140" i="10"/>
  <c r="I214" i="4" s="1"/>
  <c r="T141" i="10"/>
  <c r="I215" i="4" s="1"/>
  <c r="T142" i="10"/>
  <c r="I216" i="4" s="1"/>
  <c r="T143" i="10"/>
  <c r="I217" i="4" s="1"/>
  <c r="T144" i="10"/>
  <c r="I218" i="4" s="1"/>
  <c r="T145" i="10"/>
  <c r="I219" i="4" s="1"/>
  <c r="T146" i="10"/>
  <c r="I220" i="4" s="1"/>
  <c r="T147" i="10"/>
  <c r="I221" i="4" s="1"/>
  <c r="T148" i="10"/>
  <c r="I222" i="4" s="1"/>
  <c r="T149" i="10"/>
  <c r="I223" i="4" s="1"/>
  <c r="T150" i="10"/>
  <c r="I224" i="4" s="1"/>
  <c r="T151" i="10"/>
  <c r="I225" i="4" s="1"/>
  <c r="T152" i="10"/>
  <c r="I226" i="4" s="1"/>
  <c r="T153" i="10"/>
  <c r="I227" i="4" s="1"/>
  <c r="T154" i="10"/>
  <c r="I228" i="4" s="1"/>
  <c r="T155" i="10"/>
  <c r="I229" i="4" s="1"/>
  <c r="T156" i="10"/>
  <c r="I230" i="4" s="1"/>
  <c r="T157" i="10"/>
  <c r="I231" i="4" s="1"/>
  <c r="T158" i="10"/>
  <c r="I232" i="4" s="1"/>
  <c r="T159" i="10"/>
  <c r="I233" i="4" s="1"/>
  <c r="T160" i="10"/>
  <c r="I234" i="4" s="1"/>
  <c r="T161" i="10"/>
  <c r="I13" i="4" s="1"/>
  <c r="T162" i="10"/>
  <c r="I14" i="4" s="1"/>
  <c r="T163" i="10"/>
  <c r="I15" i="4" s="1"/>
  <c r="T164" i="10"/>
  <c r="I16" i="4" s="1"/>
  <c r="T165" i="10"/>
  <c r="I17" i="4" s="1"/>
  <c r="T166" i="10"/>
  <c r="I235" i="4" s="1"/>
  <c r="T167" i="10"/>
  <c r="I236" i="4" s="1"/>
  <c r="T168" i="10"/>
  <c r="I237" i="4" s="1"/>
  <c r="T169" i="10"/>
  <c r="I238" i="4" s="1"/>
  <c r="T170" i="10"/>
  <c r="I239" i="4" s="1"/>
  <c r="T171" i="10"/>
  <c r="I240" i="4" s="1"/>
  <c r="T172" i="10"/>
  <c r="I241" i="4" s="1"/>
  <c r="T173" i="10"/>
  <c r="I242" i="4" s="1"/>
  <c r="T174" i="10"/>
  <c r="I243" i="4" s="1"/>
  <c r="T175" i="10"/>
  <c r="I244" i="4" s="1"/>
  <c r="T176" i="10"/>
  <c r="I245" i="4" s="1"/>
  <c r="T177" i="10"/>
  <c r="I246" i="4" s="1"/>
  <c r="T178" i="10"/>
  <c r="I247" i="4" s="1"/>
  <c r="T179" i="10"/>
  <c r="I248" i="4" s="1"/>
  <c r="T180" i="10"/>
  <c r="I249" i="4" s="1"/>
  <c r="T181" i="10"/>
  <c r="I250" i="4" s="1"/>
  <c r="T182" i="10"/>
  <c r="I251" i="4" s="1"/>
  <c r="T183" i="10"/>
  <c r="I252" i="4" s="1"/>
  <c r="T184" i="10"/>
  <c r="I253" i="4" s="1"/>
  <c r="T185" i="10"/>
  <c r="I254" i="4" s="1"/>
  <c r="T186" i="10"/>
  <c r="I255" i="4" s="1"/>
  <c r="T187" i="10"/>
  <c r="I256" i="4" s="1"/>
  <c r="T188" i="10"/>
  <c r="I257" i="4" s="1"/>
  <c r="T189" i="10"/>
  <c r="I258" i="4" s="1"/>
  <c r="T190" i="10"/>
  <c r="I259" i="4" s="1"/>
  <c r="T191" i="10"/>
  <c r="I260" i="4" s="1"/>
  <c r="T192" i="10"/>
  <c r="I261" i="4" s="1"/>
  <c r="T193" i="10"/>
  <c r="I262" i="4" s="1"/>
  <c r="T194" i="10"/>
  <c r="I263" i="4" s="1"/>
  <c r="T195" i="10"/>
  <c r="I264" i="4" s="1"/>
  <c r="T196" i="10"/>
  <c r="I265" i="4" s="1"/>
  <c r="T197" i="10"/>
  <c r="I266" i="4" s="1"/>
  <c r="T198" i="10"/>
  <c r="I267" i="4" s="1"/>
  <c r="T199" i="10"/>
  <c r="I268" i="4" s="1"/>
  <c r="T200" i="10"/>
  <c r="I269" i="4" s="1"/>
  <c r="T201" i="10"/>
  <c r="I270" i="4" s="1"/>
  <c r="T202" i="10"/>
  <c r="I271" i="4" s="1"/>
  <c r="T203" i="10"/>
  <c r="I272" i="4" s="1"/>
  <c r="T204" i="10"/>
  <c r="I273" i="4" s="1"/>
  <c r="T205" i="10"/>
  <c r="I274" i="4" s="1"/>
  <c r="T206" i="10"/>
  <c r="I275" i="4" s="1"/>
  <c r="T207" i="10"/>
  <c r="I276" i="4" s="1"/>
  <c r="T208" i="10"/>
  <c r="I277" i="4" s="1"/>
  <c r="T209" i="10"/>
  <c r="I278" i="4" s="1"/>
  <c r="T210" i="10"/>
  <c r="I279" i="4" s="1"/>
  <c r="T211" i="10"/>
  <c r="I280" i="4" s="1"/>
  <c r="T212" i="10"/>
  <c r="I281" i="4" s="1"/>
  <c r="T213" i="10"/>
  <c r="I282" i="4" s="1"/>
  <c r="T214" i="10"/>
  <c r="I283" i="4" s="1"/>
  <c r="T215" i="10"/>
  <c r="I284" i="4" s="1"/>
  <c r="T216" i="10"/>
  <c r="I285" i="4" s="1"/>
  <c r="T217" i="10"/>
  <c r="I286" i="4" s="1"/>
  <c r="T218" i="10"/>
  <c r="I287" i="4" s="1"/>
  <c r="T219" i="10"/>
  <c r="I288" i="4" s="1"/>
  <c r="T220" i="10"/>
  <c r="I289" i="4" s="1"/>
  <c r="T221" i="10"/>
  <c r="I290" i="4" s="1"/>
  <c r="T222" i="10"/>
  <c r="I291" i="4" s="1"/>
  <c r="T223" i="10"/>
  <c r="I292" i="4" s="1"/>
  <c r="T224" i="10"/>
  <c r="I293" i="4" s="1"/>
  <c r="T225" i="10"/>
  <c r="I294" i="4" s="1"/>
  <c r="T226" i="10"/>
  <c r="I295" i="4" s="1"/>
  <c r="T227" i="10"/>
  <c r="I296" i="4" s="1"/>
  <c r="T228" i="10"/>
  <c r="I297" i="4" s="1"/>
  <c r="T229" i="10"/>
  <c r="I298" i="4" s="1"/>
  <c r="T230" i="10"/>
  <c r="I299" i="4" s="1"/>
  <c r="T231" i="10"/>
  <c r="I300" i="4" s="1"/>
  <c r="T232" i="10"/>
  <c r="I301" i="4" s="1"/>
  <c r="T233" i="10"/>
  <c r="I302" i="4" s="1"/>
  <c r="T234" i="10"/>
  <c r="I303" i="4" s="1"/>
  <c r="T235" i="10"/>
  <c r="I304" i="4" s="1"/>
  <c r="T236" i="10"/>
  <c r="I305" i="4" s="1"/>
  <c r="T237" i="10"/>
  <c r="I306" i="4" s="1"/>
  <c r="T238" i="10"/>
  <c r="I307" i="4" s="1"/>
  <c r="T239" i="10"/>
  <c r="I308" i="4" s="1"/>
  <c r="T240" i="10"/>
  <c r="I309" i="4" s="1"/>
  <c r="T241" i="10"/>
  <c r="I310" i="4" s="1"/>
  <c r="T242" i="10"/>
  <c r="I311" i="4" s="1"/>
  <c r="T243" i="10"/>
  <c r="I312" i="4" s="1"/>
  <c r="T244" i="10"/>
  <c r="I313" i="4" s="1"/>
  <c r="T245" i="10"/>
  <c r="I314" i="4" s="1"/>
  <c r="T246" i="10"/>
  <c r="I315" i="4" s="1"/>
  <c r="T247" i="10"/>
  <c r="I316" i="4" s="1"/>
  <c r="T248" i="10"/>
  <c r="I317" i="4" s="1"/>
  <c r="T249" i="10"/>
  <c r="I318" i="4" s="1"/>
  <c r="T250" i="10"/>
  <c r="I319" i="4" s="1"/>
  <c r="T251" i="10"/>
  <c r="I320" i="4" s="1"/>
  <c r="T252" i="10"/>
  <c r="I321" i="4" s="1"/>
  <c r="T253" i="10"/>
  <c r="I322" i="4" s="1"/>
  <c r="T254" i="10"/>
  <c r="I323" i="4" s="1"/>
  <c r="T255" i="10"/>
  <c r="I324" i="4" s="1"/>
  <c r="T256" i="10"/>
  <c r="I325" i="4" s="1"/>
  <c r="T257" i="10"/>
  <c r="I326" i="4" s="1"/>
  <c r="T258" i="10"/>
  <c r="I327" i="4" s="1"/>
  <c r="T259" i="10"/>
  <c r="I328" i="4" s="1"/>
  <c r="T260" i="10"/>
  <c r="I329" i="4" s="1"/>
  <c r="T261" i="10"/>
  <c r="I330" i="4" s="1"/>
  <c r="T262" i="10"/>
  <c r="I331" i="4" s="1"/>
  <c r="T263" i="10"/>
  <c r="I332" i="4" s="1"/>
  <c r="T264" i="10"/>
  <c r="I333" i="4" s="1"/>
  <c r="T265" i="10"/>
  <c r="I334" i="4" s="1"/>
  <c r="T266" i="10"/>
  <c r="I335" i="4" s="1"/>
  <c r="T267" i="10"/>
  <c r="I336" i="4" s="1"/>
  <c r="T268" i="10"/>
  <c r="I337" i="4" s="1"/>
  <c r="T269" i="10"/>
  <c r="I338" i="4" s="1"/>
  <c r="T270" i="10"/>
  <c r="I339" i="4" s="1"/>
  <c r="T271" i="10"/>
  <c r="I340" i="4" s="1"/>
  <c r="T272" i="10"/>
  <c r="I341" i="4" s="1"/>
  <c r="T273" i="10"/>
  <c r="I342" i="4" s="1"/>
  <c r="T274" i="10"/>
  <c r="I343" i="4" s="1"/>
  <c r="T275" i="10"/>
  <c r="I344" i="4" s="1"/>
  <c r="T276" i="10"/>
  <c r="I345" i="4" s="1"/>
  <c r="T277" i="10"/>
  <c r="I346" i="4" s="1"/>
  <c r="T278" i="10"/>
  <c r="I347" i="4" s="1"/>
  <c r="T279" i="10"/>
  <c r="I348" i="4" s="1"/>
  <c r="T280" i="10"/>
  <c r="I349" i="4" s="1"/>
  <c r="T281" i="10"/>
  <c r="I350" i="4" s="1"/>
  <c r="T282" i="10"/>
  <c r="I351" i="4" s="1"/>
  <c r="T283" i="10"/>
  <c r="I352" i="4" s="1"/>
  <c r="T284" i="10"/>
  <c r="I353" i="4" s="1"/>
  <c r="T285" i="10"/>
  <c r="I354" i="4" s="1"/>
  <c r="T286" i="10"/>
  <c r="I355" i="4" s="1"/>
  <c r="T287" i="10"/>
  <c r="I356" i="4" s="1"/>
  <c r="T288" i="10"/>
  <c r="I357" i="4" s="1"/>
  <c r="T289" i="10"/>
  <c r="I358" i="4" s="1"/>
  <c r="T290" i="10"/>
  <c r="I359" i="4" s="1"/>
  <c r="T291" i="10"/>
  <c r="I360" i="4" s="1"/>
  <c r="T292" i="10"/>
  <c r="I361" i="4" s="1"/>
  <c r="T293" i="10"/>
  <c r="I362" i="4" s="1"/>
  <c r="T294" i="10"/>
  <c r="I363" i="4" s="1"/>
  <c r="T295" i="10"/>
  <c r="I364" i="4" s="1"/>
  <c r="T296" i="10"/>
  <c r="I365" i="4" s="1"/>
  <c r="T297" i="10"/>
  <c r="I366" i="4" s="1"/>
  <c r="T298" i="10"/>
  <c r="I367" i="4" s="1"/>
  <c r="T299" i="10"/>
  <c r="I368" i="4" s="1"/>
  <c r="T300" i="10"/>
  <c r="I369" i="4" s="1"/>
  <c r="T301" i="10"/>
  <c r="I370" i="4" s="1"/>
  <c r="T302" i="10"/>
  <c r="I371" i="4" s="1"/>
  <c r="T303" i="10"/>
  <c r="I372" i="4" s="1"/>
  <c r="T304" i="10"/>
  <c r="I373" i="4" s="1"/>
  <c r="T305" i="10"/>
  <c r="I374" i="4" s="1"/>
  <c r="T306" i="10"/>
  <c r="I375" i="4" s="1"/>
  <c r="T307" i="10"/>
  <c r="I376" i="4" s="1"/>
  <c r="T308" i="10"/>
  <c r="I377" i="4" s="1"/>
  <c r="T309" i="10"/>
  <c r="I378" i="4" s="1"/>
  <c r="T310" i="10"/>
  <c r="I379" i="4" s="1"/>
  <c r="T311" i="10"/>
  <c r="I380" i="4" s="1"/>
  <c r="T312" i="10"/>
  <c r="I381" i="4" s="1"/>
  <c r="T313" i="10"/>
  <c r="I382" i="4" s="1"/>
  <c r="T314" i="10"/>
  <c r="I383" i="4" s="1"/>
  <c r="T315" i="10"/>
  <c r="I384" i="4" s="1"/>
  <c r="T316" i="10"/>
  <c r="I385" i="4" s="1"/>
  <c r="T317" i="10"/>
  <c r="I386" i="4" s="1"/>
  <c r="T318" i="10"/>
  <c r="I387" i="4" s="1"/>
  <c r="T319" i="10"/>
  <c r="I388" i="4" s="1"/>
  <c r="T320" i="10"/>
  <c r="I389" i="4" s="1"/>
  <c r="T321" i="10"/>
  <c r="I390" i="4" s="1"/>
  <c r="T322" i="10"/>
  <c r="I391" i="4" s="1"/>
  <c r="T323" i="10"/>
  <c r="I392" i="4" s="1"/>
  <c r="T324" i="10"/>
  <c r="I393" i="4" s="1"/>
  <c r="T325" i="10"/>
  <c r="I394" i="4" s="1"/>
  <c r="T326" i="10"/>
  <c r="I395" i="4" s="1"/>
  <c r="T327" i="10"/>
  <c r="I396" i="4" s="1"/>
  <c r="T328" i="10"/>
  <c r="I397" i="4" s="1"/>
  <c r="T329" i="10"/>
  <c r="I398" i="4" s="1"/>
  <c r="T330" i="10"/>
  <c r="I399" i="4" s="1"/>
  <c r="T331" i="10"/>
  <c r="I400" i="4" s="1"/>
  <c r="T332" i="10"/>
  <c r="I401" i="4" s="1"/>
  <c r="T333" i="10"/>
  <c r="I402" i="4" s="1"/>
  <c r="T334" i="10"/>
  <c r="I403" i="4" s="1"/>
  <c r="T335" i="10"/>
  <c r="I404" i="4" s="1"/>
  <c r="T336" i="10"/>
  <c r="I405" i="4" s="1"/>
  <c r="T337" i="10"/>
  <c r="I406" i="4" s="1"/>
  <c r="T338" i="10"/>
  <c r="I407" i="4" s="1"/>
  <c r="T339" i="10"/>
  <c r="I408" i="4" s="1"/>
  <c r="T340" i="10"/>
  <c r="I409" i="4" s="1"/>
  <c r="T341" i="10"/>
  <c r="I410" i="4" s="1"/>
  <c r="T342" i="10"/>
  <c r="I411" i="4" s="1"/>
  <c r="T343" i="10"/>
  <c r="I412" i="4" s="1"/>
  <c r="T344" i="10"/>
  <c r="I18" i="4" s="1"/>
  <c r="T345" i="10"/>
  <c r="I413" i="4" s="1"/>
  <c r="T346" i="10"/>
  <c r="I19" i="4" s="1"/>
  <c r="T347" i="10"/>
  <c r="I414" i="4" s="1"/>
  <c r="T348" i="10"/>
  <c r="I415" i="4" s="1"/>
  <c r="T349" i="10"/>
  <c r="I416" i="4" s="1"/>
  <c r="T350" i="10"/>
  <c r="I417" i="4" s="1"/>
  <c r="T351" i="10"/>
  <c r="I418" i="4" s="1"/>
  <c r="T352" i="10"/>
  <c r="I419" i="4" s="1"/>
  <c r="T353" i="10"/>
  <c r="I420" i="4" s="1"/>
  <c r="T354" i="10"/>
  <c r="I421" i="4" s="1"/>
  <c r="T355" i="10"/>
  <c r="I422" i="4" s="1"/>
  <c r="T356" i="10"/>
  <c r="I423" i="4" s="1"/>
  <c r="T357" i="10"/>
  <c r="I424" i="4" s="1"/>
  <c r="T358" i="10"/>
  <c r="I425" i="4" s="1"/>
  <c r="T359" i="10"/>
  <c r="I426" i="4" s="1"/>
  <c r="T360" i="10"/>
  <c r="I427" i="4" s="1"/>
  <c r="T361" i="10"/>
  <c r="I428" i="4" s="1"/>
  <c r="T362" i="10"/>
  <c r="I429" i="4" s="1"/>
  <c r="T363" i="10"/>
  <c r="I430" i="4" s="1"/>
  <c r="T364" i="10"/>
  <c r="I431" i="4" s="1"/>
  <c r="T365" i="10"/>
  <c r="I432" i="4" s="1"/>
  <c r="T366" i="10"/>
  <c r="I433" i="4" s="1"/>
  <c r="T367" i="10"/>
  <c r="I434" i="4" s="1"/>
  <c r="T368" i="10"/>
  <c r="I435" i="4" s="1"/>
  <c r="T369" i="10"/>
  <c r="I436" i="4" s="1"/>
  <c r="T370" i="10"/>
  <c r="I437" i="4" s="1"/>
  <c r="T371" i="10"/>
  <c r="I20" i="4" s="1"/>
  <c r="T372" i="10"/>
  <c r="I438" i="4" s="1"/>
  <c r="T373" i="10"/>
  <c r="I439" i="4" s="1"/>
  <c r="T374" i="10"/>
  <c r="I440" i="4" s="1"/>
  <c r="T375" i="10"/>
  <c r="I441" i="4" s="1"/>
  <c r="T376" i="10"/>
  <c r="I442" i="4" s="1"/>
  <c r="T377" i="10"/>
  <c r="I443" i="4" s="1"/>
  <c r="T378" i="10"/>
  <c r="I444" i="4" s="1"/>
  <c r="T379" i="10"/>
  <c r="I21" i="4" s="1"/>
  <c r="T380" i="10"/>
  <c r="I22" i="4" s="1"/>
  <c r="T381" i="10"/>
  <c r="I23" i="4" s="1"/>
  <c r="T382" i="10"/>
  <c r="I445" i="4" s="1"/>
  <c r="T383" i="10"/>
  <c r="I24" i="4" s="1"/>
  <c r="T384" i="10"/>
  <c r="I25" i="4" s="1"/>
  <c r="T385" i="10"/>
  <c r="I446" i="4" s="1"/>
  <c r="T386" i="10"/>
  <c r="I447" i="4" s="1"/>
  <c r="T387" i="10"/>
  <c r="I26" i="4" s="1"/>
  <c r="T388" i="10"/>
  <c r="I27" i="4" s="1"/>
  <c r="T389" i="10"/>
  <c r="I28" i="4" s="1"/>
  <c r="T390" i="10"/>
  <c r="I448" i="4" s="1"/>
  <c r="T391" i="10"/>
  <c r="I449" i="4" s="1"/>
  <c r="T392" i="10"/>
  <c r="I29" i="4" s="1"/>
  <c r="T393" i="10"/>
  <c r="I450" i="4" s="1"/>
  <c r="T394" i="10"/>
  <c r="I30" i="4" s="1"/>
  <c r="T395" i="10"/>
  <c r="I31" i="4" s="1"/>
  <c r="T396" i="10"/>
  <c r="I32" i="4" s="1"/>
  <c r="T397" i="10"/>
  <c r="I451" i="4" s="1"/>
  <c r="T398" i="10"/>
  <c r="I452" i="4" s="1"/>
  <c r="T399" i="10"/>
  <c r="I453" i="4" s="1"/>
  <c r="T400" i="10"/>
  <c r="I454" i="4" s="1"/>
  <c r="T401" i="10"/>
  <c r="I455" i="4" s="1"/>
  <c r="T402" i="10"/>
  <c r="I456" i="4" s="1"/>
  <c r="T403" i="10"/>
  <c r="I457" i="4" s="1"/>
  <c r="T404" i="10"/>
  <c r="I458" i="4" s="1"/>
  <c r="T405" i="10"/>
  <c r="I459" i="4" s="1"/>
  <c r="T406" i="10"/>
  <c r="I460" i="4" s="1"/>
  <c r="T407" i="10"/>
  <c r="I33" i="4" s="1"/>
  <c r="T408" i="10"/>
  <c r="I34" i="4" s="1"/>
  <c r="T409" i="10"/>
  <c r="I35" i="4" s="1"/>
  <c r="T410" i="10"/>
  <c r="I36" i="4" s="1"/>
  <c r="T411" i="10"/>
  <c r="I461" i="4" s="1"/>
  <c r="T412" i="10"/>
  <c r="I37" i="4" s="1"/>
  <c r="T413" i="10"/>
  <c r="I38" i="4" s="1"/>
  <c r="T414" i="10"/>
  <c r="I462" i="4" s="1"/>
  <c r="T415" i="10"/>
  <c r="I39" i="4" s="1"/>
  <c r="T416" i="10"/>
  <c r="I40" i="4" s="1"/>
  <c r="T417" i="10"/>
  <c r="I41" i="4" s="1"/>
  <c r="T418" i="10"/>
  <c r="I42" i="4" s="1"/>
  <c r="T419" i="10"/>
  <c r="I463" i="4" s="1"/>
  <c r="T420" i="10"/>
  <c r="I43" i="4" s="1"/>
  <c r="T421" i="10"/>
  <c r="I45" i="4" s="1"/>
  <c r="T422" i="10"/>
  <c r="I46" i="4" s="1"/>
  <c r="T423" i="10"/>
  <c r="I47" i="4" s="1"/>
  <c r="T424" i="10"/>
  <c r="I48" i="4" s="1"/>
  <c r="T425" i="10"/>
  <c r="I49" i="4" s="1"/>
  <c r="T426" i="10"/>
  <c r="I464" i="4" s="1"/>
  <c r="T427" i="10"/>
  <c r="I50" i="4" s="1"/>
  <c r="T428" i="10"/>
  <c r="I53" i="4" s="1"/>
  <c r="T429" i="10"/>
  <c r="I51" i="4" s="1"/>
  <c r="T430" i="10"/>
  <c r="I54" i="4" s="1"/>
  <c r="T431" i="10"/>
  <c r="I57" i="4" s="1"/>
  <c r="T432" i="10"/>
  <c r="I55" i="4" s="1"/>
  <c r="T433" i="10"/>
  <c r="I56" i="4" s="1"/>
  <c r="T434" i="10"/>
  <c r="I465" i="4" s="1"/>
  <c r="T435" i="10"/>
  <c r="I58" i="4" s="1"/>
  <c r="T436" i="10"/>
  <c r="I59" i="4" s="1"/>
  <c r="T437" i="10"/>
  <c r="I61" i="4" s="1"/>
  <c r="T438" i="10"/>
  <c r="I62" i="4" s="1"/>
  <c r="T439" i="10"/>
  <c r="I63" i="4" s="1"/>
  <c r="T440" i="10"/>
  <c r="I64" i="4" s="1"/>
  <c r="T441" i="10"/>
  <c r="I65" i="4" s="1"/>
  <c r="T442" i="10"/>
  <c r="I66" i="4" s="1"/>
  <c r="T443" i="10"/>
  <c r="I67" i="4" s="1"/>
  <c r="T444" i="10"/>
  <c r="I68" i="4" s="1"/>
  <c r="T445" i="10"/>
  <c r="I69" i="4" s="1"/>
  <c r="T446" i="10"/>
  <c r="I70" i="4" s="1"/>
  <c r="T447" i="10"/>
  <c r="I71" i="4" s="1"/>
  <c r="T448" i="10"/>
  <c r="I72" i="4" s="1"/>
  <c r="T449" i="10"/>
  <c r="I73" i="4" s="1"/>
  <c r="T450" i="10"/>
  <c r="I74" i="4" s="1"/>
  <c r="T451" i="10"/>
  <c r="I75" i="4" s="1"/>
  <c r="T452" i="10"/>
  <c r="I76" i="4" s="1"/>
  <c r="T453" i="10"/>
  <c r="I77" i="4" s="1"/>
  <c r="T454" i="10"/>
  <c r="I78" i="4" s="1"/>
  <c r="T455" i="10"/>
  <c r="I79" i="4" s="1"/>
  <c r="T456" i="10"/>
  <c r="I80" i="4" s="1"/>
  <c r="T457" i="10"/>
  <c r="I81" i="4" s="1"/>
  <c r="T458" i="10"/>
  <c r="I82" i="4" s="1"/>
  <c r="T459" i="10"/>
  <c r="I83" i="4" s="1"/>
  <c r="T460" i="10"/>
  <c r="I52" i="4" s="1"/>
  <c r="S5" i="10"/>
  <c r="H161" i="4" s="1"/>
  <c r="S6" i="10"/>
  <c r="H44" i="4" s="1"/>
  <c r="S7" i="10"/>
  <c r="H84" i="4" s="1"/>
  <c r="S8" i="10"/>
  <c r="H85" i="4" s="1"/>
  <c r="S9" i="10"/>
  <c r="H86" i="4" s="1"/>
  <c r="S10" i="10"/>
  <c r="H87" i="4" s="1"/>
  <c r="S11" i="10"/>
  <c r="H88" i="4" s="1"/>
  <c r="S12" i="10"/>
  <c r="H89" i="4" s="1"/>
  <c r="S13" i="10"/>
  <c r="H90" i="4" s="1"/>
  <c r="S14" i="10"/>
  <c r="H91" i="4" s="1"/>
  <c r="S15" i="10"/>
  <c r="H92" i="4" s="1"/>
  <c r="S16" i="10"/>
  <c r="H93" i="4" s="1"/>
  <c r="S17" i="10"/>
  <c r="H94" i="4" s="1"/>
  <c r="S18" i="10"/>
  <c r="H95" i="4" s="1"/>
  <c r="S19" i="10"/>
  <c r="H96" i="4" s="1"/>
  <c r="S20" i="10"/>
  <c r="H97" i="4" s="1"/>
  <c r="S21" i="10"/>
  <c r="H98" i="4" s="1"/>
  <c r="S22" i="10"/>
  <c r="H99" i="4" s="1"/>
  <c r="S23" i="10"/>
  <c r="H100" i="4" s="1"/>
  <c r="S24" i="10"/>
  <c r="H101" i="4" s="1"/>
  <c r="S25" i="10"/>
  <c r="H102" i="4" s="1"/>
  <c r="S26" i="10"/>
  <c r="H103" i="4" s="1"/>
  <c r="S27" i="10"/>
  <c r="H104" i="4" s="1"/>
  <c r="S28" i="10"/>
  <c r="H105" i="4" s="1"/>
  <c r="S29" i="10"/>
  <c r="H106" i="4" s="1"/>
  <c r="S30" i="10"/>
  <c r="H107" i="4" s="1"/>
  <c r="S31" i="10"/>
  <c r="H108" i="4" s="1"/>
  <c r="S32" i="10"/>
  <c r="H109" i="4" s="1"/>
  <c r="S33" i="10"/>
  <c r="H110" i="4" s="1"/>
  <c r="S34" i="10"/>
  <c r="H111" i="4" s="1"/>
  <c r="S35" i="10"/>
  <c r="H112" i="4" s="1"/>
  <c r="S36" i="10"/>
  <c r="H113" i="4" s="1"/>
  <c r="S37" i="10"/>
  <c r="H114" i="4" s="1"/>
  <c r="S38" i="10"/>
  <c r="H115" i="4" s="1"/>
  <c r="S39" i="10"/>
  <c r="H116" i="4" s="1"/>
  <c r="S40" i="10"/>
  <c r="H117" i="4" s="1"/>
  <c r="S41" i="10"/>
  <c r="H118" i="4" s="1"/>
  <c r="S42" i="10"/>
  <c r="H119" i="4" s="1"/>
  <c r="S43" i="10"/>
  <c r="H120" i="4" s="1"/>
  <c r="S44" i="10"/>
  <c r="H121" i="4" s="1"/>
  <c r="S45" i="10"/>
  <c r="H122" i="4" s="1"/>
  <c r="S46" i="10"/>
  <c r="H123" i="4" s="1"/>
  <c r="S47" i="10"/>
  <c r="H124" i="4" s="1"/>
  <c r="S48" i="10"/>
  <c r="H125" i="4" s="1"/>
  <c r="S49" i="10"/>
  <c r="H126" i="4" s="1"/>
  <c r="S50" i="10"/>
  <c r="H127" i="4" s="1"/>
  <c r="S51" i="10"/>
  <c r="H128" i="4" s="1"/>
  <c r="S52" i="10"/>
  <c r="H129" i="4" s="1"/>
  <c r="S53" i="10"/>
  <c r="H130" i="4" s="1"/>
  <c r="S54" i="10"/>
  <c r="H131" i="4" s="1"/>
  <c r="S55" i="10"/>
  <c r="H132" i="4" s="1"/>
  <c r="S56" i="10"/>
  <c r="H133" i="4" s="1"/>
  <c r="S57" i="10"/>
  <c r="H134" i="4" s="1"/>
  <c r="S58" i="10"/>
  <c r="H135" i="4" s="1"/>
  <c r="S59" i="10"/>
  <c r="H136" i="4" s="1"/>
  <c r="S60" i="10"/>
  <c r="H137" i="4" s="1"/>
  <c r="S61" i="10"/>
  <c r="H138" i="4" s="1"/>
  <c r="S62" i="10"/>
  <c r="H139" i="4" s="1"/>
  <c r="S63" i="10"/>
  <c r="H140" i="4" s="1"/>
  <c r="S64" i="10"/>
  <c r="H141" i="4" s="1"/>
  <c r="S65" i="10"/>
  <c r="H142" i="4" s="1"/>
  <c r="S66" i="10"/>
  <c r="H143" i="4" s="1"/>
  <c r="S67" i="10"/>
  <c r="H144" i="4" s="1"/>
  <c r="S68" i="10"/>
  <c r="H145" i="4" s="1"/>
  <c r="S69" i="10"/>
  <c r="H146" i="4" s="1"/>
  <c r="S70" i="10"/>
  <c r="H147" i="4" s="1"/>
  <c r="S71" i="10"/>
  <c r="H148" i="4" s="1"/>
  <c r="S72" i="10"/>
  <c r="H149" i="4" s="1"/>
  <c r="S73" i="10"/>
  <c r="H150" i="4" s="1"/>
  <c r="S74" i="10"/>
  <c r="H151" i="4" s="1"/>
  <c r="S75" i="10"/>
  <c r="H152" i="4" s="1"/>
  <c r="S76" i="10"/>
  <c r="H153" i="4" s="1"/>
  <c r="S77" i="10"/>
  <c r="H154" i="4" s="1"/>
  <c r="S78" i="10"/>
  <c r="H155" i="4" s="1"/>
  <c r="S79" i="10"/>
  <c r="H156" i="4" s="1"/>
  <c r="S80" i="10"/>
  <c r="H157" i="4" s="1"/>
  <c r="S81" i="10"/>
  <c r="H158" i="4" s="1"/>
  <c r="S82" i="10"/>
  <c r="H159" i="4" s="1"/>
  <c r="S83" i="10"/>
  <c r="H160" i="4" s="1"/>
  <c r="S84" i="10"/>
  <c r="H162" i="4" s="1"/>
  <c r="S85" i="10"/>
  <c r="H163" i="4" s="1"/>
  <c r="S86" i="10"/>
  <c r="H164" i="4" s="1"/>
  <c r="S87" i="10"/>
  <c r="H165" i="4" s="1"/>
  <c r="S88" i="10"/>
  <c r="H166" i="4" s="1"/>
  <c r="S89" i="10"/>
  <c r="H167" i="4" s="1"/>
  <c r="S90" i="10"/>
  <c r="H168" i="4" s="1"/>
  <c r="S91" i="10"/>
  <c r="H169" i="4" s="1"/>
  <c r="S92" i="10"/>
  <c r="H170" i="4" s="1"/>
  <c r="S93" i="10"/>
  <c r="H171" i="4" s="1"/>
  <c r="S94" i="10"/>
  <c r="H172" i="4" s="1"/>
  <c r="S95" i="10"/>
  <c r="H173" i="4" s="1"/>
  <c r="S96" i="10"/>
  <c r="H174" i="4" s="1"/>
  <c r="S97" i="10"/>
  <c r="H175" i="4" s="1"/>
  <c r="S98" i="10"/>
  <c r="H176" i="4" s="1"/>
  <c r="S99" i="10"/>
  <c r="H177" i="4" s="1"/>
  <c r="S100" i="10"/>
  <c r="H178" i="4" s="1"/>
  <c r="S101" i="10"/>
  <c r="H179" i="4" s="1"/>
  <c r="S102" i="10"/>
  <c r="H180" i="4" s="1"/>
  <c r="S103" i="10"/>
  <c r="H181" i="4" s="1"/>
  <c r="S104" i="10"/>
  <c r="H182" i="4" s="1"/>
  <c r="S105" i="10"/>
  <c r="H183" i="4" s="1"/>
  <c r="S106" i="10"/>
  <c r="H184" i="4" s="1"/>
  <c r="S107" i="10"/>
  <c r="H185" i="4" s="1"/>
  <c r="S108" i="10"/>
  <c r="H186" i="4" s="1"/>
  <c r="S109" i="10"/>
  <c r="H187" i="4" s="1"/>
  <c r="S110" i="10"/>
  <c r="H188" i="4" s="1"/>
  <c r="S111" i="10"/>
  <c r="H189" i="4" s="1"/>
  <c r="S112" i="10"/>
  <c r="H190" i="4" s="1"/>
  <c r="S113" i="10"/>
  <c r="H191" i="4" s="1"/>
  <c r="S114" i="10"/>
  <c r="H192" i="4" s="1"/>
  <c r="S115" i="10"/>
  <c r="H193" i="4" s="1"/>
  <c r="S116" i="10"/>
  <c r="H194" i="4" s="1"/>
  <c r="S117" i="10"/>
  <c r="H195" i="4" s="1"/>
  <c r="S118" i="10"/>
  <c r="H196" i="4" s="1"/>
  <c r="S119" i="10"/>
  <c r="H197" i="4" s="1"/>
  <c r="S120" i="10"/>
  <c r="H198" i="4" s="1"/>
  <c r="S121" i="10"/>
  <c r="H199" i="4" s="1"/>
  <c r="S122" i="10"/>
  <c r="H200" i="4" s="1"/>
  <c r="S123" i="10"/>
  <c r="H201" i="4" s="1"/>
  <c r="S124" i="10"/>
  <c r="H202" i="4" s="1"/>
  <c r="S125" i="10"/>
  <c r="H203" i="4" s="1"/>
  <c r="S126" i="10"/>
  <c r="S127"/>
  <c r="H10" i="4" s="1"/>
  <c r="S128" i="10"/>
  <c r="H11" i="4" s="1"/>
  <c r="S129" i="10"/>
  <c r="H12" i="4" s="1"/>
  <c r="S130" i="10"/>
  <c r="H204" i="4" s="1"/>
  <c r="S131" i="10"/>
  <c r="H205" i="4" s="1"/>
  <c r="S132" i="10"/>
  <c r="H206" i="4" s="1"/>
  <c r="S133" i="10"/>
  <c r="H207" i="4" s="1"/>
  <c r="S134" i="10"/>
  <c r="H208" i="4" s="1"/>
  <c r="S135" i="10"/>
  <c r="H209" i="4" s="1"/>
  <c r="S136" i="10"/>
  <c r="H210" i="4" s="1"/>
  <c r="S137" i="10"/>
  <c r="H211" i="4" s="1"/>
  <c r="S138" i="10"/>
  <c r="H212" i="4" s="1"/>
  <c r="S139" i="10"/>
  <c r="H213" i="4" s="1"/>
  <c r="S140" i="10"/>
  <c r="H214" i="4" s="1"/>
  <c r="S141" i="10"/>
  <c r="H215" i="4" s="1"/>
  <c r="S142" i="10"/>
  <c r="H216" i="4" s="1"/>
  <c r="S143" i="10"/>
  <c r="H217" i="4" s="1"/>
  <c r="S144" i="10"/>
  <c r="H218" i="4" s="1"/>
  <c r="S145" i="10"/>
  <c r="H219" i="4" s="1"/>
  <c r="S146" i="10"/>
  <c r="H220" i="4" s="1"/>
  <c r="S147" i="10"/>
  <c r="H221" i="4" s="1"/>
  <c r="S148" i="10"/>
  <c r="H222" i="4" s="1"/>
  <c r="S149" i="10"/>
  <c r="H223" i="4" s="1"/>
  <c r="S150" i="10"/>
  <c r="H224" i="4" s="1"/>
  <c r="S151" i="10"/>
  <c r="H225" i="4" s="1"/>
  <c r="S152" i="10"/>
  <c r="H226" i="4" s="1"/>
  <c r="S153" i="10"/>
  <c r="H227" i="4" s="1"/>
  <c r="S154" i="10"/>
  <c r="H228" i="4" s="1"/>
  <c r="S155" i="10"/>
  <c r="H229" i="4" s="1"/>
  <c r="S156" i="10"/>
  <c r="H230" i="4" s="1"/>
  <c r="S157" i="10"/>
  <c r="H231" i="4" s="1"/>
  <c r="S158" i="10"/>
  <c r="H232" i="4" s="1"/>
  <c r="S159" i="10"/>
  <c r="H233" i="4" s="1"/>
  <c r="S160" i="10"/>
  <c r="H234" i="4" s="1"/>
  <c r="S161" i="10"/>
  <c r="H13" i="4" s="1"/>
  <c r="S162" i="10"/>
  <c r="H14" i="4" s="1"/>
  <c r="S163" i="10"/>
  <c r="H15" i="4" s="1"/>
  <c r="S164" i="10"/>
  <c r="H16" i="4" s="1"/>
  <c r="S165" i="10"/>
  <c r="H17" i="4" s="1"/>
  <c r="S166" i="10"/>
  <c r="H235" i="4" s="1"/>
  <c r="S167" i="10"/>
  <c r="H236" i="4" s="1"/>
  <c r="S168" i="10"/>
  <c r="H237" i="4" s="1"/>
  <c r="S169" i="10"/>
  <c r="H238" i="4" s="1"/>
  <c r="S170" i="10"/>
  <c r="H239" i="4" s="1"/>
  <c r="S171" i="10"/>
  <c r="H240" i="4" s="1"/>
  <c r="S172" i="10"/>
  <c r="H241" i="4" s="1"/>
  <c r="S173" i="10"/>
  <c r="H242" i="4" s="1"/>
  <c r="S174" i="10"/>
  <c r="H243" i="4" s="1"/>
  <c r="S175" i="10"/>
  <c r="H244" i="4" s="1"/>
  <c r="S176" i="10"/>
  <c r="H245" i="4" s="1"/>
  <c r="S177" i="10"/>
  <c r="H246" i="4" s="1"/>
  <c r="S178" i="10"/>
  <c r="H247" i="4" s="1"/>
  <c r="S179" i="10"/>
  <c r="H248" i="4" s="1"/>
  <c r="S180" i="10"/>
  <c r="H249" i="4" s="1"/>
  <c r="S181" i="10"/>
  <c r="H250" i="4" s="1"/>
  <c r="S182" i="10"/>
  <c r="H251" i="4" s="1"/>
  <c r="S183" i="10"/>
  <c r="H252" i="4" s="1"/>
  <c r="S184" i="10"/>
  <c r="H253" i="4" s="1"/>
  <c r="S185" i="10"/>
  <c r="H254" i="4" s="1"/>
  <c r="S186" i="10"/>
  <c r="H255" i="4" s="1"/>
  <c r="S187" i="10"/>
  <c r="H256" i="4" s="1"/>
  <c r="S188" i="10"/>
  <c r="H257" i="4" s="1"/>
  <c r="S189" i="10"/>
  <c r="H258" i="4" s="1"/>
  <c r="S190" i="10"/>
  <c r="H259" i="4" s="1"/>
  <c r="S191" i="10"/>
  <c r="H260" i="4" s="1"/>
  <c r="S192" i="10"/>
  <c r="H261" i="4" s="1"/>
  <c r="S193" i="10"/>
  <c r="H262" i="4" s="1"/>
  <c r="S194" i="10"/>
  <c r="H263" i="4" s="1"/>
  <c r="S195" i="10"/>
  <c r="H264" i="4" s="1"/>
  <c r="S196" i="10"/>
  <c r="H265" i="4" s="1"/>
  <c r="S197" i="10"/>
  <c r="H266" i="4" s="1"/>
  <c r="S198" i="10"/>
  <c r="H267" i="4" s="1"/>
  <c r="S199" i="10"/>
  <c r="H268" i="4" s="1"/>
  <c r="S200" i="10"/>
  <c r="H269" i="4" s="1"/>
  <c r="S201" i="10"/>
  <c r="H270" i="4" s="1"/>
  <c r="S202" i="10"/>
  <c r="H271" i="4" s="1"/>
  <c r="S203" i="10"/>
  <c r="H272" i="4" s="1"/>
  <c r="S204" i="10"/>
  <c r="H273" i="4" s="1"/>
  <c r="S205" i="10"/>
  <c r="H274" i="4" s="1"/>
  <c r="S206" i="10"/>
  <c r="H275" i="4" s="1"/>
  <c r="S207" i="10"/>
  <c r="H276" i="4" s="1"/>
  <c r="S208" i="10"/>
  <c r="H277" i="4" s="1"/>
  <c r="S209" i="10"/>
  <c r="H278" i="4" s="1"/>
  <c r="S210" i="10"/>
  <c r="H279" i="4" s="1"/>
  <c r="S211" i="10"/>
  <c r="H280" i="4" s="1"/>
  <c r="S212" i="10"/>
  <c r="H281" i="4" s="1"/>
  <c r="S213" i="10"/>
  <c r="H282" i="4" s="1"/>
  <c r="S214" i="10"/>
  <c r="H283" i="4" s="1"/>
  <c r="S215" i="10"/>
  <c r="H284" i="4" s="1"/>
  <c r="S216" i="10"/>
  <c r="H285" i="4" s="1"/>
  <c r="S217" i="10"/>
  <c r="H286" i="4" s="1"/>
  <c r="S218" i="10"/>
  <c r="H287" i="4" s="1"/>
  <c r="S219" i="10"/>
  <c r="H288" i="4" s="1"/>
  <c r="S220" i="10"/>
  <c r="H289" i="4" s="1"/>
  <c r="S221" i="10"/>
  <c r="H290" i="4" s="1"/>
  <c r="S222" i="10"/>
  <c r="H291" i="4" s="1"/>
  <c r="S223" i="10"/>
  <c r="H292" i="4" s="1"/>
  <c r="S224" i="10"/>
  <c r="H293" i="4" s="1"/>
  <c r="S225" i="10"/>
  <c r="H294" i="4" s="1"/>
  <c r="S226" i="10"/>
  <c r="H295" i="4" s="1"/>
  <c r="S227" i="10"/>
  <c r="H296" i="4" s="1"/>
  <c r="S228" i="10"/>
  <c r="H297" i="4" s="1"/>
  <c r="S229" i="10"/>
  <c r="H298" i="4" s="1"/>
  <c r="S230" i="10"/>
  <c r="H299" i="4" s="1"/>
  <c r="S231" i="10"/>
  <c r="H300" i="4" s="1"/>
  <c r="S232" i="10"/>
  <c r="H301" i="4" s="1"/>
  <c r="S233" i="10"/>
  <c r="H302" i="4" s="1"/>
  <c r="S234" i="10"/>
  <c r="H303" i="4" s="1"/>
  <c r="S235" i="10"/>
  <c r="H304" i="4" s="1"/>
  <c r="S236" i="10"/>
  <c r="H305" i="4" s="1"/>
  <c r="S237" i="10"/>
  <c r="H306" i="4" s="1"/>
  <c r="S238" i="10"/>
  <c r="H307" i="4" s="1"/>
  <c r="S239" i="10"/>
  <c r="H308" i="4" s="1"/>
  <c r="S240" i="10"/>
  <c r="H309" i="4" s="1"/>
  <c r="S241" i="10"/>
  <c r="H310" i="4" s="1"/>
  <c r="S242" i="10"/>
  <c r="H311" i="4" s="1"/>
  <c r="S243" i="10"/>
  <c r="H312" i="4" s="1"/>
  <c r="S244" i="10"/>
  <c r="H313" i="4" s="1"/>
  <c r="S245" i="10"/>
  <c r="H314" i="4" s="1"/>
  <c r="S246" i="10"/>
  <c r="H315" i="4" s="1"/>
  <c r="S247" i="10"/>
  <c r="H316" i="4" s="1"/>
  <c r="S248" i="10"/>
  <c r="H317" i="4" s="1"/>
  <c r="S249" i="10"/>
  <c r="H318" i="4" s="1"/>
  <c r="S250" i="10"/>
  <c r="H319" i="4" s="1"/>
  <c r="S251" i="10"/>
  <c r="H320" i="4" s="1"/>
  <c r="S252" i="10"/>
  <c r="H321" i="4" s="1"/>
  <c r="S253" i="10"/>
  <c r="H322" i="4" s="1"/>
  <c r="S254" i="10"/>
  <c r="H323" i="4" s="1"/>
  <c r="S255" i="10"/>
  <c r="H324" i="4" s="1"/>
  <c r="S256" i="10"/>
  <c r="H325" i="4" s="1"/>
  <c r="S257" i="10"/>
  <c r="H326" i="4" s="1"/>
  <c r="S258" i="10"/>
  <c r="H327" i="4" s="1"/>
  <c r="S259" i="10"/>
  <c r="H328" i="4" s="1"/>
  <c r="S260" i="10"/>
  <c r="H329" i="4" s="1"/>
  <c r="S261" i="10"/>
  <c r="H330" i="4" s="1"/>
  <c r="S262" i="10"/>
  <c r="H331" i="4" s="1"/>
  <c r="S263" i="10"/>
  <c r="H332" i="4" s="1"/>
  <c r="S264" i="10"/>
  <c r="H333" i="4" s="1"/>
  <c r="S265" i="10"/>
  <c r="H334" i="4" s="1"/>
  <c r="S266" i="10"/>
  <c r="H335" i="4" s="1"/>
  <c r="S267" i="10"/>
  <c r="H336" i="4" s="1"/>
  <c r="S268" i="10"/>
  <c r="H337" i="4" s="1"/>
  <c r="S269" i="10"/>
  <c r="H338" i="4" s="1"/>
  <c r="S270" i="10"/>
  <c r="H339" i="4" s="1"/>
  <c r="S271" i="10"/>
  <c r="H340" i="4" s="1"/>
  <c r="S272" i="10"/>
  <c r="H341" i="4" s="1"/>
  <c r="S273" i="10"/>
  <c r="H342" i="4" s="1"/>
  <c r="S274" i="10"/>
  <c r="H343" i="4" s="1"/>
  <c r="S275" i="10"/>
  <c r="H344" i="4" s="1"/>
  <c r="S276" i="10"/>
  <c r="H345" i="4" s="1"/>
  <c r="S277" i="10"/>
  <c r="H346" i="4" s="1"/>
  <c r="S278" i="10"/>
  <c r="H347" i="4" s="1"/>
  <c r="S279" i="10"/>
  <c r="H348" i="4" s="1"/>
  <c r="S280" i="10"/>
  <c r="H349" i="4" s="1"/>
  <c r="S281" i="10"/>
  <c r="H350" i="4" s="1"/>
  <c r="S282" i="10"/>
  <c r="H351" i="4" s="1"/>
  <c r="S283" i="10"/>
  <c r="H352" i="4" s="1"/>
  <c r="S284" i="10"/>
  <c r="H353" i="4" s="1"/>
  <c r="S285" i="10"/>
  <c r="H354" i="4" s="1"/>
  <c r="S286" i="10"/>
  <c r="H355" i="4" s="1"/>
  <c r="S287" i="10"/>
  <c r="H356" i="4" s="1"/>
  <c r="S288" i="10"/>
  <c r="H357" i="4" s="1"/>
  <c r="S289" i="10"/>
  <c r="H358" i="4" s="1"/>
  <c r="S290" i="10"/>
  <c r="H359" i="4" s="1"/>
  <c r="S291" i="10"/>
  <c r="H360" i="4" s="1"/>
  <c r="S292" i="10"/>
  <c r="H361" i="4" s="1"/>
  <c r="S293" i="10"/>
  <c r="H362" i="4" s="1"/>
  <c r="S294" i="10"/>
  <c r="H363" i="4" s="1"/>
  <c r="S295" i="10"/>
  <c r="H364" i="4" s="1"/>
  <c r="S296" i="10"/>
  <c r="H365" i="4" s="1"/>
  <c r="S297" i="10"/>
  <c r="H366" i="4" s="1"/>
  <c r="S298" i="10"/>
  <c r="H367" i="4" s="1"/>
  <c r="S299" i="10"/>
  <c r="H368" i="4" s="1"/>
  <c r="S300" i="10"/>
  <c r="H369" i="4" s="1"/>
  <c r="S301" i="10"/>
  <c r="H370" i="4" s="1"/>
  <c r="S302" i="10"/>
  <c r="H371" i="4" s="1"/>
  <c r="S303" i="10"/>
  <c r="H372" i="4" s="1"/>
  <c r="S304" i="10"/>
  <c r="H373" i="4" s="1"/>
  <c r="S305" i="10"/>
  <c r="H374" i="4" s="1"/>
  <c r="S306" i="10"/>
  <c r="H375" i="4" s="1"/>
  <c r="S307" i="10"/>
  <c r="H376" i="4" s="1"/>
  <c r="S308" i="10"/>
  <c r="H377" i="4" s="1"/>
  <c r="S309" i="10"/>
  <c r="H378" i="4" s="1"/>
  <c r="S310" i="10"/>
  <c r="H379" i="4" s="1"/>
  <c r="S311" i="10"/>
  <c r="H380" i="4" s="1"/>
  <c r="S312" i="10"/>
  <c r="H381" i="4" s="1"/>
  <c r="S313" i="10"/>
  <c r="H382" i="4" s="1"/>
  <c r="S314" i="10"/>
  <c r="H383" i="4" s="1"/>
  <c r="S315" i="10"/>
  <c r="H384" i="4" s="1"/>
  <c r="S316" i="10"/>
  <c r="H385" i="4" s="1"/>
  <c r="S317" i="10"/>
  <c r="H386" i="4" s="1"/>
  <c r="S318" i="10"/>
  <c r="H387" i="4" s="1"/>
  <c r="S319" i="10"/>
  <c r="H388" i="4" s="1"/>
  <c r="S320" i="10"/>
  <c r="H389" i="4" s="1"/>
  <c r="S321" i="10"/>
  <c r="H390" i="4" s="1"/>
  <c r="S322" i="10"/>
  <c r="H391" i="4" s="1"/>
  <c r="S323" i="10"/>
  <c r="H392" i="4" s="1"/>
  <c r="S324" i="10"/>
  <c r="H393" i="4" s="1"/>
  <c r="S325" i="10"/>
  <c r="H394" i="4" s="1"/>
  <c r="S326" i="10"/>
  <c r="H395" i="4" s="1"/>
  <c r="S327" i="10"/>
  <c r="H396" i="4" s="1"/>
  <c r="S328" i="10"/>
  <c r="H397" i="4" s="1"/>
  <c r="S329" i="10"/>
  <c r="H398" i="4" s="1"/>
  <c r="S330" i="10"/>
  <c r="H399" i="4" s="1"/>
  <c r="S331" i="10"/>
  <c r="H400" i="4" s="1"/>
  <c r="S332" i="10"/>
  <c r="H401" i="4" s="1"/>
  <c r="S333" i="10"/>
  <c r="H402" i="4" s="1"/>
  <c r="S334" i="10"/>
  <c r="H403" i="4" s="1"/>
  <c r="S335" i="10"/>
  <c r="H404" i="4" s="1"/>
  <c r="S336" i="10"/>
  <c r="H405" i="4" s="1"/>
  <c r="S337" i="10"/>
  <c r="H406" i="4" s="1"/>
  <c r="S338" i="10"/>
  <c r="H407" i="4" s="1"/>
  <c r="S339" i="10"/>
  <c r="H408" i="4" s="1"/>
  <c r="S340" i="10"/>
  <c r="H409" i="4" s="1"/>
  <c r="S341" i="10"/>
  <c r="H410" i="4" s="1"/>
  <c r="S342" i="10"/>
  <c r="H411" i="4" s="1"/>
  <c r="S343" i="10"/>
  <c r="H412" i="4" s="1"/>
  <c r="S344" i="10"/>
  <c r="H18" i="4" s="1"/>
  <c r="S345" i="10"/>
  <c r="H413" i="4" s="1"/>
  <c r="S346" i="10"/>
  <c r="H19" i="4" s="1"/>
  <c r="S347" i="10"/>
  <c r="H414" i="4" s="1"/>
  <c r="S348" i="10"/>
  <c r="H415" i="4" s="1"/>
  <c r="S349" i="10"/>
  <c r="H416" i="4" s="1"/>
  <c r="S350" i="10"/>
  <c r="H417" i="4" s="1"/>
  <c r="S351" i="10"/>
  <c r="H418" i="4" s="1"/>
  <c r="S352" i="10"/>
  <c r="H419" i="4" s="1"/>
  <c r="S353" i="10"/>
  <c r="H420" i="4" s="1"/>
  <c r="S354" i="10"/>
  <c r="H421" i="4" s="1"/>
  <c r="S355" i="10"/>
  <c r="H422" i="4" s="1"/>
  <c r="S356" i="10"/>
  <c r="H423" i="4" s="1"/>
  <c r="S357" i="10"/>
  <c r="H424" i="4" s="1"/>
  <c r="S358" i="10"/>
  <c r="H425" i="4" s="1"/>
  <c r="S359" i="10"/>
  <c r="H426" i="4" s="1"/>
  <c r="S360" i="10"/>
  <c r="H427" i="4" s="1"/>
  <c r="S361" i="10"/>
  <c r="H428" i="4" s="1"/>
  <c r="S362" i="10"/>
  <c r="H429" i="4" s="1"/>
  <c r="S363" i="10"/>
  <c r="H430" i="4" s="1"/>
  <c r="S364" i="10"/>
  <c r="H431" i="4" s="1"/>
  <c r="S365" i="10"/>
  <c r="H432" i="4" s="1"/>
  <c r="S366" i="10"/>
  <c r="H433" i="4" s="1"/>
  <c r="S367" i="10"/>
  <c r="H434" i="4" s="1"/>
  <c r="S368" i="10"/>
  <c r="H435" i="4" s="1"/>
  <c r="S369" i="10"/>
  <c r="H436" i="4" s="1"/>
  <c r="S370" i="10"/>
  <c r="H437" i="4" s="1"/>
  <c r="S371" i="10"/>
  <c r="H20" i="4" s="1"/>
  <c r="S372" i="10"/>
  <c r="H438" i="4" s="1"/>
  <c r="S373" i="10"/>
  <c r="H439" i="4" s="1"/>
  <c r="S374" i="10"/>
  <c r="H440" i="4" s="1"/>
  <c r="S375" i="10"/>
  <c r="H441" i="4" s="1"/>
  <c r="S376" i="10"/>
  <c r="H442" i="4" s="1"/>
  <c r="S377" i="10"/>
  <c r="H443" i="4" s="1"/>
  <c r="S378" i="10"/>
  <c r="H444" i="4" s="1"/>
  <c r="S379" i="10"/>
  <c r="H21" i="4" s="1"/>
  <c r="S380" i="10"/>
  <c r="H22" i="4" s="1"/>
  <c r="S381" i="10"/>
  <c r="H23" i="4" s="1"/>
  <c r="S382" i="10"/>
  <c r="H445" i="4" s="1"/>
  <c r="S383" i="10"/>
  <c r="H24" i="4" s="1"/>
  <c r="S384" i="10"/>
  <c r="H25" i="4" s="1"/>
  <c r="S385" i="10"/>
  <c r="H446" i="4" s="1"/>
  <c r="S386" i="10"/>
  <c r="H447" i="4" s="1"/>
  <c r="S387" i="10"/>
  <c r="H26" i="4" s="1"/>
  <c r="S388" i="10"/>
  <c r="H27" i="4" s="1"/>
  <c r="S389" i="10"/>
  <c r="H28" i="4" s="1"/>
  <c r="S390" i="10"/>
  <c r="H448" i="4" s="1"/>
  <c r="S391" i="10"/>
  <c r="H449" i="4" s="1"/>
  <c r="S392" i="10"/>
  <c r="H29" i="4" s="1"/>
  <c r="S393" i="10"/>
  <c r="H450" i="4" s="1"/>
  <c r="S394" i="10"/>
  <c r="H30" i="4" s="1"/>
  <c r="S395" i="10"/>
  <c r="H31" i="4" s="1"/>
  <c r="S396" i="10"/>
  <c r="H32" i="4" s="1"/>
  <c r="S397" i="10"/>
  <c r="H451" i="4" s="1"/>
  <c r="S398" i="10"/>
  <c r="H452" i="4" s="1"/>
  <c r="S399" i="10"/>
  <c r="H453" i="4" s="1"/>
  <c r="S400" i="10"/>
  <c r="H454" i="4" s="1"/>
  <c r="S401" i="10"/>
  <c r="H455" i="4" s="1"/>
  <c r="S402" i="10"/>
  <c r="H456" i="4" s="1"/>
  <c r="S403" i="10"/>
  <c r="H457" i="4" s="1"/>
  <c r="S404" i="10"/>
  <c r="H458" i="4" s="1"/>
  <c r="S405" i="10"/>
  <c r="H459" i="4" s="1"/>
  <c r="S406" i="10"/>
  <c r="H460" i="4" s="1"/>
  <c r="S407" i="10"/>
  <c r="H33" i="4" s="1"/>
  <c r="S408" i="10"/>
  <c r="H34" i="4" s="1"/>
  <c r="S409" i="10"/>
  <c r="H35" i="4" s="1"/>
  <c r="S410" i="10"/>
  <c r="H36" i="4" s="1"/>
  <c r="S411" i="10"/>
  <c r="H461" i="4" s="1"/>
  <c r="S412" i="10"/>
  <c r="H37" i="4" s="1"/>
  <c r="S413" i="10"/>
  <c r="H38" i="4" s="1"/>
  <c r="S414" i="10"/>
  <c r="H462" i="4" s="1"/>
  <c r="S415" i="10"/>
  <c r="H39" i="4" s="1"/>
  <c r="S416" i="10"/>
  <c r="H40" i="4" s="1"/>
  <c r="S417" i="10"/>
  <c r="H41" i="4" s="1"/>
  <c r="S418" i="10"/>
  <c r="H42" i="4" s="1"/>
  <c r="S419" i="10"/>
  <c r="H463" i="4" s="1"/>
  <c r="S420" i="10"/>
  <c r="H43" i="4" s="1"/>
  <c r="S421" i="10"/>
  <c r="H45" i="4" s="1"/>
  <c r="S422" i="10"/>
  <c r="H46" i="4" s="1"/>
  <c r="S423" i="10"/>
  <c r="H47" i="4" s="1"/>
  <c r="S424" i="10"/>
  <c r="H48" i="4" s="1"/>
  <c r="S425" i="10"/>
  <c r="H49" i="4" s="1"/>
  <c r="S426" i="10"/>
  <c r="H464" i="4" s="1"/>
  <c r="S427" i="10"/>
  <c r="H50" i="4" s="1"/>
  <c r="S428" i="10"/>
  <c r="H53" i="4" s="1"/>
  <c r="S429" i="10"/>
  <c r="H51" i="4" s="1"/>
  <c r="S430" i="10"/>
  <c r="H54" i="4" s="1"/>
  <c r="S431" i="10"/>
  <c r="H57" i="4" s="1"/>
  <c r="S432" i="10"/>
  <c r="H55" i="4" s="1"/>
  <c r="S433" i="10"/>
  <c r="H56" i="4" s="1"/>
  <c r="S434" i="10"/>
  <c r="H465" i="4" s="1"/>
  <c r="S435" i="10"/>
  <c r="H58" i="4" s="1"/>
  <c r="S436" i="10"/>
  <c r="H59" i="4" s="1"/>
  <c r="S437" i="10"/>
  <c r="H61" i="4" s="1"/>
  <c r="S438" i="10"/>
  <c r="H62" i="4" s="1"/>
  <c r="S439" i="10"/>
  <c r="H63" i="4" s="1"/>
  <c r="S440" i="10"/>
  <c r="H64" i="4" s="1"/>
  <c r="S441" i="10"/>
  <c r="H65" i="4" s="1"/>
  <c r="S442" i="10"/>
  <c r="H66" i="4" s="1"/>
  <c r="S443" i="10"/>
  <c r="H67" i="4" s="1"/>
  <c r="S444" i="10"/>
  <c r="H68" i="4" s="1"/>
  <c r="S445" i="10"/>
  <c r="H69" i="4" s="1"/>
  <c r="S446" i="10"/>
  <c r="H70" i="4" s="1"/>
  <c r="S447" i="10"/>
  <c r="H71" i="4" s="1"/>
  <c r="S448" i="10"/>
  <c r="H72" i="4" s="1"/>
  <c r="S449" i="10"/>
  <c r="H73" i="4" s="1"/>
  <c r="S450" i="10"/>
  <c r="H74" i="4" s="1"/>
  <c r="S451" i="10"/>
  <c r="H75" i="4" s="1"/>
  <c r="S452" i="10"/>
  <c r="H76" i="4" s="1"/>
  <c r="S453" i="10"/>
  <c r="H77" i="4" s="1"/>
  <c r="S454" i="10"/>
  <c r="H78" i="4" s="1"/>
  <c r="S455" i="10"/>
  <c r="H79" i="4" s="1"/>
  <c r="S456" i="10"/>
  <c r="H80" i="4" s="1"/>
  <c r="S457" i="10"/>
  <c r="H81" i="4" s="1"/>
  <c r="S458" i="10"/>
  <c r="H82" i="4" s="1"/>
  <c r="S459" i="10"/>
  <c r="H83" i="4" s="1"/>
  <c r="S460" i="10"/>
  <c r="H52" i="4" s="1"/>
  <c r="S4" i="10"/>
  <c r="H60" i="4" s="1"/>
  <c r="T4" i="10"/>
  <c r="I60" i="4" s="1"/>
  <c r="U454" i="10" l="1"/>
  <c r="U455"/>
  <c r="U456"/>
  <c r="G10" i="4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U421" i="10" s="1"/>
  <c r="D46" i="4"/>
  <c r="U422" i="10" s="1"/>
  <c r="D47" i="4"/>
  <c r="U423" i="10" s="1"/>
  <c r="D48" i="4"/>
  <c r="U424" i="10" s="1"/>
  <c r="D49" i="4"/>
  <c r="U425" i="10" s="1"/>
  <c r="D50" i="4"/>
  <c r="U427" i="10" s="1"/>
  <c r="D51" i="4"/>
  <c r="U429" i="10" s="1"/>
  <c r="D52" i="4"/>
  <c r="U460" i="10" s="1"/>
  <c r="D53" i="4"/>
  <c r="U428" i="10" s="1"/>
  <c r="D54" i="4"/>
  <c r="U430" i="10" s="1"/>
  <c r="D55" i="4"/>
  <c r="U432" i="10" s="1"/>
  <c r="D56" i="4"/>
  <c r="U433" i="10" s="1"/>
  <c r="D57" i="4"/>
  <c r="U431" i="10" s="1"/>
  <c r="D58" i="4"/>
  <c r="U435" i="10" s="1"/>
  <c r="D59" i="4"/>
  <c r="U436" i="10" s="1"/>
  <c r="D60" i="4"/>
  <c r="D61"/>
  <c r="D62"/>
  <c r="D63"/>
  <c r="D64"/>
  <c r="D65"/>
  <c r="D66"/>
  <c r="D67"/>
  <c r="D68"/>
  <c r="D69"/>
  <c r="U446" i="10" s="1"/>
  <c r="U447"/>
  <c r="U448"/>
  <c r="U449"/>
  <c r="U450"/>
  <c r="U451"/>
  <c r="U452"/>
  <c r="U453"/>
  <c r="U458"/>
  <c r="D83" i="4"/>
  <c r="U459" i="10" s="1"/>
  <c r="D84" i="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I456" i="2" s="1"/>
  <c r="D162" i="4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U384" i="10" s="1"/>
  <c r="D447" i="4"/>
  <c r="D448"/>
  <c r="D449"/>
  <c r="D450"/>
  <c r="D451"/>
  <c r="D452"/>
  <c r="D453"/>
  <c r="D454"/>
  <c r="D455"/>
  <c r="D456"/>
  <c r="D457"/>
  <c r="D458"/>
  <c r="D459"/>
  <c r="D460"/>
  <c r="D461"/>
  <c r="D462"/>
  <c r="D463"/>
  <c r="U418" i="10" s="1"/>
  <c r="D464" i="4"/>
  <c r="U426" i="10" s="1"/>
  <c r="D465" i="4"/>
  <c r="U434" i="10" s="1"/>
  <c r="E300" i="7"/>
  <c r="E294"/>
  <c r="E373"/>
  <c r="E152"/>
  <c r="E36"/>
  <c r="E184"/>
  <c r="E65"/>
  <c r="E210"/>
  <c r="E310"/>
  <c r="E135"/>
  <c r="E148"/>
  <c r="E316"/>
  <c r="E90"/>
  <c r="E156"/>
  <c r="E414"/>
  <c r="E308"/>
  <c r="E412"/>
  <c r="E22"/>
  <c r="E46"/>
  <c r="E401"/>
  <c r="E301"/>
  <c r="E381"/>
  <c r="E213"/>
  <c r="E179"/>
  <c r="E303"/>
  <c r="E9"/>
  <c r="E288"/>
  <c r="E411"/>
  <c r="E256"/>
  <c r="E181"/>
  <c r="E206"/>
  <c r="E364"/>
  <c r="E212"/>
  <c r="E118"/>
  <c r="E273"/>
  <c r="E247"/>
  <c r="E124"/>
  <c r="E35"/>
  <c r="E216"/>
  <c r="E318"/>
  <c r="E317"/>
  <c r="E345"/>
  <c r="E404"/>
  <c r="E293"/>
  <c r="E171"/>
  <c r="E219"/>
  <c r="E299"/>
  <c r="E393"/>
  <c r="E41"/>
  <c r="E295"/>
  <c r="E387"/>
  <c r="E178"/>
  <c r="E103"/>
  <c r="E158"/>
  <c r="E199"/>
  <c r="E193"/>
  <c r="E357"/>
  <c r="E271"/>
  <c r="E307"/>
  <c r="E324"/>
  <c r="E8"/>
  <c r="E214"/>
  <c r="E289"/>
  <c r="E275"/>
  <c r="E150"/>
  <c r="E266"/>
  <c r="E329"/>
  <c r="E218"/>
  <c r="E70"/>
  <c r="E162"/>
  <c r="E185"/>
  <c r="E259"/>
  <c r="E180"/>
  <c r="E143"/>
  <c r="E69"/>
  <c r="E5"/>
  <c r="E365"/>
  <c r="E350"/>
  <c r="E120"/>
  <c r="E292"/>
  <c r="E174"/>
  <c r="E200"/>
  <c r="E215"/>
  <c r="E202"/>
  <c r="E382"/>
  <c r="E14"/>
  <c r="E161"/>
  <c r="E284"/>
  <c r="E220"/>
  <c r="E388"/>
  <c r="E426"/>
  <c r="E48"/>
  <c r="E372"/>
  <c r="E209"/>
  <c r="E163"/>
  <c r="E188"/>
  <c r="E207"/>
  <c r="E349"/>
  <c r="E169"/>
  <c r="E367"/>
  <c r="E159"/>
  <c r="E151"/>
  <c r="E267"/>
  <c r="E368"/>
  <c r="E138"/>
  <c r="E354"/>
  <c r="E66"/>
  <c r="E235"/>
  <c r="E386"/>
  <c r="E109"/>
  <c r="E153"/>
  <c r="E427"/>
  <c r="E113"/>
  <c r="E105"/>
  <c r="E187"/>
  <c r="E417"/>
  <c r="E6"/>
  <c r="E132"/>
  <c r="E149"/>
  <c r="E94"/>
  <c r="E290"/>
  <c r="E28"/>
  <c r="E76"/>
  <c r="E322"/>
  <c r="E341"/>
  <c r="E13"/>
  <c r="E240"/>
  <c r="E244"/>
  <c r="E99"/>
  <c r="E390"/>
  <c r="E402"/>
  <c r="E33"/>
  <c r="E77"/>
  <c r="E119"/>
  <c r="E160"/>
  <c r="E234"/>
  <c r="E278"/>
  <c r="E419"/>
  <c r="E34"/>
  <c r="E311"/>
  <c r="E355"/>
  <c r="E344"/>
  <c r="E50"/>
  <c r="E81"/>
  <c r="E403"/>
  <c r="E337"/>
  <c r="E351"/>
  <c r="E183"/>
  <c r="E38"/>
  <c r="E208"/>
  <c r="E17"/>
  <c r="E227"/>
  <c r="E231"/>
  <c r="E380"/>
  <c r="E194"/>
  <c r="E140"/>
  <c r="E196"/>
  <c r="E49"/>
  <c r="E128"/>
  <c r="E226"/>
  <c r="E280"/>
  <c r="E117"/>
  <c r="E254"/>
  <c r="E375"/>
  <c r="E133"/>
  <c r="E73"/>
  <c r="E39"/>
  <c r="E63"/>
  <c r="E168"/>
  <c r="E195"/>
  <c r="E423"/>
  <c r="E101"/>
  <c r="E191"/>
  <c r="E111"/>
  <c r="E296"/>
  <c r="E370"/>
  <c r="E252"/>
  <c r="E7"/>
  <c r="E236"/>
  <c r="E407"/>
  <c r="E145"/>
  <c r="E335"/>
  <c r="E343"/>
  <c r="E281"/>
  <c r="E353"/>
  <c r="E62"/>
  <c r="E237"/>
  <c r="E182"/>
  <c r="E369"/>
  <c r="E198"/>
  <c r="E108"/>
  <c r="E326"/>
  <c r="E116"/>
  <c r="E338"/>
  <c r="E88"/>
  <c r="E230"/>
  <c r="E26"/>
  <c r="E356"/>
  <c r="E239"/>
  <c r="E333"/>
  <c r="E52"/>
  <c r="E285"/>
  <c r="E334"/>
  <c r="E86"/>
  <c r="E205"/>
  <c r="E79"/>
  <c r="E306"/>
  <c r="E253"/>
  <c r="E258"/>
  <c r="E249"/>
  <c r="E97"/>
  <c r="E126"/>
  <c r="E186"/>
  <c r="E221"/>
  <c r="E71"/>
  <c r="E421"/>
  <c r="E279"/>
  <c r="E405"/>
  <c r="E123"/>
  <c r="E147"/>
  <c r="E361"/>
  <c r="E360"/>
  <c r="E229"/>
  <c r="E233"/>
  <c r="E287"/>
  <c r="E23"/>
  <c r="E413"/>
  <c r="E29"/>
  <c r="E154"/>
  <c r="E323"/>
  <c r="E363"/>
  <c r="E170"/>
  <c r="E10"/>
  <c r="E141"/>
  <c r="E25"/>
  <c r="E190"/>
  <c r="E270"/>
  <c r="E325"/>
  <c r="E55"/>
  <c r="E61"/>
  <c r="E43"/>
  <c r="E232"/>
  <c r="E189"/>
  <c r="E16"/>
  <c r="E42"/>
  <c r="E20"/>
  <c r="E72"/>
  <c r="E11"/>
  <c r="E107"/>
  <c r="E264"/>
  <c r="E348"/>
  <c r="E395"/>
  <c r="E396"/>
  <c r="E53"/>
  <c r="E192"/>
  <c r="E304"/>
  <c r="E112"/>
  <c r="E80"/>
  <c r="E131"/>
  <c r="E204"/>
  <c r="E243"/>
  <c r="E47"/>
  <c r="E51"/>
  <c r="E203"/>
  <c r="E352"/>
  <c r="E224"/>
  <c r="E18"/>
  <c r="E167"/>
  <c r="E265"/>
  <c r="E298"/>
  <c r="E409"/>
  <c r="E428"/>
  <c r="E44"/>
  <c r="E100"/>
  <c r="E211"/>
  <c r="E228"/>
  <c r="E269"/>
  <c r="E366"/>
  <c r="E374"/>
  <c r="E85"/>
  <c r="E121"/>
  <c r="E309"/>
  <c r="E166"/>
  <c r="E251"/>
  <c r="E91"/>
  <c r="E250"/>
  <c r="E114"/>
  <c r="E282"/>
  <c r="E416"/>
  <c r="E67"/>
  <c r="E75"/>
  <c r="E130"/>
  <c r="E157"/>
  <c r="E263"/>
  <c r="E321"/>
  <c r="E59"/>
  <c r="E177"/>
  <c r="E297"/>
  <c r="E314"/>
  <c r="E383"/>
  <c r="E313"/>
  <c r="E315"/>
  <c r="E96"/>
  <c r="E241"/>
  <c r="E74"/>
  <c r="E257"/>
  <c r="E408"/>
  <c r="E359"/>
  <c r="E397"/>
  <c r="E93"/>
  <c r="E37"/>
  <c r="E429"/>
  <c r="E165"/>
  <c r="E98"/>
  <c r="E129"/>
  <c r="E40"/>
  <c r="E272"/>
  <c r="E104"/>
  <c r="E54"/>
  <c r="E102"/>
  <c r="E398"/>
  <c r="E134"/>
  <c r="E342"/>
  <c r="E19"/>
  <c r="E277"/>
  <c r="E201"/>
  <c r="E24"/>
  <c r="E82"/>
  <c r="E84"/>
  <c r="E164"/>
  <c r="E261"/>
  <c r="E327"/>
  <c r="E332"/>
  <c r="E340"/>
  <c r="E346"/>
  <c r="E378"/>
  <c r="E420"/>
  <c r="E95"/>
  <c r="E172"/>
  <c r="E60"/>
  <c r="E415"/>
  <c r="E331"/>
  <c r="E144"/>
  <c r="E347"/>
  <c r="E424"/>
  <c r="E291"/>
  <c r="E255"/>
  <c r="E110"/>
  <c r="E78"/>
  <c r="E248"/>
  <c r="E32"/>
  <c r="E336"/>
  <c r="E276"/>
  <c r="E319"/>
  <c r="E238"/>
  <c r="E225"/>
  <c r="E274"/>
  <c r="E328"/>
  <c r="E418"/>
  <c r="E217"/>
  <c r="E320"/>
  <c r="E173"/>
  <c r="E30"/>
  <c r="E376"/>
  <c r="E223"/>
  <c r="E283"/>
  <c r="E197"/>
  <c r="E122"/>
  <c r="E127"/>
  <c r="E330"/>
  <c r="E391"/>
  <c r="E64"/>
  <c r="E268"/>
  <c r="E31"/>
  <c r="E305"/>
  <c r="E385"/>
  <c r="E21"/>
  <c r="E87"/>
  <c r="E245"/>
  <c r="E12"/>
  <c r="E222"/>
  <c r="E246"/>
  <c r="E389"/>
  <c r="E339"/>
  <c r="E139"/>
  <c r="E115"/>
  <c r="E384"/>
  <c r="E286"/>
  <c r="E125"/>
  <c r="E15"/>
  <c r="E394"/>
  <c r="E155"/>
  <c r="E262"/>
  <c r="E400"/>
  <c r="E392"/>
  <c r="E377"/>
  <c r="E406"/>
  <c r="E68"/>
  <c r="E358"/>
  <c r="E146"/>
  <c r="E302"/>
  <c r="E92"/>
  <c r="E106"/>
  <c r="E58"/>
  <c r="E362"/>
  <c r="E260"/>
  <c r="E27"/>
  <c r="E425"/>
  <c r="E176"/>
  <c r="E410"/>
  <c r="E56"/>
  <c r="E175"/>
  <c r="E422"/>
  <c r="E399"/>
  <c r="E371"/>
  <c r="E137"/>
  <c r="E57"/>
  <c r="U400" i="10" l="1"/>
  <c r="U385"/>
  <c r="U372"/>
  <c r="U363"/>
  <c r="U355"/>
  <c r="U347"/>
  <c r="U337"/>
  <c r="U329"/>
  <c r="U321"/>
  <c r="U313"/>
  <c r="U305"/>
  <c r="U297"/>
  <c r="U289"/>
  <c r="U281"/>
  <c r="U273"/>
  <c r="U265"/>
  <c r="U257"/>
  <c r="U249"/>
  <c r="U241"/>
  <c r="U233"/>
  <c r="U225"/>
  <c r="U217"/>
  <c r="U209"/>
  <c r="U201"/>
  <c r="U193"/>
  <c r="U185"/>
  <c r="U177"/>
  <c r="U169"/>
  <c r="U156"/>
  <c r="U148"/>
  <c r="U140"/>
  <c r="U132"/>
  <c r="U120"/>
  <c r="U112"/>
  <c r="U104"/>
  <c r="U96"/>
  <c r="U88"/>
  <c r="U396"/>
  <c r="U165"/>
  <c r="U80"/>
  <c r="U72"/>
  <c r="U64"/>
  <c r="U56"/>
  <c r="U48"/>
  <c r="U40"/>
  <c r="U32"/>
  <c r="U24"/>
  <c r="U16"/>
  <c r="U8"/>
  <c r="U408"/>
  <c r="U387"/>
  <c r="U127"/>
  <c r="U344"/>
  <c r="U439"/>
  <c r="U369"/>
  <c r="U353"/>
  <c r="U335"/>
  <c r="U319"/>
  <c r="U303"/>
  <c r="U287"/>
  <c r="U271"/>
  <c r="U263"/>
  <c r="U255"/>
  <c r="U247"/>
  <c r="U239"/>
  <c r="U231"/>
  <c r="U223"/>
  <c r="U215"/>
  <c r="U207"/>
  <c r="U199"/>
  <c r="U191"/>
  <c r="U183"/>
  <c r="U175"/>
  <c r="U167"/>
  <c r="U154"/>
  <c r="U146"/>
  <c r="U138"/>
  <c r="U130"/>
  <c r="U118"/>
  <c r="U110"/>
  <c r="U102"/>
  <c r="U94"/>
  <c r="U86"/>
  <c r="U398"/>
  <c r="U361"/>
  <c r="U327"/>
  <c r="U311"/>
  <c r="U295"/>
  <c r="U279"/>
  <c r="U416"/>
  <c r="U383"/>
  <c r="U164"/>
  <c r="U389"/>
  <c r="U444"/>
  <c r="U414"/>
  <c r="U373"/>
  <c r="U348"/>
  <c r="U322"/>
  <c r="U298"/>
  <c r="U274"/>
  <c r="U258"/>
  <c r="U242"/>
  <c r="U226"/>
  <c r="U210"/>
  <c r="U202"/>
  <c r="U194"/>
  <c r="U186"/>
  <c r="U178"/>
  <c r="U170"/>
  <c r="U157"/>
  <c r="U149"/>
  <c r="U141"/>
  <c r="U133"/>
  <c r="U121"/>
  <c r="U113"/>
  <c r="U105"/>
  <c r="U97"/>
  <c r="U89"/>
  <c r="U81"/>
  <c r="U73"/>
  <c r="U65"/>
  <c r="U57"/>
  <c r="U49"/>
  <c r="U41"/>
  <c r="U33"/>
  <c r="U25"/>
  <c r="U17"/>
  <c r="U9"/>
  <c r="U420"/>
  <c r="U409"/>
  <c r="U388"/>
  <c r="U370"/>
  <c r="U128"/>
  <c r="U401"/>
  <c r="U364"/>
  <c r="U338"/>
  <c r="U314"/>
  <c r="U306"/>
  <c r="U282"/>
  <c r="U266"/>
  <c r="U250"/>
  <c r="U234"/>
  <c r="U218"/>
  <c r="U82"/>
  <c r="U74"/>
  <c r="U66"/>
  <c r="U58"/>
  <c r="U50"/>
  <c r="U42"/>
  <c r="U34"/>
  <c r="U26"/>
  <c r="U18"/>
  <c r="U10"/>
  <c r="U445"/>
  <c r="U437"/>
  <c r="U411"/>
  <c r="U378"/>
  <c r="U160"/>
  <c r="U356"/>
  <c r="U330"/>
  <c r="U290"/>
  <c r="U438"/>
  <c r="U441"/>
  <c r="U346"/>
  <c r="U402"/>
  <c r="U365"/>
  <c r="U339"/>
  <c r="U307"/>
  <c r="U283"/>
  <c r="U259"/>
  <c r="U227"/>
  <c r="U203"/>
  <c r="U179"/>
  <c r="U142"/>
  <c r="U106"/>
  <c r="U403"/>
  <c r="U366"/>
  <c r="U340"/>
  <c r="U308"/>
  <c r="U284"/>
  <c r="U260"/>
  <c r="U228"/>
  <c r="U204"/>
  <c r="U180"/>
  <c r="U143"/>
  <c r="U107"/>
  <c r="U91"/>
  <c r="U59"/>
  <c r="U35"/>
  <c r="U27"/>
  <c r="U11"/>
  <c r="U393"/>
  <c r="U404"/>
  <c r="U367"/>
  <c r="U341"/>
  <c r="U325"/>
  <c r="U301"/>
  <c r="U277"/>
  <c r="U261"/>
  <c r="U237"/>
  <c r="U213"/>
  <c r="U197"/>
  <c r="U173"/>
  <c r="U144"/>
  <c r="U116"/>
  <c r="U100"/>
  <c r="U76"/>
  <c r="U52"/>
  <c r="U36"/>
  <c r="U20"/>
  <c r="U394"/>
  <c r="U405"/>
  <c r="U397"/>
  <c r="U377"/>
  <c r="U368"/>
  <c r="U360"/>
  <c r="U352"/>
  <c r="U342"/>
  <c r="U334"/>
  <c r="U326"/>
  <c r="U318"/>
  <c r="U310"/>
  <c r="U302"/>
  <c r="U294"/>
  <c r="U286"/>
  <c r="U278"/>
  <c r="U270"/>
  <c r="U262"/>
  <c r="U254"/>
  <c r="U246"/>
  <c r="U238"/>
  <c r="U230"/>
  <c r="U222"/>
  <c r="U214"/>
  <c r="U206"/>
  <c r="U198"/>
  <c r="U190"/>
  <c r="U182"/>
  <c r="U174"/>
  <c r="U166"/>
  <c r="U153"/>
  <c r="U145"/>
  <c r="U137"/>
  <c r="U129"/>
  <c r="U117"/>
  <c r="U109"/>
  <c r="U101"/>
  <c r="U93"/>
  <c r="U85"/>
  <c r="U77"/>
  <c r="U69"/>
  <c r="U61"/>
  <c r="U53"/>
  <c r="U45"/>
  <c r="U37"/>
  <c r="U29"/>
  <c r="U21"/>
  <c r="U13"/>
  <c r="U5"/>
  <c r="U440"/>
  <c r="U415"/>
  <c r="U395"/>
  <c r="U382"/>
  <c r="U163"/>
  <c r="U374"/>
  <c r="U331"/>
  <c r="U291"/>
  <c r="U251"/>
  <c r="U211"/>
  <c r="U171"/>
  <c r="U122"/>
  <c r="U90"/>
  <c r="U358"/>
  <c r="U316"/>
  <c r="U276"/>
  <c r="U244"/>
  <c r="U196"/>
  <c r="U159"/>
  <c r="U115"/>
  <c r="U75"/>
  <c r="U412"/>
  <c r="U161"/>
  <c r="U351"/>
  <c r="U317"/>
  <c r="U285"/>
  <c r="U253"/>
  <c r="U221"/>
  <c r="U189"/>
  <c r="U124"/>
  <c r="U92"/>
  <c r="U68"/>
  <c r="U28"/>
  <c r="U12"/>
  <c r="U380"/>
  <c r="U410"/>
  <c r="U381"/>
  <c r="U78"/>
  <c r="U70"/>
  <c r="U62"/>
  <c r="U54"/>
  <c r="U46"/>
  <c r="U38"/>
  <c r="U30"/>
  <c r="U22"/>
  <c r="U14"/>
  <c r="U6"/>
  <c r="U406"/>
  <c r="U390"/>
  <c r="U349"/>
  <c r="U323"/>
  <c r="U299"/>
  <c r="U267"/>
  <c r="U243"/>
  <c r="U219"/>
  <c r="U187"/>
  <c r="U158"/>
  <c r="U134"/>
  <c r="U98"/>
  <c r="U391"/>
  <c r="U392"/>
  <c r="U350"/>
  <c r="U324"/>
  <c r="U300"/>
  <c r="U268"/>
  <c r="U236"/>
  <c r="U220"/>
  <c r="U188"/>
  <c r="U151"/>
  <c r="U135"/>
  <c r="U99"/>
  <c r="U67"/>
  <c r="U43"/>
  <c r="U379"/>
  <c r="U376"/>
  <c r="U359"/>
  <c r="U333"/>
  <c r="U309"/>
  <c r="U293"/>
  <c r="U269"/>
  <c r="U245"/>
  <c r="U229"/>
  <c r="U205"/>
  <c r="U181"/>
  <c r="U152"/>
  <c r="U136"/>
  <c r="U108"/>
  <c r="U84"/>
  <c r="U60"/>
  <c r="U44"/>
  <c r="U162"/>
  <c r="U413"/>
  <c r="U399"/>
  <c r="U371"/>
  <c r="U362"/>
  <c r="U354"/>
  <c r="U336"/>
  <c r="U328"/>
  <c r="U320"/>
  <c r="U312"/>
  <c r="U304"/>
  <c r="U296"/>
  <c r="U288"/>
  <c r="U280"/>
  <c r="U272"/>
  <c r="U264"/>
  <c r="U256"/>
  <c r="U248"/>
  <c r="U240"/>
  <c r="U232"/>
  <c r="U224"/>
  <c r="U216"/>
  <c r="U208"/>
  <c r="U200"/>
  <c r="U192"/>
  <c r="U184"/>
  <c r="U176"/>
  <c r="U168"/>
  <c r="U155"/>
  <c r="U147"/>
  <c r="U139"/>
  <c r="U131"/>
  <c r="U119"/>
  <c r="U111"/>
  <c r="U103"/>
  <c r="U95"/>
  <c r="U87"/>
  <c r="U79"/>
  <c r="U71"/>
  <c r="U63"/>
  <c r="U55"/>
  <c r="U47"/>
  <c r="U39"/>
  <c r="U31"/>
  <c r="U23"/>
  <c r="U15"/>
  <c r="U7"/>
  <c r="U442"/>
  <c r="U417"/>
  <c r="U407"/>
  <c r="U386"/>
  <c r="U343"/>
  <c r="U357"/>
  <c r="U315"/>
  <c r="U275"/>
  <c r="U235"/>
  <c r="U195"/>
  <c r="U150"/>
  <c r="U114"/>
  <c r="U375"/>
  <c r="U332"/>
  <c r="U292"/>
  <c r="U252"/>
  <c r="U212"/>
  <c r="U172"/>
  <c r="U123"/>
  <c r="U83"/>
  <c r="U51"/>
  <c r="U19"/>
  <c r="U443"/>
  <c r="U419"/>
  <c r="U345"/>
  <c r="H449" i="2"/>
  <c r="L77" i="4" s="1"/>
  <c r="K77" s="1"/>
  <c r="H450" i="2"/>
  <c r="L78" i="4" s="1"/>
  <c r="K78" s="1"/>
  <c r="H451" i="2"/>
  <c r="L79" i="4" s="1"/>
  <c r="K79" s="1"/>
  <c r="H452" i="2"/>
  <c r="L80" i="4" s="1"/>
  <c r="K80" s="1"/>
  <c r="H453" i="2"/>
  <c r="L81" i="4" s="1"/>
  <c r="K81" s="1"/>
  <c r="H454" i="2"/>
  <c r="L83" i="4" s="1"/>
  <c r="K83" s="1"/>
  <c r="E449" i="2" l="1"/>
  <c r="E450"/>
  <c r="E451"/>
  <c r="E452"/>
  <c r="E453"/>
  <c r="E454"/>
  <c r="H6"/>
  <c r="L85" i="4" s="1"/>
  <c r="K85" s="1"/>
  <c r="H7" i="2"/>
  <c r="L86" i="4" s="1"/>
  <c r="K86" s="1"/>
  <c r="H8" i="2"/>
  <c r="L87" i="4" s="1"/>
  <c r="K87" s="1"/>
  <c r="H9" i="2"/>
  <c r="L88" i="4" s="1"/>
  <c r="K88" s="1"/>
  <c r="H10" i="2"/>
  <c r="L89" i="4" s="1"/>
  <c r="K89" s="1"/>
  <c r="H11" i="2"/>
  <c r="L90" i="4" s="1"/>
  <c r="K90" s="1"/>
  <c r="H12" i="2"/>
  <c r="L91" i="4" s="1"/>
  <c r="K91" s="1"/>
  <c r="H13" i="2"/>
  <c r="L92" i="4" s="1"/>
  <c r="K92" s="1"/>
  <c r="H14" i="2"/>
  <c r="L93" i="4" s="1"/>
  <c r="K93" s="1"/>
  <c r="H15" i="2"/>
  <c r="L94" i="4" s="1"/>
  <c r="K94" s="1"/>
  <c r="H16" i="2"/>
  <c r="L95" i="4" s="1"/>
  <c r="K95" s="1"/>
  <c r="H17" i="2"/>
  <c r="L96" i="4" s="1"/>
  <c r="K96" s="1"/>
  <c r="H18" i="2"/>
  <c r="L97" i="4" s="1"/>
  <c r="K97" s="1"/>
  <c r="H19" i="2"/>
  <c r="L98" i="4" s="1"/>
  <c r="K98" s="1"/>
  <c r="H20" i="2"/>
  <c r="L99" i="4" s="1"/>
  <c r="K99" s="1"/>
  <c r="H21" i="2"/>
  <c r="L100" i="4" s="1"/>
  <c r="K100" s="1"/>
  <c r="H22" i="2"/>
  <c r="L101" i="4" s="1"/>
  <c r="K101" s="1"/>
  <c r="H23" i="2"/>
  <c r="L102" i="4" s="1"/>
  <c r="K102" s="1"/>
  <c r="H24" i="2"/>
  <c r="L103" i="4" s="1"/>
  <c r="K103" s="1"/>
  <c r="H25" i="2"/>
  <c r="L104" i="4" s="1"/>
  <c r="K104" s="1"/>
  <c r="H26" i="2"/>
  <c r="L105" i="4" s="1"/>
  <c r="K105" s="1"/>
  <c r="H27" i="2"/>
  <c r="L106" i="4" s="1"/>
  <c r="K106" s="1"/>
  <c r="H28" i="2"/>
  <c r="L107" i="4" s="1"/>
  <c r="K107" s="1"/>
  <c r="H29" i="2"/>
  <c r="L108" i="4" s="1"/>
  <c r="K108" s="1"/>
  <c r="H30" i="2"/>
  <c r="L109" i="4" s="1"/>
  <c r="K109" s="1"/>
  <c r="H31" i="2"/>
  <c r="L110" i="4" s="1"/>
  <c r="K110" s="1"/>
  <c r="H32" i="2"/>
  <c r="L111" i="4" s="1"/>
  <c r="K111" s="1"/>
  <c r="H33" i="2"/>
  <c r="L112" i="4" s="1"/>
  <c r="K112" s="1"/>
  <c r="H34" i="2"/>
  <c r="L113" i="4" s="1"/>
  <c r="K113" s="1"/>
  <c r="H35" i="2"/>
  <c r="L114" i="4" s="1"/>
  <c r="K114" s="1"/>
  <c r="H36" i="2"/>
  <c r="L115" i="4" s="1"/>
  <c r="K115" s="1"/>
  <c r="H37" i="2"/>
  <c r="L116" i="4" s="1"/>
  <c r="K116" s="1"/>
  <c r="H38" i="2"/>
  <c r="L117" i="4" s="1"/>
  <c r="K117" s="1"/>
  <c r="H39" i="2"/>
  <c r="L118" i="4" s="1"/>
  <c r="K118" s="1"/>
  <c r="H40" i="2"/>
  <c r="L119" i="4" s="1"/>
  <c r="K119" s="1"/>
  <c r="H41" i="2"/>
  <c r="L120" i="4" s="1"/>
  <c r="K120" s="1"/>
  <c r="H42" i="2"/>
  <c r="L121" i="4" s="1"/>
  <c r="K121" s="1"/>
  <c r="H43" i="2"/>
  <c r="L122" i="4" s="1"/>
  <c r="K122" s="1"/>
  <c r="H44" i="2"/>
  <c r="L123" i="4" s="1"/>
  <c r="K123" s="1"/>
  <c r="H45" i="2"/>
  <c r="L124" i="4" s="1"/>
  <c r="K124" s="1"/>
  <c r="H46" i="2"/>
  <c r="L125" i="4" s="1"/>
  <c r="K125" s="1"/>
  <c r="H47" i="2"/>
  <c r="L126" i="4" s="1"/>
  <c r="K126" s="1"/>
  <c r="H48" i="2"/>
  <c r="L127" i="4" s="1"/>
  <c r="K127" s="1"/>
  <c r="H49" i="2"/>
  <c r="L128" i="4" s="1"/>
  <c r="K128" s="1"/>
  <c r="H50" i="2"/>
  <c r="L129" i="4" s="1"/>
  <c r="K129" s="1"/>
  <c r="H51" i="2"/>
  <c r="L130" i="4" s="1"/>
  <c r="K130" s="1"/>
  <c r="H52" i="2"/>
  <c r="L131" i="4" s="1"/>
  <c r="K131" s="1"/>
  <c r="H53" i="2"/>
  <c r="L132" i="4" s="1"/>
  <c r="K132" s="1"/>
  <c r="H54" i="2"/>
  <c r="L133" i="4" s="1"/>
  <c r="K133" s="1"/>
  <c r="H55" i="2"/>
  <c r="L134" i="4" s="1"/>
  <c r="K134" s="1"/>
  <c r="H56" i="2"/>
  <c r="L135" i="4" s="1"/>
  <c r="K135" s="1"/>
  <c r="H57" i="2"/>
  <c r="L136" i="4" s="1"/>
  <c r="K136" s="1"/>
  <c r="H58" i="2"/>
  <c r="L137" i="4" s="1"/>
  <c r="K137" s="1"/>
  <c r="H59" i="2"/>
  <c r="L138" i="4" s="1"/>
  <c r="K138" s="1"/>
  <c r="H60" i="2"/>
  <c r="L139" i="4" s="1"/>
  <c r="K139" s="1"/>
  <c r="H61" i="2"/>
  <c r="L140" i="4" s="1"/>
  <c r="K140" s="1"/>
  <c r="H62" i="2"/>
  <c r="L141" i="4" s="1"/>
  <c r="K141" s="1"/>
  <c r="H63" i="2"/>
  <c r="L142" i="4" s="1"/>
  <c r="K142" s="1"/>
  <c r="H64" i="2"/>
  <c r="L143" i="4" s="1"/>
  <c r="K143" s="1"/>
  <c r="H65" i="2"/>
  <c r="L144" i="4" s="1"/>
  <c r="K144" s="1"/>
  <c r="H66" i="2"/>
  <c r="L145" i="4" s="1"/>
  <c r="K145" s="1"/>
  <c r="H67" i="2"/>
  <c r="L146" i="4" s="1"/>
  <c r="K146" s="1"/>
  <c r="H68" i="2"/>
  <c r="L147" i="4" s="1"/>
  <c r="K147" s="1"/>
  <c r="H69" i="2"/>
  <c r="L148" i="4" s="1"/>
  <c r="K148" s="1"/>
  <c r="H70" i="2"/>
  <c r="L149" i="4" s="1"/>
  <c r="K149" s="1"/>
  <c r="H71" i="2"/>
  <c r="L150" i="4" s="1"/>
  <c r="K150" s="1"/>
  <c r="H72" i="2"/>
  <c r="L151" i="4" s="1"/>
  <c r="K151" s="1"/>
  <c r="H73" i="2"/>
  <c r="L152" i="4" s="1"/>
  <c r="K152" s="1"/>
  <c r="H74" i="2"/>
  <c r="L153" i="4" s="1"/>
  <c r="K153" s="1"/>
  <c r="H75" i="2"/>
  <c r="L154" i="4" s="1"/>
  <c r="K154" s="1"/>
  <c r="H76" i="2"/>
  <c r="L155" i="4" s="1"/>
  <c r="K155" s="1"/>
  <c r="H77" i="2"/>
  <c r="L156" i="4" s="1"/>
  <c r="K156" s="1"/>
  <c r="H78" i="2"/>
  <c r="L157" i="4" s="1"/>
  <c r="K157" s="1"/>
  <c r="H79" i="2"/>
  <c r="L158" i="4" s="1"/>
  <c r="K158" s="1"/>
  <c r="H80" i="2"/>
  <c r="L159" i="4" s="1"/>
  <c r="K159" s="1"/>
  <c r="H81" i="2"/>
  <c r="L160" i="4" s="1"/>
  <c r="K160" s="1"/>
  <c r="H82" i="2"/>
  <c r="L162" i="4" s="1"/>
  <c r="K162" s="1"/>
  <c r="H83" i="2"/>
  <c r="L163" i="4" s="1"/>
  <c r="K163" s="1"/>
  <c r="H84" i="2"/>
  <c r="L165" i="4" s="1"/>
  <c r="K165" s="1"/>
  <c r="H85" i="2"/>
  <c r="L166" i="4" s="1"/>
  <c r="K166" s="1"/>
  <c r="H86" i="2"/>
  <c r="L167" i="4" s="1"/>
  <c r="K167" s="1"/>
  <c r="H87" i="2"/>
  <c r="L168" i="4" s="1"/>
  <c r="K168" s="1"/>
  <c r="H88" i="2"/>
  <c r="L169" i="4" s="1"/>
  <c r="K169" s="1"/>
  <c r="H89" i="2"/>
  <c r="L170" i="4" s="1"/>
  <c r="K170" s="1"/>
  <c r="H90" i="2"/>
  <c r="L171" i="4" s="1"/>
  <c r="K171" s="1"/>
  <c r="H91" i="2"/>
  <c r="L172" i="4" s="1"/>
  <c r="K172" s="1"/>
  <c r="H92" i="2"/>
  <c r="L174" i="4" s="1"/>
  <c r="K174" s="1"/>
  <c r="H93" i="2"/>
  <c r="L175" i="4" s="1"/>
  <c r="K175" s="1"/>
  <c r="H94" i="2"/>
  <c r="L176" i="4" s="1"/>
  <c r="K176" s="1"/>
  <c r="H95" i="2"/>
  <c r="L177" i="4" s="1"/>
  <c r="K177" s="1"/>
  <c r="H96" i="2"/>
  <c r="L178" i="4" s="1"/>
  <c r="K178" s="1"/>
  <c r="H97" i="2"/>
  <c r="L179" i="4" s="1"/>
  <c r="K179" s="1"/>
  <c r="H98" i="2"/>
  <c r="L180" i="4" s="1"/>
  <c r="K180" s="1"/>
  <c r="H99" i="2"/>
  <c r="L181" i="4" s="1"/>
  <c r="K181" s="1"/>
  <c r="H100" i="2"/>
  <c r="L182" i="4" s="1"/>
  <c r="K182" s="1"/>
  <c r="H101" i="2"/>
  <c r="L183" i="4" s="1"/>
  <c r="K183" s="1"/>
  <c r="H102" i="2"/>
  <c r="L184" i="4" s="1"/>
  <c r="K184" s="1"/>
  <c r="H103" i="2"/>
  <c r="L185" i="4" s="1"/>
  <c r="K185" s="1"/>
  <c r="H104" i="2"/>
  <c r="L186" i="4" s="1"/>
  <c r="K186" s="1"/>
  <c r="H105" i="2"/>
  <c r="L187" i="4" s="1"/>
  <c r="K187" s="1"/>
  <c r="H106" i="2"/>
  <c r="L188" i="4" s="1"/>
  <c r="K188" s="1"/>
  <c r="H107" i="2"/>
  <c r="L189" i="4" s="1"/>
  <c r="K189" s="1"/>
  <c r="H108" i="2"/>
  <c r="L190" i="4" s="1"/>
  <c r="K190" s="1"/>
  <c r="H109" i="2"/>
  <c r="L191" i="4" s="1"/>
  <c r="K191" s="1"/>
  <c r="H110" i="2"/>
  <c r="L192" i="4" s="1"/>
  <c r="K192" s="1"/>
  <c r="H111" i="2"/>
  <c r="L193" i="4" s="1"/>
  <c r="K193" s="1"/>
  <c r="H112" i="2"/>
  <c r="L194" i="4" s="1"/>
  <c r="K194" s="1"/>
  <c r="H113" i="2"/>
  <c r="L195" i="4" s="1"/>
  <c r="K195" s="1"/>
  <c r="H114" i="2"/>
  <c r="L196" i="4" s="1"/>
  <c r="K196" s="1"/>
  <c r="H115" i="2"/>
  <c r="L197" i="4" s="1"/>
  <c r="K197" s="1"/>
  <c r="H116" i="2"/>
  <c r="L198" i="4" s="1"/>
  <c r="K198" s="1"/>
  <c r="H117" i="2"/>
  <c r="L199" i="4" s="1"/>
  <c r="K199" s="1"/>
  <c r="H118" i="2"/>
  <c r="L200" i="4" s="1"/>
  <c r="K200" s="1"/>
  <c r="H119" i="2"/>
  <c r="L201" i="4" s="1"/>
  <c r="K201" s="1"/>
  <c r="H120" i="2"/>
  <c r="L202" i="4" s="1"/>
  <c r="K202" s="1"/>
  <c r="H121" i="2"/>
  <c r="L203" i="4" s="1"/>
  <c r="K203" s="1"/>
  <c r="H122" i="2"/>
  <c r="H123"/>
  <c r="L10" i="4" s="1"/>
  <c r="K10" s="1"/>
  <c r="H124" i="2"/>
  <c r="L11" i="4" s="1"/>
  <c r="K11" s="1"/>
  <c r="H125" i="2"/>
  <c r="L12" i="4" s="1"/>
  <c r="K12" s="1"/>
  <c r="H126" i="2"/>
  <c r="L204" i="4" s="1"/>
  <c r="K204" s="1"/>
  <c r="H127" i="2"/>
  <c r="L205" i="4" s="1"/>
  <c r="K205" s="1"/>
  <c r="H128" i="2"/>
  <c r="L206" i="4" s="1"/>
  <c r="K206" s="1"/>
  <c r="H129" i="2"/>
  <c r="L207" i="4" s="1"/>
  <c r="K207" s="1"/>
  <c r="H130" i="2"/>
  <c r="L208" i="4" s="1"/>
  <c r="K208" s="1"/>
  <c r="H131" i="2"/>
  <c r="L209" i="4" s="1"/>
  <c r="K209" s="1"/>
  <c r="H132" i="2"/>
  <c r="L210" i="4" s="1"/>
  <c r="K210" s="1"/>
  <c r="H133" i="2"/>
  <c r="L211" i="4" s="1"/>
  <c r="K211" s="1"/>
  <c r="H134" i="2"/>
  <c r="L212" i="4" s="1"/>
  <c r="K212" s="1"/>
  <c r="H135" i="2"/>
  <c r="L213" i="4" s="1"/>
  <c r="K213" s="1"/>
  <c r="H136" i="2"/>
  <c r="L214" i="4" s="1"/>
  <c r="K214" s="1"/>
  <c r="H137" i="2"/>
  <c r="L215" i="4" s="1"/>
  <c r="K215" s="1"/>
  <c r="H138" i="2"/>
  <c r="L216" i="4" s="1"/>
  <c r="K216" s="1"/>
  <c r="H139" i="2"/>
  <c r="L217" i="4" s="1"/>
  <c r="K217" s="1"/>
  <c r="H140" i="2"/>
  <c r="L218" i="4" s="1"/>
  <c r="K218" s="1"/>
  <c r="H141" i="2"/>
  <c r="L219" i="4" s="1"/>
  <c r="K219" s="1"/>
  <c r="H142" i="2"/>
  <c r="L220" i="4" s="1"/>
  <c r="K220" s="1"/>
  <c r="H143" i="2"/>
  <c r="L221" i="4" s="1"/>
  <c r="K221" s="1"/>
  <c r="H144" i="2"/>
  <c r="L222" i="4" s="1"/>
  <c r="K222" s="1"/>
  <c r="H145" i="2"/>
  <c r="L223" i="4" s="1"/>
  <c r="K223" s="1"/>
  <c r="H146" i="2"/>
  <c r="L224" i="4" s="1"/>
  <c r="K224" s="1"/>
  <c r="H147" i="2"/>
  <c r="L225" i="4" s="1"/>
  <c r="K225" s="1"/>
  <c r="H148" i="2"/>
  <c r="L226" i="4" s="1"/>
  <c r="K226" s="1"/>
  <c r="H149" i="2"/>
  <c r="L227" i="4" s="1"/>
  <c r="K227" s="1"/>
  <c r="H150" i="2"/>
  <c r="L228" i="4" s="1"/>
  <c r="K228" s="1"/>
  <c r="H151" i="2"/>
  <c r="L229" i="4" s="1"/>
  <c r="K229" s="1"/>
  <c r="H152" i="2"/>
  <c r="L230" i="4" s="1"/>
  <c r="K230" s="1"/>
  <c r="H153" i="2"/>
  <c r="L231" i="4" s="1"/>
  <c r="K231" s="1"/>
  <c r="H154" i="2"/>
  <c r="L232" i="4" s="1"/>
  <c r="K232" s="1"/>
  <c r="H155" i="2"/>
  <c r="L233" i="4" s="1"/>
  <c r="K233" s="1"/>
  <c r="H156" i="2"/>
  <c r="L234" i="4" s="1"/>
  <c r="K234" s="1"/>
  <c r="H157" i="2"/>
  <c r="L13" i="4" s="1"/>
  <c r="K13" s="1"/>
  <c r="H158" i="2"/>
  <c r="L14" i="4" s="1"/>
  <c r="K14" s="1"/>
  <c r="H159" i="2"/>
  <c r="L15" i="4" s="1"/>
  <c r="K15" s="1"/>
  <c r="H160" i="2"/>
  <c r="L16" i="4" s="1"/>
  <c r="K16" s="1"/>
  <c r="H161" i="2"/>
  <c r="L17" i="4" s="1"/>
  <c r="K17" s="1"/>
  <c r="H162" i="2"/>
  <c r="L235" i="4" s="1"/>
  <c r="K235" s="1"/>
  <c r="H163" i="2"/>
  <c r="L236" i="4" s="1"/>
  <c r="K236" s="1"/>
  <c r="H164" i="2"/>
  <c r="L237" i="4" s="1"/>
  <c r="K237" s="1"/>
  <c r="H165" i="2"/>
  <c r="L238" i="4" s="1"/>
  <c r="K238" s="1"/>
  <c r="H166" i="2"/>
  <c r="L239" i="4" s="1"/>
  <c r="K239" s="1"/>
  <c r="H167" i="2"/>
  <c r="L240" i="4" s="1"/>
  <c r="K240" s="1"/>
  <c r="H168" i="2"/>
  <c r="L241" i="4" s="1"/>
  <c r="K241" s="1"/>
  <c r="H169" i="2"/>
  <c r="L242" i="4" s="1"/>
  <c r="K242" s="1"/>
  <c r="H170" i="2"/>
  <c r="L243" i="4" s="1"/>
  <c r="K243" s="1"/>
  <c r="H171" i="2"/>
  <c r="L244" i="4" s="1"/>
  <c r="K244" s="1"/>
  <c r="H172" i="2"/>
  <c r="L245" i="4" s="1"/>
  <c r="K245" s="1"/>
  <c r="H173" i="2"/>
  <c r="L246" i="4" s="1"/>
  <c r="K246" s="1"/>
  <c r="H174" i="2"/>
  <c r="L247" i="4" s="1"/>
  <c r="K247" s="1"/>
  <c r="H175" i="2"/>
  <c r="L248" i="4" s="1"/>
  <c r="K248" s="1"/>
  <c r="H176" i="2"/>
  <c r="L249" i="4" s="1"/>
  <c r="K249" s="1"/>
  <c r="H177" i="2"/>
  <c r="L250" i="4" s="1"/>
  <c r="K250" s="1"/>
  <c r="H178" i="2"/>
  <c r="L251" i="4" s="1"/>
  <c r="K251" s="1"/>
  <c r="H179" i="2"/>
  <c r="L252" i="4" s="1"/>
  <c r="K252" s="1"/>
  <c r="H180" i="2"/>
  <c r="L253" i="4" s="1"/>
  <c r="K253" s="1"/>
  <c r="H181" i="2"/>
  <c r="L254" i="4" s="1"/>
  <c r="K254" s="1"/>
  <c r="H182" i="2"/>
  <c r="L255" i="4" s="1"/>
  <c r="K255" s="1"/>
  <c r="H183" i="2"/>
  <c r="L256" i="4" s="1"/>
  <c r="K256" s="1"/>
  <c r="H184" i="2"/>
  <c r="L257" i="4" s="1"/>
  <c r="K257" s="1"/>
  <c r="H185" i="2"/>
  <c r="L258" i="4" s="1"/>
  <c r="K258" s="1"/>
  <c r="H186" i="2"/>
  <c r="L259" i="4" s="1"/>
  <c r="K259" s="1"/>
  <c r="H187" i="2"/>
  <c r="L260" i="4" s="1"/>
  <c r="K260" s="1"/>
  <c r="H188" i="2"/>
  <c r="L261" i="4" s="1"/>
  <c r="K261" s="1"/>
  <c r="H189" i="2"/>
  <c r="L262" i="4" s="1"/>
  <c r="K262" s="1"/>
  <c r="H190" i="2"/>
  <c r="L263" i="4" s="1"/>
  <c r="K263" s="1"/>
  <c r="H191" i="2"/>
  <c r="L264" i="4" s="1"/>
  <c r="K264" s="1"/>
  <c r="H192" i="2"/>
  <c r="L265" i="4" s="1"/>
  <c r="K265" s="1"/>
  <c r="H193" i="2"/>
  <c r="L266" i="4" s="1"/>
  <c r="K266" s="1"/>
  <c r="H194" i="2"/>
  <c r="L267" i="4" s="1"/>
  <c r="K267" s="1"/>
  <c r="H195" i="2"/>
  <c r="L268" i="4" s="1"/>
  <c r="K268" s="1"/>
  <c r="H196" i="2"/>
  <c r="L269" i="4" s="1"/>
  <c r="K269" s="1"/>
  <c r="H197" i="2"/>
  <c r="L270" i="4" s="1"/>
  <c r="K270" s="1"/>
  <c r="H198" i="2"/>
  <c r="L271" i="4" s="1"/>
  <c r="K271" s="1"/>
  <c r="H199" i="2"/>
  <c r="L272" i="4" s="1"/>
  <c r="K272" s="1"/>
  <c r="H200" i="2"/>
  <c r="L273" i="4" s="1"/>
  <c r="K273" s="1"/>
  <c r="H201" i="2"/>
  <c r="L274" i="4" s="1"/>
  <c r="K274" s="1"/>
  <c r="H202" i="2"/>
  <c r="L275" i="4" s="1"/>
  <c r="K275" s="1"/>
  <c r="H203" i="2"/>
  <c r="L276" i="4" s="1"/>
  <c r="K276" s="1"/>
  <c r="H204" i="2"/>
  <c r="L277" i="4" s="1"/>
  <c r="K277" s="1"/>
  <c r="H205" i="2"/>
  <c r="L278" i="4" s="1"/>
  <c r="K278" s="1"/>
  <c r="H206" i="2"/>
  <c r="L279" i="4" s="1"/>
  <c r="K279" s="1"/>
  <c r="H207" i="2"/>
  <c r="L280" i="4" s="1"/>
  <c r="K280" s="1"/>
  <c r="H208" i="2"/>
  <c r="L281" i="4" s="1"/>
  <c r="K281" s="1"/>
  <c r="H209" i="2"/>
  <c r="L282" i="4" s="1"/>
  <c r="K282" s="1"/>
  <c r="H210" i="2"/>
  <c r="L283" i="4" s="1"/>
  <c r="K283" s="1"/>
  <c r="H211" i="2"/>
  <c r="L284" i="4" s="1"/>
  <c r="K284" s="1"/>
  <c r="H212" i="2"/>
  <c r="L285" i="4" s="1"/>
  <c r="K285" s="1"/>
  <c r="H213" i="2"/>
  <c r="L286" i="4" s="1"/>
  <c r="K286" s="1"/>
  <c r="H214" i="2"/>
  <c r="L287" i="4" s="1"/>
  <c r="K287" s="1"/>
  <c r="H215" i="2"/>
  <c r="L288" i="4" s="1"/>
  <c r="K288" s="1"/>
  <c r="H216" i="2"/>
  <c r="L289" i="4" s="1"/>
  <c r="K289" s="1"/>
  <c r="H217" i="2"/>
  <c r="L290" i="4" s="1"/>
  <c r="K290" s="1"/>
  <c r="H218" i="2"/>
  <c r="L291" i="4" s="1"/>
  <c r="K291" s="1"/>
  <c r="H219" i="2"/>
  <c r="L292" i="4" s="1"/>
  <c r="K292" s="1"/>
  <c r="H220" i="2"/>
  <c r="L293" i="4" s="1"/>
  <c r="K293" s="1"/>
  <c r="H221" i="2"/>
  <c r="L294" i="4" s="1"/>
  <c r="K294" s="1"/>
  <c r="H222" i="2"/>
  <c r="L295" i="4" s="1"/>
  <c r="K295" s="1"/>
  <c r="H223" i="2"/>
  <c r="L296" i="4" s="1"/>
  <c r="K296" s="1"/>
  <c r="H224" i="2"/>
  <c r="L297" i="4" s="1"/>
  <c r="K297" s="1"/>
  <c r="H225" i="2"/>
  <c r="L298" i="4" s="1"/>
  <c r="K298" s="1"/>
  <c r="H226" i="2"/>
  <c r="L299" i="4" s="1"/>
  <c r="K299" s="1"/>
  <c r="H227" i="2"/>
  <c r="L301" i="4" s="1"/>
  <c r="K301" s="1"/>
  <c r="H228" i="2"/>
  <c r="L302" i="4" s="1"/>
  <c r="K302" s="1"/>
  <c r="H229" i="2"/>
  <c r="L303" i="4" s="1"/>
  <c r="K303" s="1"/>
  <c r="H230" i="2"/>
  <c r="L304" i="4" s="1"/>
  <c r="K304" s="1"/>
  <c r="H231" i="2"/>
  <c r="L305" i="4" s="1"/>
  <c r="K305" s="1"/>
  <c r="H232" i="2"/>
  <c r="L306" i="4" s="1"/>
  <c r="K306" s="1"/>
  <c r="H233" i="2"/>
  <c r="L307" i="4" s="1"/>
  <c r="K307" s="1"/>
  <c r="H234" i="2"/>
  <c r="L308" i="4" s="1"/>
  <c r="K308" s="1"/>
  <c r="H235" i="2"/>
  <c r="L309" i="4" s="1"/>
  <c r="K309" s="1"/>
  <c r="H236" i="2"/>
  <c r="L310" i="4" s="1"/>
  <c r="K310" s="1"/>
  <c r="H237" i="2"/>
  <c r="L311" i="4" s="1"/>
  <c r="K311" s="1"/>
  <c r="H238" i="2"/>
  <c r="L312" i="4" s="1"/>
  <c r="K312" s="1"/>
  <c r="H239" i="2"/>
  <c r="L313" i="4" s="1"/>
  <c r="K313" s="1"/>
  <c r="H240" i="2"/>
  <c r="L314" i="4" s="1"/>
  <c r="K314" s="1"/>
  <c r="H241" i="2"/>
  <c r="L315" i="4" s="1"/>
  <c r="K315" s="1"/>
  <c r="H242" i="2"/>
  <c r="L316" i="4" s="1"/>
  <c r="K316" s="1"/>
  <c r="H243" i="2"/>
  <c r="L317" i="4" s="1"/>
  <c r="K317" s="1"/>
  <c r="H244" i="2"/>
  <c r="L318" i="4" s="1"/>
  <c r="K318" s="1"/>
  <c r="H245" i="2"/>
  <c r="L319" i="4" s="1"/>
  <c r="K319" s="1"/>
  <c r="H246" i="2"/>
  <c r="L320" i="4" s="1"/>
  <c r="K320" s="1"/>
  <c r="H247" i="2"/>
  <c r="L321" i="4" s="1"/>
  <c r="K321" s="1"/>
  <c r="H248" i="2"/>
  <c r="L322" i="4" s="1"/>
  <c r="K322" s="1"/>
  <c r="H249" i="2"/>
  <c r="L323" i="4" s="1"/>
  <c r="K323" s="1"/>
  <c r="H250" i="2"/>
  <c r="L324" i="4" s="1"/>
  <c r="K324" s="1"/>
  <c r="H251" i="2"/>
  <c r="L325" i="4" s="1"/>
  <c r="K325" s="1"/>
  <c r="H252" i="2"/>
  <c r="L326" i="4" s="1"/>
  <c r="K326" s="1"/>
  <c r="H253" i="2"/>
  <c r="L327" i="4" s="1"/>
  <c r="K327" s="1"/>
  <c r="H254" i="2"/>
  <c r="L328" i="4" s="1"/>
  <c r="K328" s="1"/>
  <c r="H255" i="2"/>
  <c r="L329" i="4" s="1"/>
  <c r="K329" s="1"/>
  <c r="H256" i="2"/>
  <c r="L330" i="4" s="1"/>
  <c r="K330" s="1"/>
  <c r="H257" i="2"/>
  <c r="L331" i="4" s="1"/>
  <c r="K331" s="1"/>
  <c r="H258" i="2"/>
  <c r="L332" i="4" s="1"/>
  <c r="K332" s="1"/>
  <c r="H259" i="2"/>
  <c r="L333" i="4" s="1"/>
  <c r="K333" s="1"/>
  <c r="H260" i="2"/>
  <c r="L334" i="4" s="1"/>
  <c r="K334" s="1"/>
  <c r="H261" i="2"/>
  <c r="L335" i="4" s="1"/>
  <c r="K335" s="1"/>
  <c r="H262" i="2"/>
  <c r="L336" i="4" s="1"/>
  <c r="K336" s="1"/>
  <c r="H263" i="2"/>
  <c r="L337" i="4" s="1"/>
  <c r="K337" s="1"/>
  <c r="H264" i="2"/>
  <c r="L338" i="4" s="1"/>
  <c r="K338" s="1"/>
  <c r="H265" i="2"/>
  <c r="L339" i="4" s="1"/>
  <c r="K339" s="1"/>
  <c r="H266" i="2"/>
  <c r="L340" i="4" s="1"/>
  <c r="K340" s="1"/>
  <c r="H267" i="2"/>
  <c r="L341" i="4" s="1"/>
  <c r="K341" s="1"/>
  <c r="H268" i="2"/>
  <c r="L342" i="4" s="1"/>
  <c r="K342" s="1"/>
  <c r="H269" i="2"/>
  <c r="L343" i="4" s="1"/>
  <c r="K343" s="1"/>
  <c r="H270" i="2"/>
  <c r="L344" i="4" s="1"/>
  <c r="K344" s="1"/>
  <c r="H271" i="2"/>
  <c r="L345" i="4" s="1"/>
  <c r="K345" s="1"/>
  <c r="H272" i="2"/>
  <c r="L346" i="4" s="1"/>
  <c r="K346" s="1"/>
  <c r="H273" i="2"/>
  <c r="L347" i="4" s="1"/>
  <c r="K347" s="1"/>
  <c r="H274" i="2"/>
  <c r="L348" i="4" s="1"/>
  <c r="K348" s="1"/>
  <c r="H275" i="2"/>
  <c r="L349" i="4" s="1"/>
  <c r="K349" s="1"/>
  <c r="H276" i="2"/>
  <c r="L350" i="4" s="1"/>
  <c r="K350" s="1"/>
  <c r="H277" i="2"/>
  <c r="L351" i="4" s="1"/>
  <c r="K351" s="1"/>
  <c r="H278" i="2"/>
  <c r="L352" i="4" s="1"/>
  <c r="K352" s="1"/>
  <c r="H279" i="2"/>
  <c r="L353" i="4" s="1"/>
  <c r="K353" s="1"/>
  <c r="H280" i="2"/>
  <c r="L354" i="4" s="1"/>
  <c r="K354" s="1"/>
  <c r="H281" i="2"/>
  <c r="L355" i="4" s="1"/>
  <c r="K355" s="1"/>
  <c r="H282" i="2"/>
  <c r="L356" i="4" s="1"/>
  <c r="K356" s="1"/>
  <c r="H283" i="2"/>
  <c r="L357" i="4" s="1"/>
  <c r="K357" s="1"/>
  <c r="H284" i="2"/>
  <c r="L358" i="4" s="1"/>
  <c r="K358" s="1"/>
  <c r="H285" i="2"/>
  <c r="L359" i="4" s="1"/>
  <c r="K359" s="1"/>
  <c r="H286" i="2"/>
  <c r="L360" i="4" s="1"/>
  <c r="K360" s="1"/>
  <c r="H287" i="2"/>
  <c r="L361" i="4" s="1"/>
  <c r="K361" s="1"/>
  <c r="H288" i="2"/>
  <c r="L362" i="4" s="1"/>
  <c r="K362" s="1"/>
  <c r="H289" i="2"/>
  <c r="L363" i="4" s="1"/>
  <c r="K363" s="1"/>
  <c r="H290" i="2"/>
  <c r="L364" i="4" s="1"/>
  <c r="K364" s="1"/>
  <c r="H291" i="2"/>
  <c r="L365" i="4" s="1"/>
  <c r="K365" s="1"/>
  <c r="H292" i="2"/>
  <c r="L366" i="4" s="1"/>
  <c r="K366" s="1"/>
  <c r="H293" i="2"/>
  <c r="L367" i="4" s="1"/>
  <c r="K367" s="1"/>
  <c r="H294" i="2"/>
  <c r="L368" i="4" s="1"/>
  <c r="K368" s="1"/>
  <c r="H295" i="2"/>
  <c r="L369" i="4" s="1"/>
  <c r="K369" s="1"/>
  <c r="H296" i="2"/>
  <c r="L370" i="4" s="1"/>
  <c r="K370" s="1"/>
  <c r="H297" i="2"/>
  <c r="L371" i="4" s="1"/>
  <c r="K371" s="1"/>
  <c r="H298" i="2"/>
  <c r="L372" i="4" s="1"/>
  <c r="K372" s="1"/>
  <c r="H299" i="2"/>
  <c r="L373" i="4" s="1"/>
  <c r="K373" s="1"/>
  <c r="H300" i="2"/>
  <c r="L374" i="4" s="1"/>
  <c r="K374" s="1"/>
  <c r="H301" i="2"/>
  <c r="L375" i="4" s="1"/>
  <c r="K375" s="1"/>
  <c r="H302" i="2"/>
  <c r="L376" i="4" s="1"/>
  <c r="K376" s="1"/>
  <c r="H303" i="2"/>
  <c r="L377" i="4" s="1"/>
  <c r="K377" s="1"/>
  <c r="H304" i="2"/>
  <c r="L378" i="4" s="1"/>
  <c r="K378" s="1"/>
  <c r="H305" i="2"/>
  <c r="L379" i="4" s="1"/>
  <c r="K379" s="1"/>
  <c r="H306" i="2"/>
  <c r="L380" i="4" s="1"/>
  <c r="K380" s="1"/>
  <c r="H307" i="2"/>
  <c r="L381" i="4" s="1"/>
  <c r="K381" s="1"/>
  <c r="H308" i="2"/>
  <c r="L382" i="4" s="1"/>
  <c r="K382" s="1"/>
  <c r="H309" i="2"/>
  <c r="L383" i="4" s="1"/>
  <c r="K383" s="1"/>
  <c r="H310" i="2"/>
  <c r="L384" i="4" s="1"/>
  <c r="K384" s="1"/>
  <c r="H311" i="2"/>
  <c r="L385" i="4" s="1"/>
  <c r="K385" s="1"/>
  <c r="H312" i="2"/>
  <c r="L386" i="4" s="1"/>
  <c r="K386" s="1"/>
  <c r="H313" i="2"/>
  <c r="L387" i="4" s="1"/>
  <c r="K387" s="1"/>
  <c r="H314" i="2"/>
  <c r="L388" i="4" s="1"/>
  <c r="K388" s="1"/>
  <c r="H315" i="2"/>
  <c r="L389" i="4" s="1"/>
  <c r="K389" s="1"/>
  <c r="H316" i="2"/>
  <c r="L390" i="4" s="1"/>
  <c r="K390" s="1"/>
  <c r="H317" i="2"/>
  <c r="L391" i="4" s="1"/>
  <c r="K391" s="1"/>
  <c r="H318" i="2"/>
  <c r="L392" i="4" s="1"/>
  <c r="K392" s="1"/>
  <c r="H319" i="2"/>
  <c r="L393" i="4" s="1"/>
  <c r="K393" s="1"/>
  <c r="H320" i="2"/>
  <c r="L394" i="4" s="1"/>
  <c r="K394" s="1"/>
  <c r="H321" i="2"/>
  <c r="L395" i="4" s="1"/>
  <c r="K395" s="1"/>
  <c r="H322" i="2"/>
  <c r="L396" i="4" s="1"/>
  <c r="K396" s="1"/>
  <c r="H323" i="2"/>
  <c r="L397" i="4" s="1"/>
  <c r="K397" s="1"/>
  <c r="H324" i="2"/>
  <c r="L398" i="4" s="1"/>
  <c r="K398" s="1"/>
  <c r="H325" i="2"/>
  <c r="L399" i="4" s="1"/>
  <c r="K399" s="1"/>
  <c r="H326" i="2"/>
  <c r="L400" i="4" s="1"/>
  <c r="K400" s="1"/>
  <c r="H327" i="2"/>
  <c r="L401" i="4" s="1"/>
  <c r="K401" s="1"/>
  <c r="H328" i="2"/>
  <c r="L402" i="4" s="1"/>
  <c r="K402" s="1"/>
  <c r="H329" i="2"/>
  <c r="L403" i="4" s="1"/>
  <c r="K403" s="1"/>
  <c r="H330" i="2"/>
  <c r="L404" i="4" s="1"/>
  <c r="K404" s="1"/>
  <c r="H331" i="2"/>
  <c r="L405" i="4" s="1"/>
  <c r="K405" s="1"/>
  <c r="H332" i="2"/>
  <c r="L406" i="4" s="1"/>
  <c r="K406" s="1"/>
  <c r="H333" i="2"/>
  <c r="L407" i="4" s="1"/>
  <c r="K407" s="1"/>
  <c r="H334" i="2"/>
  <c r="L408" i="4" s="1"/>
  <c r="K408" s="1"/>
  <c r="H335" i="2"/>
  <c r="L409" i="4" s="1"/>
  <c r="K409" s="1"/>
  <c r="H336" i="2"/>
  <c r="L410" i="4" s="1"/>
  <c r="K410" s="1"/>
  <c r="H337" i="2"/>
  <c r="L411" i="4" s="1"/>
  <c r="K411" s="1"/>
  <c r="H338" i="2"/>
  <c r="L412" i="4" s="1"/>
  <c r="K412" s="1"/>
  <c r="H339" i="2"/>
  <c r="L18" i="4" s="1"/>
  <c r="K18" s="1"/>
  <c r="H340" i="2"/>
  <c r="L413" i="4" s="1"/>
  <c r="K413" s="1"/>
  <c r="H341" i="2"/>
  <c r="L19" i="4" s="1"/>
  <c r="K19" s="1"/>
  <c r="H342" i="2"/>
  <c r="L414" i="4" s="1"/>
  <c r="K414" s="1"/>
  <c r="H343" i="2"/>
  <c r="L415" i="4" s="1"/>
  <c r="K415" s="1"/>
  <c r="H344" i="2"/>
  <c r="L416" i="4" s="1"/>
  <c r="K416" s="1"/>
  <c r="H345" i="2"/>
  <c r="L417" i="4" s="1"/>
  <c r="K417" s="1"/>
  <c r="H346" i="2"/>
  <c r="L418" i="4" s="1"/>
  <c r="K418" s="1"/>
  <c r="H347" i="2"/>
  <c r="L419" i="4" s="1"/>
  <c r="K419" s="1"/>
  <c r="H348" i="2"/>
  <c r="L420" i="4" s="1"/>
  <c r="K420" s="1"/>
  <c r="H349" i="2"/>
  <c r="L421" i="4" s="1"/>
  <c r="K421" s="1"/>
  <c r="H350" i="2"/>
  <c r="L422" i="4" s="1"/>
  <c r="K422" s="1"/>
  <c r="H351" i="2"/>
  <c r="L423" i="4" s="1"/>
  <c r="K423" s="1"/>
  <c r="H352" i="2"/>
  <c r="L424" i="4" s="1"/>
  <c r="K424" s="1"/>
  <c r="H353" i="2"/>
  <c r="L425" i="4" s="1"/>
  <c r="K425" s="1"/>
  <c r="H354" i="2"/>
  <c r="L426" i="4" s="1"/>
  <c r="K426" s="1"/>
  <c r="H355" i="2"/>
  <c r="L427" i="4" s="1"/>
  <c r="K427" s="1"/>
  <c r="H356" i="2"/>
  <c r="L428" i="4" s="1"/>
  <c r="K428" s="1"/>
  <c r="H357" i="2"/>
  <c r="L429" i="4" s="1"/>
  <c r="K429" s="1"/>
  <c r="H358" i="2"/>
  <c r="L430" i="4" s="1"/>
  <c r="K430" s="1"/>
  <c r="H359" i="2"/>
  <c r="L431" i="4" s="1"/>
  <c r="K431" s="1"/>
  <c r="H360" i="2"/>
  <c r="L432" i="4" s="1"/>
  <c r="K432" s="1"/>
  <c r="H361" i="2"/>
  <c r="L433" i="4" s="1"/>
  <c r="K433" s="1"/>
  <c r="H362" i="2"/>
  <c r="L434" i="4" s="1"/>
  <c r="K434" s="1"/>
  <c r="H363" i="2"/>
  <c r="L435" i="4" s="1"/>
  <c r="K435" s="1"/>
  <c r="H364" i="2"/>
  <c r="L436" i="4" s="1"/>
  <c r="K436" s="1"/>
  <c r="H365" i="2"/>
  <c r="L437" i="4" s="1"/>
  <c r="K437" s="1"/>
  <c r="H366" i="2"/>
  <c r="L20" i="4" s="1"/>
  <c r="K20" s="1"/>
  <c r="H367" i="2"/>
  <c r="L438" i="4" s="1"/>
  <c r="K438" s="1"/>
  <c r="H368" i="2"/>
  <c r="L439" i="4" s="1"/>
  <c r="K439" s="1"/>
  <c r="H369" i="2"/>
  <c r="L440" i="4" s="1"/>
  <c r="K440" s="1"/>
  <c r="H370" i="2"/>
  <c r="L441" i="4" s="1"/>
  <c r="K441" s="1"/>
  <c r="H371" i="2"/>
  <c r="L442" i="4" s="1"/>
  <c r="K442" s="1"/>
  <c r="H372" i="2"/>
  <c r="L443" i="4" s="1"/>
  <c r="K443" s="1"/>
  <c r="H373" i="2"/>
  <c r="L444" i="4" s="1"/>
  <c r="K444" s="1"/>
  <c r="H374" i="2"/>
  <c r="L21" i="4" s="1"/>
  <c r="K21" s="1"/>
  <c r="H375" i="2"/>
  <c r="L22" i="4" s="1"/>
  <c r="K22" s="1"/>
  <c r="H376" i="2"/>
  <c r="L23" i="4" s="1"/>
  <c r="K23" s="1"/>
  <c r="H377" i="2"/>
  <c r="L445" i="4" s="1"/>
  <c r="K445" s="1"/>
  <c r="H378" i="2"/>
  <c r="L24" i="4" s="1"/>
  <c r="K24" s="1"/>
  <c r="H379" i="2"/>
  <c r="L25" i="4" s="1"/>
  <c r="K25" s="1"/>
  <c r="H380" i="2"/>
  <c r="L446" i="4" s="1"/>
  <c r="K446" s="1"/>
  <c r="H381" i="2"/>
  <c r="L447" i="4" s="1"/>
  <c r="K447" s="1"/>
  <c r="H382" i="2"/>
  <c r="L26" i="4" s="1"/>
  <c r="K26" s="1"/>
  <c r="H383" i="2"/>
  <c r="L27" i="4" s="1"/>
  <c r="K27" s="1"/>
  <c r="H384" i="2"/>
  <c r="L28" i="4" s="1"/>
  <c r="K28" s="1"/>
  <c r="H385" i="2"/>
  <c r="L448" i="4" s="1"/>
  <c r="K448" s="1"/>
  <c r="H386" i="2"/>
  <c r="L449" i="4" s="1"/>
  <c r="K449" s="1"/>
  <c r="H387" i="2"/>
  <c r="L29" i="4" s="1"/>
  <c r="K29" s="1"/>
  <c r="H388" i="2"/>
  <c r="L450" i="4" s="1"/>
  <c r="K450" s="1"/>
  <c r="H389" i="2"/>
  <c r="L30" i="4" s="1"/>
  <c r="K30" s="1"/>
  <c r="H390" i="2"/>
  <c r="L31" i="4" s="1"/>
  <c r="K31" s="1"/>
  <c r="H391" i="2"/>
  <c r="L32" i="4" s="1"/>
  <c r="K32" s="1"/>
  <c r="H392" i="2"/>
  <c r="L451" i="4" s="1"/>
  <c r="K451" s="1"/>
  <c r="H393" i="2"/>
  <c r="L452" i="4" s="1"/>
  <c r="K452" s="1"/>
  <c r="H394" i="2"/>
  <c r="L453" i="4" s="1"/>
  <c r="K453" s="1"/>
  <c r="H395" i="2"/>
  <c r="L454" i="4" s="1"/>
  <c r="K454" s="1"/>
  <c r="H396" i="2"/>
  <c r="L455" i="4" s="1"/>
  <c r="K455" s="1"/>
  <c r="H397" i="2"/>
  <c r="L456" i="4" s="1"/>
  <c r="K456" s="1"/>
  <c r="H398" i="2"/>
  <c r="L457" i="4" s="1"/>
  <c r="K457" s="1"/>
  <c r="H399" i="2"/>
  <c r="L458" i="4" s="1"/>
  <c r="K458" s="1"/>
  <c r="H400" i="2"/>
  <c r="L459" i="4" s="1"/>
  <c r="K459" s="1"/>
  <c r="H401" i="2"/>
  <c r="L460" i="4" s="1"/>
  <c r="K460" s="1"/>
  <c r="H402" i="2"/>
  <c r="L33" i="4" s="1"/>
  <c r="K33" s="1"/>
  <c r="H403" i="2"/>
  <c r="L34" i="4" s="1"/>
  <c r="K34" s="1"/>
  <c r="H404" i="2"/>
  <c r="L35" i="4" s="1"/>
  <c r="K35" s="1"/>
  <c r="H405" i="2"/>
  <c r="L36" i="4" s="1"/>
  <c r="K36" s="1"/>
  <c r="H406" i="2"/>
  <c r="L461" i="4" s="1"/>
  <c r="K461" s="1"/>
  <c r="H407" i="2"/>
  <c r="L37" i="4" s="1"/>
  <c r="K37" s="1"/>
  <c r="H408" i="2"/>
  <c r="L38" i="4" s="1"/>
  <c r="K38" s="1"/>
  <c r="H409" i="2"/>
  <c r="L462" i="4" s="1"/>
  <c r="K462" s="1"/>
  <c r="H410" i="2"/>
  <c r="L39" i="4" s="1"/>
  <c r="K39" s="1"/>
  <c r="H411" i="2"/>
  <c r="L40" i="4" s="1"/>
  <c r="K40" s="1"/>
  <c r="H412" i="2"/>
  <c r="L41" i="4" s="1"/>
  <c r="K41" s="1"/>
  <c r="H413" i="2"/>
  <c r="L42" i="4" s="1"/>
  <c r="K42" s="1"/>
  <c r="H414" i="2"/>
  <c r="L463" i="4" s="1"/>
  <c r="K463" s="1"/>
  <c r="H415" i="2"/>
  <c r="L43" i="4" s="1"/>
  <c r="K43" s="1"/>
  <c r="H416" i="2"/>
  <c r="L44" i="4" s="1"/>
  <c r="K44" s="1"/>
  <c r="H417" i="2"/>
  <c r="L45" i="4" s="1"/>
  <c r="K45" s="1"/>
  <c r="H418" i="2"/>
  <c r="L46" i="4" s="1"/>
  <c r="K46" s="1"/>
  <c r="H419" i="2"/>
  <c r="L47" i="4" s="1"/>
  <c r="K47" s="1"/>
  <c r="H420" i="2"/>
  <c r="L48" i="4" s="1"/>
  <c r="K48" s="1"/>
  <c r="H421" i="2"/>
  <c r="L49" i="4" s="1"/>
  <c r="K49" s="1"/>
  <c r="H422" i="2"/>
  <c r="L464" i="4" s="1"/>
  <c r="K464" s="1"/>
  <c r="H423" i="2"/>
  <c r="L50" i="4" s="1"/>
  <c r="K50" s="1"/>
  <c r="H424" i="2"/>
  <c r="L53" i="4" s="1"/>
  <c r="K53" s="1"/>
  <c r="H425" i="2"/>
  <c r="L51" i="4" s="1"/>
  <c r="K51" s="1"/>
  <c r="H426" i="2"/>
  <c r="L54" i="4" s="1"/>
  <c r="K54" s="1"/>
  <c r="H427" i="2"/>
  <c r="L57" i="4" s="1"/>
  <c r="K57" s="1"/>
  <c r="H428" i="2"/>
  <c r="L55" i="4" s="1"/>
  <c r="K55" s="1"/>
  <c r="H429" i="2"/>
  <c r="L56" i="4" s="1"/>
  <c r="K56" s="1"/>
  <c r="H430" i="2"/>
  <c r="L465" i="4" s="1"/>
  <c r="K465" s="1"/>
  <c r="H431" i="2"/>
  <c r="L58" i="4" s="1"/>
  <c r="K58" s="1"/>
  <c r="H432" i="2"/>
  <c r="L59" i="4" s="1"/>
  <c r="K59" s="1"/>
  <c r="H433" i="2"/>
  <c r="L61" i="4" s="1"/>
  <c r="K61" s="1"/>
  <c r="H434" i="2"/>
  <c r="L62" i="4" s="1"/>
  <c r="K62" s="1"/>
  <c r="H435" i="2"/>
  <c r="L63" i="4" s="1"/>
  <c r="K63" s="1"/>
  <c r="H436" i="2"/>
  <c r="L64" i="4" s="1"/>
  <c r="K64" s="1"/>
  <c r="H437" i="2"/>
  <c r="L65" i="4" s="1"/>
  <c r="K65" s="1"/>
  <c r="H438" i="2"/>
  <c r="L66" i="4" s="1"/>
  <c r="K66" s="1"/>
  <c r="H439" i="2"/>
  <c r="L67" i="4" s="1"/>
  <c r="K67" s="1"/>
  <c r="H440" i="2"/>
  <c r="L68" i="4" s="1"/>
  <c r="K68" s="1"/>
  <c r="H441" i="2"/>
  <c r="L69" i="4" s="1"/>
  <c r="K69" s="1"/>
  <c r="H442" i="2"/>
  <c r="L70" i="4" s="1"/>
  <c r="K70" s="1"/>
  <c r="H443" i="2"/>
  <c r="L71" i="4" s="1"/>
  <c r="K71" s="1"/>
  <c r="H444" i="2"/>
  <c r="L72" i="4" s="1"/>
  <c r="K72" s="1"/>
  <c r="H445" i="2"/>
  <c r="L73" i="4" s="1"/>
  <c r="K73" s="1"/>
  <c r="H446" i="2"/>
  <c r="L74" i="4" s="1"/>
  <c r="K74" s="1"/>
  <c r="H447" i="2"/>
  <c r="L75" i="4" s="1"/>
  <c r="K75" s="1"/>
  <c r="H448" i="2"/>
  <c r="L76" i="4" s="1"/>
  <c r="K76" s="1"/>
  <c r="H457" i="2"/>
  <c r="E183" l="1"/>
  <c r="I455" l="1"/>
  <c r="I457"/>
  <c r="M160" i="4" l="1"/>
  <c r="N160"/>
  <c r="I8" i="2" l="1"/>
  <c r="I9"/>
  <c r="I13"/>
  <c r="I16"/>
  <c r="I17"/>
  <c r="I21"/>
  <c r="I446"/>
  <c r="I69"/>
  <c r="I77"/>
  <c r="I81"/>
  <c r="I86"/>
  <c r="I117"/>
  <c r="I185"/>
  <c r="I193"/>
  <c r="I442"/>
  <c r="I317"/>
  <c r="I452"/>
  <c r="I445"/>
  <c r="I410"/>
  <c r="I416"/>
  <c r="D9" i="4"/>
  <c r="U125" i="10" l="1"/>
  <c r="U126"/>
  <c r="I61" i="2"/>
  <c r="I53"/>
  <c r="I45"/>
  <c r="I37"/>
  <c r="I29"/>
  <c r="I230"/>
  <c r="I199"/>
  <c r="I295"/>
  <c r="I378"/>
  <c r="I279"/>
  <c r="I271"/>
  <c r="I263"/>
  <c r="I255"/>
  <c r="I231"/>
  <c r="I224"/>
  <c r="I192"/>
  <c r="I184"/>
  <c r="I147"/>
  <c r="I272"/>
  <c r="I217"/>
  <c r="I209"/>
  <c r="I316"/>
  <c r="I308"/>
  <c r="I368"/>
  <c r="I191"/>
  <c r="I183"/>
  <c r="I175"/>
  <c r="I300"/>
  <c r="I292"/>
  <c r="I284"/>
  <c r="I197"/>
  <c r="I280"/>
  <c r="I264"/>
  <c r="I256"/>
  <c r="I225"/>
  <c r="I177"/>
  <c r="I64"/>
  <c r="I56"/>
  <c r="I48"/>
  <c r="I40"/>
  <c r="I32"/>
  <c r="I24"/>
  <c r="I57"/>
  <c r="I49"/>
  <c r="I41"/>
  <c r="I33"/>
  <c r="I25"/>
  <c r="I409"/>
  <c r="I244"/>
  <c r="I236"/>
  <c r="I201"/>
  <c r="I169"/>
  <c r="I104"/>
  <c r="I294"/>
  <c r="I276"/>
  <c r="I268"/>
  <c r="I252"/>
  <c r="I221"/>
  <c r="I213"/>
  <c r="I205"/>
  <c r="I260"/>
  <c r="I444"/>
  <c r="I137"/>
  <c r="I129"/>
  <c r="I109"/>
  <c r="I101"/>
  <c r="I433"/>
  <c r="I160"/>
  <c r="I223"/>
  <c r="I443"/>
  <c r="I302"/>
  <c r="I286"/>
  <c r="I278"/>
  <c r="I270"/>
  <c r="I262"/>
  <c r="I254"/>
  <c r="I246"/>
  <c r="I238"/>
  <c r="I215"/>
  <c r="I207"/>
  <c r="I167"/>
  <c r="I154"/>
  <c r="I146"/>
  <c r="I161"/>
  <c r="I303"/>
  <c r="I287"/>
  <c r="I247"/>
  <c r="I239"/>
  <c r="I216"/>
  <c r="I208"/>
  <c r="I200"/>
  <c r="I176"/>
  <c r="I168"/>
  <c r="I155"/>
  <c r="I162"/>
  <c r="I311"/>
  <c r="I304"/>
  <c r="I248"/>
  <c r="I240"/>
  <c r="I232"/>
  <c r="I148"/>
  <c r="I140"/>
  <c r="I132"/>
  <c r="I120"/>
  <c r="I112"/>
  <c r="I96"/>
  <c r="I89"/>
  <c r="I72"/>
  <c r="I453"/>
  <c r="I97"/>
  <c r="I447"/>
  <c r="I318"/>
  <c r="I296"/>
  <c r="I141"/>
  <c r="I133"/>
  <c r="I121"/>
  <c r="I113"/>
  <c r="I105"/>
  <c r="I90"/>
  <c r="I82"/>
  <c r="I73"/>
  <c r="I65"/>
  <c r="I319"/>
  <c r="I288"/>
  <c r="I83"/>
  <c r="I126"/>
  <c r="I310"/>
  <c r="I312"/>
  <c r="I127"/>
  <c r="I376"/>
  <c r="I406"/>
  <c r="I342"/>
  <c r="I420"/>
  <c r="I400"/>
  <c r="I371"/>
  <c r="I326"/>
  <c r="I387"/>
  <c r="I451"/>
  <c r="I388"/>
  <c r="I428"/>
  <c r="I450"/>
  <c r="I373"/>
  <c r="I365"/>
  <c r="I357"/>
  <c r="I349"/>
  <c r="I339"/>
  <c r="I448"/>
  <c r="I398"/>
  <c r="I358"/>
  <c r="I350"/>
  <c r="I332"/>
  <c r="I324"/>
  <c r="I381"/>
  <c r="I424"/>
  <c r="I449"/>
  <c r="I402"/>
  <c r="I379"/>
  <c r="I359"/>
  <c r="I351"/>
  <c r="I333"/>
  <c r="I325"/>
  <c r="I414"/>
  <c r="I360"/>
  <c r="I334"/>
  <c r="I383"/>
  <c r="I343"/>
  <c r="I344"/>
  <c r="I335"/>
  <c r="I327"/>
  <c r="I370"/>
  <c r="I454"/>
  <c r="I386"/>
  <c r="I436"/>
  <c r="I434"/>
  <c r="I425"/>
  <c r="I426"/>
  <c r="I417"/>
  <c r="I397"/>
  <c r="I427"/>
  <c r="I418"/>
  <c r="I399"/>
  <c r="I391"/>
  <c r="I401"/>
  <c r="I408"/>
  <c r="I412"/>
  <c r="I389"/>
  <c r="U4" i="10"/>
  <c r="I407" i="2"/>
  <c r="I277"/>
  <c r="I229"/>
  <c r="I182"/>
  <c r="I130"/>
  <c r="I94"/>
  <c r="I70"/>
  <c r="I46"/>
  <c r="I30"/>
  <c r="I124"/>
  <c r="I366"/>
  <c r="I139"/>
  <c r="I131"/>
  <c r="I119"/>
  <c r="I111"/>
  <c r="I103"/>
  <c r="I95"/>
  <c r="I88"/>
  <c r="I79"/>
  <c r="I71"/>
  <c r="I63"/>
  <c r="I55"/>
  <c r="I47"/>
  <c r="I39"/>
  <c r="I31"/>
  <c r="I23"/>
  <c r="I15"/>
  <c r="I7"/>
  <c r="I435"/>
  <c r="I159"/>
  <c r="I377"/>
  <c r="I261"/>
  <c r="I214"/>
  <c r="I166"/>
  <c r="I110"/>
  <c r="I78"/>
  <c r="I367"/>
  <c r="I80"/>
  <c r="I372"/>
  <c r="I438"/>
  <c r="I293"/>
  <c r="I245"/>
  <c r="I198"/>
  <c r="I153"/>
  <c r="I102"/>
  <c r="I54"/>
  <c r="I352"/>
  <c r="I156"/>
  <c r="I437"/>
  <c r="I309"/>
  <c r="I253"/>
  <c r="I206"/>
  <c r="I145"/>
  <c r="I341"/>
  <c r="I403"/>
  <c r="I361"/>
  <c r="I346"/>
  <c r="I336"/>
  <c r="I328"/>
  <c r="I320"/>
  <c r="I313"/>
  <c r="I305"/>
  <c r="I297"/>
  <c r="I289"/>
  <c r="I281"/>
  <c r="I273"/>
  <c r="I265"/>
  <c r="I257"/>
  <c r="I249"/>
  <c r="I241"/>
  <c r="I233"/>
  <c r="I226"/>
  <c r="I218"/>
  <c r="I210"/>
  <c r="I202"/>
  <c r="I194"/>
  <c r="I186"/>
  <c r="I178"/>
  <c r="I170"/>
  <c r="I157"/>
  <c r="I149"/>
  <c r="I134"/>
  <c r="I122"/>
  <c r="I114"/>
  <c r="I106"/>
  <c r="I98"/>
  <c r="I91"/>
  <c r="I74"/>
  <c r="I66"/>
  <c r="I58"/>
  <c r="I50"/>
  <c r="I42"/>
  <c r="I34"/>
  <c r="I26"/>
  <c r="I18"/>
  <c r="I10"/>
  <c r="I439"/>
  <c r="I430"/>
  <c r="I421"/>
  <c r="I395"/>
  <c r="I285"/>
  <c r="I237"/>
  <c r="I190"/>
  <c r="I138"/>
  <c r="I380"/>
  <c r="I353"/>
  <c r="I404"/>
  <c r="I385"/>
  <c r="I374"/>
  <c r="I362"/>
  <c r="I354"/>
  <c r="I347"/>
  <c r="I337"/>
  <c r="I329"/>
  <c r="I321"/>
  <c r="I314"/>
  <c r="I306"/>
  <c r="I298"/>
  <c r="I290"/>
  <c r="I282"/>
  <c r="I274"/>
  <c r="I266"/>
  <c r="I258"/>
  <c r="I250"/>
  <c r="I242"/>
  <c r="I234"/>
  <c r="I227"/>
  <c r="I219"/>
  <c r="I211"/>
  <c r="I203"/>
  <c r="I195"/>
  <c r="I187"/>
  <c r="I179"/>
  <c r="I171"/>
  <c r="I158"/>
  <c r="I150"/>
  <c r="I142"/>
  <c r="I135"/>
  <c r="I123"/>
  <c r="I115"/>
  <c r="I107"/>
  <c r="I99"/>
  <c r="I92"/>
  <c r="I84"/>
  <c r="I75"/>
  <c r="I67"/>
  <c r="I59"/>
  <c r="I51"/>
  <c r="I43"/>
  <c r="I35"/>
  <c r="I27"/>
  <c r="I19"/>
  <c r="I11"/>
  <c r="I441"/>
  <c r="I431"/>
  <c r="I422"/>
  <c r="I413"/>
  <c r="I392"/>
  <c r="I382"/>
  <c r="I163"/>
  <c r="I340"/>
  <c r="I301"/>
  <c r="I269"/>
  <c r="I222"/>
  <c r="I174"/>
  <c r="I118"/>
  <c r="I87"/>
  <c r="I62"/>
  <c r="I38"/>
  <c r="I22"/>
  <c r="I14"/>
  <c r="I6"/>
  <c r="I396"/>
  <c r="I411"/>
  <c r="I369"/>
  <c r="I419"/>
  <c r="I405"/>
  <c r="I390"/>
  <c r="I375"/>
  <c r="I363"/>
  <c r="I355"/>
  <c r="I348"/>
  <c r="I338"/>
  <c r="I330"/>
  <c r="I322"/>
  <c r="I315"/>
  <c r="I307"/>
  <c r="I299"/>
  <c r="I291"/>
  <c r="I283"/>
  <c r="I275"/>
  <c r="I267"/>
  <c r="I259"/>
  <c r="I251"/>
  <c r="I243"/>
  <c r="I235"/>
  <c r="I228"/>
  <c r="I220"/>
  <c r="I212"/>
  <c r="I204"/>
  <c r="I196"/>
  <c r="I188"/>
  <c r="I180"/>
  <c r="I172"/>
  <c r="I164"/>
  <c r="I151"/>
  <c r="I143"/>
  <c r="I136"/>
  <c r="I128"/>
  <c r="I116"/>
  <c r="I108"/>
  <c r="I100"/>
  <c r="I93"/>
  <c r="I85"/>
  <c r="I76"/>
  <c r="I68"/>
  <c r="I60"/>
  <c r="I52"/>
  <c r="I44"/>
  <c r="I36"/>
  <c r="I28"/>
  <c r="I20"/>
  <c r="I12"/>
  <c r="I432"/>
  <c r="I423"/>
  <c r="I393"/>
  <c r="I125"/>
  <c r="I429"/>
  <c r="I364"/>
  <c r="I356"/>
  <c r="I331"/>
  <c r="I323"/>
  <c r="I189"/>
  <c r="I181"/>
  <c r="I173"/>
  <c r="I165"/>
  <c r="I152"/>
  <c r="I144"/>
  <c r="I440"/>
  <c r="I415"/>
  <c r="I394"/>
  <c r="I384"/>
  <c r="I345"/>
  <c r="E124"/>
  <c r="E442" l="1"/>
  <c r="E402"/>
  <c r="E330"/>
  <c r="E242"/>
  <c r="E170"/>
  <c r="E74"/>
  <c r="E363"/>
  <c r="E299"/>
  <c r="E243"/>
  <c r="E163"/>
  <c r="E91"/>
  <c r="E35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6"/>
  <c r="E268"/>
  <c r="E260"/>
  <c r="E252"/>
  <c r="E244"/>
  <c r="E236"/>
  <c r="E228"/>
  <c r="E220"/>
  <c r="E212"/>
  <c r="E204"/>
  <c r="E196"/>
  <c r="E188"/>
  <c r="E180"/>
  <c r="E172"/>
  <c r="E164"/>
  <c r="E156"/>
  <c r="E148"/>
  <c r="E140"/>
  <c r="E132"/>
  <c r="E116"/>
  <c r="E108"/>
  <c r="E100"/>
  <c r="E92"/>
  <c r="E84"/>
  <c r="E76"/>
  <c r="E68"/>
  <c r="E60"/>
  <c r="E52"/>
  <c r="E44"/>
  <c r="E36"/>
  <c r="E28"/>
  <c r="E20"/>
  <c r="E12"/>
  <c r="E426"/>
  <c r="E370"/>
  <c r="E306"/>
  <c r="E258"/>
  <c r="E186"/>
  <c r="E90"/>
  <c r="E355"/>
  <c r="E251"/>
  <c r="E171"/>
  <c r="E75"/>
  <c r="E397"/>
  <c r="E349"/>
  <c r="E301"/>
  <c r="E261"/>
  <c r="E229"/>
  <c r="E221"/>
  <c r="E213"/>
  <c r="E205"/>
  <c r="E197"/>
  <c r="E189"/>
  <c r="E173"/>
  <c r="E141"/>
  <c r="E133"/>
  <c r="E125"/>
  <c r="E117"/>
  <c r="E109"/>
  <c r="E101"/>
  <c r="E93"/>
  <c r="E85"/>
  <c r="E77"/>
  <c r="E69"/>
  <c r="E61"/>
  <c r="E53"/>
  <c r="E45"/>
  <c r="E37"/>
  <c r="E29"/>
  <c r="E21"/>
  <c r="E13"/>
  <c r="E418"/>
  <c r="E378"/>
  <c r="E354"/>
  <c r="E322"/>
  <c r="E290"/>
  <c r="E274"/>
  <c r="E234"/>
  <c r="E210"/>
  <c r="E178"/>
  <c r="E146"/>
  <c r="E122"/>
  <c r="E98"/>
  <c r="E58"/>
  <c r="E34"/>
  <c r="E10"/>
  <c r="E435"/>
  <c r="E403"/>
  <c r="E371"/>
  <c r="E323"/>
  <c r="E291"/>
  <c r="E259"/>
  <c r="E235"/>
  <c r="E195"/>
  <c r="E155"/>
  <c r="E123"/>
  <c r="E83"/>
  <c r="E43"/>
  <c r="E429"/>
  <c r="E389"/>
  <c r="E365"/>
  <c r="E333"/>
  <c r="E285"/>
  <c r="E245"/>
  <c r="E181"/>
  <c r="E414"/>
  <c r="E374"/>
  <c r="E342"/>
  <c r="E318"/>
  <c r="E302"/>
  <c r="E270"/>
  <c r="E262"/>
  <c r="E254"/>
  <c r="E246"/>
  <c r="E238"/>
  <c r="E230"/>
  <c r="E222"/>
  <c r="E214"/>
  <c r="E206"/>
  <c r="E198"/>
  <c r="E190"/>
  <c r="E182"/>
  <c r="E174"/>
  <c r="E166"/>
  <c r="E158"/>
  <c r="E150"/>
  <c r="E142"/>
  <c r="E134"/>
  <c r="E126"/>
  <c r="E118"/>
  <c r="E110"/>
  <c r="E102"/>
  <c r="E94"/>
  <c r="E86"/>
  <c r="E78"/>
  <c r="E70"/>
  <c r="E62"/>
  <c r="E54"/>
  <c r="E46"/>
  <c r="E38"/>
  <c r="E30"/>
  <c r="E22"/>
  <c r="E14"/>
  <c r="E6"/>
  <c r="E457"/>
  <c r="E410"/>
  <c r="E394"/>
  <c r="E362"/>
  <c r="E338"/>
  <c r="E298"/>
  <c r="E266"/>
  <c r="E226"/>
  <c r="E202"/>
  <c r="E162"/>
  <c r="E138"/>
  <c r="E114"/>
  <c r="E82"/>
  <c r="E42"/>
  <c r="E18"/>
  <c r="E443"/>
  <c r="E411"/>
  <c r="E379"/>
  <c r="E331"/>
  <c r="E283"/>
  <c r="E227"/>
  <c r="E203"/>
  <c r="E147"/>
  <c r="E115"/>
  <c r="E67"/>
  <c r="E27"/>
  <c r="E437"/>
  <c r="E405"/>
  <c r="E357"/>
  <c r="E309"/>
  <c r="E269"/>
  <c r="E165"/>
  <c r="E430"/>
  <c r="E398"/>
  <c r="E382"/>
  <c r="E350"/>
  <c r="E326"/>
  <c r="E310"/>
  <c r="E278"/>
  <c r="E431"/>
  <c r="E423"/>
  <c r="E415"/>
  <c r="E407"/>
  <c r="E399"/>
  <c r="E391"/>
  <c r="E383"/>
  <c r="E375"/>
  <c r="E367"/>
  <c r="E359"/>
  <c r="E351"/>
  <c r="E343"/>
  <c r="E335"/>
  <c r="E327"/>
  <c r="E319"/>
  <c r="E311"/>
  <c r="E303"/>
  <c r="E295"/>
  <c r="E287"/>
  <c r="E279"/>
  <c r="E271"/>
  <c r="E263"/>
  <c r="E255"/>
  <c r="E247"/>
  <c r="E239"/>
  <c r="E231"/>
  <c r="E223"/>
  <c r="E215"/>
  <c r="E207"/>
  <c r="E199"/>
  <c r="E191"/>
  <c r="E175"/>
  <c r="E167"/>
  <c r="E159"/>
  <c r="E151"/>
  <c r="E143"/>
  <c r="E135"/>
  <c r="E127"/>
  <c r="E119"/>
  <c r="E111"/>
  <c r="E103"/>
  <c r="E95"/>
  <c r="E87"/>
  <c r="E79"/>
  <c r="E71"/>
  <c r="E63"/>
  <c r="E55"/>
  <c r="E47"/>
  <c r="E39"/>
  <c r="E31"/>
  <c r="E23"/>
  <c r="E15"/>
  <c r="E7"/>
  <c r="E419"/>
  <c r="E387"/>
  <c r="E339"/>
  <c r="E307"/>
  <c r="E267"/>
  <c r="E211"/>
  <c r="E179"/>
  <c r="E131"/>
  <c r="E99"/>
  <c r="E51"/>
  <c r="E11"/>
  <c r="E421"/>
  <c r="E373"/>
  <c r="E317"/>
  <c r="E277"/>
  <c r="E237"/>
  <c r="E157"/>
  <c r="E446"/>
  <c r="E422"/>
  <c r="E390"/>
  <c r="E358"/>
  <c r="E294"/>
  <c r="E447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12"/>
  <c r="E304"/>
  <c r="E296"/>
  <c r="E288"/>
  <c r="E280"/>
  <c r="E272"/>
  <c r="E264"/>
  <c r="E256"/>
  <c r="E248"/>
  <c r="E240"/>
  <c r="E232"/>
  <c r="E224"/>
  <c r="E216"/>
  <c r="E208"/>
  <c r="E200"/>
  <c r="E192"/>
  <c r="E184"/>
  <c r="E176"/>
  <c r="E168"/>
  <c r="E160"/>
  <c r="E152"/>
  <c r="E144"/>
  <c r="E136"/>
  <c r="E128"/>
  <c r="E120"/>
  <c r="E112"/>
  <c r="E104"/>
  <c r="E96"/>
  <c r="E88"/>
  <c r="E80"/>
  <c r="E72"/>
  <c r="E64"/>
  <c r="E56"/>
  <c r="E48"/>
  <c r="E40"/>
  <c r="E32"/>
  <c r="E24"/>
  <c r="E16"/>
  <c r="E8"/>
  <c r="E434"/>
  <c r="E386"/>
  <c r="E346"/>
  <c r="E314"/>
  <c r="E282"/>
  <c r="E250"/>
  <c r="E218"/>
  <c r="E194"/>
  <c r="E154"/>
  <c r="E130"/>
  <c r="E106"/>
  <c r="E66"/>
  <c r="E50"/>
  <c r="E26"/>
  <c r="E427"/>
  <c r="E395"/>
  <c r="E347"/>
  <c r="E315"/>
  <c r="E275"/>
  <c r="E219"/>
  <c r="E187"/>
  <c r="E139"/>
  <c r="E107"/>
  <c r="E59"/>
  <c r="E19"/>
  <c r="E445"/>
  <c r="E413"/>
  <c r="E381"/>
  <c r="E341"/>
  <c r="E325"/>
  <c r="E293"/>
  <c r="E253"/>
  <c r="E149"/>
  <c r="E438"/>
  <c r="E406"/>
  <c r="E366"/>
  <c r="E334"/>
  <c r="E286"/>
  <c r="E439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73"/>
  <c r="E265"/>
  <c r="E257"/>
  <c r="E249"/>
  <c r="E241"/>
  <c r="E233"/>
  <c r="E225"/>
  <c r="E217"/>
  <c r="E209"/>
  <c r="E201"/>
  <c r="E193"/>
  <c r="E185"/>
  <c r="E177"/>
  <c r="E169"/>
  <c r="E161"/>
  <c r="E153"/>
  <c r="E145"/>
  <c r="E137"/>
  <c r="E129"/>
  <c r="E121"/>
  <c r="E113"/>
  <c r="E105"/>
  <c r="E97"/>
  <c r="E89"/>
  <c r="E81"/>
  <c r="E73"/>
  <c r="E65"/>
  <c r="E57"/>
  <c r="E49"/>
  <c r="E41"/>
  <c r="E33"/>
  <c r="E25"/>
  <c r="E17"/>
  <c r="E9"/>
  <c r="M53" i="4" l="1"/>
  <c r="N53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l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N10"/>
  <c r="N11"/>
  <c r="N12"/>
  <c r="N13"/>
  <c r="N14"/>
  <c r="N15"/>
  <c r="N16"/>
  <c r="N17"/>
  <c r="N18"/>
  <c r="N19"/>
  <c r="N20"/>
  <c r="N59"/>
  <c r="N21"/>
  <c r="N60"/>
  <c r="N22"/>
  <c r="N23"/>
  <c r="N24"/>
  <c r="N25"/>
  <c r="N61"/>
  <c r="N26"/>
  <c r="N27"/>
  <c r="N28"/>
  <c r="N29"/>
  <c r="N30"/>
  <c r="N31"/>
  <c r="N32"/>
  <c r="N33"/>
  <c r="N34"/>
  <c r="N35"/>
  <c r="N36"/>
  <c r="N37"/>
  <c r="N38"/>
  <c r="N62"/>
  <c r="N39"/>
  <c r="N40"/>
  <c r="N41"/>
  <c r="N42"/>
  <c r="N43"/>
  <c r="N44"/>
  <c r="N45"/>
  <c r="N46"/>
  <c r="N47"/>
  <c r="N48"/>
  <c r="N49"/>
  <c r="N50"/>
  <c r="N63"/>
  <c r="N52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M10"/>
  <c r="M11"/>
  <c r="M12"/>
  <c r="M13"/>
  <c r="M14"/>
  <c r="M15"/>
  <c r="M16"/>
  <c r="M17"/>
  <c r="M18"/>
  <c r="M19"/>
  <c r="M20"/>
  <c r="M59"/>
  <c r="M21"/>
  <c r="M60"/>
  <c r="M22"/>
  <c r="M23"/>
  <c r="M24"/>
  <c r="M25"/>
  <c r="M61"/>
  <c r="M26"/>
  <c r="M27"/>
  <c r="M28"/>
  <c r="M29"/>
  <c r="M30"/>
  <c r="M31"/>
  <c r="M32"/>
  <c r="M33"/>
  <c r="M34"/>
  <c r="M35"/>
  <c r="M36"/>
  <c r="M37"/>
  <c r="M38"/>
  <c r="M62"/>
  <c r="M39"/>
  <c r="M40"/>
  <c r="M41"/>
  <c r="M42"/>
  <c r="M43"/>
  <c r="M44"/>
  <c r="M45"/>
  <c r="M46"/>
  <c r="M47"/>
  <c r="M48"/>
  <c r="M49"/>
  <c r="M50"/>
  <c r="M63"/>
  <c r="M52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H5" i="2" l="1"/>
  <c r="L84" i="4" s="1"/>
  <c r="K84" s="1"/>
  <c r="H455" i="2"/>
  <c r="L52" i="4" s="1"/>
  <c r="K52" s="1"/>
  <c r="E9"/>
  <c r="G9"/>
  <c r="E5" i="2" l="1"/>
  <c r="E455"/>
  <c r="I9" i="4"/>
  <c r="I466" s="1"/>
  <c r="H9"/>
  <c r="H466" s="1"/>
  <c r="J9" l="1"/>
  <c r="J466" s="1"/>
  <c r="N9"/>
  <c r="N466"/>
  <c r="L9" l="1"/>
  <c r="L466" s="1"/>
  <c r="K9" l="1"/>
  <c r="K466" s="1"/>
  <c r="M9" l="1"/>
  <c r="M466" l="1"/>
  <c r="I5" i="2" l="1"/>
</calcChain>
</file>

<file path=xl/sharedStrings.xml><?xml version="1.0" encoding="utf-8"?>
<sst xmlns="http://schemas.openxmlformats.org/spreadsheetml/2006/main" count="3251" uniqueCount="600">
  <si>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</si>
  <si>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</si>
  <si>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</si>
  <si>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</si>
  <si>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</si>
  <si>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</si>
  <si>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</si>
  <si>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</si>
  <si>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</si>
  <si>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</si>
  <si>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</si>
  <si>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</si>
  <si>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</si>
  <si>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</si>
  <si>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</si>
  <si>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</si>
  <si>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</si>
  <si>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</si>
  <si>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</si>
  <si>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</si>
  <si>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</si>
  <si>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</si>
  <si>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</si>
  <si>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</si>
  <si>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</si>
  <si>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</si>
  <si>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</si>
  <si>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</si>
  <si>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</si>
  <si>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</si>
  <si>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</si>
  <si>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</si>
  <si>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</si>
  <si>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</si>
  <si>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</si>
  <si>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</si>
  <si>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</si>
  <si>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</si>
  <si>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</si>
  <si>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</si>
  <si>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</si>
  <si>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</si>
  <si>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</si>
  <si>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</si>
  <si>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</si>
  <si>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</si>
  <si>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</si>
  <si>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</si>
  <si>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</si>
  <si>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</si>
  <si>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</si>
  <si>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</si>
  <si>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</si>
  <si>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</si>
  <si>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</si>
  <si>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</si>
  <si>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</si>
  <si>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</si>
  <si>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</si>
  <si>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</si>
  <si>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</si>
  <si>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</si>
  <si>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</si>
  <si>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</si>
  <si>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</si>
  <si>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</si>
  <si>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</si>
  <si>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</si>
  <si>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</si>
  <si>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</si>
  <si>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</si>
  <si>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</si>
  <si>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</si>
  <si>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</si>
  <si>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</si>
  <si>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</si>
  <si>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</si>
  <si>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</si>
  <si>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</si>
  <si>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</si>
  <si>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</si>
  <si>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</si>
  <si>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</si>
  <si>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</si>
  <si>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</si>
  <si>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</si>
  <si>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</si>
  <si>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</si>
  <si>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</si>
  <si>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</si>
  <si>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</si>
  <si>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</si>
  <si>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</si>
  <si>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</si>
  <si>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</si>
  <si>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</si>
  <si>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</si>
  <si>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</si>
  <si>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</si>
  <si>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</si>
  <si>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</si>
  <si>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</si>
  <si>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</si>
  <si>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</si>
  <si>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</si>
  <si>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</si>
  <si>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</si>
  <si>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</si>
  <si>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</si>
  <si>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</si>
  <si>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</si>
  <si>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</si>
  <si>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</si>
  <si>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</si>
  <si>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</si>
  <si>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</si>
  <si>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</si>
  <si>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</si>
  <si>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</si>
  <si>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</si>
  <si>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</si>
  <si>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</si>
  <si>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</si>
  <si>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</si>
  <si>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</si>
  <si>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</si>
  <si>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</si>
  <si>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</si>
  <si>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</si>
  <si>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</si>
  <si>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</si>
  <si>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</si>
  <si>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</si>
  <si>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</si>
  <si>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</si>
  <si>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</si>
  <si>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</si>
  <si>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</si>
  <si>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</si>
  <si>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</si>
  <si>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</si>
  <si>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</si>
  <si>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</si>
  <si>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</si>
  <si>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</si>
  <si>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</si>
  <si>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</si>
  <si>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</si>
  <si>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</si>
  <si>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</si>
  <si>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</si>
  <si>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</si>
  <si>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</si>
  <si>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</si>
  <si>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</si>
  <si>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</si>
  <si>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</si>
  <si>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</si>
  <si>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</si>
  <si>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</si>
  <si>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</si>
  <si>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</si>
  <si>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</si>
  <si>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</si>
  <si>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</si>
  <si>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</si>
  <si>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</si>
  <si>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</si>
  <si>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</si>
  <si>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</si>
  <si>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</si>
  <si>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</si>
  <si>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</si>
  <si>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</si>
  <si>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</si>
  <si>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</si>
  <si>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</si>
  <si>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</si>
  <si>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</si>
  <si>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</si>
  <si>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</si>
  <si>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</si>
  <si>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</si>
  <si>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</si>
  <si>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</si>
  <si>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</si>
  <si>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</si>
  <si>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</si>
  <si>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</si>
  <si>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</si>
  <si>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</si>
  <si>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</si>
  <si>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</si>
  <si>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</si>
  <si>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</si>
  <si>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</si>
  <si>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</si>
  <si>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</si>
  <si>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</si>
  <si>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</si>
  <si>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</si>
  <si>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</si>
  <si>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</si>
  <si>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</si>
  <si>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</si>
  <si>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</si>
  <si>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</si>
  <si>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</si>
  <si>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</si>
  <si>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</si>
  <si>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</si>
  <si>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</si>
  <si>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</si>
  <si>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</si>
  <si>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</si>
  <si>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</si>
  <si>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</si>
  <si>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</si>
  <si>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</si>
  <si>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</si>
  <si>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</si>
  <si>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</si>
  <si>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</si>
  <si>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</si>
  <si>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</si>
  <si>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</si>
  <si>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</si>
  <si>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</si>
  <si>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</si>
  <si>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</si>
  <si>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</si>
  <si>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</si>
  <si>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</si>
  <si>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</si>
  <si>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</si>
  <si>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</si>
  <si>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</si>
  <si>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</si>
  <si>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</si>
  <si>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</si>
  <si>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</si>
  <si>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</si>
  <si>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</si>
  <si>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</si>
  <si>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</si>
  <si>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</si>
  <si>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</si>
  <si>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</si>
  <si>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</si>
  <si>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</si>
  <si>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</si>
  <si>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</si>
  <si>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</si>
  <si>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</si>
  <si>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</si>
  <si>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</si>
  <si>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</si>
  <si>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</si>
  <si>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</si>
  <si>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</si>
  <si>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</si>
  <si>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</si>
  <si>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</si>
  <si>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</si>
  <si>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</si>
  <si>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</si>
  <si>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</si>
  <si>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</si>
  <si>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</si>
  <si>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</si>
  <si>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</si>
  <si>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</si>
  <si>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</si>
  <si>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</si>
  <si>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</si>
  <si>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</si>
  <si>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</si>
  <si>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</si>
  <si>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</si>
  <si>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</si>
  <si>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</si>
  <si>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</si>
  <si>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</si>
  <si>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</si>
  <si>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</si>
  <si>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</si>
  <si>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</si>
  <si>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</si>
  <si>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</si>
  <si>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</si>
  <si>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</si>
  <si>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</si>
  <si>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</si>
  <si>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</si>
  <si>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</si>
  <si>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</si>
  <si>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</si>
  <si>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</si>
  <si>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</si>
  <si>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</si>
  <si>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</si>
  <si>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</si>
  <si>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</si>
  <si>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</si>
  <si>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</si>
  <si>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</si>
  <si>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</si>
  <si>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</si>
  <si>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</si>
  <si>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</si>
  <si>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</si>
  <si>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</si>
  <si>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</si>
  <si>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</si>
  <si>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</si>
  <si>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</si>
  <si>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</si>
  <si>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</si>
  <si>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</si>
  <si>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</si>
  <si>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</si>
  <si>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</si>
  <si>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</si>
  <si>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</si>
  <si>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</si>
  <si>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</si>
  <si>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</si>
  <si>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</si>
  <si>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</si>
  <si>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</si>
  <si>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</si>
  <si>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</si>
  <si>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</si>
  <si>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</si>
  <si>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</si>
  <si>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</si>
  <si>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</si>
  <si>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</si>
  <si>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</si>
  <si>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</si>
  <si>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</si>
  <si>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</si>
  <si>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</si>
  <si>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</si>
  <si>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</si>
  <si>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</si>
  <si>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</si>
  <si>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</si>
  <si>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</si>
  <si>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</si>
  <si>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</si>
  <si>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</si>
  <si>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</si>
  <si>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</si>
  <si>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</si>
  <si>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</si>
  <si>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</si>
  <si>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</si>
  <si>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</si>
  <si>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</si>
  <si>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</si>
  <si>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</si>
  <si>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</si>
  <si>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</si>
  <si>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</si>
  <si>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</si>
  <si>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</si>
  <si>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</si>
  <si>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</si>
  <si>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</si>
  <si>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</si>
  <si>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</si>
  <si>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</si>
  <si>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</si>
  <si>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</si>
  <si>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</si>
  <si>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</si>
  <si>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</si>
  <si>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</si>
  <si>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</si>
  <si>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</si>
  <si>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</si>
  <si>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</si>
  <si>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</si>
  <si>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</si>
  <si>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</si>
  <si>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</si>
  <si>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</si>
  <si>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</si>
  <si>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</si>
  <si>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</si>
  <si>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</si>
  <si>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</si>
  <si>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</si>
  <si>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</si>
  <si>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</si>
  <si>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</si>
  <si>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</si>
  <si>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</si>
  <si>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</si>
  <si>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</si>
  <si>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</si>
  <si>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</si>
  <si>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</si>
  <si>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</si>
  <si>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</si>
  <si>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</si>
  <si>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</si>
  <si>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</si>
  <si>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</si>
  <si>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</si>
  <si>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</si>
  <si>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</si>
  <si>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</si>
  <si>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</si>
  <si>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</si>
  <si>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</si>
  <si>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</si>
  <si>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</si>
  <si>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</si>
  <si>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</si>
  <si>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</si>
  <si>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</si>
  <si>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</si>
  <si>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</si>
  <si>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</si>
  <si>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</si>
  <si>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</si>
  <si>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</si>
  <si>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</si>
  <si>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</si>
  <si>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</si>
  <si>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</si>
  <si>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</si>
  <si>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</si>
  <si>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</si>
  <si>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</si>
  <si>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</si>
  <si>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</si>
  <si>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</si>
  <si>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</si>
  <si>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</si>
  <si>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</si>
  <si>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</si>
  <si>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</si>
  <si>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</si>
  <si>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</si>
  <si>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</si>
  <si>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</si>
  <si>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</si>
  <si>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</si>
  <si>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</si>
  <si>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</si>
  <si>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</si>
  <si>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</si>
  <si>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</si>
  <si>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</si>
  <si>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</si>
  <si>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</si>
  <si>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</si>
  <si>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</si>
  <si>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</si>
  <si>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</si>
  <si>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</si>
  <si>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</si>
  <si>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</si>
  <si>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</si>
  <si>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</si>
  <si>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</si>
  <si>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</si>
  <si>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</si>
  <si>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</si>
  <si>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</si>
  <si>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</si>
  <si>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</si>
  <si>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</si>
  <si>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</si>
  <si>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</si>
  <si>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</si>
  <si>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</si>
  <si>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</si>
  <si>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</si>
  <si>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</si>
  <si>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</si>
  <si>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</si>
  <si>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</si>
  <si>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</si>
  <si>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</si>
  <si>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</si>
  <si>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</si>
  <si>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</si>
  <si>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</si>
  <si>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</si>
  <si>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</si>
  <si>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</si>
  <si>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</si>
  <si>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</si>
  <si>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</si>
  <si>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</si>
  <si>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</si>
  <si>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</si>
  <si>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</si>
  <si>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</si>
  <si>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</si>
  <si>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</si>
  <si>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</si>
  <si>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</si>
  <si>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</si>
  <si>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</si>
  <si>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</si>
  <si>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</si>
  <si>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</si>
  <si>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</si>
  <si>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</si>
  <si>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</si>
  <si>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</si>
  <si>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</si>
  <si>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</si>
  <si>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</si>
  <si>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</si>
  <si>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</si>
  <si>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</si>
  <si>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</si>
  <si>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</si>
  <si>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</si>
  <si>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</si>
  <si>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</si>
  <si>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</si>
  <si>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</si>
  <si>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</si>
  <si>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</si>
  <si>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</si>
  <si>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</si>
  <si>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</si>
  <si>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</si>
  <si>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</si>
  <si>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</si>
  <si>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</si>
  <si>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</si>
  <si>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</si>
  <si>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</si>
  <si>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</si>
  <si>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</si>
  <si>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</si>
  <si>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</si>
  <si>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</si>
  <si>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</si>
  <si>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</si>
  <si>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</si>
  <si>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</si>
  <si>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</si>
  <si>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</si>
  <si>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</si>
  <si>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</si>
  <si>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</si>
  <si>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</si>
  <si>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</si>
  <si>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</si>
  <si>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</si>
  <si>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</si>
  <si>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</si>
  <si>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</si>
  <si>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</si>
  <si>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</si>
  <si>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</si>
  <si>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MARIA DO SOCORRO SILVA VIEIRA</t>
  </si>
  <si>
    <t>DAYVSON ALVES VANDERLEI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</si>
  <si>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</si>
  <si>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</si>
  <si>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</si>
  <si>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</si>
  <si>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</si>
  <si>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</si>
  <si>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</si>
  <si>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</si>
  <si>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</si>
  <si>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</si>
  <si>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</si>
  <si>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</si>
  <si>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</si>
  <si>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</si>
  <si>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</si>
  <si>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</si>
  <si>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</si>
  <si>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</si>
  <si>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</si>
  <si>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KELLYANNE LOPES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</si>
  <si>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</si>
  <si>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</si>
  <si>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</si>
  <si>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</si>
  <si>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</si>
  <si>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410 - Adiantamento</t>
  </si>
  <si>
    <t>RESUMO DA FOLHA DE JUNHO/2024</t>
  </si>
  <si>
    <t>08.07.2024</t>
  </si>
  <si>
    <t>KELBY DE MENEZES LAFAYETTE</t>
  </si>
  <si>
    <t>FÉRIAS JUNHO/2024</t>
  </si>
  <si>
    <t>Processo : 00001 - CELETISTA/ESTAGIARIO     Período : 202406     Pagamento : 01     Roteiro : FOL</t>
  </si>
  <si>
    <t>Processo : 00001 - CELETISTA/ESTAGIARIO     Período : 202406     Pagamento : 01     Roteiro : ADI</t>
  </si>
  <si>
    <t>DESLIGADO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</si>
</sst>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9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689">
    <xf numFmtId="0" fontId="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" applyNumberFormat="0" applyFill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60" fillId="2" borderId="0" applyNumberFormat="0" applyBorder="0" applyAlignment="0" applyProtection="0"/>
    <xf numFmtId="0" fontId="61" fillId="3" borderId="0" applyNumberFormat="0" applyBorder="0" applyAlignment="0" applyProtection="0"/>
    <xf numFmtId="0" fontId="62" fillId="4" borderId="0" applyNumberFormat="0" applyBorder="0" applyAlignment="0" applyProtection="0"/>
    <xf numFmtId="0" fontId="63" fillId="5" borderId="4" applyNumberFormat="0" applyAlignment="0" applyProtection="0"/>
    <xf numFmtId="0" fontId="64" fillId="6" borderId="5" applyNumberFormat="0" applyAlignment="0" applyProtection="0"/>
    <xf numFmtId="0" fontId="65" fillId="6" borderId="4" applyNumberFormat="0" applyAlignment="0" applyProtection="0"/>
    <xf numFmtId="0" fontId="66" fillId="0" borderId="6" applyNumberFormat="0" applyFill="0" applyAlignment="0" applyProtection="0"/>
    <xf numFmtId="0" fontId="67" fillId="7" borderId="7" applyNumberFormat="0" applyAlignment="0" applyProtection="0"/>
    <xf numFmtId="0" fontId="68" fillId="0" borderId="0" applyNumberFormat="0" applyFill="0" applyBorder="0" applyAlignment="0" applyProtection="0"/>
    <xf numFmtId="0" fontId="55" fillId="8" borderId="8" applyNumberFormat="0" applyFont="0" applyAlignment="0" applyProtection="0"/>
    <xf numFmtId="0" fontId="69" fillId="0" borderId="0" applyNumberFormat="0" applyFill="0" applyBorder="0" applyAlignment="0" applyProtection="0"/>
    <xf numFmtId="0" fontId="70" fillId="0" borderId="9" applyNumberFormat="0" applyFill="0" applyAlignment="0" applyProtection="0"/>
    <xf numFmtId="0" fontId="71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71" fillId="32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14" borderId="0" applyNumberFormat="0" applyBorder="0" applyAlignment="0" applyProtection="0"/>
    <xf numFmtId="0" fontId="38" fillId="22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10" borderId="0" applyNumberFormat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8" fillId="30" borderId="0" applyNumberFormat="0" applyBorder="0" applyAlignment="0" applyProtection="0"/>
    <xf numFmtId="0" fontId="38" fillId="8" borderId="8" applyNumberFormat="0" applyFont="0" applyAlignment="0" applyProtection="0"/>
    <xf numFmtId="0" fontId="38" fillId="15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14" borderId="0" applyNumberFormat="0" applyBorder="0" applyAlignment="0" applyProtection="0"/>
    <xf numFmtId="0" fontId="37" fillId="22" borderId="0" applyNumberFormat="0" applyBorder="0" applyAlignment="0" applyProtection="0"/>
    <xf numFmtId="0" fontId="37" fillId="19" borderId="0" applyNumberFormat="0" applyBorder="0" applyAlignment="0" applyProtection="0"/>
    <xf numFmtId="0" fontId="37" fillId="11" borderId="0" applyNumberFormat="0" applyBorder="0" applyAlignment="0" applyProtection="0"/>
    <xf numFmtId="0" fontId="37" fillId="27" borderId="0" applyNumberFormat="0" applyBorder="0" applyAlignment="0" applyProtection="0"/>
    <xf numFmtId="0" fontId="37" fillId="23" borderId="0" applyNumberFormat="0" applyBorder="0" applyAlignment="0" applyProtection="0"/>
    <xf numFmtId="0" fontId="37" fillId="18" borderId="0" applyNumberFormat="0" applyBorder="0" applyAlignment="0" applyProtection="0"/>
    <xf numFmtId="0" fontId="37" fillId="31" borderId="0" applyNumberFormat="0" applyBorder="0" applyAlignment="0" applyProtection="0"/>
    <xf numFmtId="0" fontId="37" fillId="26" borderId="0" applyNumberFormat="0" applyBorder="0" applyAlignment="0" applyProtection="0"/>
    <xf numFmtId="0" fontId="37" fillId="10" borderId="0" applyNumberFormat="0" applyBorder="0" applyAlignment="0" applyProtection="0"/>
    <xf numFmtId="0" fontId="37" fillId="30" borderId="0" applyNumberFormat="0" applyBorder="0" applyAlignment="0" applyProtection="0"/>
    <xf numFmtId="0" fontId="37" fillId="8" borderId="8" applyNumberFormat="0" applyFont="0" applyAlignment="0" applyProtection="0"/>
    <xf numFmtId="0" fontId="37" fillId="15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14" borderId="0" applyNumberFormat="0" applyBorder="0" applyAlignment="0" applyProtection="0"/>
    <xf numFmtId="0" fontId="36" fillId="22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23" borderId="0" applyNumberFormat="0" applyBorder="0" applyAlignment="0" applyProtection="0"/>
    <xf numFmtId="0" fontId="36" fillId="18" borderId="0" applyNumberFormat="0" applyBorder="0" applyAlignment="0" applyProtection="0"/>
    <xf numFmtId="0" fontId="36" fillId="31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36" fillId="30" borderId="0" applyNumberFormat="0" applyBorder="0" applyAlignment="0" applyProtection="0"/>
    <xf numFmtId="0" fontId="36" fillId="8" borderId="8" applyNumberFormat="0" applyFont="0" applyAlignment="0" applyProtection="0"/>
    <xf numFmtId="0" fontId="36" fillId="15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14" borderId="0" applyNumberFormat="0" applyBorder="0" applyAlignment="0" applyProtection="0"/>
    <xf numFmtId="0" fontId="36" fillId="22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23" borderId="0" applyNumberFormat="0" applyBorder="0" applyAlignment="0" applyProtection="0"/>
    <xf numFmtId="0" fontId="36" fillId="18" borderId="0" applyNumberFormat="0" applyBorder="0" applyAlignment="0" applyProtection="0"/>
    <xf numFmtId="0" fontId="36" fillId="31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36" fillId="30" borderId="0" applyNumberFormat="0" applyBorder="0" applyAlignment="0" applyProtection="0"/>
    <xf numFmtId="0" fontId="36" fillId="8" borderId="8" applyNumberFormat="0" applyFont="0" applyAlignment="0" applyProtection="0"/>
    <xf numFmtId="0" fontId="36" fillId="15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75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76" fillId="0" borderId="0" applyNumberFormat="0" applyFill="0" applyBorder="0" applyAlignment="0" applyProtection="0"/>
    <xf numFmtId="0" fontId="77" fillId="4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28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79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81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86" fillId="0" borderId="0" applyNumberFormat="0" applyFill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87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33" borderId="10" xfId="0" applyFont="1" applyFill="1" applyBorder="1" applyAlignment="1">
      <alignment horizontal="center" vertical="center" wrapText="1"/>
    </xf>
    <xf numFmtId="43" fontId="73" fillId="33" borderId="10" xfId="0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72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72" fillId="0" borderId="10" xfId="0" applyFont="1" applyFill="1" applyBorder="1" applyAlignment="1">
      <alignment horizontal="center"/>
    </xf>
    <xf numFmtId="0" fontId="0" fillId="0" borderId="0" xfId="0" applyFill="1"/>
    <xf numFmtId="0" fontId="72" fillId="0" borderId="0" xfId="0" applyFont="1" applyFill="1" applyAlignment="1">
      <alignment horizontal="center"/>
    </xf>
    <xf numFmtId="43" fontId="72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2" fillId="0" borderId="10" xfId="0" applyFont="1" applyBorder="1" applyAlignment="1">
      <alignment horizontal="center"/>
    </xf>
    <xf numFmtId="0" fontId="72" fillId="0" borderId="10" xfId="0" applyFont="1" applyBorder="1"/>
    <xf numFmtId="0" fontId="78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0" fillId="0" borderId="10" xfId="50303" applyFont="1" applyBorder="1" applyAlignment="1">
      <alignment horizontal="center"/>
    </xf>
    <xf numFmtId="0" fontId="72" fillId="0" borderId="0" xfId="0" applyFont="1" applyFill="1"/>
    <xf numFmtId="0" fontId="80" fillId="0" borderId="10" xfId="50426" applyFont="1" applyFill="1" applyBorder="1" applyAlignment="1">
      <alignment horizontal="center"/>
    </xf>
    <xf numFmtId="0" fontId="78" fillId="0" borderId="0" xfId="0" applyFont="1" applyFill="1"/>
    <xf numFmtId="0" fontId="83" fillId="0" borderId="0" xfId="0" applyFont="1" applyFill="1" applyBorder="1"/>
    <xf numFmtId="0" fontId="84" fillId="0" borderId="10" xfId="0" applyFont="1" applyFill="1" applyBorder="1" applyAlignment="1">
      <alignment horizontal="center" vertical="center"/>
    </xf>
    <xf numFmtId="0" fontId="15" fillId="0" borderId="0" xfId="50482" applyAlignment="1">
      <alignment horizontal="center"/>
    </xf>
    <xf numFmtId="0" fontId="72" fillId="0" borderId="0" xfId="0" applyFont="1" applyFill="1" applyAlignment="1">
      <alignment horizontal="left"/>
    </xf>
    <xf numFmtId="0" fontId="80" fillId="0" borderId="10" xfId="50496" applyFont="1" applyBorder="1" applyAlignment="1">
      <alignment horizontal="center"/>
    </xf>
    <xf numFmtId="0" fontId="72" fillId="0" borderId="10" xfId="12561" applyNumberFormat="1" applyFont="1" applyBorder="1" applyAlignment="1">
      <alignment horizontal="center"/>
    </xf>
    <xf numFmtId="43" fontId="78" fillId="0" borderId="10" xfId="0" applyNumberFormat="1" applyFont="1" applyFill="1" applyBorder="1"/>
    <xf numFmtId="0" fontId="80" fillId="0" borderId="10" xfId="50594" applyFont="1" applyBorder="1" applyAlignment="1">
      <alignment horizontal="center"/>
    </xf>
    <xf numFmtId="0" fontId="88" fillId="0" borderId="10" xfId="42" applyFont="1" applyFill="1" applyBorder="1" applyAlignment="1">
      <alignment horizontal="center"/>
    </xf>
    <xf numFmtId="0" fontId="88" fillId="0" borderId="10" xfId="42" applyFont="1" applyFill="1" applyBorder="1" applyAlignment="1">
      <alignment horizontal="left"/>
    </xf>
    <xf numFmtId="164" fontId="88" fillId="0" borderId="10" xfId="42" applyNumberFormat="1" applyFont="1" applyFill="1" applyBorder="1" applyAlignment="1">
      <alignment horizontal="center"/>
    </xf>
    <xf numFmtId="0" fontId="72" fillId="0" borderId="10" xfId="50566" applyNumberFormat="1" applyFont="1" applyBorder="1" applyAlignment="1">
      <alignment horizontal="center"/>
    </xf>
    <xf numFmtId="43" fontId="72" fillId="0" borderId="0" xfId="1596" applyNumberFormat="1" applyFont="1" applyFill="1" applyBorder="1" applyAlignment="1">
      <alignment horizontal="center"/>
    </xf>
    <xf numFmtId="43" fontId="72" fillId="0" borderId="0" xfId="12560" applyNumberFormat="1" applyFill="1" applyBorder="1" applyAlignment="1">
      <alignment horizontal="center"/>
    </xf>
    <xf numFmtId="43" fontId="72" fillId="0" borderId="0" xfId="3161" applyNumberFormat="1" applyFont="1" applyFill="1" applyBorder="1" applyAlignment="1">
      <alignment horizontal="center"/>
    </xf>
    <xf numFmtId="43" fontId="72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2" fillId="0" borderId="0" xfId="1596" applyNumberFormat="1" applyFill="1" applyBorder="1" applyAlignment="1">
      <alignment horizontal="center"/>
    </xf>
    <xf numFmtId="0" fontId="89" fillId="0" borderId="10" xfId="0" applyNumberFormat="1" applyFont="1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0" fontId="87" fillId="0" borderId="0" xfId="50566"/>
    <xf numFmtId="0" fontId="87" fillId="0" borderId="0" xfId="50566" applyBorder="1" applyAlignment="1"/>
    <xf numFmtId="43" fontId="87" fillId="0" borderId="0" xfId="50566" applyNumberFormat="1" applyBorder="1" applyAlignment="1"/>
    <xf numFmtId="43" fontId="87" fillId="0" borderId="0" xfId="50566" applyNumberFormat="1" applyBorder="1" applyAlignment="1">
      <alignment horizontal="right"/>
    </xf>
    <xf numFmtId="0" fontId="87" fillId="0" borderId="0" xfId="50566"/>
    <xf numFmtId="43" fontId="87" fillId="0" borderId="0" xfId="50566" applyNumberFormat="1" applyFont="1" applyBorder="1" applyAlignment="1">
      <alignment horizontal="right"/>
    </xf>
    <xf numFmtId="0" fontId="87" fillId="0" borderId="0" xfId="50566"/>
    <xf numFmtId="43" fontId="87" fillId="0" borderId="0" xfId="50566" applyNumberFormat="1" applyBorder="1"/>
    <xf numFmtId="43" fontId="87" fillId="0" borderId="0" xfId="50566" applyNumberFormat="1" applyFont="1" applyBorder="1" applyAlignment="1">
      <alignment horizontal="right"/>
    </xf>
    <xf numFmtId="43" fontId="87" fillId="0" borderId="0" xfId="50566" applyNumberFormat="1" applyBorder="1" applyAlignment="1"/>
    <xf numFmtId="43" fontId="87" fillId="0" borderId="0" xfId="50566" applyNumberFormat="1" applyBorder="1" applyAlignment="1">
      <alignment horizontal="right"/>
    </xf>
    <xf numFmtId="0" fontId="85" fillId="0" borderId="0" xfId="0" applyFont="1" applyFill="1" applyBorder="1" applyAlignment="1">
      <alignment horizontal="center"/>
    </xf>
    <xf numFmtId="0" fontId="73" fillId="0" borderId="10" xfId="0" applyFont="1" applyBorder="1" applyAlignment="1">
      <alignment horizontal="center"/>
    </xf>
    <xf numFmtId="0" fontId="82" fillId="0" borderId="0" xfId="0" applyFont="1" applyAlignment="1">
      <alignment horizontal="center" vertical="center"/>
    </xf>
    <xf numFmtId="0" fontId="82" fillId="0" borderId="0" xfId="0" applyFont="1" applyAlignment="1">
      <alignment horizontal="right" vertical="center"/>
    </xf>
    <xf numFmtId="0" fontId="87" fillId="0" borderId="0" xfId="42" applyFont="1" applyBorder="1"/>
    <xf numFmtId="0" fontId="87" fillId="0" borderId="0" xfId="42" applyNumberFormat="1" applyFont="1" applyBorder="1" applyAlignment="1">
      <alignment horizontal="left"/>
    </xf>
    <xf numFmtId="0" fontId="87" fillId="0" borderId="0" xfId="42" applyFont="1" applyBorder="1" applyAlignment="1">
      <alignment horizontal="left"/>
    </xf>
    <xf numFmtId="0" fontId="87" fillId="0" borderId="0" xfId="42" applyFont="1" applyBorder="1" applyAlignment="1"/>
    <xf numFmtId="0" fontId="87" fillId="0" borderId="0" xfId="42" applyFont="1"/>
    <xf numFmtId="43" fontId="90" fillId="0" borderId="0" xfId="0" applyNumberFormat="1" applyFont="1" applyFill="1" applyAlignment="1">
      <alignment horizontal="center"/>
    </xf>
    <xf numFmtId="0" fontId="90" fillId="0" borderId="0" xfId="0" applyNumberFormat="1" applyFont="1" applyFill="1"/>
    <xf numFmtId="43" fontId="90" fillId="0" borderId="0" xfId="50281" applyNumberFormat="1" applyFont="1" applyFill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43" fontId="90" fillId="0" borderId="0" xfId="0" applyNumberFormat="1" applyFont="1"/>
    <xf numFmtId="0" fontId="90" fillId="0" borderId="0" xfId="0" applyNumberFormat="1" applyFont="1"/>
    <xf numFmtId="14" fontId="90" fillId="0" borderId="0" xfId="0" applyNumberFormat="1" applyFont="1" applyAlignment="1">
      <alignment horizontal="center"/>
    </xf>
    <xf numFmtId="0" fontId="1" fillId="0" borderId="10" xfId="82" applyFont="1" applyFill="1" applyBorder="1" applyAlignment="1">
      <alignment horizontal="center"/>
    </xf>
    <xf numFmtId="0" fontId="91" fillId="0" borderId="10" xfId="42" applyNumberFormat="1" applyFont="1" applyFill="1" applyBorder="1" applyAlignment="1">
      <alignment horizontal="center"/>
    </xf>
    <xf numFmtId="0" fontId="85" fillId="0" borderId="10" xfId="0" applyFont="1" applyFill="1" applyBorder="1" applyAlignment="1">
      <alignment horizontal="center" vertical="center"/>
    </xf>
    <xf numFmtId="0" fontId="74" fillId="0" borderId="0" xfId="12561"/>
    <xf numFmtId="0" fontId="74" fillId="0" borderId="0" xfId="12561" applyBorder="1"/>
    <xf numFmtId="0" fontId="74" fillId="0" borderId="0" xfId="12561" applyFont="1" applyBorder="1" applyAlignment="1">
      <alignment horizontal="left"/>
    </xf>
    <xf numFmtId="0" fontId="74" fillId="0" borderId="0" xfId="12561" applyBorder="1" applyAlignment="1"/>
    <xf numFmtId="0" fontId="74" fillId="0" borderId="0" xfId="12561" applyNumberFormat="1" applyFont="1" applyBorder="1" applyAlignment="1">
      <alignment horizontal="left"/>
    </xf>
    <xf numFmtId="43" fontId="74" fillId="0" borderId="0" xfId="12561" applyNumberFormat="1" applyBorder="1"/>
    <xf numFmtId="43" fontId="74" fillId="0" borderId="0" xfId="12561" applyNumberFormat="1" applyFont="1" applyBorder="1" applyAlignment="1">
      <alignment horizontal="right"/>
    </xf>
    <xf numFmtId="43" fontId="74" fillId="0" borderId="0" xfId="12561" applyNumberFormat="1" applyBorder="1" applyAlignment="1"/>
    <xf numFmtId="43" fontId="74" fillId="0" borderId="0" xfId="12561" applyNumberFormat="1" applyBorder="1" applyAlignment="1">
      <alignment horizontal="right"/>
    </xf>
    <xf numFmtId="0" fontId="74" fillId="0" borderId="0" xfId="12561"/>
    <xf numFmtId="43" fontId="74" fillId="0" borderId="0" xfId="12561" applyNumberFormat="1" applyBorder="1"/>
    <xf numFmtId="43" fontId="74" fillId="0" borderId="0" xfId="12561" applyNumberFormat="1" applyFont="1" applyBorder="1" applyAlignment="1">
      <alignment horizontal="right"/>
    </xf>
    <xf numFmtId="43" fontId="74" fillId="0" borderId="0" xfId="12561" applyNumberFormat="1" applyBorder="1" applyAlignment="1"/>
    <xf numFmtId="43" fontId="74" fillId="0" borderId="0" xfId="12561" applyNumberFormat="1" applyBorder="1" applyAlignment="1">
      <alignment horizontal="right"/>
    </xf>
    <xf numFmtId="0" fontId="74" fillId="0" borderId="0" xfId="12561"/>
    <xf numFmtId="0" fontId="74" fillId="0" borderId="0" xfId="12561" applyBorder="1"/>
    <xf numFmtId="0" fontId="74" fillId="0" borderId="0" xfId="12561" applyFont="1" applyBorder="1" applyAlignment="1">
      <alignment horizontal="left"/>
    </xf>
    <xf numFmtId="0" fontId="74" fillId="0" borderId="0" xfId="12561" applyBorder="1" applyAlignment="1"/>
    <xf numFmtId="0" fontId="74" fillId="0" borderId="0" xfId="12561" applyBorder="1" applyAlignment="1">
      <alignment horizontal="center"/>
    </xf>
    <xf numFmtId="0" fontId="74" fillId="0" borderId="0" xfId="12561" applyBorder="1" applyAlignment="1">
      <alignment horizontal="left"/>
    </xf>
    <xf numFmtId="0" fontId="74" fillId="0" borderId="0" xfId="12561" applyNumberFormat="1" applyFont="1" applyBorder="1" applyAlignment="1">
      <alignment horizontal="center"/>
    </xf>
    <xf numFmtId="43" fontId="74" fillId="0" borderId="0" xfId="12561" applyNumberFormat="1" applyBorder="1"/>
    <xf numFmtId="43" fontId="74" fillId="0" borderId="0" xfId="12561" applyNumberFormat="1" applyFont="1" applyBorder="1" applyAlignment="1">
      <alignment horizontal="right"/>
    </xf>
    <xf numFmtId="43" fontId="74" fillId="0" borderId="0" xfId="12561" applyNumberFormat="1" applyBorder="1" applyAlignment="1"/>
    <xf numFmtId="43" fontId="74" fillId="0" borderId="0" xfId="12561" applyNumberFormat="1" applyBorder="1" applyAlignment="1">
      <alignment horizontal="right"/>
    </xf>
  </cellXfs>
  <cellStyles count="50689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4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  <sheetName val="Plan1"/>
      <sheetName val="Plan3"/>
      <sheetName val="Plan2"/>
    </sheetNames>
    <sheetDataSet>
      <sheetData sheetId="0"/>
      <sheetData sheetId="1">
        <row r="1">
          <cell r="B1"/>
          <cell r="C1"/>
          <cell r="D1"/>
          <cell r="E1"/>
          <cell r="F1" t="str">
            <v>SRA</v>
          </cell>
          <cell r="G1"/>
          <cell r="H1"/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/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COBPF - COORDENADORIA DE BOAS PRATICAS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1160</v>
          </cell>
          <cell r="E17" t="str">
            <v>CORHU - COORD. DE RECURSOS HUMANOS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1114</v>
          </cell>
          <cell r="E22" t="str">
            <v>DISEG - DIVISAO DE SERVICOS GERAIS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10</v>
          </cell>
          <cell r="G23">
            <v>29031</v>
          </cell>
          <cell r="H23" t="str">
            <v xml:space="preserve">  /  /    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1641</v>
          </cell>
          <cell r="C60" t="str">
            <v>JOAO FELICIANO ALVES</v>
          </cell>
          <cell r="D60">
            <v>3111</v>
          </cell>
          <cell r="E60" t="str">
            <v>DISOL I - DIVISAO DE SOLIDOS I</v>
          </cell>
          <cell r="F60">
            <v>1</v>
          </cell>
          <cell r="G60">
            <v>30384</v>
          </cell>
          <cell r="H60" t="str">
            <v xml:space="preserve">  /  /    </v>
          </cell>
        </row>
        <row r="61">
          <cell r="B61">
            <v>1650</v>
          </cell>
          <cell r="C61" t="str">
            <v>JANETE MARIA DA SILVA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30411</v>
          </cell>
          <cell r="H61" t="str">
            <v xml:space="preserve">  /  /    </v>
          </cell>
        </row>
        <row r="62">
          <cell r="B62">
            <v>1652</v>
          </cell>
          <cell r="C62" t="str">
            <v>ROMILDO NUNES DIAS</v>
          </cell>
          <cell r="D62">
            <v>3170</v>
          </cell>
          <cell r="E62" t="str">
            <v>DICEM - DIVISAO CENTRAL DE EMBALAGEM</v>
          </cell>
          <cell r="F62">
            <v>1</v>
          </cell>
          <cell r="G62">
            <v>30410</v>
          </cell>
          <cell r="H62" t="str">
            <v xml:space="preserve">  /  /    </v>
          </cell>
        </row>
        <row r="63">
          <cell r="B63">
            <v>1665</v>
          </cell>
          <cell r="C63" t="str">
            <v>LUZIA BERNARDO DE SOUSA</v>
          </cell>
          <cell r="D63">
            <v>1114</v>
          </cell>
          <cell r="E63" t="str">
            <v>DISEG - DIVISAO DE SERVICOS GERAIS</v>
          </cell>
          <cell r="F63">
            <v>1</v>
          </cell>
          <cell r="G63">
            <v>31019</v>
          </cell>
          <cell r="H63" t="str">
            <v xml:space="preserve">  /  /    </v>
          </cell>
        </row>
        <row r="64">
          <cell r="B64">
            <v>1674</v>
          </cell>
          <cell r="C64" t="str">
            <v>MARIA HELENA FERREIRA DA SILVA</v>
          </cell>
          <cell r="D64">
            <v>3170</v>
          </cell>
          <cell r="E64" t="str">
            <v>DICEM - DIVISAO CENTRAL DE EMBALAGEM</v>
          </cell>
          <cell r="F64">
            <v>1</v>
          </cell>
          <cell r="G64">
            <v>31231</v>
          </cell>
          <cell r="H64" t="str">
            <v xml:space="preserve">  /  /    </v>
          </cell>
        </row>
        <row r="65">
          <cell r="B65">
            <v>1682</v>
          </cell>
          <cell r="C65" t="str">
            <v>MOISES MARTINS DE MELO NETO</v>
          </cell>
          <cell r="D65">
            <v>2209</v>
          </cell>
          <cell r="E65" t="str">
            <v>FARMACIA AFOGADOS</v>
          </cell>
          <cell r="F65">
            <v>16</v>
          </cell>
          <cell r="G65">
            <v>31232</v>
          </cell>
          <cell r="H65" t="str">
            <v xml:space="preserve">  /  /    </v>
          </cell>
        </row>
        <row r="66">
          <cell r="B66">
            <v>1683</v>
          </cell>
          <cell r="C66" t="str">
            <v>ADEMIR LOPES DA SILVA</v>
          </cell>
          <cell r="D66">
            <v>2207</v>
          </cell>
          <cell r="E66" t="str">
            <v>FARMACIA CASA AMARELA</v>
          </cell>
          <cell r="F66">
            <v>10</v>
          </cell>
          <cell r="G66">
            <v>31232</v>
          </cell>
          <cell r="H66" t="str">
            <v xml:space="preserve">  /  /    </v>
          </cell>
        </row>
        <row r="67">
          <cell r="B67">
            <v>1726</v>
          </cell>
          <cell r="C67" t="str">
            <v>JOSE CARLOS VIEIRA</v>
          </cell>
          <cell r="D67">
            <v>2238</v>
          </cell>
          <cell r="E67" t="str">
            <v>FARMACIA FLORIANO PEIXOTO- METRO RECIFE</v>
          </cell>
          <cell r="F67">
            <v>51</v>
          </cell>
          <cell r="G67">
            <v>32084</v>
          </cell>
          <cell r="H67" t="str">
            <v xml:space="preserve">  /  /    </v>
          </cell>
        </row>
        <row r="68">
          <cell r="B68">
            <v>1741</v>
          </cell>
          <cell r="C68" t="str">
            <v>MARCONDES C  DE OLIVEIRA</v>
          </cell>
          <cell r="D68">
            <v>1074</v>
          </cell>
          <cell r="E68" t="str">
            <v>DIVISAO DE GARANTIA DE QUALIDADE</v>
          </cell>
          <cell r="F68">
            <v>1</v>
          </cell>
          <cell r="G68">
            <v>32106</v>
          </cell>
          <cell r="H68" t="str">
            <v xml:space="preserve">  /  /    </v>
          </cell>
        </row>
        <row r="69">
          <cell r="B69">
            <v>1749</v>
          </cell>
          <cell r="C69" t="str">
            <v>MANOEL MARTINS LEITE NETO</v>
          </cell>
          <cell r="D69">
            <v>1140</v>
          </cell>
          <cell r="E69" t="str">
            <v>COCON- COORD. DE CONTABIL. GERAL</v>
          </cell>
          <cell r="F69">
            <v>1</v>
          </cell>
          <cell r="G69">
            <v>32111</v>
          </cell>
          <cell r="H69" t="str">
            <v xml:space="preserve">  /  /    </v>
          </cell>
        </row>
        <row r="70">
          <cell r="B70">
            <v>1774</v>
          </cell>
          <cell r="C70" t="str">
            <v>FRANCISCO DE ASSIS BEZERRA</v>
          </cell>
          <cell r="D70">
            <v>3111</v>
          </cell>
          <cell r="E70" t="str">
            <v>DISOL I - DIVISAO DE SOLIDOS I</v>
          </cell>
          <cell r="F70">
            <v>1</v>
          </cell>
          <cell r="G70">
            <v>32162</v>
          </cell>
          <cell r="H70" t="str">
            <v xml:space="preserve">  /  /    </v>
          </cell>
        </row>
        <row r="71">
          <cell r="B71">
            <v>1794</v>
          </cell>
          <cell r="C71" t="str">
            <v>LUCIENE MARIA DE ANDRADE</v>
          </cell>
          <cell r="D71">
            <v>4171</v>
          </cell>
          <cell r="E71" t="str">
            <v>DIFIQ- DIV.FISICO-E CONTROLE DE PRODUTO</v>
          </cell>
          <cell r="F71">
            <v>1</v>
          </cell>
          <cell r="G71">
            <v>32216</v>
          </cell>
          <cell r="H71" t="str">
            <v xml:space="preserve">  /  /    </v>
          </cell>
        </row>
        <row r="72">
          <cell r="B72">
            <v>1796</v>
          </cell>
          <cell r="C72" t="str">
            <v>NEUZA ANUNCIACAO COELHO</v>
          </cell>
          <cell r="D72">
            <v>3170</v>
          </cell>
          <cell r="E72" t="str">
            <v>DICEM - DIVISAO CENTRAL DE EMBALAGEM</v>
          </cell>
          <cell r="F72">
            <v>1</v>
          </cell>
          <cell r="G72">
            <v>32216</v>
          </cell>
          <cell r="H72" t="str">
            <v xml:space="preserve">  /  /    </v>
          </cell>
        </row>
        <row r="73">
          <cell r="B73">
            <v>1809</v>
          </cell>
          <cell r="C73" t="str">
            <v>JOSE IRANILDO DE ANDRADE SILVA</v>
          </cell>
          <cell r="D73">
            <v>1321</v>
          </cell>
          <cell r="E73" t="str">
            <v>DIMAN - DIVISAO DE MANUTENCAO</v>
          </cell>
          <cell r="F73">
            <v>1</v>
          </cell>
          <cell r="G73">
            <v>32371</v>
          </cell>
          <cell r="H73" t="str">
            <v xml:space="preserve">  /  /    </v>
          </cell>
        </row>
        <row r="74">
          <cell r="B74">
            <v>1821</v>
          </cell>
          <cell r="C74" t="str">
            <v>CARLOS STENIO DE DEUS</v>
          </cell>
          <cell r="D74">
            <v>4113</v>
          </cell>
          <cell r="E74" t="str">
            <v>DITEC - DIRETORIA TECNICA INDUSTRIAL</v>
          </cell>
          <cell r="F74">
            <v>1</v>
          </cell>
          <cell r="G74">
            <v>32414</v>
          </cell>
          <cell r="H74" t="str">
            <v xml:space="preserve">  /  /    </v>
          </cell>
        </row>
        <row r="75">
          <cell r="B75">
            <v>1822</v>
          </cell>
          <cell r="C75" t="str">
            <v>GILMAR BEZERRA DE OLIVEIRA</v>
          </cell>
          <cell r="D75">
            <v>1114</v>
          </cell>
          <cell r="E75" t="str">
            <v>DISEG - DIVISAO DE SERVICOS GERAIS</v>
          </cell>
          <cell r="F75">
            <v>1</v>
          </cell>
          <cell r="G75">
            <v>32420</v>
          </cell>
          <cell r="H75" t="str">
            <v xml:space="preserve">  /  /    </v>
          </cell>
        </row>
        <row r="76">
          <cell r="B76">
            <v>1906</v>
          </cell>
          <cell r="C76" t="str">
            <v>IZABEL CRISTINA F DE ARRUDA</v>
          </cell>
          <cell r="D76">
            <v>4153</v>
          </cell>
          <cell r="E76" t="str">
            <v>DIOTI - DIVISAO DE OTICA (ADMINISTRACAO)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1908</v>
          </cell>
          <cell r="C77" t="str">
            <v>LUCIA MARIA ARAUJO LAVOR</v>
          </cell>
          <cell r="D77">
            <v>1020</v>
          </cell>
          <cell r="E77" t="str">
            <v>CPL- COMISSAO PERMANENTE DE LICITACAO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1909</v>
          </cell>
          <cell r="C78" t="str">
            <v>IVANILDO BATISTA DA SILVA</v>
          </cell>
          <cell r="D78">
            <v>3111</v>
          </cell>
          <cell r="E78" t="str">
            <v>DISOL I - DIVISAO DE SOLIDOS I</v>
          </cell>
          <cell r="F78">
            <v>1</v>
          </cell>
          <cell r="G78">
            <v>32909</v>
          </cell>
          <cell r="H78" t="str">
            <v xml:space="preserve">  /  /    </v>
          </cell>
        </row>
        <row r="79">
          <cell r="B79">
            <v>1916</v>
          </cell>
          <cell r="C79" t="str">
            <v>FABIOLA ALBUQUERQUE PINHEIRO</v>
          </cell>
          <cell r="D79">
            <v>1120</v>
          </cell>
          <cell r="E79" t="str">
            <v>COINF-COORDENADORIA DE INFORMATICA</v>
          </cell>
          <cell r="F79">
            <v>1</v>
          </cell>
          <cell r="G79">
            <v>32948</v>
          </cell>
          <cell r="H79" t="str">
            <v xml:space="preserve">  /  /    </v>
          </cell>
        </row>
        <row r="80">
          <cell r="B80">
            <v>1924</v>
          </cell>
          <cell r="C80" t="str">
            <v>CARLOS HENRIQUE LIMA DE MELO</v>
          </cell>
          <cell r="D80">
            <v>1171</v>
          </cell>
          <cell r="E80" t="str">
            <v>DIVCO - DIVISAO DE COMPRAS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1927</v>
          </cell>
          <cell r="C81" t="str">
            <v>RITA DE CASSIA CHAGAS</v>
          </cell>
          <cell r="D81">
            <v>1020</v>
          </cell>
          <cell r="E81" t="str">
            <v>CPL- COMISSAO PERMANENTE DE LICITACAO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1932</v>
          </cell>
          <cell r="C82" t="str">
            <v>ROSILENE MARIA ANACLETO</v>
          </cell>
          <cell r="D82">
            <v>2100</v>
          </cell>
          <cell r="E82" t="str">
            <v>COVEN- COORDENADORIA DE VENDAS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1937</v>
          </cell>
          <cell r="C83" t="str">
            <v>RILDA MARIA DA SILVA</v>
          </cell>
          <cell r="D83">
            <v>3170</v>
          </cell>
          <cell r="E83" t="str">
            <v>DICEM - DIVISAO CENTRAL DE EMBALAGEM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1980</v>
          </cell>
          <cell r="C84" t="str">
            <v>MANOEL NETO DINIZ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33390</v>
          </cell>
          <cell r="H84" t="str">
            <v xml:space="preserve">  /  /    </v>
          </cell>
        </row>
        <row r="85">
          <cell r="B85">
            <v>1999</v>
          </cell>
          <cell r="C85" t="str">
            <v>ELIAS RIBEIRO DA SILVA FILHO</v>
          </cell>
          <cell r="D85">
            <v>3103</v>
          </cell>
          <cell r="E85" t="str">
            <v>DIOTI- DIVISAO OTICA- MONTAGEM</v>
          </cell>
          <cell r="F85">
            <v>1</v>
          </cell>
          <cell r="G85">
            <v>33390</v>
          </cell>
          <cell r="H85" t="str">
            <v xml:space="preserve">  /  /    </v>
          </cell>
        </row>
        <row r="86">
          <cell r="B86">
            <v>2008</v>
          </cell>
          <cell r="C86" t="str">
            <v>AMAURI GONCALO DA SILVA</v>
          </cell>
          <cell r="D86">
            <v>1322</v>
          </cell>
          <cell r="E86" t="str">
            <v>DIUTI - DIVISAO DE UTILIDADES</v>
          </cell>
          <cell r="F86">
            <v>1</v>
          </cell>
          <cell r="G86">
            <v>33590</v>
          </cell>
          <cell r="H86" t="str">
            <v xml:space="preserve">  /  /    </v>
          </cell>
        </row>
        <row r="87">
          <cell r="B87">
            <v>2015</v>
          </cell>
          <cell r="C87" t="str">
            <v>MARIA SANDRA PONTES MENDONCA</v>
          </cell>
          <cell r="D87">
            <v>1182</v>
          </cell>
          <cell r="E87" t="str">
            <v>DIMAM - DIVISAO DO MEIO AMBIENTE</v>
          </cell>
          <cell r="F87">
            <v>1</v>
          </cell>
          <cell r="G87">
            <v>33590</v>
          </cell>
          <cell r="H87" t="str">
            <v xml:space="preserve">  /  /    </v>
          </cell>
        </row>
        <row r="88">
          <cell r="B88">
            <v>2019</v>
          </cell>
          <cell r="C88" t="str">
            <v>MARCOS DO NASCIMENTO</v>
          </cell>
          <cell r="D88">
            <v>3101</v>
          </cell>
          <cell r="E88" t="str">
            <v>DIOTI- DIVISAO OTICA- LENTES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2038</v>
          </cell>
          <cell r="C89" t="str">
            <v>IRONILDA FERREIRA DA SILVA</v>
          </cell>
          <cell r="D89">
            <v>1160</v>
          </cell>
          <cell r="E89" t="str">
            <v>CORHU - COORD. DE RECURSOS HUMANOS</v>
          </cell>
          <cell r="F89">
            <v>1</v>
          </cell>
          <cell r="G89">
            <v>33605</v>
          </cell>
          <cell r="H89" t="str">
            <v xml:space="preserve">  /  /    </v>
          </cell>
        </row>
        <row r="90">
          <cell r="B90">
            <v>2043</v>
          </cell>
          <cell r="C90" t="str">
            <v>JOAO LUIZ BRAGA DE PONTES</v>
          </cell>
          <cell r="D90">
            <v>3111</v>
          </cell>
          <cell r="E90" t="str">
            <v>DISOL I - DIVISAO DE SOLIDOS I</v>
          </cell>
          <cell r="F90">
            <v>1</v>
          </cell>
          <cell r="G90">
            <v>33605</v>
          </cell>
          <cell r="H90" t="str">
            <v xml:space="preserve">  /  /    </v>
          </cell>
        </row>
        <row r="91">
          <cell r="B91">
            <v>2052</v>
          </cell>
          <cell r="C91" t="str">
            <v>JOSE FERNANDO PEREIRA DA COSTA</v>
          </cell>
          <cell r="D91">
            <v>3111</v>
          </cell>
          <cell r="E91" t="str">
            <v>DISOL I - DIVISAO DE SOLIDOS I</v>
          </cell>
          <cell r="F91">
            <v>1</v>
          </cell>
          <cell r="G91">
            <v>33613</v>
          </cell>
          <cell r="H91" t="str">
            <v xml:space="preserve">  /  /    </v>
          </cell>
        </row>
        <row r="92">
          <cell r="B92">
            <v>2063</v>
          </cell>
          <cell r="C92" t="str">
            <v>JOAQUIM PEDRO CARNEIRO C NETO</v>
          </cell>
          <cell r="D92">
            <v>1005</v>
          </cell>
          <cell r="E92" t="str">
            <v>PESSOAL A DISPOSICAO/BENEFICIO</v>
          </cell>
          <cell r="F92">
            <v>1</v>
          </cell>
          <cell r="G92">
            <v>31959</v>
          </cell>
          <cell r="H92" t="str">
            <v xml:space="preserve">  /  /    </v>
          </cell>
        </row>
        <row r="93">
          <cell r="B93">
            <v>2065</v>
          </cell>
          <cell r="C93" t="str">
            <v>MARIA CLAUDIA DE A  LIMA LEMOS</v>
          </cell>
          <cell r="D93">
            <v>1005</v>
          </cell>
          <cell r="E93" t="str">
            <v>PESSOAL A DISPOSICAO/BENEFICIO</v>
          </cell>
          <cell r="F93">
            <v>1</v>
          </cell>
          <cell r="G93">
            <v>32174</v>
          </cell>
          <cell r="H93" t="str">
            <v xml:space="preserve">  /  /    </v>
          </cell>
        </row>
        <row r="94">
          <cell r="B94">
            <v>2069</v>
          </cell>
          <cell r="C94" t="str">
            <v>SELMA VERONICA VIEIRA RAMOS</v>
          </cell>
          <cell r="D94">
            <v>1070</v>
          </cell>
          <cell r="E94" t="str">
            <v>COBPF - COORDENADORIA DE BOAS PRATICAS</v>
          </cell>
          <cell r="F94">
            <v>1</v>
          </cell>
          <cell r="G94">
            <v>33169</v>
          </cell>
          <cell r="H94" t="str">
            <v xml:space="preserve">  /  /    </v>
          </cell>
        </row>
        <row r="95">
          <cell r="B95">
            <v>2086</v>
          </cell>
          <cell r="C95" t="str">
            <v>ALBANITA LUCIANA DA SILVA</v>
          </cell>
          <cell r="D95">
            <v>4140</v>
          </cell>
          <cell r="E95" t="str">
            <v>COPED- COORD. DE PESQUISA E DESENV.</v>
          </cell>
          <cell r="F95">
            <v>1</v>
          </cell>
          <cell r="G95">
            <v>35163</v>
          </cell>
          <cell r="H95" t="str">
            <v xml:space="preserve">  /  /    </v>
          </cell>
        </row>
        <row r="96">
          <cell r="B96">
            <v>2093</v>
          </cell>
          <cell r="C96" t="str">
            <v>GILBERTO RIBEIRO DA SILVA</v>
          </cell>
          <cell r="D96">
            <v>3101</v>
          </cell>
          <cell r="E96" t="str">
            <v>DIOTI- DIVISAO OTICA- LENTES</v>
          </cell>
          <cell r="F96">
            <v>1</v>
          </cell>
          <cell r="G96">
            <v>35163</v>
          </cell>
          <cell r="H96" t="str">
            <v xml:space="preserve">  /  /    </v>
          </cell>
        </row>
        <row r="97">
          <cell r="B97">
            <v>2096</v>
          </cell>
          <cell r="C97" t="str">
            <v>MARCELO MORAIS DE OLIVEIRA</v>
          </cell>
          <cell r="D97">
            <v>2238</v>
          </cell>
          <cell r="E97" t="str">
            <v>FARMACIA FLORIANO PEIXOTO- METRO RECIFE</v>
          </cell>
          <cell r="F97">
            <v>51</v>
          </cell>
          <cell r="G97">
            <v>35170</v>
          </cell>
          <cell r="H97" t="str">
            <v xml:space="preserve">  /  /    </v>
          </cell>
        </row>
        <row r="98">
          <cell r="B98">
            <v>2101</v>
          </cell>
          <cell r="C98" t="str">
            <v>JOSE LUCIANO CANDIDO DA SILVA</v>
          </cell>
          <cell r="D98">
            <v>3111</v>
          </cell>
          <cell r="E98" t="str">
            <v>DISOL I - DIVISAO DE SOLIDOS I</v>
          </cell>
          <cell r="F98">
            <v>1</v>
          </cell>
          <cell r="G98">
            <v>35289</v>
          </cell>
          <cell r="H98" t="str">
            <v xml:space="preserve">  /  /    </v>
          </cell>
        </row>
        <row r="99">
          <cell r="B99">
            <v>2115</v>
          </cell>
          <cell r="C99" t="str">
            <v>SEVERINO JOSE RAMOS DE SOUZA</v>
          </cell>
          <cell r="D99">
            <v>2209</v>
          </cell>
          <cell r="E99" t="str">
            <v>FARMACIA AFOGADOS</v>
          </cell>
          <cell r="F99">
            <v>16</v>
          </cell>
          <cell r="G99">
            <v>35521</v>
          </cell>
          <cell r="H99" t="str">
            <v xml:space="preserve">  /  /    </v>
          </cell>
        </row>
        <row r="100">
          <cell r="B100">
            <v>2117</v>
          </cell>
          <cell r="C100" t="str">
            <v>WILSON JOSE QUEIROZ DE LIMA</v>
          </cell>
          <cell r="D100">
            <v>1161</v>
          </cell>
          <cell r="E100" t="str">
            <v>DIVAP - DIVISAO DE ADMINST. PESSOAL</v>
          </cell>
          <cell r="F100">
            <v>1</v>
          </cell>
          <cell r="G100">
            <v>35535</v>
          </cell>
          <cell r="H100" t="str">
            <v xml:space="preserve">  /  /    </v>
          </cell>
        </row>
        <row r="101">
          <cell r="B101">
            <v>2120</v>
          </cell>
          <cell r="C101" t="str">
            <v>ANTONIO SOARES DE MELO</v>
          </cell>
          <cell r="D101">
            <v>2200</v>
          </cell>
          <cell r="E101" t="str">
            <v>COFAR- COORDENADORIA DE FARMACIAS</v>
          </cell>
          <cell r="F101">
            <v>1</v>
          </cell>
          <cell r="G101">
            <v>35565</v>
          </cell>
          <cell r="H101" t="str">
            <v xml:space="preserve">  /  /    </v>
          </cell>
        </row>
        <row r="102">
          <cell r="B102">
            <v>2121</v>
          </cell>
          <cell r="C102" t="str">
            <v>SAMUEL MAURICIO</v>
          </cell>
          <cell r="D102">
            <v>3103</v>
          </cell>
          <cell r="E102" t="str">
            <v>DIOTI- DIVISAO OTICA- MONTAGEM</v>
          </cell>
          <cell r="F102">
            <v>1</v>
          </cell>
          <cell r="G102">
            <v>35583</v>
          </cell>
          <cell r="H102" t="str">
            <v xml:space="preserve">  /  /    </v>
          </cell>
        </row>
        <row r="103">
          <cell r="B103">
            <v>2124</v>
          </cell>
          <cell r="C103" t="str">
            <v>JOSE ALVES FIGUEIREDO FILHO</v>
          </cell>
          <cell r="D103">
            <v>2207</v>
          </cell>
          <cell r="E103" t="str">
            <v>FARMACIA CASA AMARELA</v>
          </cell>
          <cell r="F103">
            <v>10</v>
          </cell>
          <cell r="G103">
            <v>35597</v>
          </cell>
          <cell r="H103" t="str">
            <v xml:space="preserve">  /  /    </v>
          </cell>
        </row>
        <row r="104">
          <cell r="B104">
            <v>2125</v>
          </cell>
          <cell r="C104" t="str">
            <v>GILMAR GALVAO SANTANA</v>
          </cell>
          <cell r="D104">
            <v>1181</v>
          </cell>
          <cell r="E104" t="str">
            <v>DISET- DIV. DE SAUDE OCUPAC. E SEG.TRAB.</v>
          </cell>
          <cell r="F104">
            <v>1</v>
          </cell>
          <cell r="G104">
            <v>35613</v>
          </cell>
          <cell r="H104" t="str">
            <v xml:space="preserve">  /  /    </v>
          </cell>
        </row>
        <row r="105">
          <cell r="B105">
            <v>2126</v>
          </cell>
          <cell r="C105" t="str">
            <v>JAFFE JOSE LIMA XAVIER</v>
          </cell>
          <cell r="D105">
            <v>1005</v>
          </cell>
          <cell r="E105" t="str">
            <v>PESSOAL A DISPOSICAO/BENEFICIO</v>
          </cell>
          <cell r="F105">
            <v>1</v>
          </cell>
          <cell r="G105">
            <v>35613</v>
          </cell>
          <cell r="H105" t="str">
            <v xml:space="preserve">  /  /    </v>
          </cell>
        </row>
        <row r="106">
          <cell r="B106">
            <v>2128</v>
          </cell>
          <cell r="C106" t="str">
            <v>JORGE DA SILVA LIMA</v>
          </cell>
          <cell r="D106">
            <v>2101</v>
          </cell>
          <cell r="E106" t="str">
            <v>DIVEN- DIVISAO DE VENDAS</v>
          </cell>
          <cell r="F106">
            <v>1</v>
          </cell>
          <cell r="G106">
            <v>35626</v>
          </cell>
          <cell r="H106" t="str">
            <v xml:space="preserve">  /  /    </v>
          </cell>
        </row>
        <row r="107">
          <cell r="B107">
            <v>2129</v>
          </cell>
          <cell r="C107" t="str">
            <v>RICARDO JORGE XAVIER</v>
          </cell>
          <cell r="D107">
            <v>1322</v>
          </cell>
          <cell r="E107" t="str">
            <v>DIUTI - DIVISAO DE UTILIDADES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2130</v>
          </cell>
          <cell r="C108" t="str">
            <v>HELVIO MOZART MONTENEGRO</v>
          </cell>
          <cell r="D108">
            <v>1005</v>
          </cell>
          <cell r="E108" t="str">
            <v>PESSOAL A DISPOSICAO/BENEFICIO</v>
          </cell>
          <cell r="F108">
            <v>1</v>
          </cell>
          <cell r="G108">
            <v>35626</v>
          </cell>
          <cell r="H108" t="str">
            <v xml:space="preserve">  /  /    </v>
          </cell>
        </row>
        <row r="109">
          <cell r="B109">
            <v>2131</v>
          </cell>
          <cell r="C109" t="str">
            <v>ALEXANDRE BARBOSA DA SILVA</v>
          </cell>
          <cell r="D109">
            <v>3111</v>
          </cell>
          <cell r="E109" t="str">
            <v>DISOL I - DIVISAO DE SOLIDOS I</v>
          </cell>
          <cell r="F109">
            <v>1</v>
          </cell>
          <cell r="G109">
            <v>35626</v>
          </cell>
          <cell r="H109" t="str">
            <v xml:space="preserve">  /  /    </v>
          </cell>
        </row>
        <row r="110">
          <cell r="B110">
            <v>2134</v>
          </cell>
          <cell r="C110" t="str">
            <v>ROSIVALDO SATIRO DOS SANTOS</v>
          </cell>
          <cell r="D110">
            <v>3111</v>
          </cell>
          <cell r="E110" t="str">
            <v>DISOL I - DIVISAO DE SOLIDOS I</v>
          </cell>
          <cell r="F110">
            <v>1</v>
          </cell>
          <cell r="G110">
            <v>35628</v>
          </cell>
          <cell r="H110" t="str">
            <v xml:space="preserve">  /  /    </v>
          </cell>
        </row>
        <row r="111">
          <cell r="B111">
            <v>2136</v>
          </cell>
          <cell r="C111" t="str">
            <v>GESIEL DAVID DE CASTRO</v>
          </cell>
          <cell r="D111">
            <v>1181</v>
          </cell>
          <cell r="E111" t="str">
            <v>DISET- DIV. DE SAUDE OCUPAC. E SEG.TRAB.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2137</v>
          </cell>
          <cell r="C112" t="str">
            <v>FRANCISCO DE ASSIS DE OLIVEIRA</v>
          </cell>
          <cell r="D112">
            <v>1142</v>
          </cell>
          <cell r="E112" t="str">
            <v>DIFIS- DIVISAO FISCAL</v>
          </cell>
          <cell r="F112">
            <v>1</v>
          </cell>
          <cell r="G112">
            <v>35643</v>
          </cell>
          <cell r="H112" t="str">
            <v xml:space="preserve">  /  /    </v>
          </cell>
        </row>
        <row r="113">
          <cell r="B113">
            <v>2140</v>
          </cell>
          <cell r="C113" t="str">
            <v>LUCIENE PEREIRA DE A NASCIMENT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35643</v>
          </cell>
          <cell r="H113" t="str">
            <v xml:space="preserve">  /  /    </v>
          </cell>
        </row>
        <row r="114">
          <cell r="B114">
            <v>2143</v>
          </cell>
          <cell r="C114" t="str">
            <v>RUBEM JOSE DOS S DE PAULA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2145</v>
          </cell>
          <cell r="C115" t="str">
            <v>EVERALDO DA SILVA CABRAL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2146</v>
          </cell>
          <cell r="C116" t="str">
            <v>ROGERIO BARROS DOS SANTOS</v>
          </cell>
          <cell r="D116">
            <v>3111</v>
          </cell>
          <cell r="E116" t="str">
            <v>DISOL I - DIVISAO DE SOLIDOS I</v>
          </cell>
          <cell r="F116">
            <v>1</v>
          </cell>
          <cell r="G116">
            <v>35765</v>
          </cell>
          <cell r="H116" t="str">
            <v xml:space="preserve">  /  /    </v>
          </cell>
        </row>
        <row r="117">
          <cell r="B117">
            <v>2149</v>
          </cell>
          <cell r="C117" t="str">
            <v>CARLOS AUGUSTO O  DA SILVA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2151</v>
          </cell>
          <cell r="C118" t="str">
            <v>JUREMA MARIA BONGALHARDO</v>
          </cell>
          <cell r="D118">
            <v>2209</v>
          </cell>
          <cell r="E118" t="str">
            <v>FARMACIA AFOGADOS</v>
          </cell>
          <cell r="F118">
            <v>16</v>
          </cell>
          <cell r="G118">
            <v>35765</v>
          </cell>
          <cell r="H118" t="str">
            <v xml:space="preserve">  /  /    </v>
          </cell>
        </row>
        <row r="119">
          <cell r="B119">
            <v>2153</v>
          </cell>
          <cell r="C119" t="str">
            <v>SERGIO PEREIRA DA COSTA</v>
          </cell>
          <cell r="D119">
            <v>3111</v>
          </cell>
          <cell r="E119" t="str">
            <v>DISOL I - DIVISAO DE SOLIDOS I</v>
          </cell>
          <cell r="F119">
            <v>1</v>
          </cell>
          <cell r="G119">
            <v>35765</v>
          </cell>
          <cell r="H119" t="str">
            <v xml:space="preserve">  /  /    </v>
          </cell>
        </row>
        <row r="120">
          <cell r="B120">
            <v>2156</v>
          </cell>
          <cell r="C120" t="str">
            <v>EDLEUSA LUCIA BATISTA DA SILVA</v>
          </cell>
          <cell r="D120">
            <v>4174</v>
          </cell>
          <cell r="E120" t="str">
            <v>DIACP- DIV.DE ACOMP.E CONTROLE PRODUCAO</v>
          </cell>
          <cell r="F120">
            <v>1</v>
          </cell>
          <cell r="G120">
            <v>35800</v>
          </cell>
          <cell r="H120" t="str">
            <v xml:space="preserve">  /  /    </v>
          </cell>
        </row>
        <row r="121">
          <cell r="B121">
            <v>2159</v>
          </cell>
          <cell r="C121" t="str">
            <v>FREDERICO JOSE C  DA NOBREGA</v>
          </cell>
          <cell r="D121">
            <v>2102</v>
          </cell>
          <cell r="E121" t="str">
            <v>DIFAT- DIVISAO DE FATURAMENTO</v>
          </cell>
          <cell r="F121">
            <v>1</v>
          </cell>
          <cell r="G121">
            <v>35836</v>
          </cell>
          <cell r="H121" t="str">
            <v xml:space="preserve">  /  /    </v>
          </cell>
        </row>
        <row r="122">
          <cell r="B122">
            <v>2161</v>
          </cell>
          <cell r="C122" t="str">
            <v>WLADIMIR MACHADO DO E  SANTO</v>
          </cell>
          <cell r="D122">
            <v>3111</v>
          </cell>
          <cell r="E122" t="str">
            <v>DISOL I - DIVISAO DE SOLIDOS I</v>
          </cell>
          <cell r="F122">
            <v>1</v>
          </cell>
          <cell r="G122">
            <v>35836</v>
          </cell>
          <cell r="H122" t="str">
            <v xml:space="preserve">  /  /    </v>
          </cell>
        </row>
        <row r="123">
          <cell r="B123">
            <v>2181</v>
          </cell>
          <cell r="C123" t="str">
            <v>ELCY SILVA DE ARAUJO</v>
          </cell>
          <cell r="D123">
            <v>1074</v>
          </cell>
          <cell r="E123" t="str">
            <v>DIVISAO DE GARANTIA DE QUALIDADE</v>
          </cell>
          <cell r="F123">
            <v>1</v>
          </cell>
          <cell r="G123">
            <v>36069</v>
          </cell>
          <cell r="H123" t="str">
            <v xml:space="preserve">  /  /    </v>
          </cell>
        </row>
        <row r="124">
          <cell r="B124">
            <v>2274</v>
          </cell>
          <cell r="C124" t="str">
            <v>DJALMA LIMA DE OLIVEIRA DANTAS</v>
          </cell>
          <cell r="D124">
            <v>2000</v>
          </cell>
          <cell r="E124" t="str">
            <v>DICOM- DIRETORIA COMERCIAL</v>
          </cell>
          <cell r="F124">
            <v>1</v>
          </cell>
          <cell r="G124">
            <v>37883</v>
          </cell>
          <cell r="H124" t="str">
            <v xml:space="preserve">  /  /    </v>
          </cell>
        </row>
        <row r="125">
          <cell r="B125">
            <v>2280</v>
          </cell>
          <cell r="C125" t="str">
            <v>JACQUELINE CESAR DE GUSMAO</v>
          </cell>
          <cell r="D125">
            <v>2000</v>
          </cell>
          <cell r="E125" t="str">
            <v>DICOM- DIRETORIA COMERCIAL</v>
          </cell>
          <cell r="F125">
            <v>1</v>
          </cell>
          <cell r="G125">
            <v>38335</v>
          </cell>
          <cell r="H125" t="str">
            <v xml:space="preserve">  /  /    </v>
          </cell>
        </row>
        <row r="126">
          <cell r="B126">
            <v>2291</v>
          </cell>
          <cell r="C126" t="str">
            <v>PAULO PEDROSA VICTOR NETO</v>
          </cell>
          <cell r="D126">
            <v>1071</v>
          </cell>
          <cell r="E126" t="str">
            <v>DIVISAO DE ASSUNTOS REGULATORIOS</v>
          </cell>
          <cell r="F126">
            <v>1</v>
          </cell>
          <cell r="G126">
            <v>38657</v>
          </cell>
          <cell r="H126" t="str">
            <v xml:space="preserve">  /  /    </v>
          </cell>
        </row>
        <row r="127">
          <cell r="B127">
            <v>2295</v>
          </cell>
          <cell r="C127" t="str">
            <v>VINCENZO PAPARIELLO</v>
          </cell>
          <cell r="D127">
            <v>1322</v>
          </cell>
          <cell r="E127" t="str">
            <v>DIUTI - DIVISAO DE UTILIDADES</v>
          </cell>
          <cell r="F127">
            <v>1</v>
          </cell>
          <cell r="G127">
            <v>38657</v>
          </cell>
          <cell r="H127" t="str">
            <v xml:space="preserve">  /  /    </v>
          </cell>
        </row>
        <row r="128">
          <cell r="B128">
            <v>2308</v>
          </cell>
          <cell r="C128" t="str">
            <v>ADEILDO CARLOS DIAS BEZERRA</v>
          </cell>
          <cell r="D128">
            <v>3111</v>
          </cell>
          <cell r="E128" t="str">
            <v>DISOL I - DIVISAO DE SOLIDOS I</v>
          </cell>
          <cell r="F128">
            <v>1</v>
          </cell>
          <cell r="G128">
            <v>38749</v>
          </cell>
          <cell r="H128" t="str">
            <v xml:space="preserve">  /  /    </v>
          </cell>
        </row>
        <row r="129">
          <cell r="B129">
            <v>2330</v>
          </cell>
          <cell r="C129" t="str">
            <v>ERICK RENAN PEREIRA DE ACIOLI</v>
          </cell>
          <cell r="D129">
            <v>1121</v>
          </cell>
          <cell r="E129" t="str">
            <v>DIINF - DIVISAO DE INFORMATICA</v>
          </cell>
          <cell r="F129">
            <v>1</v>
          </cell>
          <cell r="G129">
            <v>39286</v>
          </cell>
          <cell r="H129" t="str">
            <v xml:space="preserve">  /  /    </v>
          </cell>
        </row>
        <row r="130">
          <cell r="B130">
            <v>2337</v>
          </cell>
          <cell r="C130" t="str">
            <v>FLAVIA PATRICIA M  MEDEIROS</v>
          </cell>
          <cell r="D130">
            <v>3122</v>
          </cell>
          <cell r="E130" t="str">
            <v>DICOS - DIVISAO DE COSMETICOS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2339</v>
          </cell>
          <cell r="C131" t="str">
            <v>DEBORAH BEZERRA MONTEIRO</v>
          </cell>
          <cell r="D131">
            <v>4142</v>
          </cell>
          <cell r="E131" t="str">
            <v>DIPIN - DIVISAO DE PROJETOS E INOVACAO</v>
          </cell>
          <cell r="F131">
            <v>1</v>
          </cell>
          <cell r="G131">
            <v>39302</v>
          </cell>
          <cell r="H131" t="str">
            <v xml:space="preserve">  /  /    </v>
          </cell>
        </row>
        <row r="132">
          <cell r="B132">
            <v>2342</v>
          </cell>
          <cell r="C132" t="str">
            <v>MARCOS ANDRE CUNHA DE OLIVEIRA</v>
          </cell>
          <cell r="D132">
            <v>4142</v>
          </cell>
          <cell r="E132" t="str">
            <v>DIPIN - DIVISAO DE PROJETOS E INOVACAO</v>
          </cell>
          <cell r="F132">
            <v>1</v>
          </cell>
          <cell r="G132">
            <v>39302</v>
          </cell>
          <cell r="H132" t="str">
            <v xml:space="preserve">  /  /    </v>
          </cell>
        </row>
        <row r="133">
          <cell r="B133">
            <v>2344</v>
          </cell>
          <cell r="C133" t="str">
            <v>AMANDA TATIANE C  DE OLIVEIRA</v>
          </cell>
          <cell r="D133">
            <v>3110</v>
          </cell>
          <cell r="E133" t="str">
            <v>DISOL II - DIVISAO DE SOLIDOS II</v>
          </cell>
          <cell r="F133">
            <v>1</v>
          </cell>
          <cell r="G133">
            <v>39302</v>
          </cell>
          <cell r="H133" t="str">
            <v xml:space="preserve">  /  /    </v>
          </cell>
        </row>
        <row r="134">
          <cell r="B134">
            <v>2351</v>
          </cell>
          <cell r="C134" t="str">
            <v>CLAUDIA SALVINA DE SANTANA</v>
          </cell>
          <cell r="D134">
            <v>3170</v>
          </cell>
          <cell r="E134" t="str">
            <v>DICEM - DIVISAO CENTRAL DE EMBALAGEM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2363</v>
          </cell>
          <cell r="C135" t="str">
            <v>MIRIAM ALVES BASTOS DA SILVA</v>
          </cell>
          <cell r="D135">
            <v>3111</v>
          </cell>
          <cell r="E135" t="str">
            <v>DISOL I - DIVISAO DE SOLIDOS I</v>
          </cell>
          <cell r="F135">
            <v>1</v>
          </cell>
          <cell r="G135">
            <v>39310</v>
          </cell>
          <cell r="H135" t="str">
            <v xml:space="preserve">  /  /    </v>
          </cell>
        </row>
        <row r="136">
          <cell r="B136">
            <v>2367</v>
          </cell>
          <cell r="C136" t="str">
            <v>PRISCILLA RODRIGUES P DA SILVA</v>
          </cell>
          <cell r="D136">
            <v>4170</v>
          </cell>
          <cell r="E136" t="str">
            <v>COQUA- COORD. DE CONTROLE DE QUALID.</v>
          </cell>
          <cell r="F136">
            <v>1</v>
          </cell>
          <cell r="G136">
            <v>39310</v>
          </cell>
          <cell r="H136" t="str">
            <v xml:space="preserve">  /  /    </v>
          </cell>
        </row>
        <row r="137">
          <cell r="B137">
            <v>2371</v>
          </cell>
          <cell r="C137" t="str">
            <v>SUZELLE TRAJANO BENTO</v>
          </cell>
          <cell r="D137">
            <v>1181</v>
          </cell>
          <cell r="E137" t="str">
            <v>DISET- DIV. DE SAUDE OCUPAC. E SEG.TRAB.</v>
          </cell>
          <cell r="F137">
            <v>1</v>
          </cell>
          <cell r="G137">
            <v>39310</v>
          </cell>
          <cell r="H137" t="str">
            <v xml:space="preserve">  /  /    </v>
          </cell>
        </row>
        <row r="138">
          <cell r="B138">
            <v>2382</v>
          </cell>
          <cell r="C138" t="str">
            <v>AILA KARLA MOTA SANTANA</v>
          </cell>
          <cell r="D138">
            <v>4170</v>
          </cell>
          <cell r="E138" t="str">
            <v>COQUA- COORD. DE CONTROLE DE QUALID.</v>
          </cell>
          <cell r="F138">
            <v>1</v>
          </cell>
          <cell r="G138">
            <v>39342</v>
          </cell>
          <cell r="H138" t="str">
            <v xml:space="preserve">  /  /    </v>
          </cell>
        </row>
        <row r="139">
          <cell r="B139">
            <v>2384</v>
          </cell>
          <cell r="C139" t="str">
            <v>KATIA MIRANDA DE ARAUJO LOPES</v>
          </cell>
          <cell r="D139">
            <v>4172</v>
          </cell>
          <cell r="E139" t="str">
            <v>DIMIC- DIVISAO DE MICROBIOLOGIA</v>
          </cell>
          <cell r="F139">
            <v>1</v>
          </cell>
          <cell r="G139">
            <v>39342</v>
          </cell>
          <cell r="H139" t="str">
            <v xml:space="preserve">  /  /    </v>
          </cell>
        </row>
        <row r="140">
          <cell r="B140">
            <v>2392</v>
          </cell>
          <cell r="C140" t="str">
            <v>KLEYTON DA SILVA A PEREIRA</v>
          </cell>
          <cell r="D140">
            <v>1322</v>
          </cell>
          <cell r="E140" t="str">
            <v>DIUTI - DIVISAO DE UTILIDADES</v>
          </cell>
          <cell r="F140">
            <v>1</v>
          </cell>
          <cell r="G140">
            <v>39342</v>
          </cell>
          <cell r="H140" t="str">
            <v xml:space="preserve">  /  /    </v>
          </cell>
        </row>
        <row r="141">
          <cell r="B141">
            <v>2406</v>
          </cell>
          <cell r="C141" t="str">
            <v>DEYSE MARIA DOS SANTOS SILVA</v>
          </cell>
          <cell r="D141">
            <v>3111</v>
          </cell>
          <cell r="E141" t="str">
            <v>DISOL I - DIVISAO DE SOLIDOS I</v>
          </cell>
          <cell r="F141">
            <v>1</v>
          </cell>
          <cell r="G141">
            <v>39349</v>
          </cell>
          <cell r="H141" t="str">
            <v xml:space="preserve">  /  /    </v>
          </cell>
        </row>
        <row r="142">
          <cell r="B142">
            <v>2415</v>
          </cell>
          <cell r="C142" t="str">
            <v>SILVIA RENATA QUEIROZ DE FARIA</v>
          </cell>
          <cell r="D142">
            <v>4150</v>
          </cell>
          <cell r="E142" t="str">
            <v>COPRO- COORD.DE PRODUCAO</v>
          </cell>
          <cell r="F142">
            <v>1</v>
          </cell>
          <cell r="G142">
            <v>39349</v>
          </cell>
          <cell r="H142" t="str">
            <v xml:space="preserve">  /  /    </v>
          </cell>
        </row>
        <row r="143">
          <cell r="B143">
            <v>2417</v>
          </cell>
          <cell r="C143" t="str">
            <v>ZILDA FRUTUOSO DA SILVA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39349</v>
          </cell>
          <cell r="H143" t="str">
            <v xml:space="preserve">  /  /    </v>
          </cell>
        </row>
        <row r="144">
          <cell r="B144">
            <v>2420</v>
          </cell>
          <cell r="C144" t="str">
            <v>TEREZA RAQUEL F ALMEIDA</v>
          </cell>
          <cell r="D144">
            <v>1070</v>
          </cell>
          <cell r="E144" t="str">
            <v>COBPF - COORDENADORIA DE BOAS PRATICAS</v>
          </cell>
          <cell r="F144">
            <v>1</v>
          </cell>
          <cell r="G144">
            <v>39356</v>
          </cell>
          <cell r="H144" t="str">
            <v xml:space="preserve">  /  /    </v>
          </cell>
        </row>
        <row r="145">
          <cell r="B145">
            <v>2421</v>
          </cell>
          <cell r="C145" t="str">
            <v>ANA CLAUDIA NUNES DE MOURA</v>
          </cell>
          <cell r="D145">
            <v>1162</v>
          </cell>
          <cell r="E145" t="str">
            <v>DIDEP - DIVISAO DE DESENVOLV PESSOAL</v>
          </cell>
          <cell r="F145">
            <v>1</v>
          </cell>
          <cell r="G145">
            <v>39370</v>
          </cell>
          <cell r="H145" t="str">
            <v xml:space="preserve">  /  /    </v>
          </cell>
        </row>
        <row r="146">
          <cell r="B146">
            <v>2437</v>
          </cell>
          <cell r="C146" t="str">
            <v>CLAUDILENE DE LIMA</v>
          </cell>
          <cell r="D146">
            <v>4175</v>
          </cell>
          <cell r="E146" t="str">
            <v>DIDEM - DIVISAO DE DESENVOLV. DE EMBALAG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2440</v>
          </cell>
          <cell r="C147" t="str">
            <v>ELIANE MOREIRA DE SOUZA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2443</v>
          </cell>
          <cell r="C148" t="str">
            <v>GEYZA JANAINA FERREIRA L ALVES</v>
          </cell>
          <cell r="D148">
            <v>3111</v>
          </cell>
          <cell r="E148" t="str">
            <v>DISOL I - DIVISAO DE SOLIDOS I</v>
          </cell>
          <cell r="F148">
            <v>1</v>
          </cell>
          <cell r="G148">
            <v>39371</v>
          </cell>
          <cell r="H148" t="str">
            <v xml:space="preserve">  /  /    </v>
          </cell>
        </row>
        <row r="149">
          <cell r="B149">
            <v>2448</v>
          </cell>
          <cell r="C149" t="str">
            <v>JULIO CESAR DA SILVA</v>
          </cell>
          <cell r="D149">
            <v>3111</v>
          </cell>
          <cell r="E149" t="str">
            <v>DISOL I - DIVISAO DE SOLIDOS I</v>
          </cell>
          <cell r="F149">
            <v>1</v>
          </cell>
          <cell r="G149">
            <v>39371</v>
          </cell>
          <cell r="H149" t="str">
            <v xml:space="preserve">  /  /    </v>
          </cell>
        </row>
        <row r="150">
          <cell r="B150">
            <v>2451</v>
          </cell>
          <cell r="C150" t="str">
            <v>MANUELLA BOMFIM DA SILVA</v>
          </cell>
          <cell r="D150">
            <v>3170</v>
          </cell>
          <cell r="E150" t="str">
            <v>DICEM - DIVISAO CENTRAL DE EMBALAGEM</v>
          </cell>
          <cell r="F150">
            <v>1</v>
          </cell>
          <cell r="G150">
            <v>39371</v>
          </cell>
          <cell r="H150" t="str">
            <v xml:space="preserve">  /  /    </v>
          </cell>
        </row>
        <row r="151">
          <cell r="B151">
            <v>2460</v>
          </cell>
          <cell r="C151" t="str">
            <v>VIVIANE OLIMPIO DOS SANTOS</v>
          </cell>
          <cell r="D151">
            <v>3111</v>
          </cell>
          <cell r="E151" t="str">
            <v>DISOL I - DIVISAO DE SOLIDOS I</v>
          </cell>
          <cell r="F151">
            <v>1</v>
          </cell>
          <cell r="G151">
            <v>39371</v>
          </cell>
          <cell r="H151" t="str">
            <v xml:space="preserve">  /  /    </v>
          </cell>
        </row>
        <row r="152">
          <cell r="B152">
            <v>2468</v>
          </cell>
          <cell r="C152" t="str">
            <v>ANA GERTRUDES DE A F GUERRA</v>
          </cell>
          <cell r="D152">
            <v>1051</v>
          </cell>
          <cell r="E152" t="str">
            <v>DIMON - DIVISAO DE MONITORAMENTO</v>
          </cell>
          <cell r="F152">
            <v>1</v>
          </cell>
          <cell r="G152">
            <v>39485</v>
          </cell>
          <cell r="H152" t="str">
            <v xml:space="preserve">  /  /    </v>
          </cell>
        </row>
        <row r="153">
          <cell r="B153">
            <v>2474</v>
          </cell>
          <cell r="C153" t="str">
            <v>MARIA ROSEANE DOS A CLEMENTINO</v>
          </cell>
          <cell r="D153">
            <v>4190</v>
          </cell>
          <cell r="E153" t="str">
            <v>COPCP- COORD. DE PLANEJ. E CONTROLE PROD</v>
          </cell>
          <cell r="F153">
            <v>1</v>
          </cell>
          <cell r="G153">
            <v>39491</v>
          </cell>
          <cell r="H153" t="str">
            <v xml:space="preserve">  /  /    </v>
          </cell>
        </row>
        <row r="154">
          <cell r="B154">
            <v>2478</v>
          </cell>
          <cell r="C154" t="str">
            <v>ROGERIO MOURA VIEIRA</v>
          </cell>
          <cell r="D154">
            <v>2239</v>
          </cell>
          <cell r="E154" t="str">
            <v>FARMACIA CARUARU II</v>
          </cell>
          <cell r="F154">
            <v>50</v>
          </cell>
          <cell r="G154">
            <v>39524</v>
          </cell>
          <cell r="H154" t="str">
            <v xml:space="preserve">  /  /    </v>
          </cell>
        </row>
        <row r="155">
          <cell r="B155">
            <v>2481</v>
          </cell>
          <cell r="C155" t="str">
            <v>RAFAELLA MICHELLE DE L MIRANDA</v>
          </cell>
          <cell r="D155">
            <v>2215</v>
          </cell>
          <cell r="E155" t="str">
            <v>FARMACIA BELO JARDIM</v>
          </cell>
          <cell r="F155">
            <v>20</v>
          </cell>
          <cell r="G155">
            <v>39524</v>
          </cell>
          <cell r="H155" t="str">
            <v xml:space="preserve">  /  /    </v>
          </cell>
        </row>
        <row r="156">
          <cell r="B156">
            <v>2484</v>
          </cell>
          <cell r="C156" t="str">
            <v>ARLEY ANDERSON TAVARES MOREIRA</v>
          </cell>
          <cell r="D156">
            <v>2226</v>
          </cell>
          <cell r="E156" t="str">
            <v>FARMACIA OURICURI</v>
          </cell>
          <cell r="F156">
            <v>39</v>
          </cell>
          <cell r="G156">
            <v>39524</v>
          </cell>
          <cell r="H156" t="str">
            <v xml:space="preserve">  /  /    </v>
          </cell>
        </row>
        <row r="157">
          <cell r="B157">
            <v>2493</v>
          </cell>
          <cell r="C157" t="str">
            <v>CRISTIANE R  DE O  GONCALVES</v>
          </cell>
          <cell r="D157">
            <v>4174</v>
          </cell>
          <cell r="E157" t="str">
            <v>DIACP- DIV.DE ACOMP.E CONTROLE PRODUCAO</v>
          </cell>
          <cell r="F157">
            <v>1</v>
          </cell>
          <cell r="G157">
            <v>39539</v>
          </cell>
          <cell r="H157" t="str">
            <v xml:space="preserve">  /  /    </v>
          </cell>
        </row>
        <row r="158">
          <cell r="B158">
            <v>2498</v>
          </cell>
          <cell r="C158" t="str">
            <v>TEREZINHA DE J  DE L  M  NETA</v>
          </cell>
          <cell r="D158">
            <v>3103</v>
          </cell>
          <cell r="E158" t="str">
            <v>DIOTI- DIVISAO OTICA- MONTAGEM</v>
          </cell>
          <cell r="F158">
            <v>1</v>
          </cell>
          <cell r="G158">
            <v>39539</v>
          </cell>
          <cell r="H158" t="str">
            <v xml:space="preserve">  /  /    </v>
          </cell>
        </row>
        <row r="159">
          <cell r="B159">
            <v>2502</v>
          </cell>
          <cell r="C159" t="str">
            <v>PAULO ROBERTO DA SILVA CUNHA</v>
          </cell>
          <cell r="D159">
            <v>3103</v>
          </cell>
          <cell r="E159" t="str">
            <v>DIOTI- DIVISAO OTICA- MONTAGEM</v>
          </cell>
          <cell r="F159">
            <v>1</v>
          </cell>
          <cell r="G159">
            <v>39553</v>
          </cell>
          <cell r="H159" t="str">
            <v xml:space="preserve">  /  /    </v>
          </cell>
        </row>
        <row r="160">
          <cell r="B160">
            <v>2503</v>
          </cell>
          <cell r="C160" t="str">
            <v>TACIZO LUIZ PEREIRA DA SILVA</v>
          </cell>
          <cell r="D160">
            <v>1005</v>
          </cell>
          <cell r="E160" t="str">
            <v>PESSOAL A DISPOSICAO/BENEFICIO</v>
          </cell>
          <cell r="F160">
            <v>1</v>
          </cell>
          <cell r="G160">
            <v>39553</v>
          </cell>
          <cell r="H160" t="str">
            <v xml:space="preserve">  /  /    </v>
          </cell>
        </row>
        <row r="161">
          <cell r="B161">
            <v>2504</v>
          </cell>
          <cell r="C161" t="str">
            <v>RIVALDO GOMES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2506</v>
          </cell>
          <cell r="C162" t="str">
            <v>IVETE ANTONIETA B  DE CARVALHO</v>
          </cell>
          <cell r="D162">
            <v>3111</v>
          </cell>
          <cell r="E162" t="str">
            <v>DISOL I - DIVISAO DE SOLIDOS I</v>
          </cell>
          <cell r="F162">
            <v>1</v>
          </cell>
          <cell r="G162">
            <v>39576</v>
          </cell>
          <cell r="H162" t="str">
            <v xml:space="preserve">  /  /    </v>
          </cell>
        </row>
        <row r="163">
          <cell r="B163">
            <v>2507</v>
          </cell>
          <cell r="C163" t="str">
            <v>ANANIAS TEIXEIRA DE LIMA</v>
          </cell>
          <cell r="D163">
            <v>3111</v>
          </cell>
          <cell r="E163" t="str">
            <v>DISOL I - DIVISAO DE SOLIDOS I</v>
          </cell>
          <cell r="F163">
            <v>1</v>
          </cell>
          <cell r="G163">
            <v>39576</v>
          </cell>
          <cell r="H163" t="str">
            <v xml:space="preserve">  /  /    </v>
          </cell>
        </row>
        <row r="164">
          <cell r="B164">
            <v>2508</v>
          </cell>
          <cell r="C164" t="str">
            <v>JOSE ALEXANDRE DE BARROS ALVES</v>
          </cell>
          <cell r="D164">
            <v>3111</v>
          </cell>
          <cell r="E164" t="str">
            <v>DISOL I - DIVISAO DE SOLIDOS I</v>
          </cell>
          <cell r="F164">
            <v>1</v>
          </cell>
          <cell r="G164">
            <v>39576</v>
          </cell>
          <cell r="H164" t="str">
            <v xml:space="preserve">  /  /    </v>
          </cell>
        </row>
        <row r="165">
          <cell r="B165">
            <v>2509</v>
          </cell>
          <cell r="C165" t="str">
            <v>ALDEMIR NASCIMENTO DA SILVA</v>
          </cell>
          <cell r="D165">
            <v>3111</v>
          </cell>
          <cell r="E165" t="str">
            <v>DISOL I - DIVISAO DE SOLIDOS I</v>
          </cell>
          <cell r="F165">
            <v>1</v>
          </cell>
          <cell r="G165">
            <v>39576</v>
          </cell>
          <cell r="H165" t="str">
            <v xml:space="preserve">  /  /    </v>
          </cell>
        </row>
        <row r="166">
          <cell r="B166">
            <v>2512</v>
          </cell>
          <cell r="C166" t="str">
            <v>JOSENILDO JOSE TORRES</v>
          </cell>
          <cell r="D166">
            <v>1005</v>
          </cell>
          <cell r="E166" t="str">
            <v>PESSOAL A DISPOSICAO/BENEFICIO</v>
          </cell>
          <cell r="F166">
            <v>1</v>
          </cell>
          <cell r="G166">
            <v>39582</v>
          </cell>
          <cell r="H166" t="str">
            <v xml:space="preserve">  /  /    </v>
          </cell>
        </row>
        <row r="167">
          <cell r="B167">
            <v>2514</v>
          </cell>
          <cell r="C167" t="str">
            <v>JULIANA CAVALCANTI DE SOUSA</v>
          </cell>
          <cell r="D167">
            <v>1131</v>
          </cell>
          <cell r="E167" t="str">
            <v>DIFIN- DIVISAO FINANCEIRA</v>
          </cell>
          <cell r="F167">
            <v>1</v>
          </cell>
          <cell r="G167">
            <v>39582</v>
          </cell>
          <cell r="H167" t="str">
            <v xml:space="preserve">  /  /    </v>
          </cell>
        </row>
        <row r="168">
          <cell r="B168">
            <v>2520</v>
          </cell>
          <cell r="C168" t="str">
            <v>SELMA CRISTIANIA LIMA RORIZ</v>
          </cell>
          <cell r="D168">
            <v>1005</v>
          </cell>
          <cell r="E168" t="str">
            <v>PESSOAL A DISPOSICAO/BENEFICIO</v>
          </cell>
          <cell r="F168">
            <v>1</v>
          </cell>
          <cell r="G168">
            <v>39582</v>
          </cell>
          <cell r="H168" t="str">
            <v xml:space="preserve">  /  /    </v>
          </cell>
        </row>
        <row r="169">
          <cell r="B169">
            <v>2523</v>
          </cell>
          <cell r="C169" t="str">
            <v>JANISSON COELHO DE VASCONCELOS</v>
          </cell>
          <cell r="D169">
            <v>2226</v>
          </cell>
          <cell r="E169" t="str">
            <v>FARMACIA OURICURI</v>
          </cell>
          <cell r="F169">
            <v>39</v>
          </cell>
          <cell r="G169">
            <v>39582</v>
          </cell>
          <cell r="H169" t="str">
            <v xml:space="preserve">  /  /    </v>
          </cell>
        </row>
        <row r="170">
          <cell r="B170">
            <v>2525</v>
          </cell>
          <cell r="C170" t="str">
            <v>FABIANE TAVARES DE SOUZA</v>
          </cell>
          <cell r="D170">
            <v>2207</v>
          </cell>
          <cell r="E170" t="str">
            <v>FARMACIA CASA AMARELA</v>
          </cell>
          <cell r="F170">
            <v>10</v>
          </cell>
          <cell r="G170">
            <v>39588</v>
          </cell>
          <cell r="H170" t="str">
            <v xml:space="preserve">  /  /    </v>
          </cell>
        </row>
        <row r="171">
          <cell r="B171">
            <v>2526</v>
          </cell>
          <cell r="C171" t="str">
            <v>JARBAS FERREIRA DE LIMA JUNIOR</v>
          </cell>
          <cell r="D171">
            <v>1321</v>
          </cell>
          <cell r="E171" t="str">
            <v>DIMAN - DIVISAO DE MANUTENCAO</v>
          </cell>
          <cell r="F171">
            <v>1</v>
          </cell>
          <cell r="G171">
            <v>39588</v>
          </cell>
          <cell r="H171" t="str">
            <v xml:space="preserve">  /  /    </v>
          </cell>
        </row>
        <row r="172">
          <cell r="B172">
            <v>2530</v>
          </cell>
          <cell r="C172" t="str">
            <v>ARLEILDA MENDES DA SILVA</v>
          </cell>
          <cell r="D172">
            <v>3111</v>
          </cell>
          <cell r="E172" t="str">
            <v>DISOL I - DIVISAO DE SOLIDOS I</v>
          </cell>
          <cell r="F172">
            <v>1</v>
          </cell>
          <cell r="G172">
            <v>39601</v>
          </cell>
          <cell r="H172" t="str">
            <v xml:space="preserve">  /  /    </v>
          </cell>
        </row>
        <row r="173">
          <cell r="B173">
            <v>2534</v>
          </cell>
          <cell r="C173" t="str">
            <v>EMANUEL MESSIAS RIBEIRO COSTA</v>
          </cell>
          <cell r="D173">
            <v>3111</v>
          </cell>
          <cell r="E173" t="str">
            <v>DISOL I - DIVISAO DE SOLIDOS I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2539</v>
          </cell>
          <cell r="C174" t="str">
            <v>JOSENILDA BEZERRA DA SILVA</v>
          </cell>
          <cell r="D174">
            <v>3111</v>
          </cell>
          <cell r="E174" t="str">
            <v>DISOL I - DIVISAO DE SOLIDOS I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2541</v>
          </cell>
          <cell r="C175" t="str">
            <v>MARCELA SALLES DA SILVA</v>
          </cell>
          <cell r="D175">
            <v>3111</v>
          </cell>
          <cell r="E175" t="str">
            <v>DISOL I - DIVISAO DE SOLIDOS I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2547</v>
          </cell>
          <cell r="C176" t="str">
            <v>CYNTHIA RODRIGUES DE ALMEIDA</v>
          </cell>
          <cell r="D176">
            <v>2252</v>
          </cell>
          <cell r="E176" t="str">
            <v>FARMACIA GARANHUNS EXPR. CIDADAO</v>
          </cell>
          <cell r="F176">
            <v>59</v>
          </cell>
          <cell r="G176">
            <v>39601</v>
          </cell>
          <cell r="H176" t="str">
            <v xml:space="preserve">  /  /    </v>
          </cell>
        </row>
        <row r="177">
          <cell r="B177">
            <v>2548</v>
          </cell>
          <cell r="C177" t="str">
            <v>ELIANA PEREIRA SANTANA</v>
          </cell>
          <cell r="D177">
            <v>1100</v>
          </cell>
          <cell r="E177" t="str">
            <v>DIRAF-DIRETORIA ADMINISTR.E FINANCEIRA</v>
          </cell>
          <cell r="F177">
            <v>1</v>
          </cell>
          <cell r="G177">
            <v>39601</v>
          </cell>
          <cell r="H177" t="str">
            <v xml:space="preserve">  /  /    </v>
          </cell>
        </row>
        <row r="178">
          <cell r="B178">
            <v>2553</v>
          </cell>
          <cell r="C178" t="str">
            <v>LIVIA DA SILVA LIMA</v>
          </cell>
          <cell r="D178">
            <v>1182</v>
          </cell>
          <cell r="E178" t="str">
            <v>DIMAM - DIVISAO DO MEIO AMBIENTE</v>
          </cell>
          <cell r="F178">
            <v>1</v>
          </cell>
          <cell r="G178">
            <v>39601</v>
          </cell>
          <cell r="H178" t="str">
            <v xml:space="preserve">  /  /    </v>
          </cell>
        </row>
        <row r="179">
          <cell r="B179">
            <v>2559</v>
          </cell>
          <cell r="C179" t="str">
            <v>SANDRO DE MIRANDA SANTOS</v>
          </cell>
          <cell r="D179">
            <v>1005</v>
          </cell>
          <cell r="E179" t="str">
            <v>PESSOAL A DISPOSICAO/BENEFICIO</v>
          </cell>
          <cell r="F179">
            <v>1</v>
          </cell>
          <cell r="G179">
            <v>39601</v>
          </cell>
          <cell r="H179" t="str">
            <v xml:space="preserve">  /  /    </v>
          </cell>
        </row>
        <row r="180">
          <cell r="B180">
            <v>2562</v>
          </cell>
          <cell r="C180" t="str">
            <v>ERIKA MARQUES BEZERRA</v>
          </cell>
          <cell r="D180">
            <v>1005</v>
          </cell>
          <cell r="E180" t="str">
            <v>PESSOAL A DISPOSICAO/BENEFICIO</v>
          </cell>
          <cell r="F180">
            <v>1</v>
          </cell>
          <cell r="G180">
            <v>39601</v>
          </cell>
          <cell r="H180" t="str">
            <v xml:space="preserve">  /  /    </v>
          </cell>
        </row>
        <row r="181">
          <cell r="B181">
            <v>2568</v>
          </cell>
          <cell r="C181" t="str">
            <v>CATARINA DANIELLE DA S AMORIM</v>
          </cell>
          <cell r="D181">
            <v>2239</v>
          </cell>
          <cell r="E181" t="str">
            <v>FARMACIA CARUARU II</v>
          </cell>
          <cell r="F181">
            <v>50</v>
          </cell>
          <cell r="G181">
            <v>39608</v>
          </cell>
          <cell r="H181" t="str">
            <v xml:space="preserve">  /  /    </v>
          </cell>
        </row>
        <row r="182">
          <cell r="B182">
            <v>2574</v>
          </cell>
          <cell r="C182" t="str">
            <v>ANDERSON SANTOS DE LIMA FARIAS</v>
          </cell>
          <cell r="D182">
            <v>2102</v>
          </cell>
          <cell r="E182" t="str">
            <v>DIFAT- DIVISAO DE FATURAMENTO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2577</v>
          </cell>
          <cell r="C183" t="str">
            <v>CARLA CRISTINA OLIVEIRA MATOS</v>
          </cell>
          <cell r="D183">
            <v>1150</v>
          </cell>
          <cell r="E183" t="str">
            <v>COLOG - COORDENADORIA DE LOGISTICA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2584</v>
          </cell>
          <cell r="C184" t="str">
            <v>HELIA MARIA ALEXANDRE DE SOUZA</v>
          </cell>
          <cell r="D184">
            <v>1181</v>
          </cell>
          <cell r="E184" t="str">
            <v>DISET- DIV. DE SAUDE OCUPAC. E SEG.TRAB.</v>
          </cell>
          <cell r="F184">
            <v>1</v>
          </cell>
          <cell r="G184">
            <v>39615</v>
          </cell>
          <cell r="H184" t="str">
            <v xml:space="preserve">  /  /    </v>
          </cell>
        </row>
        <row r="185">
          <cell r="B185">
            <v>2585</v>
          </cell>
          <cell r="C185" t="str">
            <v>HELIO DO N BARBOZA JUNIOR</v>
          </cell>
          <cell r="D185">
            <v>1160</v>
          </cell>
          <cell r="E185" t="str">
            <v>CORHU - COORD. DE RECURSOS HUMANOS</v>
          </cell>
          <cell r="F185">
            <v>1</v>
          </cell>
          <cell r="G185">
            <v>39615</v>
          </cell>
          <cell r="H185" t="str">
            <v xml:space="preserve">  /  /    </v>
          </cell>
        </row>
        <row r="186">
          <cell r="B186">
            <v>2586</v>
          </cell>
          <cell r="C186" t="str">
            <v>JAQUELINE P F DE OLIVEIRA</v>
          </cell>
          <cell r="D186">
            <v>1161</v>
          </cell>
          <cell r="E186" t="str">
            <v>DIVAP - DIVISAO DE ADMINST. PESSOAL</v>
          </cell>
          <cell r="F186">
            <v>1</v>
          </cell>
          <cell r="G186">
            <v>39615</v>
          </cell>
          <cell r="H186" t="str">
            <v xml:space="preserve">  /  /    </v>
          </cell>
        </row>
        <row r="187">
          <cell r="B187">
            <v>2588</v>
          </cell>
          <cell r="C187" t="str">
            <v>JOSE NEVES DA SILVA JUNIOR</v>
          </cell>
          <cell r="D187">
            <v>1131</v>
          </cell>
          <cell r="E187" t="str">
            <v>DIFIN- DIVISAO FINANCEIRA</v>
          </cell>
          <cell r="F187">
            <v>1</v>
          </cell>
          <cell r="G187">
            <v>39615</v>
          </cell>
          <cell r="H187" t="str">
            <v xml:space="preserve">  /  /    </v>
          </cell>
        </row>
        <row r="188">
          <cell r="B188">
            <v>2596</v>
          </cell>
          <cell r="C188" t="str">
            <v>WELLIDA CRISTIANE DE M  GUERRA</v>
          </cell>
          <cell r="D188">
            <v>1005</v>
          </cell>
          <cell r="E188" t="str">
            <v>PESSOAL A DISPOSICAO/BENEFICIO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2602</v>
          </cell>
          <cell r="C189" t="str">
            <v>DIANA ATALECIA NEVES DE SA</v>
          </cell>
          <cell r="D189">
            <v>2240</v>
          </cell>
          <cell r="E189" t="str">
            <v>FARMACIA BONITO</v>
          </cell>
          <cell r="F189">
            <v>47</v>
          </cell>
          <cell r="G189">
            <v>39615</v>
          </cell>
          <cell r="H189" t="str">
            <v xml:space="preserve">  /  /    </v>
          </cell>
        </row>
        <row r="190">
          <cell r="B190">
            <v>2604</v>
          </cell>
          <cell r="C190" t="str">
            <v>JAMINE K  G  DA ROCHA MARTINS</v>
          </cell>
          <cell r="D190">
            <v>2252</v>
          </cell>
          <cell r="E190" t="str">
            <v>FARMACIA GARANHUNS EXPR. CIDADAO</v>
          </cell>
          <cell r="F190">
            <v>59</v>
          </cell>
          <cell r="G190">
            <v>39615</v>
          </cell>
          <cell r="H190" t="str">
            <v xml:space="preserve">  /  /    </v>
          </cell>
        </row>
        <row r="191">
          <cell r="B191">
            <v>2614</v>
          </cell>
          <cell r="C191" t="str">
            <v>EDVANIA GOMES DE SOUZA PONTES</v>
          </cell>
          <cell r="D191">
            <v>4150</v>
          </cell>
          <cell r="E191" t="str">
            <v>COPRO- COORD.DE PRODUCAO</v>
          </cell>
          <cell r="F191">
            <v>1</v>
          </cell>
          <cell r="G191">
            <v>39615</v>
          </cell>
          <cell r="H191" t="str">
            <v xml:space="preserve">  /  /    </v>
          </cell>
        </row>
        <row r="192">
          <cell r="B192">
            <v>2618</v>
          </cell>
          <cell r="C192" t="str">
            <v>MARIA DA CONCEICAO O DOS SANTO</v>
          </cell>
          <cell r="D192">
            <v>1320</v>
          </cell>
          <cell r="E192" t="str">
            <v>COMAN - COORDENADORIA DE MANUTENCAO</v>
          </cell>
          <cell r="F192">
            <v>1</v>
          </cell>
          <cell r="G192">
            <v>39615</v>
          </cell>
          <cell r="H192" t="str">
            <v xml:space="preserve">  /  /    </v>
          </cell>
        </row>
        <row r="193">
          <cell r="B193">
            <v>2623</v>
          </cell>
          <cell r="C193" t="str">
            <v>RUTH BARBOSA DE ARAUJO</v>
          </cell>
          <cell r="D193">
            <v>3111</v>
          </cell>
          <cell r="E193" t="str">
            <v>DISOL I - DIVISAO DE SOLIDOS I</v>
          </cell>
          <cell r="F193">
            <v>1</v>
          </cell>
          <cell r="G193">
            <v>39615</v>
          </cell>
          <cell r="H193" t="str">
            <v xml:space="preserve">  /  /    </v>
          </cell>
        </row>
        <row r="194">
          <cell r="B194">
            <v>2627</v>
          </cell>
          <cell r="C194" t="str">
            <v>LIBNI DE MEDEIROS MELO</v>
          </cell>
          <cell r="D194">
            <v>3170</v>
          </cell>
          <cell r="E194" t="str">
            <v>DICEM - DIVISAO CENTRAL DE EMBALAGEM</v>
          </cell>
          <cell r="F194">
            <v>1</v>
          </cell>
          <cell r="G194">
            <v>39619</v>
          </cell>
          <cell r="H194" t="str">
            <v xml:space="preserve">  /  /    </v>
          </cell>
        </row>
        <row r="195">
          <cell r="B195">
            <v>2628</v>
          </cell>
          <cell r="C195" t="str">
            <v>ADELE GOMES DE SANTANA</v>
          </cell>
          <cell r="D195">
            <v>1020</v>
          </cell>
          <cell r="E195" t="str">
            <v>CPL- COMISSAO PERMANENTE DE LICITACAO</v>
          </cell>
          <cell r="F195">
            <v>1</v>
          </cell>
          <cell r="G195">
            <v>39630</v>
          </cell>
          <cell r="H195" t="str">
            <v xml:space="preserve">  /  /    </v>
          </cell>
        </row>
        <row r="196">
          <cell r="B196">
            <v>2634</v>
          </cell>
          <cell r="C196" t="str">
            <v>KATHYWSKY MELO PINHEIRO</v>
          </cell>
          <cell r="D196">
            <v>1005</v>
          </cell>
          <cell r="E196" t="str">
            <v>PESSOAL A DISPOSICAO/BENEFICIO</v>
          </cell>
          <cell r="F196">
            <v>1</v>
          </cell>
          <cell r="G196">
            <v>39630</v>
          </cell>
          <cell r="H196" t="str">
            <v xml:space="preserve">  /  /    </v>
          </cell>
        </row>
        <row r="197">
          <cell r="B197">
            <v>2642</v>
          </cell>
          <cell r="C197" t="str">
            <v>THAMIRYS CLAUDIA R  BATISTA</v>
          </cell>
          <cell r="D197">
            <v>1070</v>
          </cell>
          <cell r="E197" t="str">
            <v>COBPF - COORDENADORIA DE BOAS PRATICAS</v>
          </cell>
          <cell r="F197">
            <v>1</v>
          </cell>
          <cell r="G197">
            <v>39630</v>
          </cell>
          <cell r="H197" t="str">
            <v xml:space="preserve">  /  /    </v>
          </cell>
        </row>
        <row r="198">
          <cell r="B198">
            <v>2644</v>
          </cell>
          <cell r="C198" t="str">
            <v>FABRICIO MENEZES DE SOUSA MELO</v>
          </cell>
          <cell r="D198">
            <v>2242</v>
          </cell>
          <cell r="E198" t="str">
            <v>FARMACIA AFOGADOS DA INGAZEIRA</v>
          </cell>
          <cell r="F198">
            <v>48</v>
          </cell>
          <cell r="G198">
            <v>39630</v>
          </cell>
          <cell r="H198" t="str">
            <v xml:space="preserve">  /  /    </v>
          </cell>
        </row>
        <row r="199">
          <cell r="B199">
            <v>2651</v>
          </cell>
          <cell r="C199" t="str">
            <v>PAULO ANDRE R DOS SANTOS</v>
          </cell>
          <cell r="D199">
            <v>2252</v>
          </cell>
          <cell r="E199" t="str">
            <v>FARMACIA GARANHUNS EXPR. CIDADAO</v>
          </cell>
          <cell r="F199">
            <v>59</v>
          </cell>
          <cell r="G199">
            <v>39644</v>
          </cell>
          <cell r="H199" t="str">
            <v xml:space="preserve">  /  /    </v>
          </cell>
        </row>
        <row r="200">
          <cell r="B200">
            <v>2656</v>
          </cell>
          <cell r="C200" t="str">
            <v>RAFAELLA ALVES DE ARAUJO SILVA</v>
          </cell>
          <cell r="D200">
            <v>1070</v>
          </cell>
          <cell r="E200" t="str">
            <v>COBPF - COORDENADORIA DE BOAS PRATICAS</v>
          </cell>
          <cell r="F200">
            <v>1</v>
          </cell>
          <cell r="G200">
            <v>39646</v>
          </cell>
          <cell r="H200" t="str">
            <v xml:space="preserve">  /  /    </v>
          </cell>
        </row>
        <row r="201">
          <cell r="B201">
            <v>2659</v>
          </cell>
          <cell r="C201" t="str">
            <v>THIAGO SANTOS DE OLIVEIRA</v>
          </cell>
          <cell r="D201">
            <v>1161</v>
          </cell>
          <cell r="E201" t="str">
            <v>DIVAP - DIVISAO DE ADMINST. PESSOAL</v>
          </cell>
          <cell r="F201">
            <v>1</v>
          </cell>
          <cell r="G201">
            <v>39646</v>
          </cell>
          <cell r="H201" t="str">
            <v xml:space="preserve">  /  /    </v>
          </cell>
        </row>
        <row r="202">
          <cell r="B202">
            <v>2665</v>
          </cell>
          <cell r="C202" t="str">
            <v>MARCELO BARLAVENTO DAS C SILVA</v>
          </cell>
          <cell r="D202">
            <v>1161</v>
          </cell>
          <cell r="E202" t="str">
            <v>DIVAP - DIVISAO DE ADMINST. PESSOAL</v>
          </cell>
          <cell r="F202">
            <v>1</v>
          </cell>
          <cell r="G202">
            <v>39666</v>
          </cell>
          <cell r="H202" t="str">
            <v xml:space="preserve">  /  /    </v>
          </cell>
        </row>
        <row r="203">
          <cell r="B203">
            <v>2666</v>
          </cell>
          <cell r="C203" t="str">
            <v>RODRIGO VASCONCELOS DINIZ</v>
          </cell>
          <cell r="D203">
            <v>1151</v>
          </cell>
          <cell r="E203" t="str">
            <v>DILOG - DIVISAO DE LOGISTICA</v>
          </cell>
          <cell r="F203">
            <v>1</v>
          </cell>
          <cell r="G203">
            <v>39666</v>
          </cell>
          <cell r="H203" t="str">
            <v xml:space="preserve">  /  /    </v>
          </cell>
        </row>
        <row r="204">
          <cell r="B204">
            <v>2668</v>
          </cell>
          <cell r="C204" t="str">
            <v>CARLA BRANDAO DE C  FIGUEIREDO</v>
          </cell>
          <cell r="D204">
            <v>1005</v>
          </cell>
          <cell r="E204" t="str">
            <v>PESSOAL A DISPOSICAO/BENEFICIO</v>
          </cell>
          <cell r="F204">
            <v>1</v>
          </cell>
          <cell r="G204">
            <v>39666</v>
          </cell>
          <cell r="H204" t="str">
            <v xml:space="preserve">  /  /    </v>
          </cell>
        </row>
        <row r="205">
          <cell r="B205">
            <v>2671</v>
          </cell>
          <cell r="C205" t="str">
            <v>KATIA ADRIANA F D SILVA SOARES</v>
          </cell>
          <cell r="D205">
            <v>3111</v>
          </cell>
          <cell r="E205" t="str">
            <v>DISOL I - DIVISAO DE SOLIDOS I</v>
          </cell>
          <cell r="F205">
            <v>1</v>
          </cell>
          <cell r="G205">
            <v>39667</v>
          </cell>
          <cell r="H205" t="str">
            <v xml:space="preserve">  /  /    </v>
          </cell>
        </row>
        <row r="206">
          <cell r="B206">
            <v>2672</v>
          </cell>
          <cell r="C206" t="str">
            <v>IVANISE VIANA ALBUQUERQUE</v>
          </cell>
          <cell r="D206">
            <v>3111</v>
          </cell>
          <cell r="E206" t="str">
            <v>DISOL I - DIVISAO DE SOLIDOS I</v>
          </cell>
          <cell r="F206">
            <v>1</v>
          </cell>
          <cell r="G206">
            <v>39667</v>
          </cell>
          <cell r="H206" t="str">
            <v xml:space="preserve">  /  /    </v>
          </cell>
        </row>
        <row r="207">
          <cell r="B207">
            <v>2675</v>
          </cell>
          <cell r="C207" t="str">
            <v>RUTE FERNANDES BORBA</v>
          </cell>
          <cell r="D207">
            <v>3111</v>
          </cell>
          <cell r="E207" t="str">
            <v>DISOL I - DIVISAO DE SOLIDOS I</v>
          </cell>
          <cell r="F207">
            <v>1</v>
          </cell>
          <cell r="G207">
            <v>39667</v>
          </cell>
          <cell r="H207" t="str">
            <v xml:space="preserve">  /  /    </v>
          </cell>
        </row>
        <row r="208">
          <cell r="B208">
            <v>2682</v>
          </cell>
          <cell r="C208" t="str">
            <v>JENARIO LUCENA DA SILVA</v>
          </cell>
          <cell r="D208">
            <v>4153</v>
          </cell>
          <cell r="E208" t="str">
            <v>DIOTI - DIVISAO DE OTICA (ADMINISTRACAO)</v>
          </cell>
          <cell r="F208">
            <v>1</v>
          </cell>
          <cell r="G208">
            <v>39675</v>
          </cell>
          <cell r="H208" t="str">
            <v xml:space="preserve">  /  /    </v>
          </cell>
        </row>
        <row r="209">
          <cell r="B209">
            <v>2684</v>
          </cell>
          <cell r="C209" t="str">
            <v>DULCE NARIELE ANHAIA LEMES</v>
          </cell>
          <cell r="D209">
            <v>1074</v>
          </cell>
          <cell r="E209" t="str">
            <v>DIVISAO DE GARANTIA DE QUALIDADE</v>
          </cell>
          <cell r="F209">
            <v>1</v>
          </cell>
          <cell r="G209">
            <v>39692</v>
          </cell>
          <cell r="H209" t="str">
            <v xml:space="preserve">  /  /    </v>
          </cell>
        </row>
        <row r="210">
          <cell r="B210">
            <v>2687</v>
          </cell>
          <cell r="C210" t="str">
            <v>MONICA MARIA G R F DE OLIVEIRA</v>
          </cell>
          <cell r="D210">
            <v>1170</v>
          </cell>
          <cell r="E210" t="str">
            <v>COSUP - COORDENADORIA DE SUPRIMENTOS</v>
          </cell>
          <cell r="F210">
            <v>1</v>
          </cell>
          <cell r="G210">
            <v>39700</v>
          </cell>
          <cell r="H210" t="str">
            <v xml:space="preserve">  /  /    </v>
          </cell>
        </row>
        <row r="211">
          <cell r="B211">
            <v>2689</v>
          </cell>
          <cell r="C211" t="str">
            <v>ILMA DE ALBUQUERQUE P MAIA</v>
          </cell>
          <cell r="D211">
            <v>1320</v>
          </cell>
          <cell r="E211" t="str">
            <v>COMAN - COORDENADORIA DE MANUTENCAO</v>
          </cell>
          <cell r="F211">
            <v>1</v>
          </cell>
          <cell r="G211">
            <v>39707</v>
          </cell>
          <cell r="H211" t="str">
            <v xml:space="preserve">  /  /    </v>
          </cell>
        </row>
        <row r="212">
          <cell r="B212">
            <v>2697</v>
          </cell>
          <cell r="C212" t="str">
            <v>ELIANA BEZERRA CARVALHO</v>
          </cell>
          <cell r="D212">
            <v>1005</v>
          </cell>
          <cell r="E212" t="str">
            <v>PESSOAL A DISPOSICAO/BENEFICIO</v>
          </cell>
          <cell r="F212">
            <v>1</v>
          </cell>
          <cell r="G212">
            <v>39716</v>
          </cell>
          <cell r="H212" t="str">
            <v xml:space="preserve">  /  /    </v>
          </cell>
        </row>
        <row r="213">
          <cell r="B213">
            <v>2701</v>
          </cell>
          <cell r="C213" t="str">
            <v>PETULLA DE MOURA E SILVA</v>
          </cell>
          <cell r="D213">
            <v>1182</v>
          </cell>
          <cell r="E213" t="str">
            <v>DIMAM - DIVISAO DO MEIO AMBIENTE</v>
          </cell>
          <cell r="F213">
            <v>1</v>
          </cell>
          <cell r="G213">
            <v>39720</v>
          </cell>
          <cell r="H213" t="str">
            <v xml:space="preserve">  /  /    </v>
          </cell>
        </row>
        <row r="214">
          <cell r="B214">
            <v>2702</v>
          </cell>
          <cell r="C214" t="str">
            <v>DANILO DAVI DA SILVA DIAS</v>
          </cell>
          <cell r="D214">
            <v>4175</v>
          </cell>
          <cell r="E214" t="str">
            <v>DIDEM - DIVISAO DE DESENVOLV. DE EMBALAG</v>
          </cell>
          <cell r="F214">
            <v>1</v>
          </cell>
          <cell r="G214">
            <v>39722</v>
          </cell>
          <cell r="H214" t="str">
            <v xml:space="preserve">  /  /    </v>
          </cell>
        </row>
        <row r="215">
          <cell r="B215">
            <v>2705</v>
          </cell>
          <cell r="C215" t="str">
            <v>JOSINALDO OLIVEIRA DE ANDRADE</v>
          </cell>
          <cell r="D215">
            <v>2221</v>
          </cell>
          <cell r="E215" t="str">
            <v>FARMACIA VITORIA DE SANTO ANTAO</v>
          </cell>
          <cell r="F215">
            <v>25</v>
          </cell>
          <cell r="G215">
            <v>39728</v>
          </cell>
          <cell r="H215" t="str">
            <v xml:space="preserve">  /  /    </v>
          </cell>
        </row>
        <row r="216">
          <cell r="B216">
            <v>2706</v>
          </cell>
          <cell r="C216" t="str">
            <v>AMANDA FREITAS BASILIO</v>
          </cell>
          <cell r="D216">
            <v>2239</v>
          </cell>
          <cell r="E216" t="str">
            <v>FARMACIA CARUARU II</v>
          </cell>
          <cell r="F216">
            <v>50</v>
          </cell>
          <cell r="G216">
            <v>39730</v>
          </cell>
          <cell r="H216" t="str">
            <v xml:space="preserve">  /  /    </v>
          </cell>
        </row>
        <row r="217">
          <cell r="B217">
            <v>2707</v>
          </cell>
          <cell r="C217" t="str">
            <v>ROMARIO LUIZ DO NASCIMENTO</v>
          </cell>
          <cell r="D217">
            <v>1140</v>
          </cell>
          <cell r="E217" t="str">
            <v>COCON- COORD. DE CONTABIL. GERAL</v>
          </cell>
          <cell r="F217">
            <v>1</v>
          </cell>
          <cell r="G217">
            <v>39734</v>
          </cell>
          <cell r="H217" t="str">
            <v xml:space="preserve">  /  /    </v>
          </cell>
        </row>
        <row r="218">
          <cell r="B218">
            <v>2709</v>
          </cell>
          <cell r="C218" t="str">
            <v>KATIA DA CONCEICAO DA SILVA</v>
          </cell>
          <cell r="D218">
            <v>1144</v>
          </cell>
          <cell r="E218" t="str">
            <v>DIPAT - DIVISAO DE PATRIMONIO</v>
          </cell>
          <cell r="F218">
            <v>1</v>
          </cell>
          <cell r="G218">
            <v>39734</v>
          </cell>
          <cell r="H218" t="str">
            <v xml:space="preserve">  /  /    </v>
          </cell>
        </row>
        <row r="219">
          <cell r="B219">
            <v>2710</v>
          </cell>
          <cell r="C219" t="str">
            <v>PAULA FRASSINETTI S L BELIAN</v>
          </cell>
          <cell r="D219">
            <v>4153</v>
          </cell>
          <cell r="E219" t="str">
            <v>DIOTI - DIVISAO DE OTICA (ADMINISTRACAO)</v>
          </cell>
          <cell r="F219">
            <v>1</v>
          </cell>
          <cell r="G219">
            <v>39734</v>
          </cell>
          <cell r="H219" t="str">
            <v xml:space="preserve">  /  /    </v>
          </cell>
        </row>
        <row r="220">
          <cell r="B220">
            <v>2712</v>
          </cell>
          <cell r="C220" t="str">
            <v>AUGUSTO CESAR N  A  DA SILVA</v>
          </cell>
          <cell r="D220">
            <v>2102</v>
          </cell>
          <cell r="E220" t="str">
            <v>DIFAT- DIVISAO DE FATURAMENTO</v>
          </cell>
          <cell r="F220">
            <v>1</v>
          </cell>
          <cell r="G220">
            <v>39734</v>
          </cell>
          <cell r="H220" t="str">
            <v xml:space="preserve">  /  /    </v>
          </cell>
        </row>
        <row r="221">
          <cell r="B221">
            <v>2717</v>
          </cell>
          <cell r="C221" t="str">
            <v>MARCIA ANDREA F SECUNDINO</v>
          </cell>
          <cell r="D221">
            <v>1073</v>
          </cell>
          <cell r="E221" t="str">
            <v>DIVISAO DE FARMACOVIGILANCIA E SAC</v>
          </cell>
          <cell r="F221">
            <v>1</v>
          </cell>
          <cell r="G221">
            <v>39748</v>
          </cell>
          <cell r="H221" t="str">
            <v xml:space="preserve">  /  /    </v>
          </cell>
        </row>
        <row r="222">
          <cell r="B222">
            <v>2718</v>
          </cell>
          <cell r="C222" t="str">
            <v>PAULA SHEMILLY GALDINO SANTIAG</v>
          </cell>
          <cell r="D222">
            <v>2200</v>
          </cell>
          <cell r="E222" t="str">
            <v>COFAR- COORDENADORIA DE FARMACIAS</v>
          </cell>
          <cell r="F222">
            <v>1</v>
          </cell>
          <cell r="G222">
            <v>39749</v>
          </cell>
          <cell r="H222" t="str">
            <v xml:space="preserve">  /  /    </v>
          </cell>
        </row>
        <row r="223">
          <cell r="B223">
            <v>2719</v>
          </cell>
          <cell r="C223" t="str">
            <v>DANIELLE MEDEIROS PONTES</v>
          </cell>
          <cell r="D223">
            <v>1162</v>
          </cell>
          <cell r="E223" t="str">
            <v>DIDEP - DIVISAO DE DESENVOLV PESSOAL</v>
          </cell>
          <cell r="F223">
            <v>1</v>
          </cell>
          <cell r="G223">
            <v>39749</v>
          </cell>
          <cell r="H223" t="str">
            <v xml:space="preserve">  /  /    </v>
          </cell>
        </row>
        <row r="224">
          <cell r="B224">
            <v>2720</v>
          </cell>
          <cell r="C224" t="str">
            <v>JONATAS BERNARDINO R  DA SILVA</v>
          </cell>
          <cell r="D224">
            <v>2238</v>
          </cell>
          <cell r="E224" t="str">
            <v>FARMACIA FLORIANO PEIXOTO- METRO RECIFE</v>
          </cell>
          <cell r="F224">
            <v>51</v>
          </cell>
          <cell r="G224">
            <v>39751</v>
          </cell>
          <cell r="H224" t="str">
            <v xml:space="preserve">  /  /    </v>
          </cell>
        </row>
        <row r="225">
          <cell r="B225">
            <v>2721</v>
          </cell>
          <cell r="C225" t="str">
            <v>CLECIO JOSE DA SILVA</v>
          </cell>
          <cell r="D225">
            <v>2239</v>
          </cell>
          <cell r="E225" t="str">
            <v>FARMACIA CARUARU II</v>
          </cell>
          <cell r="F225">
            <v>50</v>
          </cell>
          <cell r="G225">
            <v>39753</v>
          </cell>
          <cell r="H225" t="str">
            <v xml:space="preserve">  /  /    </v>
          </cell>
        </row>
        <row r="226">
          <cell r="B226">
            <v>2726</v>
          </cell>
          <cell r="C226" t="str">
            <v>MARIA GILVANEIDE SANTOS LIMA</v>
          </cell>
          <cell r="D226">
            <v>2101</v>
          </cell>
          <cell r="E226" t="str">
            <v>DIVEN- DIVISAO DE VENDAS</v>
          </cell>
          <cell r="F226">
            <v>1</v>
          </cell>
          <cell r="G226">
            <v>39818</v>
          </cell>
          <cell r="H226" t="str">
            <v xml:space="preserve">  /  /    </v>
          </cell>
        </row>
        <row r="227">
          <cell r="B227">
            <v>2732</v>
          </cell>
          <cell r="C227" t="str">
            <v>LILIANE DA SILVA SALVADOR</v>
          </cell>
          <cell r="D227">
            <v>1181</v>
          </cell>
          <cell r="E227" t="str">
            <v>DISET- DIV. DE SAUDE OCUPAC. E SEG.TRAB.</v>
          </cell>
          <cell r="F227">
            <v>1</v>
          </cell>
          <cell r="G227">
            <v>39874</v>
          </cell>
          <cell r="H227" t="str">
            <v xml:space="preserve">  /  /    </v>
          </cell>
        </row>
        <row r="228">
          <cell r="B228">
            <v>2736</v>
          </cell>
          <cell r="C228" t="str">
            <v>LUCENILDO JOSE DA SILVA</v>
          </cell>
          <cell r="D228">
            <v>2240</v>
          </cell>
          <cell r="E228" t="str">
            <v>FARMACIA BONITO</v>
          </cell>
          <cell r="F228">
            <v>47</v>
          </cell>
          <cell r="G228">
            <v>39881</v>
          </cell>
          <cell r="H228" t="str">
            <v xml:space="preserve">  /  /    </v>
          </cell>
        </row>
        <row r="229">
          <cell r="B229">
            <v>2748</v>
          </cell>
          <cell r="C229" t="str">
            <v>LEONINO CLEMENTE DA SILVA</v>
          </cell>
          <cell r="D229">
            <v>3111</v>
          </cell>
          <cell r="E229" t="str">
            <v>DISOL I - DIVISAO DE SOLIDOS I</v>
          </cell>
          <cell r="F229">
            <v>1</v>
          </cell>
          <cell r="G229">
            <v>39948</v>
          </cell>
          <cell r="H229" t="str">
            <v xml:space="preserve">  /  /    </v>
          </cell>
        </row>
        <row r="230">
          <cell r="B230">
            <v>2751</v>
          </cell>
          <cell r="C230" t="str">
            <v>DENNYS RYAN GUILHERME PEREIRA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39948</v>
          </cell>
          <cell r="H230" t="str">
            <v xml:space="preserve">  /  /    </v>
          </cell>
        </row>
        <row r="231">
          <cell r="B231">
            <v>2754</v>
          </cell>
          <cell r="C231" t="str">
            <v>ROSANGELA BARROS CANTALICE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39948</v>
          </cell>
          <cell r="H231" t="str">
            <v xml:space="preserve">  /  /    </v>
          </cell>
        </row>
        <row r="232">
          <cell r="B232">
            <v>2757</v>
          </cell>
          <cell r="C232" t="str">
            <v>CLAUDIA REGINA NEVES DE MELO</v>
          </cell>
          <cell r="D232">
            <v>3170</v>
          </cell>
          <cell r="E232" t="str">
            <v>DICEM - DIVISAO CENTRAL DE EMBALAGEM</v>
          </cell>
          <cell r="F232">
            <v>1</v>
          </cell>
          <cell r="G232">
            <v>39948</v>
          </cell>
          <cell r="H232" t="str">
            <v xml:space="preserve">  /  /    </v>
          </cell>
        </row>
        <row r="233">
          <cell r="B233">
            <v>2766</v>
          </cell>
          <cell r="C233" t="str">
            <v>EMANOEL VIEIRA LAURIA</v>
          </cell>
          <cell r="D233">
            <v>4171</v>
          </cell>
          <cell r="E233" t="str">
            <v>DIFIQ- DIV.FISICO-E CONTROLE DE PRODUTO</v>
          </cell>
          <cell r="F233">
            <v>1</v>
          </cell>
          <cell r="G233">
            <v>39952</v>
          </cell>
          <cell r="H233" t="str">
            <v xml:space="preserve">  /  /    </v>
          </cell>
        </row>
        <row r="234">
          <cell r="B234">
            <v>2768</v>
          </cell>
          <cell r="C234" t="str">
            <v>IZABEL LUIZA SOARES DE SOUZA</v>
          </cell>
          <cell r="D234">
            <v>3111</v>
          </cell>
          <cell r="E234" t="str">
            <v>DISOL I - DIVISAO DE SOLIDOS I</v>
          </cell>
          <cell r="F234">
            <v>1</v>
          </cell>
          <cell r="G234">
            <v>39965</v>
          </cell>
          <cell r="H234" t="str">
            <v xml:space="preserve">  /  /    </v>
          </cell>
        </row>
        <row r="235">
          <cell r="B235">
            <v>2770</v>
          </cell>
          <cell r="C235" t="str">
            <v>JOSE PIMENTEL SILVA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39965</v>
          </cell>
          <cell r="H235" t="str">
            <v xml:space="preserve">  /  /    </v>
          </cell>
        </row>
        <row r="236">
          <cell r="B236">
            <v>2772</v>
          </cell>
          <cell r="C236" t="str">
            <v>CARMEM ALUISIA LEITE DE ANDRAD</v>
          </cell>
          <cell r="D236">
            <v>1073</v>
          </cell>
          <cell r="E236" t="str">
            <v>DIVISAO DE FARMACOVIGILANCIA E SAC</v>
          </cell>
          <cell r="F236">
            <v>1</v>
          </cell>
          <cell r="G236">
            <v>39972</v>
          </cell>
          <cell r="H236" t="str">
            <v xml:space="preserve">  /  /    </v>
          </cell>
        </row>
        <row r="237">
          <cell r="B237">
            <v>2773</v>
          </cell>
          <cell r="C237" t="str">
            <v>WALDNER NERTAM F  DE ALENCAR</v>
          </cell>
          <cell r="D237">
            <v>4141</v>
          </cell>
          <cell r="E237" t="str">
            <v>DIDAN - DIVISAO DE DESENVOLV. ANALITICO</v>
          </cell>
          <cell r="F237">
            <v>1</v>
          </cell>
          <cell r="G237">
            <v>39979</v>
          </cell>
          <cell r="H237" t="str">
            <v xml:space="preserve">  /  /    </v>
          </cell>
        </row>
        <row r="238">
          <cell r="B238">
            <v>2775</v>
          </cell>
          <cell r="C238" t="str">
            <v>MARCELA FREITAS DA C SALLES</v>
          </cell>
          <cell r="D238">
            <v>1131</v>
          </cell>
          <cell r="E238" t="str">
            <v>DIFIN- DIVISAO FINANCEIRA</v>
          </cell>
          <cell r="F238">
            <v>1</v>
          </cell>
          <cell r="G238">
            <v>39981</v>
          </cell>
          <cell r="H238" t="str">
            <v xml:space="preserve">  /  /    </v>
          </cell>
        </row>
        <row r="239">
          <cell r="B239">
            <v>2779</v>
          </cell>
          <cell r="C239" t="str">
            <v>THAIS REGINA BORGES LOPES</v>
          </cell>
          <cell r="D239">
            <v>3111</v>
          </cell>
          <cell r="E239" t="str">
            <v>DISOL I - DIVISAO DE SOLIDOS I</v>
          </cell>
          <cell r="F239">
            <v>1</v>
          </cell>
          <cell r="G239">
            <v>39995</v>
          </cell>
          <cell r="H239" t="str">
            <v xml:space="preserve">  /  /    </v>
          </cell>
        </row>
        <row r="240">
          <cell r="B240">
            <v>2782</v>
          </cell>
          <cell r="C240" t="str">
            <v>ELVIS ALVES DA COSTA</v>
          </cell>
          <cell r="D240">
            <v>3111</v>
          </cell>
          <cell r="E240" t="str">
            <v>DISOL I - DIVISAO DE SOLIDOS I</v>
          </cell>
          <cell r="F240">
            <v>1</v>
          </cell>
          <cell r="G240">
            <v>40042</v>
          </cell>
          <cell r="H240" t="str">
            <v xml:space="preserve">  /  /    </v>
          </cell>
        </row>
        <row r="241">
          <cell r="B241">
            <v>2784</v>
          </cell>
          <cell r="C241" t="str">
            <v>FERNANDO ALVES DO NASCIMENTO</v>
          </cell>
          <cell r="D241">
            <v>3111</v>
          </cell>
          <cell r="E241" t="str">
            <v>DISOL I - DIVISAO DE SOLIDOS I</v>
          </cell>
          <cell r="F241">
            <v>1</v>
          </cell>
          <cell r="G241">
            <v>40042</v>
          </cell>
          <cell r="H241" t="str">
            <v xml:space="preserve">  /  /    </v>
          </cell>
        </row>
        <row r="242">
          <cell r="B242">
            <v>2785</v>
          </cell>
          <cell r="C242" t="str">
            <v>JEANNE D ARC PEDROSA PESSOA</v>
          </cell>
          <cell r="D242">
            <v>3111</v>
          </cell>
          <cell r="E242" t="str">
            <v>DISOL I - DIVISAO DE SOLIDOS I</v>
          </cell>
          <cell r="F242">
            <v>1</v>
          </cell>
          <cell r="G242">
            <v>40042</v>
          </cell>
          <cell r="H242" t="str">
            <v xml:space="preserve">  /  /    </v>
          </cell>
        </row>
        <row r="243">
          <cell r="B243">
            <v>2788</v>
          </cell>
          <cell r="C243" t="str">
            <v>ROSANIA EMIDIA PEREIRA</v>
          </cell>
          <cell r="D243">
            <v>3170</v>
          </cell>
          <cell r="E243" t="str">
            <v>DICEM - DIVISAO CENTRAL DE EMBALAGEM</v>
          </cell>
          <cell r="F243">
            <v>1</v>
          </cell>
          <cell r="G243">
            <v>40042</v>
          </cell>
          <cell r="H243" t="str">
            <v xml:space="preserve">  /  /    </v>
          </cell>
        </row>
        <row r="244">
          <cell r="B244">
            <v>2790</v>
          </cell>
          <cell r="C244" t="str">
            <v>ROSANA DE FATIMA UCHOA  AREDE</v>
          </cell>
          <cell r="D244">
            <v>1005</v>
          </cell>
          <cell r="E244" t="str">
            <v>PESSOAL A DISPOSICAO/BENEFICIO</v>
          </cell>
          <cell r="F244">
            <v>1</v>
          </cell>
          <cell r="G244">
            <v>40057</v>
          </cell>
          <cell r="H244" t="str">
            <v xml:space="preserve">  /  /    </v>
          </cell>
        </row>
        <row r="245">
          <cell r="B245">
            <v>2791</v>
          </cell>
          <cell r="C245" t="str">
            <v>JOSIMAR SILVA</v>
          </cell>
          <cell r="D245">
            <v>4142</v>
          </cell>
          <cell r="E245" t="str">
            <v>DIPIN - DIVISAO DE PROJETOS E INOVACAO</v>
          </cell>
          <cell r="F245">
            <v>1</v>
          </cell>
          <cell r="G245">
            <v>40058</v>
          </cell>
          <cell r="H245" t="str">
            <v xml:space="preserve">  /  /    </v>
          </cell>
        </row>
        <row r="246">
          <cell r="B246">
            <v>2797</v>
          </cell>
          <cell r="C246" t="str">
            <v>JULIANA SILVA CEDRIM</v>
          </cell>
          <cell r="D246">
            <v>4153</v>
          </cell>
          <cell r="E246" t="str">
            <v>DIOTI - DIVISAO DE OTICA (ADMINISTRACAO)</v>
          </cell>
          <cell r="F246">
            <v>1</v>
          </cell>
          <cell r="G246">
            <v>40064</v>
          </cell>
          <cell r="H246" t="str">
            <v xml:space="preserve">  /  /    </v>
          </cell>
        </row>
        <row r="247">
          <cell r="B247">
            <v>2798</v>
          </cell>
          <cell r="C247" t="str">
            <v>MARCO ANDRE ANTUNES CORREIA</v>
          </cell>
          <cell r="D247">
            <v>1152</v>
          </cell>
          <cell r="E247" t="str">
            <v>DIALM - DIVISAO DE ALMOXARIFADO</v>
          </cell>
          <cell r="F247">
            <v>1</v>
          </cell>
          <cell r="G247">
            <v>40077</v>
          </cell>
          <cell r="H247" t="str">
            <v xml:space="preserve">  /  /    </v>
          </cell>
        </row>
        <row r="248">
          <cell r="B248">
            <v>2799</v>
          </cell>
          <cell r="C248" t="str">
            <v>ALYSSON FABIO O FLORENCIO</v>
          </cell>
          <cell r="D248">
            <v>2215</v>
          </cell>
          <cell r="E248" t="str">
            <v>FARMACIA BELO JARDIM</v>
          </cell>
          <cell r="F248">
            <v>20</v>
          </cell>
          <cell r="G248">
            <v>40081</v>
          </cell>
          <cell r="H248" t="str">
            <v xml:space="preserve">  /  /    </v>
          </cell>
        </row>
        <row r="249">
          <cell r="B249">
            <v>2801</v>
          </cell>
          <cell r="C249" t="str">
            <v>VALERIA JALES DA SILVA</v>
          </cell>
          <cell r="D249">
            <v>1140</v>
          </cell>
          <cell r="E249" t="str">
            <v>COCON- COORD. DE CONTABIL. GERAL</v>
          </cell>
          <cell r="F249">
            <v>1</v>
          </cell>
          <cell r="G249">
            <v>40087</v>
          </cell>
          <cell r="H249" t="str">
            <v xml:space="preserve">  /  /    </v>
          </cell>
        </row>
        <row r="250">
          <cell r="B250">
            <v>2806</v>
          </cell>
          <cell r="C250" t="str">
            <v>ANA APARECIDA DE ANDRADE LIMA</v>
          </cell>
          <cell r="D250">
            <v>1141</v>
          </cell>
          <cell r="E250" t="str">
            <v>DICCP- DIVISAO DE CONTABILIDADE E CUSTOS</v>
          </cell>
          <cell r="F250">
            <v>1</v>
          </cell>
          <cell r="G250">
            <v>40133</v>
          </cell>
          <cell r="H250" t="str">
            <v xml:space="preserve">  /  /    </v>
          </cell>
        </row>
        <row r="251">
          <cell r="B251">
            <v>2808</v>
          </cell>
          <cell r="C251" t="str">
            <v>GABRIELA FERNANDA M  G  CEAN</v>
          </cell>
          <cell r="D251">
            <v>1161</v>
          </cell>
          <cell r="E251" t="str">
            <v>DIVAP - DIVISAO DE ADMINST. PESSOAL</v>
          </cell>
          <cell r="F251">
            <v>1</v>
          </cell>
          <cell r="G251">
            <v>40137</v>
          </cell>
          <cell r="H251" t="str">
            <v xml:space="preserve">  /  /    </v>
          </cell>
        </row>
        <row r="252">
          <cell r="B252">
            <v>2816</v>
          </cell>
          <cell r="C252" t="str">
            <v>MIRIAM DA SILVA FONSECA</v>
          </cell>
          <cell r="D252">
            <v>4172</v>
          </cell>
          <cell r="E252" t="str">
            <v>DIMIC- DIVISAO DE MICROBIOLOGIA</v>
          </cell>
          <cell r="F252">
            <v>1</v>
          </cell>
          <cell r="G252">
            <v>40247</v>
          </cell>
          <cell r="H252" t="str">
            <v xml:space="preserve">  /  /    </v>
          </cell>
        </row>
        <row r="253">
          <cell r="B253">
            <v>2819</v>
          </cell>
          <cell r="C253" t="str">
            <v>RAFAEL LEITAO DE A  G DA SILVA</v>
          </cell>
          <cell r="D253">
            <v>1320</v>
          </cell>
          <cell r="E253" t="str">
            <v>COMAN - COORDENADORIA DE MANUTENCAO</v>
          </cell>
          <cell r="F253">
            <v>1</v>
          </cell>
          <cell r="G253">
            <v>40269</v>
          </cell>
          <cell r="H253" t="str">
            <v xml:space="preserve">  /  /    </v>
          </cell>
        </row>
        <row r="254">
          <cell r="B254">
            <v>2820</v>
          </cell>
          <cell r="C254" t="str">
            <v>ROSIANE SANTOS BRITO</v>
          </cell>
          <cell r="D254">
            <v>1020</v>
          </cell>
          <cell r="E254" t="str">
            <v>CPL- COMISSAO PERMANENTE DE LICITACAO</v>
          </cell>
          <cell r="F254">
            <v>1</v>
          </cell>
          <cell r="G254">
            <v>40288</v>
          </cell>
          <cell r="H254" t="str">
            <v xml:space="preserve">  /  /    </v>
          </cell>
        </row>
        <row r="255">
          <cell r="B255">
            <v>2821</v>
          </cell>
          <cell r="C255" t="str">
            <v>HERBET CANDEIA MAIA</v>
          </cell>
          <cell r="D255">
            <v>2221</v>
          </cell>
          <cell r="E255" t="str">
            <v>FARMACIA VITORIA DE SANTO ANTAO</v>
          </cell>
          <cell r="F255">
            <v>25</v>
          </cell>
          <cell r="G255">
            <v>40288</v>
          </cell>
          <cell r="H255" t="str">
            <v xml:space="preserve">  /  /    </v>
          </cell>
        </row>
        <row r="256">
          <cell r="B256">
            <v>2823</v>
          </cell>
          <cell r="C256" t="str">
            <v>ADRIANA MARIA DA SILVA</v>
          </cell>
          <cell r="D256">
            <v>1074</v>
          </cell>
          <cell r="E256" t="str">
            <v>DIVISAO DE GARANTIA DE QUALIDADE</v>
          </cell>
          <cell r="F256">
            <v>1</v>
          </cell>
          <cell r="G256">
            <v>40310</v>
          </cell>
          <cell r="H256" t="str">
            <v xml:space="preserve">  /  /    </v>
          </cell>
        </row>
        <row r="257">
          <cell r="B257">
            <v>2824</v>
          </cell>
          <cell r="C257" t="str">
            <v>ANA PAULA BARBOSA CAVALCANTI</v>
          </cell>
          <cell r="D257">
            <v>2221</v>
          </cell>
          <cell r="E257" t="str">
            <v>FARMACIA VITORIA DE SANTO ANTAO</v>
          </cell>
          <cell r="F257">
            <v>25</v>
          </cell>
          <cell r="G257">
            <v>40319</v>
          </cell>
          <cell r="H257" t="str">
            <v xml:space="preserve">  /  /    </v>
          </cell>
        </row>
        <row r="258">
          <cell r="B258">
            <v>2827</v>
          </cell>
          <cell r="C258" t="str">
            <v>FABIO BARBOSA S  DE LIMA</v>
          </cell>
          <cell r="D258">
            <v>2209</v>
          </cell>
          <cell r="E258" t="str">
            <v>FARMACIA AFOGADOS</v>
          </cell>
          <cell r="F258">
            <v>16</v>
          </cell>
          <cell r="G258">
            <v>40330</v>
          </cell>
          <cell r="H258" t="str">
            <v xml:space="preserve">  /  /    </v>
          </cell>
        </row>
        <row r="259">
          <cell r="B259">
            <v>2831</v>
          </cell>
          <cell r="C259" t="str">
            <v>AMANDA BEZERRA MASCARENHAS</v>
          </cell>
          <cell r="D259">
            <v>1020</v>
          </cell>
          <cell r="E259" t="str">
            <v>CPL- COMISSAO PERMANENTE DE LICITACAO</v>
          </cell>
          <cell r="F259">
            <v>1</v>
          </cell>
          <cell r="G259">
            <v>40339</v>
          </cell>
          <cell r="H259" t="str">
            <v xml:space="preserve">  /  /    </v>
          </cell>
        </row>
        <row r="260">
          <cell r="B260">
            <v>2833</v>
          </cell>
          <cell r="C260" t="str">
            <v>JAMESSON AMANCIO DA ROCHA</v>
          </cell>
          <cell r="D260">
            <v>1114</v>
          </cell>
          <cell r="E260" t="str">
            <v>DISEG - DIVISAO DE SERVICOS GERAIS</v>
          </cell>
          <cell r="F260">
            <v>1</v>
          </cell>
          <cell r="G260">
            <v>40350</v>
          </cell>
          <cell r="H260" t="str">
            <v xml:space="preserve">  /  /    </v>
          </cell>
        </row>
        <row r="261">
          <cell r="B261">
            <v>2834</v>
          </cell>
          <cell r="C261" t="str">
            <v>LUIZ F  DE LIMA CAVALCANTI</v>
          </cell>
          <cell r="D261">
            <v>1171</v>
          </cell>
          <cell r="E261" t="str">
            <v>DIVCO - DIVISAO DE COMPRAS</v>
          </cell>
          <cell r="F261">
            <v>1</v>
          </cell>
          <cell r="G261">
            <v>40350</v>
          </cell>
          <cell r="H261" t="str">
            <v xml:space="preserve">  /  /    </v>
          </cell>
        </row>
        <row r="262">
          <cell r="B262">
            <v>2835</v>
          </cell>
          <cell r="C262" t="str">
            <v>JOSE MARCELO DE FRANCA MATOS</v>
          </cell>
          <cell r="D262">
            <v>3122</v>
          </cell>
          <cell r="E262" t="str">
            <v>DICOS - DIVISAO DE COSMETICOS</v>
          </cell>
          <cell r="F262">
            <v>1</v>
          </cell>
          <cell r="G262">
            <v>40360</v>
          </cell>
          <cell r="H262" t="str">
            <v xml:space="preserve">  /  /    </v>
          </cell>
        </row>
        <row r="263">
          <cell r="B263">
            <v>2836</v>
          </cell>
          <cell r="C263" t="str">
            <v>MONALISA MARIA LEANDRO RIBEIRO</v>
          </cell>
          <cell r="D263">
            <v>2239</v>
          </cell>
          <cell r="E263" t="str">
            <v>FARMACIA CARUARU II</v>
          </cell>
          <cell r="F263">
            <v>50</v>
          </cell>
          <cell r="G263">
            <v>40367</v>
          </cell>
          <cell r="H263" t="str">
            <v xml:space="preserve">  /  /    </v>
          </cell>
        </row>
        <row r="264">
          <cell r="B264">
            <v>2837</v>
          </cell>
          <cell r="C264" t="str">
            <v>BEZALIEL ROSA DOS S JUNIOR</v>
          </cell>
          <cell r="D264">
            <v>1171</v>
          </cell>
          <cell r="E264" t="str">
            <v>DIVCO - DIVISAO DE COMPRAS</v>
          </cell>
          <cell r="F264">
            <v>1</v>
          </cell>
          <cell r="G264">
            <v>40371</v>
          </cell>
          <cell r="H264" t="str">
            <v xml:space="preserve">  /  /    </v>
          </cell>
        </row>
        <row r="265">
          <cell r="B265">
            <v>2838</v>
          </cell>
          <cell r="C265" t="str">
            <v>CAIO CEZAR F  E  DO NASCIMENTO</v>
          </cell>
          <cell r="D265">
            <v>2238</v>
          </cell>
          <cell r="E265" t="str">
            <v>FARMACIA FLORIANO PEIXOTO- METRO RECIFE</v>
          </cell>
          <cell r="F265">
            <v>51</v>
          </cell>
          <cell r="G265">
            <v>40372</v>
          </cell>
          <cell r="H265" t="str">
            <v xml:space="preserve">  /  /    </v>
          </cell>
        </row>
        <row r="266">
          <cell r="B266">
            <v>2839</v>
          </cell>
          <cell r="C266" t="str">
            <v>ANGELINA MEDEIROS VERONESE</v>
          </cell>
          <cell r="D266">
            <v>1142</v>
          </cell>
          <cell r="E266" t="str">
            <v>DIFIS- DIVISAO FISCAL</v>
          </cell>
          <cell r="F266">
            <v>1</v>
          </cell>
          <cell r="G266">
            <v>40379</v>
          </cell>
          <cell r="H266" t="str">
            <v xml:space="preserve">  /  /    </v>
          </cell>
        </row>
        <row r="267">
          <cell r="B267">
            <v>2849</v>
          </cell>
          <cell r="C267" t="str">
            <v>JULIANA CESAR MARTINS DE LIMA</v>
          </cell>
          <cell r="D267">
            <v>3170</v>
          </cell>
          <cell r="E267" t="str">
            <v>DICEM - DIVISAO CENTRAL DE EMBALAGEM</v>
          </cell>
          <cell r="F267">
            <v>1</v>
          </cell>
          <cell r="G267">
            <v>40422</v>
          </cell>
          <cell r="H267" t="str">
            <v xml:space="preserve">  /  /    </v>
          </cell>
        </row>
        <row r="268">
          <cell r="B268">
            <v>2850</v>
          </cell>
          <cell r="C268" t="str">
            <v>JAMERSON A  RAFAEL DE LIMA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40422</v>
          </cell>
          <cell r="H268" t="str">
            <v xml:space="preserve">  /  /    </v>
          </cell>
        </row>
        <row r="269">
          <cell r="B269">
            <v>2853</v>
          </cell>
          <cell r="C269" t="str">
            <v>ALCILEIDE MONTE DA SILVA LIMA</v>
          </cell>
          <cell r="D269">
            <v>3170</v>
          </cell>
          <cell r="E269" t="str">
            <v>DICEM - DIVISAO CENTRAL DE EMBALAGEM</v>
          </cell>
          <cell r="F269">
            <v>1</v>
          </cell>
          <cell r="G269">
            <v>40422</v>
          </cell>
          <cell r="H269" t="str">
            <v xml:space="preserve">  /  /    </v>
          </cell>
        </row>
        <row r="270">
          <cell r="B270">
            <v>2854</v>
          </cell>
          <cell r="C270" t="str">
            <v>ANDRE RICARDO CAMARA TORRES</v>
          </cell>
          <cell r="D270">
            <v>3111</v>
          </cell>
          <cell r="E270" t="str">
            <v>DISOL I - DIVISAO DE SOLIDOS I</v>
          </cell>
          <cell r="F270">
            <v>1</v>
          </cell>
          <cell r="G270">
            <v>40422</v>
          </cell>
          <cell r="H270" t="str">
            <v xml:space="preserve">  /  /    </v>
          </cell>
        </row>
        <row r="271">
          <cell r="B271">
            <v>2856</v>
          </cell>
          <cell r="C271" t="str">
            <v>ALEXSANDRA DA SILVA M  CABRAL</v>
          </cell>
          <cell r="D271">
            <v>4171</v>
          </cell>
          <cell r="E271" t="str">
            <v>DIFIQ- DIV.FISICO-E CONTROLE DE PRODUTO</v>
          </cell>
          <cell r="F271">
            <v>1</v>
          </cell>
          <cell r="G271">
            <v>40429</v>
          </cell>
          <cell r="H271" t="str">
            <v xml:space="preserve">  /  /    </v>
          </cell>
        </row>
        <row r="272">
          <cell r="B272">
            <v>2857</v>
          </cell>
          <cell r="C272" t="str">
            <v>CAROLINE ALVES LEAL</v>
          </cell>
          <cell r="D272">
            <v>1162</v>
          </cell>
          <cell r="E272" t="str">
            <v>DIDEP - DIVISAO DE DESENVOLV PESSOAL</v>
          </cell>
          <cell r="F272">
            <v>1</v>
          </cell>
          <cell r="G272">
            <v>40431</v>
          </cell>
          <cell r="H272" t="str">
            <v xml:space="preserve">  /  /    </v>
          </cell>
        </row>
        <row r="273">
          <cell r="B273">
            <v>2860</v>
          </cell>
          <cell r="C273" t="str">
            <v>ADRIANA MAYO DE SOUZA E SILVA</v>
          </cell>
          <cell r="D273">
            <v>3170</v>
          </cell>
          <cell r="E273" t="str">
            <v>DICEM - DIVISAO CENTRAL DE EMBALAGEM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2864</v>
          </cell>
          <cell r="C274" t="str">
            <v>DULCE HELENA PEREIRA</v>
          </cell>
          <cell r="D274">
            <v>3111</v>
          </cell>
          <cell r="E274" t="str">
            <v>DISOL I - DIVISAO DE SOLIDOS I</v>
          </cell>
          <cell r="F274">
            <v>1</v>
          </cell>
          <cell r="G274">
            <v>40455</v>
          </cell>
          <cell r="H274" t="str">
            <v xml:space="preserve">  /  /    </v>
          </cell>
        </row>
        <row r="275">
          <cell r="B275">
            <v>2866</v>
          </cell>
          <cell r="C275" t="str">
            <v>LUCICLEIDE M  DE A  CAMPOS</v>
          </cell>
          <cell r="D275">
            <v>4170</v>
          </cell>
          <cell r="E275" t="str">
            <v>COQUA- COORD. DE CONTROLE DE QUALID.</v>
          </cell>
          <cell r="F275">
            <v>1</v>
          </cell>
          <cell r="G275">
            <v>40455</v>
          </cell>
          <cell r="H275" t="str">
            <v xml:space="preserve">  /  /    </v>
          </cell>
        </row>
        <row r="276">
          <cell r="B276">
            <v>2869</v>
          </cell>
          <cell r="C276" t="str">
            <v>RICARDO J FERNANDES DA CUNHA</v>
          </cell>
          <cell r="D276">
            <v>3170</v>
          </cell>
          <cell r="E276" t="str">
            <v>DICEM - DIVISAO CENTRAL DE EMBALAGEM</v>
          </cell>
          <cell r="F276">
            <v>1</v>
          </cell>
          <cell r="G276">
            <v>40455</v>
          </cell>
          <cell r="H276" t="str">
            <v xml:space="preserve">  /  /    </v>
          </cell>
        </row>
        <row r="277">
          <cell r="B277">
            <v>2870</v>
          </cell>
          <cell r="C277" t="str">
            <v>SUZANA VALERIA PINHEIRO</v>
          </cell>
          <cell r="D277">
            <v>3111</v>
          </cell>
          <cell r="E277" t="str">
            <v>DISOL I - DIVISAO DE SOLIDOS I</v>
          </cell>
          <cell r="F277">
            <v>1</v>
          </cell>
          <cell r="G277">
            <v>40455</v>
          </cell>
          <cell r="H277" t="str">
            <v xml:space="preserve">  /  /    </v>
          </cell>
        </row>
        <row r="278">
          <cell r="B278">
            <v>2871</v>
          </cell>
          <cell r="C278" t="str">
            <v>SUZELY ARANTES DA S MELO</v>
          </cell>
          <cell r="D278">
            <v>3111</v>
          </cell>
          <cell r="E278" t="str">
            <v>DISOL I - DIVISAO DE SOLIDOS I</v>
          </cell>
          <cell r="F278">
            <v>1</v>
          </cell>
          <cell r="G278">
            <v>40455</v>
          </cell>
          <cell r="H278" t="str">
            <v xml:space="preserve">  /  /    </v>
          </cell>
        </row>
        <row r="279">
          <cell r="B279">
            <v>2873</v>
          </cell>
          <cell r="C279" t="str">
            <v>AURELIA RODRIGUES TORREIRO</v>
          </cell>
          <cell r="D279">
            <v>2209</v>
          </cell>
          <cell r="E279" t="str">
            <v>FARMACIA AFOGADOS</v>
          </cell>
          <cell r="F279">
            <v>16</v>
          </cell>
          <cell r="G279">
            <v>40455</v>
          </cell>
          <cell r="H279" t="str">
            <v xml:space="preserve">  /  /    </v>
          </cell>
        </row>
        <row r="280">
          <cell r="B280">
            <v>2878</v>
          </cell>
          <cell r="C280" t="str">
            <v>JAMSON ALESSANDRO DA SILVA</v>
          </cell>
          <cell r="D280">
            <v>2221</v>
          </cell>
          <cell r="E280" t="str">
            <v>FARMACIA VITORIA DE SANTO ANTAO</v>
          </cell>
          <cell r="F280">
            <v>25</v>
          </cell>
          <cell r="G280">
            <v>40457</v>
          </cell>
          <cell r="H280" t="str">
            <v xml:space="preserve">  /  /    </v>
          </cell>
        </row>
        <row r="281">
          <cell r="B281">
            <v>2887</v>
          </cell>
          <cell r="C281" t="str">
            <v>MARIA EUZENI DA SILVA GARCEZ</v>
          </cell>
          <cell r="D281">
            <v>1162</v>
          </cell>
          <cell r="E281" t="str">
            <v>DIDEP - DIVISAO DE DESENVOLV PESSOAL</v>
          </cell>
          <cell r="F281">
            <v>1</v>
          </cell>
          <cell r="G281">
            <v>40513</v>
          </cell>
          <cell r="H281" t="str">
            <v xml:space="preserve">  /  /    </v>
          </cell>
        </row>
        <row r="282">
          <cell r="B282">
            <v>2889</v>
          </cell>
          <cell r="C282" t="str">
            <v>EJANE FERREIRA TEXEIRA</v>
          </cell>
          <cell r="D282">
            <v>1141</v>
          </cell>
          <cell r="E282" t="str">
            <v>DICCP- DIVISAO DE CONTABILIDADE E CUSTOS</v>
          </cell>
          <cell r="F282">
            <v>1</v>
          </cell>
          <cell r="G282">
            <v>40575</v>
          </cell>
          <cell r="H282" t="str">
            <v xml:space="preserve">  /  /    </v>
          </cell>
        </row>
        <row r="283">
          <cell r="B283">
            <v>2890</v>
          </cell>
          <cell r="C283" t="str">
            <v>CLELIO FIRMINO SILVA</v>
          </cell>
          <cell r="D283">
            <v>3170</v>
          </cell>
          <cell r="E283" t="str">
            <v>DICEM - DIVISAO CENTRAL DE EMBALAGEM</v>
          </cell>
          <cell r="F283">
            <v>1</v>
          </cell>
          <cell r="G283">
            <v>40575</v>
          </cell>
          <cell r="H283" t="str">
            <v xml:space="preserve">  /  /    </v>
          </cell>
        </row>
        <row r="284">
          <cell r="B284">
            <v>2891</v>
          </cell>
          <cell r="C284" t="str">
            <v>ERICK MEDEIROS</v>
          </cell>
          <cell r="D284">
            <v>3170</v>
          </cell>
          <cell r="E284" t="str">
            <v>DICEM - DIVISAO CENTRAL DE EMBALAGEM</v>
          </cell>
          <cell r="F284">
            <v>1</v>
          </cell>
          <cell r="G284">
            <v>40575</v>
          </cell>
          <cell r="H284" t="str">
            <v xml:space="preserve">  /  /    </v>
          </cell>
        </row>
        <row r="285">
          <cell r="B285">
            <v>2894</v>
          </cell>
          <cell r="C285" t="str">
            <v>JOELNA DINIZ PEREIRA DE SOUSA</v>
          </cell>
          <cell r="D285">
            <v>3170</v>
          </cell>
          <cell r="E285" t="str">
            <v>DICEM - DIVISAO CENTRAL DE EMBALAGEM</v>
          </cell>
          <cell r="F285">
            <v>1</v>
          </cell>
          <cell r="G285">
            <v>40575</v>
          </cell>
          <cell r="H285" t="str">
            <v xml:space="preserve">  /  /    </v>
          </cell>
        </row>
        <row r="286">
          <cell r="B286">
            <v>2895</v>
          </cell>
          <cell r="C286" t="str">
            <v>KLEBER DE OLIVEIRA GALDINO</v>
          </cell>
          <cell r="D286">
            <v>3170</v>
          </cell>
          <cell r="E286" t="str">
            <v>DICEM - DIVISAO CENTRAL DE EMBALAGEM</v>
          </cell>
          <cell r="F286">
            <v>1</v>
          </cell>
          <cell r="G286">
            <v>40575</v>
          </cell>
          <cell r="H286" t="str">
            <v xml:space="preserve">  /  /    </v>
          </cell>
        </row>
        <row r="287">
          <cell r="B287">
            <v>2904</v>
          </cell>
          <cell r="C287" t="str">
            <v>ANTONIO S ALVES DE O JUNIOR</v>
          </cell>
          <cell r="D287">
            <v>2240</v>
          </cell>
          <cell r="E287" t="str">
            <v>FARMACIA BONITO</v>
          </cell>
          <cell r="F287">
            <v>47</v>
          </cell>
          <cell r="G287">
            <v>40605</v>
          </cell>
          <cell r="H287" t="str">
            <v xml:space="preserve">  /  /    </v>
          </cell>
        </row>
        <row r="288">
          <cell r="B288">
            <v>2906</v>
          </cell>
          <cell r="C288" t="str">
            <v>ARTHUR A SANTOS WANDERLEY</v>
          </cell>
          <cell r="D288">
            <v>2202</v>
          </cell>
          <cell r="E288" t="str">
            <v>FARMACIA DOIS IRMAOS</v>
          </cell>
          <cell r="F288">
            <v>3</v>
          </cell>
          <cell r="G288">
            <v>40612</v>
          </cell>
          <cell r="H288" t="str">
            <v xml:space="preserve">  /  /    </v>
          </cell>
        </row>
        <row r="289">
          <cell r="B289">
            <v>2907</v>
          </cell>
          <cell r="C289" t="str">
            <v>JOELINE LIMA DO NASCIMENTO</v>
          </cell>
          <cell r="D289">
            <v>4153</v>
          </cell>
          <cell r="E289" t="str">
            <v>DIOTI - DIVISAO DE OTICA (ADMINISTRACAO)</v>
          </cell>
          <cell r="F289">
            <v>1</v>
          </cell>
          <cell r="G289">
            <v>40623</v>
          </cell>
          <cell r="H289" t="str">
            <v xml:space="preserve">  /  /    </v>
          </cell>
        </row>
        <row r="290">
          <cell r="B290">
            <v>2909</v>
          </cell>
          <cell r="C290" t="str">
            <v>ROBSON CARNEIRO DA SILVA</v>
          </cell>
          <cell r="D290">
            <v>1072</v>
          </cell>
          <cell r="E290" t="str">
            <v>DIVAL - DIVISAO DE VALIDACAO</v>
          </cell>
          <cell r="F290">
            <v>1</v>
          </cell>
          <cell r="G290">
            <v>40634</v>
          </cell>
          <cell r="H290" t="str">
            <v xml:space="preserve">  /  /    </v>
          </cell>
        </row>
        <row r="291">
          <cell r="B291">
            <v>2910</v>
          </cell>
          <cell r="C291" t="str">
            <v>JOSE VITAL DUARTE JUNIOR</v>
          </cell>
          <cell r="D291">
            <v>1110</v>
          </cell>
          <cell r="E291" t="str">
            <v>COADM-COORDENADORIA DE ADMINISTRACAO</v>
          </cell>
          <cell r="F291">
            <v>1</v>
          </cell>
          <cell r="G291">
            <v>40639</v>
          </cell>
          <cell r="H291" t="str">
            <v xml:space="preserve">  /  /    </v>
          </cell>
        </row>
        <row r="292">
          <cell r="B292">
            <v>2911</v>
          </cell>
          <cell r="C292" t="str">
            <v>ALDJANE MARIA DOS SANTOS</v>
          </cell>
          <cell r="D292">
            <v>3170</v>
          </cell>
          <cell r="E292" t="str">
            <v>DICEM - DIVISAO CENTRAL DE EMBALAGEM</v>
          </cell>
          <cell r="F292">
            <v>1</v>
          </cell>
          <cell r="G292">
            <v>40644</v>
          </cell>
          <cell r="H292" t="str">
            <v xml:space="preserve">  /  /    </v>
          </cell>
        </row>
        <row r="293">
          <cell r="B293">
            <v>2915</v>
          </cell>
          <cell r="C293" t="str">
            <v>HAMILTON LINO ALVES</v>
          </cell>
          <cell r="D293">
            <v>1322</v>
          </cell>
          <cell r="E293" t="str">
            <v>DIUTI - DIVISAO DE UTILIDADES</v>
          </cell>
          <cell r="F293">
            <v>1</v>
          </cell>
          <cell r="G293">
            <v>40647</v>
          </cell>
          <cell r="H293" t="str">
            <v xml:space="preserve">  /  /    </v>
          </cell>
        </row>
        <row r="294">
          <cell r="B294">
            <v>2917</v>
          </cell>
          <cell r="C294" t="str">
            <v>LUCICLEIDE PEREIRA DEODATO</v>
          </cell>
          <cell r="D294">
            <v>3111</v>
          </cell>
          <cell r="E294" t="str">
            <v>DISOL I - DIVISAO DE SOLIDOS I</v>
          </cell>
          <cell r="F294">
            <v>1</v>
          </cell>
          <cell r="G294">
            <v>40644</v>
          </cell>
          <cell r="H294" t="str">
            <v xml:space="preserve">  /  /    </v>
          </cell>
        </row>
        <row r="295">
          <cell r="B295">
            <v>2918</v>
          </cell>
          <cell r="C295" t="str">
            <v>MARIA DAS NEVES DE BARROS</v>
          </cell>
          <cell r="D295">
            <v>3170</v>
          </cell>
          <cell r="E295" t="str">
            <v>DICEM - DIVISAO CENTRAL DE EMBALAGEM</v>
          </cell>
          <cell r="F295">
            <v>1</v>
          </cell>
          <cell r="G295">
            <v>40644</v>
          </cell>
          <cell r="H295" t="str">
            <v xml:space="preserve">  /  /    </v>
          </cell>
        </row>
        <row r="296">
          <cell r="B296">
            <v>2921</v>
          </cell>
          <cell r="C296" t="str">
            <v>TIAGO MANOEL DE SOUSA LEITE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40644</v>
          </cell>
          <cell r="H296" t="str">
            <v xml:space="preserve">  /  /    </v>
          </cell>
        </row>
        <row r="297">
          <cell r="B297">
            <v>2922</v>
          </cell>
          <cell r="C297" t="str">
            <v>XENIA KELY VERISSIMO DINIZ</v>
          </cell>
          <cell r="D297">
            <v>3170</v>
          </cell>
          <cell r="E297" t="str">
            <v>DICEM - DIVISAO CENTRAL DE EMBALAGEM</v>
          </cell>
          <cell r="F297">
            <v>1</v>
          </cell>
          <cell r="G297">
            <v>40644</v>
          </cell>
          <cell r="H297" t="str">
            <v xml:space="preserve">  /  /    </v>
          </cell>
        </row>
        <row r="298">
          <cell r="B298">
            <v>2926</v>
          </cell>
          <cell r="C298" t="str">
            <v>ANTONIO CARLOS DE LUNA MATOS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2927</v>
          </cell>
          <cell r="C299" t="str">
            <v>DEYVISON MACHADO DA SILVA</v>
          </cell>
          <cell r="D299">
            <v>3170</v>
          </cell>
          <cell r="E299" t="str">
            <v>DICEM - DIVISAO CENTRAL DE EMBALAGEM</v>
          </cell>
          <cell r="F299">
            <v>1</v>
          </cell>
          <cell r="G299">
            <v>40665</v>
          </cell>
          <cell r="H299" t="str">
            <v xml:space="preserve">  /  /    </v>
          </cell>
        </row>
        <row r="300">
          <cell r="B300">
            <v>2930</v>
          </cell>
          <cell r="C300" t="str">
            <v>JOSE AURICELIO C DE ARAUJO</v>
          </cell>
          <cell r="D300">
            <v>3111</v>
          </cell>
          <cell r="E300" t="str">
            <v>DISOL I - DIVISAO DE SOLIDOS I</v>
          </cell>
          <cell r="F300">
            <v>1</v>
          </cell>
          <cell r="G300">
            <v>40665</v>
          </cell>
          <cell r="H300" t="str">
            <v xml:space="preserve">  /  /    </v>
          </cell>
        </row>
        <row r="301">
          <cell r="B301">
            <v>2931</v>
          </cell>
          <cell r="C301" t="str">
            <v>JOSILENE FARIAS DOS SANTOS ALM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40665</v>
          </cell>
          <cell r="H301" t="str">
            <v xml:space="preserve">  /  /    </v>
          </cell>
        </row>
        <row r="302">
          <cell r="B302">
            <v>2933</v>
          </cell>
          <cell r="C302" t="str">
            <v>LUCY DIAS DE ANDRADE</v>
          </cell>
          <cell r="D302">
            <v>4153</v>
          </cell>
          <cell r="E302" t="str">
            <v>DIOTI - DIVISAO DE OTICA (ADMINISTRACAO)</v>
          </cell>
          <cell r="F302">
            <v>1</v>
          </cell>
          <cell r="G302">
            <v>40665</v>
          </cell>
          <cell r="H302" t="str">
            <v xml:space="preserve">  /  /    </v>
          </cell>
        </row>
        <row r="303">
          <cell r="B303">
            <v>2936</v>
          </cell>
          <cell r="C303" t="str">
            <v>ROSIMERE SOARES DA SILVA</v>
          </cell>
          <cell r="D303">
            <v>3111</v>
          </cell>
          <cell r="E303" t="str">
            <v>DISOL I - DIVISAO DE SOLIDOS I</v>
          </cell>
          <cell r="F303">
            <v>1</v>
          </cell>
          <cell r="G303">
            <v>40665</v>
          </cell>
          <cell r="H303" t="str">
            <v xml:space="preserve">  /  /    </v>
          </cell>
        </row>
        <row r="304">
          <cell r="B304">
            <v>2937</v>
          </cell>
          <cell r="C304" t="str">
            <v>SANDRA REGINA V DOS SANTOS</v>
          </cell>
          <cell r="D304">
            <v>3170</v>
          </cell>
          <cell r="E304" t="str">
            <v>DICEM - DIVISAO CENTRAL DE EMBALAGEM</v>
          </cell>
          <cell r="F304">
            <v>1</v>
          </cell>
          <cell r="G304">
            <v>40665</v>
          </cell>
          <cell r="H304" t="str">
            <v xml:space="preserve">  /  /    </v>
          </cell>
        </row>
        <row r="305">
          <cell r="B305">
            <v>2941</v>
          </cell>
          <cell r="C305" t="str">
            <v>DANIELLE MARIA P NASCIMENTO</v>
          </cell>
          <cell r="D305">
            <v>2304</v>
          </cell>
          <cell r="E305" t="str">
            <v>DIABS- DIVISAO DE ABASTECIMENTO</v>
          </cell>
          <cell r="F305">
            <v>1</v>
          </cell>
          <cell r="G305">
            <v>40672</v>
          </cell>
          <cell r="H305" t="str">
            <v xml:space="preserve">  /  /    </v>
          </cell>
        </row>
        <row r="306">
          <cell r="B306">
            <v>2942</v>
          </cell>
          <cell r="C306" t="str">
            <v>ELIDIANE BARROS DA CRUZ</v>
          </cell>
          <cell r="D306">
            <v>3111</v>
          </cell>
          <cell r="E306" t="str">
            <v>DISOL I - DIVISAO DE SOLIDOS I</v>
          </cell>
          <cell r="F306">
            <v>1</v>
          </cell>
          <cell r="G306">
            <v>40682</v>
          </cell>
          <cell r="H306" t="str">
            <v xml:space="preserve">  /  /    </v>
          </cell>
        </row>
        <row r="307">
          <cell r="B307">
            <v>2943</v>
          </cell>
          <cell r="C307" t="str">
            <v>MARIA JOSE GUILHERME</v>
          </cell>
          <cell r="D307">
            <v>3111</v>
          </cell>
          <cell r="E307" t="str">
            <v>DISOL I - DIVISAO DE SOLIDOS I</v>
          </cell>
          <cell r="F307">
            <v>1</v>
          </cell>
          <cell r="G307">
            <v>40682</v>
          </cell>
          <cell r="H307" t="str">
            <v xml:space="preserve">  /  /    </v>
          </cell>
        </row>
        <row r="308">
          <cell r="B308">
            <v>2962</v>
          </cell>
          <cell r="C308" t="str">
            <v>GYSELLE SANTOS AZEVEDO</v>
          </cell>
          <cell r="D308">
            <v>2252</v>
          </cell>
          <cell r="E308" t="str">
            <v>FARMACIA GARANHUNS EXPR. CIDADAO</v>
          </cell>
          <cell r="F308">
            <v>59</v>
          </cell>
          <cell r="G308">
            <v>41732</v>
          </cell>
          <cell r="H308" t="str">
            <v xml:space="preserve">  /  /    </v>
          </cell>
        </row>
        <row r="309">
          <cell r="B309">
            <v>2969</v>
          </cell>
          <cell r="C309" t="str">
            <v>LEYRIANE TELMA V FARIAS</v>
          </cell>
          <cell r="D309">
            <v>1161</v>
          </cell>
          <cell r="E309" t="str">
            <v>DIVAP - DIVISAO DE ADMINST. PESSOAL</v>
          </cell>
          <cell r="F309">
            <v>1</v>
          </cell>
          <cell r="G309">
            <v>41732</v>
          </cell>
          <cell r="H309" t="str">
            <v xml:space="preserve">  /  /    </v>
          </cell>
        </row>
        <row r="310">
          <cell r="B310">
            <v>2970</v>
          </cell>
          <cell r="C310" t="str">
            <v>DAYANE M VALENCA DE OLIVEIRA</v>
          </cell>
          <cell r="D310">
            <v>2202</v>
          </cell>
          <cell r="E310" t="str">
            <v>FARMACIA DOIS IRMAOS</v>
          </cell>
          <cell r="F310">
            <v>3</v>
          </cell>
          <cell r="G310">
            <v>41732</v>
          </cell>
          <cell r="H310" t="str">
            <v xml:space="preserve">  /  /    </v>
          </cell>
        </row>
        <row r="311">
          <cell r="B311">
            <v>2971</v>
          </cell>
          <cell r="C311" t="str">
            <v>LETYCIA THAISA V FARIAS</v>
          </cell>
          <cell r="D311">
            <v>2207</v>
          </cell>
          <cell r="E311" t="str">
            <v>FARMACIA CASA AMARELA</v>
          </cell>
          <cell r="F311">
            <v>10</v>
          </cell>
          <cell r="G311">
            <v>41732</v>
          </cell>
          <cell r="H311" t="str">
            <v xml:space="preserve">  /  /    </v>
          </cell>
        </row>
        <row r="312">
          <cell r="B312">
            <v>2973</v>
          </cell>
          <cell r="C312" t="str">
            <v>ELDERSON GOMES DA CUNHA</v>
          </cell>
          <cell r="D312">
            <v>2202</v>
          </cell>
          <cell r="E312" t="str">
            <v>FARMACIA DOIS IRMAOS</v>
          </cell>
          <cell r="F312">
            <v>3</v>
          </cell>
          <cell r="G312">
            <v>41732</v>
          </cell>
          <cell r="H312" t="str">
            <v xml:space="preserve">  /  /    </v>
          </cell>
        </row>
        <row r="313">
          <cell r="B313">
            <v>2974</v>
          </cell>
          <cell r="C313" t="str">
            <v>MARCELO DIEDERICHS PRATES</v>
          </cell>
          <cell r="D313">
            <v>2202</v>
          </cell>
          <cell r="E313" t="str">
            <v>FARMACIA DOIS IRMAOS</v>
          </cell>
          <cell r="F313">
            <v>3</v>
          </cell>
          <cell r="G313">
            <v>41732</v>
          </cell>
          <cell r="H313" t="str">
            <v xml:space="preserve">  /  /    </v>
          </cell>
        </row>
        <row r="314">
          <cell r="B314">
            <v>2977</v>
          </cell>
          <cell r="C314" t="str">
            <v>VENILTON CARLOS M CARDOSO</v>
          </cell>
          <cell r="D314">
            <v>2217</v>
          </cell>
          <cell r="E314" t="str">
            <v>FARMACIA ARARIPINA</v>
          </cell>
          <cell r="F314">
            <v>23</v>
          </cell>
          <cell r="G314">
            <v>41732</v>
          </cell>
          <cell r="H314" t="str">
            <v xml:space="preserve">  /  /    </v>
          </cell>
        </row>
        <row r="315">
          <cell r="B315">
            <v>2978</v>
          </cell>
          <cell r="C315" t="str">
            <v>CARLOS BRUNO GOMES MACEDO</v>
          </cell>
          <cell r="D315">
            <v>2217</v>
          </cell>
          <cell r="E315" t="str">
            <v>FARMACIA ARARIPINA</v>
          </cell>
          <cell r="F315">
            <v>23</v>
          </cell>
          <cell r="G315">
            <v>41732</v>
          </cell>
          <cell r="H315" t="str">
            <v xml:space="preserve">  /  /    </v>
          </cell>
        </row>
        <row r="316">
          <cell r="B316">
            <v>2982</v>
          </cell>
          <cell r="C316" t="str">
            <v>CINTIA MARIA LEITE DO N AVELAR</v>
          </cell>
          <cell r="D316">
            <v>1181</v>
          </cell>
          <cell r="E316" t="str">
            <v>DISET- DIV. DE SAUDE OCUPAC. E SEG.TRAB.</v>
          </cell>
          <cell r="F316">
            <v>1</v>
          </cell>
          <cell r="G316">
            <v>41732</v>
          </cell>
          <cell r="H316" t="str">
            <v xml:space="preserve">  /  /    </v>
          </cell>
        </row>
        <row r="317">
          <cell r="B317">
            <v>2983</v>
          </cell>
          <cell r="C317" t="str">
            <v>EMILLY INOCENCIO DA SILVA</v>
          </cell>
          <cell r="D317">
            <v>1181</v>
          </cell>
          <cell r="E317" t="str">
            <v>DISET- DIV. DE SAUDE OCUPAC. E SEG.TRAB.</v>
          </cell>
          <cell r="F317">
            <v>1</v>
          </cell>
          <cell r="G317">
            <v>41732</v>
          </cell>
          <cell r="H317" t="str">
            <v xml:space="preserve">  /  /    </v>
          </cell>
        </row>
        <row r="318">
          <cell r="B318">
            <v>2988</v>
          </cell>
          <cell r="C318" t="str">
            <v>GERALDO CRISTOVAO DE O FILHO</v>
          </cell>
          <cell r="D318">
            <v>1131</v>
          </cell>
          <cell r="E318" t="str">
            <v>DIFIN- DIVISAO FINANCEIRA</v>
          </cell>
          <cell r="F318">
            <v>1</v>
          </cell>
          <cell r="G318">
            <v>41732</v>
          </cell>
          <cell r="H318" t="str">
            <v xml:space="preserve">  /  /    </v>
          </cell>
        </row>
        <row r="319">
          <cell r="B319">
            <v>2991</v>
          </cell>
          <cell r="C319" t="str">
            <v>MARILENE ARRUDA DE BARROS</v>
          </cell>
          <cell r="D319">
            <v>1142</v>
          </cell>
          <cell r="E319" t="str">
            <v>DIFIS- DIVISAO FISCAL</v>
          </cell>
          <cell r="F319">
            <v>1</v>
          </cell>
          <cell r="G319">
            <v>41732</v>
          </cell>
          <cell r="H319" t="str">
            <v xml:space="preserve">  /  /    </v>
          </cell>
        </row>
        <row r="320">
          <cell r="B320">
            <v>2996</v>
          </cell>
          <cell r="C320" t="str">
            <v>LUCIANO BARROS COSTA</v>
          </cell>
          <cell r="D320">
            <v>1070</v>
          </cell>
          <cell r="E320" t="str">
            <v>COBPF - COORDENADORIA DE BOAS PRATICAS</v>
          </cell>
          <cell r="F320">
            <v>1</v>
          </cell>
          <cell r="G320">
            <v>41751</v>
          </cell>
          <cell r="H320" t="str">
            <v xml:space="preserve">  /  /    </v>
          </cell>
        </row>
        <row r="321">
          <cell r="B321">
            <v>2998</v>
          </cell>
          <cell r="C321" t="str">
            <v>MIGUEL WILSON REGUEIRA RIBEIRO</v>
          </cell>
          <cell r="D321">
            <v>1005</v>
          </cell>
          <cell r="E321" t="str">
            <v>PESSOAL A DISPOSICAO/BENEFICIO</v>
          </cell>
          <cell r="F321">
            <v>1</v>
          </cell>
          <cell r="G321">
            <v>41751</v>
          </cell>
          <cell r="H321" t="str">
            <v xml:space="preserve">  /  /    </v>
          </cell>
        </row>
        <row r="322">
          <cell r="B322">
            <v>3003</v>
          </cell>
          <cell r="C322" t="str">
            <v>CAETANO SILVA DIAS</v>
          </cell>
          <cell r="D322">
            <v>1141</v>
          </cell>
          <cell r="E322" t="str">
            <v>DICCP- DIVISAO DE CONTABILIDADE E CUSTOS</v>
          </cell>
          <cell r="F322">
            <v>1</v>
          </cell>
          <cell r="G322">
            <v>41751</v>
          </cell>
          <cell r="H322" t="str">
            <v xml:space="preserve">  /  /    </v>
          </cell>
        </row>
        <row r="323">
          <cell r="B323">
            <v>3004</v>
          </cell>
          <cell r="C323" t="str">
            <v>ITHALO IGOR DANTAS E SILVA</v>
          </cell>
          <cell r="D323">
            <v>1141</v>
          </cell>
          <cell r="E323" t="str">
            <v>DICCP- DIVISAO DE CONTABILIDADE E CUSTOS</v>
          </cell>
          <cell r="F323">
            <v>1</v>
          </cell>
          <cell r="G323">
            <v>41751</v>
          </cell>
          <cell r="H323" t="str">
            <v xml:space="preserve">  /  /    </v>
          </cell>
        </row>
        <row r="324">
          <cell r="B324">
            <v>3012</v>
          </cell>
          <cell r="C324" t="str">
            <v>ESTELA FELIPE DE OLIVEIRA</v>
          </cell>
          <cell r="D324">
            <v>4171</v>
          </cell>
          <cell r="E324" t="str">
            <v>DIFIQ- DIV.FISICO-E CONTROLE DE PRODUTO</v>
          </cell>
          <cell r="F324">
            <v>1</v>
          </cell>
          <cell r="G324">
            <v>41751</v>
          </cell>
          <cell r="H324" t="str">
            <v xml:space="preserve">  /  /    </v>
          </cell>
        </row>
        <row r="325">
          <cell r="B325">
            <v>3015</v>
          </cell>
          <cell r="C325" t="str">
            <v>MARIA DANIELLE DE SOUZA SANTOS</v>
          </cell>
          <cell r="D325">
            <v>4171</v>
          </cell>
          <cell r="E325" t="str">
            <v>DIFIQ- DIV.FISICO-E CONTROLE DE PRODUTO</v>
          </cell>
          <cell r="F325">
            <v>1</v>
          </cell>
          <cell r="G325">
            <v>41751</v>
          </cell>
          <cell r="H325" t="str">
            <v xml:space="preserve">  /  /    </v>
          </cell>
        </row>
        <row r="326">
          <cell r="B326">
            <v>3016</v>
          </cell>
          <cell r="C326" t="str">
            <v>MARIANA SILVA MONTEIRO</v>
          </cell>
          <cell r="D326">
            <v>1005</v>
          </cell>
          <cell r="E326" t="str">
            <v>PESSOAL A DISPOSICAO/BENEFICIO</v>
          </cell>
          <cell r="F326">
            <v>1</v>
          </cell>
          <cell r="G326">
            <v>41751</v>
          </cell>
          <cell r="H326" t="str">
            <v xml:space="preserve">  /  /    </v>
          </cell>
        </row>
        <row r="327">
          <cell r="B327">
            <v>3023</v>
          </cell>
          <cell r="C327" t="str">
            <v>SERGIO ARAUJO DE OLIVEIRA</v>
          </cell>
          <cell r="D327">
            <v>2207</v>
          </cell>
          <cell r="E327" t="str">
            <v>FARMACIA CASA AMARELA</v>
          </cell>
          <cell r="F327">
            <v>10</v>
          </cell>
          <cell r="G327">
            <v>41751</v>
          </cell>
          <cell r="H327" t="str">
            <v xml:space="preserve">  /  /    </v>
          </cell>
        </row>
        <row r="328">
          <cell r="B328">
            <v>3025</v>
          </cell>
          <cell r="C328" t="str">
            <v>MARIANA KAROLYNE G DE SOUZA</v>
          </cell>
          <cell r="D328">
            <v>1005</v>
          </cell>
          <cell r="E328" t="str">
            <v>PESSOAL A DISPOSICAO/BENEFICIO</v>
          </cell>
          <cell r="F328">
            <v>1</v>
          </cell>
          <cell r="G328">
            <v>41751</v>
          </cell>
          <cell r="H328" t="str">
            <v xml:space="preserve">  /  /    </v>
          </cell>
        </row>
        <row r="329">
          <cell r="B329">
            <v>3027</v>
          </cell>
          <cell r="C329" t="str">
            <v>MARILIA MILENA R PIRES</v>
          </cell>
          <cell r="D329">
            <v>2242</v>
          </cell>
          <cell r="E329" t="str">
            <v>FARMACIA AFOGADOS DA INGAZEIRA</v>
          </cell>
          <cell r="F329">
            <v>48</v>
          </cell>
          <cell r="G329">
            <v>41751</v>
          </cell>
          <cell r="H329" t="str">
            <v xml:space="preserve">  /  /    </v>
          </cell>
        </row>
        <row r="330">
          <cell r="B330">
            <v>3029</v>
          </cell>
          <cell r="C330" t="str">
            <v>RISOALDO DUARTE DA S JUNIOR</v>
          </cell>
          <cell r="D330">
            <v>2238</v>
          </cell>
          <cell r="E330" t="str">
            <v>FARMACIA FLORIANO PEIXOTO- METRO RECIFE</v>
          </cell>
          <cell r="F330">
            <v>51</v>
          </cell>
          <cell r="G330">
            <v>41806</v>
          </cell>
          <cell r="H330" t="str">
            <v xml:space="preserve">  /  /    </v>
          </cell>
        </row>
        <row r="331">
          <cell r="B331">
            <v>3031</v>
          </cell>
          <cell r="C331" t="str">
            <v>DENNYS LAPENDA FAGUNDES</v>
          </cell>
          <cell r="D331">
            <v>1181</v>
          </cell>
          <cell r="E331" t="str">
            <v>DISET- DIV. DE SAUDE OCUPAC. E SEG.TRAB.</v>
          </cell>
          <cell r="F331">
            <v>1</v>
          </cell>
          <cell r="G331">
            <v>41782</v>
          </cell>
          <cell r="H331" t="str">
            <v xml:space="preserve">  /  /    </v>
          </cell>
        </row>
        <row r="332">
          <cell r="B332">
            <v>3032</v>
          </cell>
          <cell r="C332" t="str">
            <v>KELEN CRISTINA DE AL F E SILVA</v>
          </cell>
          <cell r="D332">
            <v>1070</v>
          </cell>
          <cell r="E332" t="str">
            <v>COBPF - COORDENADORIA DE BOAS PRATICAS</v>
          </cell>
          <cell r="F332">
            <v>1</v>
          </cell>
          <cell r="G332">
            <v>41806</v>
          </cell>
          <cell r="H332" t="str">
            <v xml:space="preserve">  /  /    </v>
          </cell>
        </row>
        <row r="333">
          <cell r="B333">
            <v>3036</v>
          </cell>
          <cell r="C333" t="str">
            <v>CECILIA REGINA DO N S CABRAL</v>
          </cell>
          <cell r="D333">
            <v>4140</v>
          </cell>
          <cell r="E333" t="str">
            <v>COPED- COORD. DE PESQUISA E DESENV.</v>
          </cell>
          <cell r="F333">
            <v>1</v>
          </cell>
          <cell r="G333">
            <v>41837</v>
          </cell>
          <cell r="H333" t="str">
            <v xml:space="preserve">  /  /    </v>
          </cell>
        </row>
        <row r="334">
          <cell r="B334">
            <v>3037</v>
          </cell>
          <cell r="C334" t="str">
            <v>JADON JORGE OLIVEIRA DA SILVA</v>
          </cell>
          <cell r="D334">
            <v>4140</v>
          </cell>
          <cell r="E334" t="str">
            <v>COPED- COORD. DE PESQUISA E DESENV.</v>
          </cell>
          <cell r="F334">
            <v>1</v>
          </cell>
          <cell r="G334">
            <v>41837</v>
          </cell>
          <cell r="H334" t="str">
            <v xml:space="preserve">  /  /    </v>
          </cell>
        </row>
        <row r="335">
          <cell r="B335">
            <v>3040</v>
          </cell>
          <cell r="C335" t="str">
            <v>LORENA ESTHER L M CAVALCANTI</v>
          </cell>
          <cell r="D335">
            <v>4170</v>
          </cell>
          <cell r="E335" t="str">
            <v>COQUA- COORD. DE CONTROLE DE QUALID.</v>
          </cell>
          <cell r="F335">
            <v>1</v>
          </cell>
          <cell r="G335">
            <v>41837</v>
          </cell>
          <cell r="H335" t="str">
            <v xml:space="preserve">  /  /    </v>
          </cell>
        </row>
        <row r="336">
          <cell r="B336">
            <v>3044</v>
          </cell>
          <cell r="C336" t="str">
            <v>THIANE NASCIMENTO PAIXAO</v>
          </cell>
          <cell r="D336">
            <v>1073</v>
          </cell>
          <cell r="E336" t="str">
            <v>DIVISAO DE FARMACOVIGILANCIA E SAC</v>
          </cell>
          <cell r="F336">
            <v>1</v>
          </cell>
          <cell r="G336">
            <v>41871</v>
          </cell>
          <cell r="H336" t="str">
            <v xml:space="preserve">  /  /    </v>
          </cell>
        </row>
        <row r="337">
          <cell r="B337">
            <v>3046</v>
          </cell>
          <cell r="C337" t="str">
            <v>RONALDO GOMINHO BISPO FILHO</v>
          </cell>
          <cell r="D337">
            <v>1005</v>
          </cell>
          <cell r="E337" t="str">
            <v>PESSOAL A DISPOSICAO/BENEFICIO</v>
          </cell>
          <cell r="F337">
            <v>1</v>
          </cell>
          <cell r="G337">
            <v>41871</v>
          </cell>
          <cell r="H337" t="str">
            <v xml:space="preserve">  /  /    </v>
          </cell>
        </row>
        <row r="338">
          <cell r="B338">
            <v>3047</v>
          </cell>
          <cell r="C338" t="str">
            <v>SWEET GALLEGHER CAETANO COSTA</v>
          </cell>
          <cell r="D338">
            <v>1121</v>
          </cell>
          <cell r="E338" t="str">
            <v>DIINF - DIVISAO DE INFORMATICA</v>
          </cell>
          <cell r="F338">
            <v>1</v>
          </cell>
          <cell r="G338">
            <v>41871</v>
          </cell>
          <cell r="H338" t="str">
            <v xml:space="preserve">  /  /    </v>
          </cell>
        </row>
        <row r="339">
          <cell r="B339">
            <v>3049</v>
          </cell>
          <cell r="C339" t="str">
            <v>DEBORA GUEDES NERES</v>
          </cell>
          <cell r="D339">
            <v>1181</v>
          </cell>
          <cell r="E339" t="str">
            <v>DISET- DIV. DE SAUDE OCUPAC. E SEG.TRAB.</v>
          </cell>
          <cell r="F339">
            <v>1</v>
          </cell>
          <cell r="G339">
            <v>41871</v>
          </cell>
          <cell r="H339" t="str">
            <v xml:space="preserve">  /  /    </v>
          </cell>
        </row>
        <row r="340">
          <cell r="B340">
            <v>3055</v>
          </cell>
          <cell r="C340" t="str">
            <v>ANA PAULA SABINO L DE SOUZA</v>
          </cell>
          <cell r="D340">
            <v>2239</v>
          </cell>
          <cell r="E340" t="str">
            <v>FARMACIA CARUARU II</v>
          </cell>
          <cell r="F340">
            <v>50</v>
          </cell>
          <cell r="G340">
            <v>41927</v>
          </cell>
          <cell r="H340" t="str">
            <v xml:space="preserve">  /  /    </v>
          </cell>
        </row>
        <row r="341">
          <cell r="B341">
            <v>3057</v>
          </cell>
          <cell r="C341" t="str">
            <v>YANNE TALITA PEREIRA CALIXTO</v>
          </cell>
          <cell r="D341">
            <v>1005</v>
          </cell>
          <cell r="E341" t="str">
            <v>PESSOAL A DISPOSICAO/BENEFICIO</v>
          </cell>
          <cell r="F341">
            <v>1</v>
          </cell>
          <cell r="G341">
            <v>41946</v>
          </cell>
          <cell r="H341" t="str">
            <v xml:space="preserve">  /  /    </v>
          </cell>
        </row>
        <row r="342">
          <cell r="B342">
            <v>3062</v>
          </cell>
          <cell r="C342" t="str">
            <v>GRAZIELE MARIA DA SILVA</v>
          </cell>
          <cell r="D342">
            <v>4172</v>
          </cell>
          <cell r="E342" t="str">
            <v>DIMIC- DIVISAO DE MICROBIOLOGIA</v>
          </cell>
          <cell r="F342">
            <v>1</v>
          </cell>
          <cell r="G342">
            <v>41976</v>
          </cell>
          <cell r="H342" t="str">
            <v xml:space="preserve">  /  /    </v>
          </cell>
        </row>
        <row r="343">
          <cell r="B343">
            <v>3063</v>
          </cell>
          <cell r="C343" t="str">
            <v>DEYBISON AFONSO PEREIRA</v>
          </cell>
          <cell r="D343">
            <v>1005</v>
          </cell>
          <cell r="E343" t="str">
            <v>PESSOAL A DISPOSICAO/BENEFICIO</v>
          </cell>
          <cell r="F343">
            <v>1</v>
          </cell>
          <cell r="G343">
            <v>41978</v>
          </cell>
          <cell r="H343" t="str">
            <v xml:space="preserve">  /  /    </v>
          </cell>
        </row>
        <row r="344">
          <cell r="B344">
            <v>3066</v>
          </cell>
          <cell r="C344" t="str">
            <v>GENIVAL F DA SILVA JUNIOR</v>
          </cell>
          <cell r="D344">
            <v>1162</v>
          </cell>
          <cell r="E344" t="str">
            <v>DIDEP - DIVISAO DE DESENVOLV PESSOAL</v>
          </cell>
          <cell r="F344">
            <v>1</v>
          </cell>
          <cell r="G344">
            <v>42009</v>
          </cell>
          <cell r="H344" t="str">
            <v xml:space="preserve">  /  /    </v>
          </cell>
        </row>
        <row r="345">
          <cell r="B345">
            <v>3067</v>
          </cell>
          <cell r="C345" t="str">
            <v>EMANUELA AMELIA DE A  AGUIAR</v>
          </cell>
          <cell r="D345">
            <v>1171</v>
          </cell>
          <cell r="E345" t="str">
            <v>DIVCO - DIVISAO DE COMPRAS</v>
          </cell>
          <cell r="F345">
            <v>1</v>
          </cell>
          <cell r="G345">
            <v>42009</v>
          </cell>
          <cell r="H345" t="str">
            <v xml:space="preserve">  /  /    </v>
          </cell>
        </row>
        <row r="346">
          <cell r="B346">
            <v>3069</v>
          </cell>
          <cell r="C346" t="str">
            <v>ANDRE LUIS MOTA PIRES</v>
          </cell>
          <cell r="D346">
            <v>2209</v>
          </cell>
          <cell r="E346" t="str">
            <v>FARMACIA AFOGADOS</v>
          </cell>
          <cell r="F346">
            <v>16</v>
          </cell>
          <cell r="G346">
            <v>42009</v>
          </cell>
          <cell r="H346" t="str">
            <v xml:space="preserve">  /  /    </v>
          </cell>
        </row>
        <row r="347">
          <cell r="B347">
            <v>3081</v>
          </cell>
          <cell r="C347" t="str">
            <v>MAILTON NOBRE DE MEDEIROS</v>
          </cell>
          <cell r="D347">
            <v>1150</v>
          </cell>
          <cell r="E347" t="str">
            <v>COLOG - COORDENADORIA DE LOGISTICA</v>
          </cell>
          <cell r="F347">
            <v>1</v>
          </cell>
          <cell r="G347">
            <v>42024</v>
          </cell>
          <cell r="H347" t="str">
            <v xml:space="preserve">  /  /    </v>
          </cell>
        </row>
        <row r="348">
          <cell r="B348">
            <v>3086</v>
          </cell>
          <cell r="C348" t="str">
            <v>DIMAS CARDOSO CAMPOS</v>
          </cell>
          <cell r="D348">
            <v>1072</v>
          </cell>
          <cell r="E348" t="str">
            <v>DIVAL - DIVISAO DE VALIDACAO</v>
          </cell>
          <cell r="F348">
            <v>1</v>
          </cell>
          <cell r="G348">
            <v>42030</v>
          </cell>
          <cell r="H348" t="str">
            <v xml:space="preserve">  /  /    </v>
          </cell>
        </row>
        <row r="349">
          <cell r="B349">
            <v>3092</v>
          </cell>
          <cell r="C349" t="str">
            <v>BETY ANNE DE A SENNA</v>
          </cell>
          <cell r="D349">
            <v>4113</v>
          </cell>
          <cell r="E349" t="str">
            <v>DITEC - DIRETORIA TECNICA INDUSTRIAL</v>
          </cell>
          <cell r="F349">
            <v>1</v>
          </cell>
          <cell r="G349">
            <v>42058</v>
          </cell>
          <cell r="H349" t="str">
            <v xml:space="preserve">  /  /    </v>
          </cell>
        </row>
        <row r="350">
          <cell r="B350">
            <v>3112</v>
          </cell>
          <cell r="C350" t="str">
            <v>DIEGO SCHMITH OLIVEIRA DE LIMA</v>
          </cell>
          <cell r="D350">
            <v>1121</v>
          </cell>
          <cell r="E350" t="str">
            <v>DIINF - DIVISAO DE INFORMATICA</v>
          </cell>
          <cell r="F350">
            <v>1</v>
          </cell>
          <cell r="G350">
            <v>42065</v>
          </cell>
          <cell r="H350" t="str">
            <v xml:space="preserve">  /  /    </v>
          </cell>
        </row>
        <row r="351">
          <cell r="B351">
            <v>3132</v>
          </cell>
          <cell r="C351" t="str">
            <v>TALITA ANDREIA MARTINS GONZAGA</v>
          </cell>
          <cell r="D351">
            <v>1114</v>
          </cell>
          <cell r="E351" t="str">
            <v>DISEG - DIVISAO DE SERVICOS GERAIS</v>
          </cell>
          <cell r="F351">
            <v>1</v>
          </cell>
          <cell r="G351">
            <v>42100</v>
          </cell>
          <cell r="H351" t="str">
            <v xml:space="preserve">  /  /    </v>
          </cell>
        </row>
        <row r="352">
          <cell r="B352">
            <v>3134</v>
          </cell>
          <cell r="C352" t="str">
            <v>ESTEVAN DE ALMEIDA FALCAO</v>
          </cell>
          <cell r="D352">
            <v>4172</v>
          </cell>
          <cell r="E352" t="str">
            <v>DIMIC- DIVISAO DE MICROBIOLOGIA</v>
          </cell>
          <cell r="F352">
            <v>1</v>
          </cell>
          <cell r="G352">
            <v>42100</v>
          </cell>
          <cell r="H352" t="str">
            <v xml:space="preserve">  /  /    </v>
          </cell>
        </row>
        <row r="353">
          <cell r="B353">
            <v>3135</v>
          </cell>
          <cell r="C353" t="str">
            <v>RAFAEL DE MENEZES E S PIRES</v>
          </cell>
          <cell r="D353">
            <v>4174</v>
          </cell>
          <cell r="E353" t="str">
            <v>DIACP- DIV.DE ACOMP.E CONTROLE PRODUCAO</v>
          </cell>
          <cell r="F353">
            <v>1</v>
          </cell>
          <cell r="G353">
            <v>42107</v>
          </cell>
          <cell r="H353" t="str">
            <v xml:space="preserve">  /  /    </v>
          </cell>
        </row>
        <row r="354">
          <cell r="B354">
            <v>3136</v>
          </cell>
          <cell r="C354" t="str">
            <v>ALEXANDER BEZERRA</v>
          </cell>
          <cell r="D354">
            <v>1321</v>
          </cell>
          <cell r="E354" t="str">
            <v>DIMAN - DIVISAO DE MANUTENCAO</v>
          </cell>
          <cell r="F354">
            <v>1</v>
          </cell>
          <cell r="G354">
            <v>42107</v>
          </cell>
          <cell r="H354" t="str">
            <v xml:space="preserve">  /  /    </v>
          </cell>
        </row>
        <row r="355">
          <cell r="B355">
            <v>3138</v>
          </cell>
          <cell r="C355" t="str">
            <v>MANUELA SILVA DE LIMA B DA PAZ</v>
          </cell>
          <cell r="D355">
            <v>4171</v>
          </cell>
          <cell r="E355" t="str">
            <v>DIFIQ- DIV.FISICO-E CONTROLE DE PRODUTO</v>
          </cell>
          <cell r="F355">
            <v>1</v>
          </cell>
          <cell r="G355">
            <v>42107</v>
          </cell>
          <cell r="H355" t="str">
            <v xml:space="preserve">  /  /    </v>
          </cell>
        </row>
        <row r="356">
          <cell r="B356">
            <v>3139</v>
          </cell>
          <cell r="C356" t="str">
            <v>JOAO ROBERTO  MACHADO ARAUJO</v>
          </cell>
          <cell r="D356">
            <v>4171</v>
          </cell>
          <cell r="E356" t="str">
            <v>DIFIQ- DIV.FISICO-E CONTROLE DE PRODUTO</v>
          </cell>
          <cell r="F356">
            <v>1</v>
          </cell>
          <cell r="G356">
            <v>42107</v>
          </cell>
          <cell r="H356" t="str">
            <v xml:space="preserve">  /  /    </v>
          </cell>
        </row>
        <row r="357">
          <cell r="B357">
            <v>3141</v>
          </cell>
          <cell r="C357" t="str">
            <v>LIVIA QUEIROZ DE OLIVEIRA</v>
          </cell>
          <cell r="D357">
            <v>1073</v>
          </cell>
          <cell r="E357" t="str">
            <v>DIVISAO DE FARMACOVIGILANCIA E SAC</v>
          </cell>
          <cell r="F357">
            <v>1</v>
          </cell>
          <cell r="G357">
            <v>42110</v>
          </cell>
          <cell r="H357" t="str">
            <v xml:space="preserve">  /  /    </v>
          </cell>
        </row>
        <row r="358">
          <cell r="B358">
            <v>3147</v>
          </cell>
          <cell r="C358" t="str">
            <v>ALZENIRA PEREIRA DA SILVA</v>
          </cell>
          <cell r="D358">
            <v>3170</v>
          </cell>
          <cell r="E358" t="str">
            <v>DICEM - DIVISAO CENTRAL DE EMBALAGEM</v>
          </cell>
          <cell r="F358">
            <v>1</v>
          </cell>
          <cell r="G358">
            <v>42128</v>
          </cell>
          <cell r="H358" t="str">
            <v xml:space="preserve">  /  /    </v>
          </cell>
        </row>
        <row r="359">
          <cell r="B359">
            <v>3152</v>
          </cell>
          <cell r="C359" t="str">
            <v>DANIEL CIRILO DOS SANTOS</v>
          </cell>
          <cell r="D359">
            <v>1074</v>
          </cell>
          <cell r="E359" t="str">
            <v>DIVISAO DE GARANTIA DE QUALIDADE</v>
          </cell>
          <cell r="F359">
            <v>1</v>
          </cell>
          <cell r="G359">
            <v>42128</v>
          </cell>
          <cell r="H359" t="str">
            <v xml:space="preserve">  /  /    </v>
          </cell>
        </row>
        <row r="360">
          <cell r="B360">
            <v>3154</v>
          </cell>
          <cell r="C360" t="str">
            <v>DANIELLE D O A DE MIRANDA</v>
          </cell>
          <cell r="D360">
            <v>1005</v>
          </cell>
          <cell r="E360" t="str">
            <v>PESSOAL A DISPOSICAO/BENEFICIO</v>
          </cell>
          <cell r="F360">
            <v>1</v>
          </cell>
          <cell r="G360">
            <v>42128</v>
          </cell>
          <cell r="H360" t="str">
            <v xml:space="preserve">  /  /    </v>
          </cell>
        </row>
        <row r="361">
          <cell r="B361">
            <v>3156</v>
          </cell>
          <cell r="C361" t="str">
            <v>GILVANEIDE LAURENTINO MARTINS</v>
          </cell>
          <cell r="D361">
            <v>3170</v>
          </cell>
          <cell r="E361" t="str">
            <v>DICEM - DIVISAO CENTRAL DE EMBALAGEM</v>
          </cell>
          <cell r="F361">
            <v>1</v>
          </cell>
          <cell r="G361">
            <v>42128</v>
          </cell>
          <cell r="H361" t="str">
            <v xml:space="preserve">  /  /    </v>
          </cell>
        </row>
        <row r="362">
          <cell r="B362">
            <v>3160</v>
          </cell>
          <cell r="C362" t="str">
            <v>LUCIANNA NUNES LIRA</v>
          </cell>
          <cell r="D362">
            <v>4171</v>
          </cell>
          <cell r="E362" t="str">
            <v>DIFIQ- DIV.FISICO-E CONTROLE DE PRODUTO</v>
          </cell>
          <cell r="F362">
            <v>1</v>
          </cell>
          <cell r="G362">
            <v>42128</v>
          </cell>
          <cell r="H362" t="str">
            <v xml:space="preserve">  /  /    </v>
          </cell>
        </row>
        <row r="363">
          <cell r="B363">
            <v>3164</v>
          </cell>
          <cell r="C363" t="str">
            <v>MONIQUE FERRAZ PEREIRA</v>
          </cell>
          <cell r="D363">
            <v>4140</v>
          </cell>
          <cell r="E363" t="str">
            <v>COPED- COORD. DE PESQUISA E DESENV.</v>
          </cell>
          <cell r="F363">
            <v>1</v>
          </cell>
          <cell r="G363">
            <v>42128</v>
          </cell>
          <cell r="H363" t="str">
            <v xml:space="preserve">  /  /    </v>
          </cell>
        </row>
        <row r="364">
          <cell r="B364">
            <v>3165</v>
          </cell>
          <cell r="C364" t="str">
            <v>PATRICIA SERPA PEIXOTO</v>
          </cell>
          <cell r="D364">
            <v>4172</v>
          </cell>
          <cell r="E364" t="str">
            <v>DIMIC- DIVISAO DE MICROBIOLOGIA</v>
          </cell>
          <cell r="F364">
            <v>1</v>
          </cell>
          <cell r="G364">
            <v>42128</v>
          </cell>
          <cell r="H364" t="str">
            <v xml:space="preserve">  /  /    </v>
          </cell>
        </row>
        <row r="365">
          <cell r="B365">
            <v>3167</v>
          </cell>
          <cell r="C365" t="str">
            <v>POLYANA BEZERRA SOUTO SANTOS</v>
          </cell>
          <cell r="D365">
            <v>4140</v>
          </cell>
          <cell r="E365" t="str">
            <v>COPED- COORD. DE PESQUISA E DESENV.</v>
          </cell>
          <cell r="F365">
            <v>1</v>
          </cell>
          <cell r="G365">
            <v>42128</v>
          </cell>
          <cell r="H365" t="str">
            <v xml:space="preserve">  /  /    </v>
          </cell>
        </row>
        <row r="366">
          <cell r="B366">
            <v>3169</v>
          </cell>
          <cell r="C366" t="str">
            <v>RENATA BEZERRA DA SILVA</v>
          </cell>
          <cell r="D366">
            <v>1074</v>
          </cell>
          <cell r="E366" t="str">
            <v>DIVISAO DE GARANTIA DE QUALIDADE</v>
          </cell>
          <cell r="F366">
            <v>1</v>
          </cell>
          <cell r="G366">
            <v>42128</v>
          </cell>
          <cell r="H366" t="str">
            <v xml:space="preserve">  /  /    </v>
          </cell>
        </row>
        <row r="367">
          <cell r="B367">
            <v>3172</v>
          </cell>
          <cell r="C367" t="str">
            <v>SAVIO BARCELOS DE MELO</v>
          </cell>
          <cell r="D367">
            <v>3170</v>
          </cell>
          <cell r="E367" t="str">
            <v>DICEM - DIVISAO CENTRAL DE EMBALAGEM</v>
          </cell>
          <cell r="F367">
            <v>1</v>
          </cell>
          <cell r="G367">
            <v>42128</v>
          </cell>
          <cell r="H367" t="str">
            <v xml:space="preserve">  /  /    </v>
          </cell>
        </row>
        <row r="368">
          <cell r="B368">
            <v>3175</v>
          </cell>
          <cell r="C368" t="str">
            <v>VIVIANE SOARES DE JESUS</v>
          </cell>
          <cell r="D368">
            <v>4171</v>
          </cell>
          <cell r="E368" t="str">
            <v>DIFIQ- DIV.FISICO-E CONTROLE DE PRODUTO</v>
          </cell>
          <cell r="F368">
            <v>1</v>
          </cell>
          <cell r="G368">
            <v>42128</v>
          </cell>
          <cell r="H368" t="str">
            <v xml:space="preserve">  /  /    </v>
          </cell>
        </row>
        <row r="369">
          <cell r="B369">
            <v>3177</v>
          </cell>
          <cell r="C369" t="str">
            <v>DEMOSTENES FIGUEIREDO DE SOUSA</v>
          </cell>
          <cell r="D369">
            <v>1072</v>
          </cell>
          <cell r="E369" t="str">
            <v>DIVAL - DIVISAO DE VALIDACAO</v>
          </cell>
          <cell r="F369">
            <v>1</v>
          </cell>
          <cell r="G369">
            <v>42135</v>
          </cell>
          <cell r="H369" t="str">
            <v xml:space="preserve">  /  /    </v>
          </cell>
        </row>
        <row r="370">
          <cell r="B370">
            <v>3178</v>
          </cell>
          <cell r="C370" t="str">
            <v>HOSANA SUELEM S DE MIRANDA</v>
          </cell>
          <cell r="D370">
            <v>4172</v>
          </cell>
          <cell r="E370" t="str">
            <v>DIMIC- DIVISAO DE MICROBIOLOGIA</v>
          </cell>
          <cell r="F370">
            <v>1</v>
          </cell>
          <cell r="G370">
            <v>42142</v>
          </cell>
          <cell r="H370" t="str">
            <v xml:space="preserve">  /  /    </v>
          </cell>
        </row>
        <row r="371">
          <cell r="B371">
            <v>3180</v>
          </cell>
          <cell r="C371" t="str">
            <v>CAIO CESAR DE A R SILVA</v>
          </cell>
          <cell r="D371">
            <v>3111</v>
          </cell>
          <cell r="E371" t="str">
            <v>DISOL I - DIVISAO DE SOLIDOS I</v>
          </cell>
          <cell r="F371">
            <v>1</v>
          </cell>
          <cell r="G371">
            <v>42156</v>
          </cell>
          <cell r="H371" t="str">
            <v xml:space="preserve">  /  /    </v>
          </cell>
        </row>
        <row r="372">
          <cell r="B372">
            <v>3182</v>
          </cell>
          <cell r="C372" t="str">
            <v>VANELLY FERREIRA DE SOUZA</v>
          </cell>
          <cell r="D372">
            <v>4175</v>
          </cell>
          <cell r="E372" t="str">
            <v>DIDEM - DIVISAO DE DESENVOLV. DE EMBALAG</v>
          </cell>
          <cell r="F372">
            <v>1</v>
          </cell>
          <cell r="G372">
            <v>42186</v>
          </cell>
          <cell r="H372" t="str">
            <v xml:space="preserve">  /  /    </v>
          </cell>
        </row>
        <row r="373">
          <cell r="B373">
            <v>3183</v>
          </cell>
          <cell r="C373" t="str">
            <v>DALETE VICENTE DE LIMA</v>
          </cell>
          <cell r="D373">
            <v>1181</v>
          </cell>
          <cell r="E373" t="str">
            <v>DISET- DIV. DE SAUDE OCUPAC. E SEG.TRAB.</v>
          </cell>
          <cell r="F373">
            <v>1</v>
          </cell>
          <cell r="G373">
            <v>42192</v>
          </cell>
          <cell r="H373" t="str">
            <v xml:space="preserve">  /  /    </v>
          </cell>
        </row>
        <row r="374">
          <cell r="B374">
            <v>3194</v>
          </cell>
          <cell r="C374" t="str">
            <v>ODAYANNA KESSY F MONTEIRO</v>
          </cell>
          <cell r="D374">
            <v>1180</v>
          </cell>
          <cell r="E374" t="str">
            <v>COSET - COORD. DE SEG. DO TRAB E DO MEIO</v>
          </cell>
          <cell r="F374">
            <v>1</v>
          </cell>
          <cell r="G374">
            <v>42226</v>
          </cell>
          <cell r="H374" t="str">
            <v xml:space="preserve">  /  /    </v>
          </cell>
        </row>
        <row r="375">
          <cell r="B375">
            <v>3201</v>
          </cell>
          <cell r="C375" t="str">
            <v>LUCIENE TORRES GALINDO DE MELO</v>
          </cell>
          <cell r="D375">
            <v>4190</v>
          </cell>
          <cell r="E375" t="str">
            <v>COPCP- COORD. DE PLANEJ. E CONTROLE PROD</v>
          </cell>
          <cell r="F375">
            <v>1</v>
          </cell>
          <cell r="G375">
            <v>42292</v>
          </cell>
          <cell r="H375" t="str">
            <v xml:space="preserve">  /  /    </v>
          </cell>
        </row>
        <row r="376">
          <cell r="B376">
            <v>3208</v>
          </cell>
          <cell r="C376" t="str">
            <v>FABIOLA LAPORTE DE A TRINDADE</v>
          </cell>
          <cell r="D376">
            <v>1160</v>
          </cell>
          <cell r="E376" t="str">
            <v>CORHU - COORD. DE RECURSOS HUMANOS</v>
          </cell>
          <cell r="F376">
            <v>1</v>
          </cell>
          <cell r="G376">
            <v>42388</v>
          </cell>
          <cell r="H376" t="str">
            <v xml:space="preserve">  /  /    </v>
          </cell>
        </row>
        <row r="377">
          <cell r="B377">
            <v>3220</v>
          </cell>
          <cell r="C377" t="str">
            <v>RENATA RODRIGUES C DE MELO</v>
          </cell>
          <cell r="D377">
            <v>1230</v>
          </cell>
          <cell r="E377" t="str">
            <v>CORES - COORD. DE RESPONSAB. SOCIAL</v>
          </cell>
          <cell r="F377">
            <v>1</v>
          </cell>
          <cell r="G377">
            <v>42552</v>
          </cell>
          <cell r="H377" t="str">
            <v xml:space="preserve">  /  /    </v>
          </cell>
        </row>
        <row r="378">
          <cell r="B378">
            <v>3221</v>
          </cell>
          <cell r="C378" t="str">
            <v>MARIA ERLANI BARBOSA SILVA</v>
          </cell>
          <cell r="D378">
            <v>1300</v>
          </cell>
          <cell r="E378" t="str">
            <v>DIREN - DIRETORIA DE ENGENHARIA</v>
          </cell>
          <cell r="F378">
            <v>1</v>
          </cell>
          <cell r="G378">
            <v>42566</v>
          </cell>
          <cell r="H378" t="str">
            <v xml:space="preserve">  /  /    </v>
          </cell>
        </row>
        <row r="379">
          <cell r="B379">
            <v>3228</v>
          </cell>
          <cell r="C379" t="str">
            <v>RENATO VELOSO LINO DE OLIVEIRA</v>
          </cell>
          <cell r="D379">
            <v>2101</v>
          </cell>
          <cell r="E379" t="str">
            <v>DIVEN- DIVISAO DE VENDAS</v>
          </cell>
          <cell r="F379">
            <v>1</v>
          </cell>
          <cell r="G379">
            <v>42706</v>
          </cell>
          <cell r="H379" t="str">
            <v xml:space="preserve">  /  /    </v>
          </cell>
        </row>
        <row r="380">
          <cell r="B380">
            <v>3229</v>
          </cell>
          <cell r="C380" t="str">
            <v>WELTON FERNANDES DE PAULA</v>
          </cell>
          <cell r="D380">
            <v>1322</v>
          </cell>
          <cell r="E380" t="str">
            <v>DIUTI - DIVISAO DE UTILIDADES</v>
          </cell>
          <cell r="F380">
            <v>1</v>
          </cell>
          <cell r="G380">
            <v>42737</v>
          </cell>
          <cell r="H380" t="str">
            <v xml:space="preserve">  /  /    </v>
          </cell>
        </row>
        <row r="381">
          <cell r="B381">
            <v>3232</v>
          </cell>
          <cell r="C381" t="str">
            <v>MARCOS ANTONIO SILVA DE LIMA</v>
          </cell>
          <cell r="D381">
            <v>1322</v>
          </cell>
          <cell r="E381" t="str">
            <v>DIUTI - DIVISAO DE UTILIDADES</v>
          </cell>
          <cell r="F381">
            <v>1</v>
          </cell>
          <cell r="G381">
            <v>42737</v>
          </cell>
          <cell r="H381" t="str">
            <v xml:space="preserve">  /  /    </v>
          </cell>
        </row>
        <row r="382">
          <cell r="B382">
            <v>3233</v>
          </cell>
          <cell r="C382" t="str">
            <v>MARIANA JOYCE BEZERRA DA SILVA</v>
          </cell>
          <cell r="D382">
            <v>1321</v>
          </cell>
          <cell r="E382" t="str">
            <v>DIMAN - DIVISAO DE MANUTENCAO</v>
          </cell>
          <cell r="F382">
            <v>1</v>
          </cell>
          <cell r="G382">
            <v>42737</v>
          </cell>
          <cell r="H382" t="str">
            <v xml:space="preserve">  /  /    </v>
          </cell>
        </row>
        <row r="383">
          <cell r="B383">
            <v>3234</v>
          </cell>
          <cell r="C383" t="str">
            <v>SANDRO FERREIRA BEZERRA</v>
          </cell>
          <cell r="D383">
            <v>1321</v>
          </cell>
          <cell r="E383" t="str">
            <v>DIMAN - DIVISAO DE MANUTENCAO</v>
          </cell>
          <cell r="F383">
            <v>1</v>
          </cell>
          <cell r="G383">
            <v>42737</v>
          </cell>
          <cell r="H383" t="str">
            <v xml:space="preserve">  /  /    </v>
          </cell>
        </row>
        <row r="384">
          <cell r="B384">
            <v>3237</v>
          </cell>
          <cell r="C384" t="str">
            <v>LIVIA MARIA DE MORAES</v>
          </cell>
          <cell r="D384">
            <v>1321</v>
          </cell>
          <cell r="E384" t="str">
            <v>DIMAN - DIVISAO DE MANUTENCAO</v>
          </cell>
          <cell r="F384">
            <v>1</v>
          </cell>
          <cell r="G384">
            <v>42751</v>
          </cell>
          <cell r="H384" t="str">
            <v xml:space="preserve">  /  /    </v>
          </cell>
        </row>
        <row r="385">
          <cell r="B385">
            <v>3241</v>
          </cell>
          <cell r="C385" t="str">
            <v>EDNALDO LUIZ TRAJANO</v>
          </cell>
          <cell r="D385">
            <v>1322</v>
          </cell>
          <cell r="E385" t="str">
            <v>DIUTI - DIVISAO DE UTILIDADES</v>
          </cell>
          <cell r="F385">
            <v>1</v>
          </cell>
          <cell r="G385">
            <v>42814</v>
          </cell>
          <cell r="H385" t="str">
            <v xml:space="preserve">  /  /    </v>
          </cell>
        </row>
        <row r="386">
          <cell r="B386">
            <v>3242</v>
          </cell>
          <cell r="C386" t="str">
            <v>CLAUDIO HENRIQUE G DE OLIVEIRA</v>
          </cell>
          <cell r="D386">
            <v>1321</v>
          </cell>
          <cell r="E386" t="str">
            <v>DIMAN - DIVISAO DE MANUTENCAO</v>
          </cell>
          <cell r="F386">
            <v>1</v>
          </cell>
          <cell r="G386">
            <v>42814</v>
          </cell>
          <cell r="H386" t="str">
            <v xml:space="preserve">  /  /    </v>
          </cell>
        </row>
        <row r="387">
          <cell r="B387">
            <v>3247</v>
          </cell>
          <cell r="C387" t="str">
            <v>LEONARDO ARAUJO PAES BARRETO</v>
          </cell>
          <cell r="D387">
            <v>1000</v>
          </cell>
          <cell r="E387" t="str">
            <v>PRES- PRESIDENCIA</v>
          </cell>
          <cell r="F387">
            <v>1</v>
          </cell>
          <cell r="G387">
            <v>42845</v>
          </cell>
          <cell r="H387" t="str">
            <v xml:space="preserve">  /  /    </v>
          </cell>
        </row>
        <row r="388">
          <cell r="B388">
            <v>3249</v>
          </cell>
          <cell r="C388" t="str">
            <v>LUCIANA MARIA BASTO DE AQUINO</v>
          </cell>
          <cell r="D388">
            <v>2200</v>
          </cell>
          <cell r="E388" t="str">
            <v>COFAR- COORDENADORIA DE FARMACIAS</v>
          </cell>
          <cell r="F388">
            <v>1</v>
          </cell>
          <cell r="G388">
            <v>42845</v>
          </cell>
          <cell r="H388" t="str">
            <v xml:space="preserve">  /  /    </v>
          </cell>
        </row>
        <row r="389">
          <cell r="B389">
            <v>3256</v>
          </cell>
          <cell r="C389" t="str">
            <v>JOAO ALFREDO SOARES DE AVELLAR</v>
          </cell>
          <cell r="D389">
            <v>1130</v>
          </cell>
          <cell r="E389" t="str">
            <v>COFIN-COORDENADORIA FINANCEIRA</v>
          </cell>
          <cell r="F389">
            <v>1</v>
          </cell>
          <cell r="G389">
            <v>42859</v>
          </cell>
          <cell r="H389" t="str">
            <v xml:space="preserve">  /  /    </v>
          </cell>
        </row>
        <row r="390">
          <cell r="B390">
            <v>3263</v>
          </cell>
          <cell r="C390" t="str">
            <v>ANA CECILIA DE SENA T SOUZA</v>
          </cell>
          <cell r="D390">
            <v>1032</v>
          </cell>
          <cell r="E390" t="str">
            <v>COTRAT - COORDENADORIA DE CONTRATOS</v>
          </cell>
          <cell r="F390">
            <v>1</v>
          </cell>
          <cell r="G390">
            <v>42859</v>
          </cell>
          <cell r="H390" t="str">
            <v xml:space="preserve">  /  /    </v>
          </cell>
        </row>
        <row r="391">
          <cell r="B391">
            <v>3281</v>
          </cell>
          <cell r="C391" t="str">
            <v>PAULO AUGUSTO DA SILVA</v>
          </cell>
          <cell r="D391">
            <v>1321</v>
          </cell>
          <cell r="E391" t="str">
            <v>DIMAN - DIVISAO DE MANUTENCAO</v>
          </cell>
          <cell r="F391">
            <v>1</v>
          </cell>
          <cell r="G391">
            <v>42870</v>
          </cell>
          <cell r="H391" t="str">
            <v xml:space="preserve">  /  /    </v>
          </cell>
        </row>
        <row r="392">
          <cell r="B392">
            <v>3283</v>
          </cell>
          <cell r="C392" t="str">
            <v>MANUELA A DE SENA L VENTURA</v>
          </cell>
          <cell r="D392">
            <v>1220</v>
          </cell>
          <cell r="E392" t="str">
            <v>COATI - COORD. DE APOIO TEC. E INSTIT.</v>
          </cell>
          <cell r="F392">
            <v>1</v>
          </cell>
          <cell r="G392">
            <v>42879</v>
          </cell>
          <cell r="H392" t="str">
            <v xml:space="preserve">  /  /    </v>
          </cell>
        </row>
        <row r="393">
          <cell r="B393">
            <v>3289</v>
          </cell>
          <cell r="C393" t="str">
            <v>JOSE NIVALDO BRAYNER DE ARAUJO</v>
          </cell>
          <cell r="D393">
            <v>1100</v>
          </cell>
          <cell r="E393" t="str">
            <v>DIRAF-DIRETORIA ADMINISTR.E FINANCEIRA</v>
          </cell>
          <cell r="F393">
            <v>1</v>
          </cell>
          <cell r="G393">
            <v>42887</v>
          </cell>
          <cell r="H393" t="str">
            <v xml:space="preserve">  /  /    </v>
          </cell>
        </row>
        <row r="394">
          <cell r="B394">
            <v>3312</v>
          </cell>
          <cell r="C394" t="str">
            <v>DIMAS PEREIRA DANTAS</v>
          </cell>
          <cell r="D394">
            <v>2100</v>
          </cell>
          <cell r="E394" t="str">
            <v>COVEN- COORDENADORIA DE VENDAS</v>
          </cell>
          <cell r="F394">
            <v>1</v>
          </cell>
          <cell r="G394">
            <v>42926</v>
          </cell>
          <cell r="H394" t="str">
            <v xml:space="preserve">  /  /    </v>
          </cell>
        </row>
        <row r="395">
          <cell r="B395">
            <v>3314</v>
          </cell>
          <cell r="C395" t="str">
            <v>LUIZ ANTONIO GRANJA DE MENEZES</v>
          </cell>
          <cell r="D395">
            <v>1320</v>
          </cell>
          <cell r="E395" t="str">
            <v>COMAN - COORDENADORIA DE MANUTENCAO</v>
          </cell>
          <cell r="F395">
            <v>1</v>
          </cell>
          <cell r="G395">
            <v>42928</v>
          </cell>
          <cell r="H395" t="str">
            <v xml:space="preserve">  /  /    </v>
          </cell>
        </row>
        <row r="396">
          <cell r="B396">
            <v>3316</v>
          </cell>
          <cell r="C396" t="str">
            <v>MAYARA CRISTINA NUNES DE LIRA</v>
          </cell>
          <cell r="D396">
            <v>1121</v>
          </cell>
          <cell r="E396" t="str">
            <v>DIINF - DIVISAO DE INFORMATICA</v>
          </cell>
          <cell r="F396">
            <v>1</v>
          </cell>
          <cell r="G396">
            <v>42948</v>
          </cell>
          <cell r="H396" t="str">
            <v xml:space="preserve">  /  /    </v>
          </cell>
        </row>
        <row r="397">
          <cell r="B397">
            <v>3317</v>
          </cell>
          <cell r="C397" t="str">
            <v>KATIA CRISTINA B DA SILVA</v>
          </cell>
          <cell r="D397">
            <v>1141</v>
          </cell>
          <cell r="E397" t="str">
            <v>DICCP- DIVISAO DE CONTABILIDADE E CUSTOS</v>
          </cell>
          <cell r="F397">
            <v>1</v>
          </cell>
          <cell r="G397">
            <v>42948</v>
          </cell>
          <cell r="H397" t="str">
            <v xml:space="preserve">  /  /    </v>
          </cell>
        </row>
        <row r="398">
          <cell r="B398">
            <v>3322</v>
          </cell>
          <cell r="C398" t="str">
            <v>JOSEFINA DA SILVA RODRIGUES</v>
          </cell>
          <cell r="D398">
            <v>1181</v>
          </cell>
          <cell r="E398" t="str">
            <v>DISET- DIV. DE SAUDE OCUPAC. E SEG.TRAB.</v>
          </cell>
          <cell r="F398">
            <v>1</v>
          </cell>
          <cell r="G398">
            <v>42997</v>
          </cell>
          <cell r="H398" t="str">
            <v xml:space="preserve">  /  /    </v>
          </cell>
        </row>
        <row r="399">
          <cell r="B399">
            <v>3325</v>
          </cell>
          <cell r="C399" t="str">
            <v>MANOEL DE LIMA BARBOSA</v>
          </cell>
          <cell r="D399">
            <v>1140</v>
          </cell>
          <cell r="E399" t="str">
            <v>COCON- COORD. DE CONTABIL. GERAL</v>
          </cell>
          <cell r="F399">
            <v>1</v>
          </cell>
          <cell r="G399">
            <v>43053</v>
          </cell>
          <cell r="H399" t="str">
            <v xml:space="preserve">  /  /    </v>
          </cell>
        </row>
        <row r="400">
          <cell r="B400">
            <v>3327</v>
          </cell>
          <cell r="C400" t="str">
            <v>NATALIA DOURADO DA FONTE</v>
          </cell>
          <cell r="D400">
            <v>1170</v>
          </cell>
          <cell r="E400" t="str">
            <v>COSUP - COORDENADORIA DE SUPRIMENTOS</v>
          </cell>
          <cell r="F400">
            <v>1</v>
          </cell>
          <cell r="G400">
            <v>43102</v>
          </cell>
          <cell r="H400" t="str">
            <v xml:space="preserve">  /  /    </v>
          </cell>
        </row>
        <row r="401">
          <cell r="B401">
            <v>3328</v>
          </cell>
          <cell r="C401" t="str">
            <v>VINICIUS JOSE OLIVEIRA D SOUSA</v>
          </cell>
          <cell r="D401">
            <v>1150</v>
          </cell>
          <cell r="E401" t="str">
            <v>COLOG - COORDENADORIA DE LOGISTICA</v>
          </cell>
          <cell r="F401">
            <v>1</v>
          </cell>
          <cell r="G401">
            <v>43108</v>
          </cell>
          <cell r="H401" t="str">
            <v xml:space="preserve">  /  /    </v>
          </cell>
        </row>
        <row r="402">
          <cell r="B402">
            <v>3333</v>
          </cell>
          <cell r="C402" t="str">
            <v>JOSE HIGO MARQUES RENER</v>
          </cell>
          <cell r="D402">
            <v>3111</v>
          </cell>
          <cell r="E402" t="str">
            <v>DISOL I - DIVISAO DE SOLIDOS I</v>
          </cell>
          <cell r="F402">
            <v>1</v>
          </cell>
          <cell r="G402">
            <v>43192</v>
          </cell>
          <cell r="H402" t="str">
            <v xml:space="preserve">  /  /    </v>
          </cell>
        </row>
        <row r="403">
          <cell r="B403">
            <v>3336</v>
          </cell>
          <cell r="C403" t="str">
            <v>MICHELLI HELENA LIMA DA SILVA</v>
          </cell>
          <cell r="D403">
            <v>3111</v>
          </cell>
          <cell r="E403" t="str">
            <v>DISOL I - DIVISAO DE SOLIDOS I</v>
          </cell>
          <cell r="F403">
            <v>1</v>
          </cell>
          <cell r="G403">
            <v>43255</v>
          </cell>
          <cell r="H403" t="str">
            <v xml:space="preserve">  /  /    </v>
          </cell>
        </row>
        <row r="404">
          <cell r="B404">
            <v>3338</v>
          </cell>
          <cell r="C404" t="str">
            <v>IAN THIAGO DE LIMA BARBOSA</v>
          </cell>
          <cell r="D404">
            <v>1160</v>
          </cell>
          <cell r="E404" t="str">
            <v>CORHU - COORD. DE RECURSOS HUMANOS</v>
          </cell>
          <cell r="F404">
            <v>1</v>
          </cell>
          <cell r="G404">
            <v>43262</v>
          </cell>
          <cell r="H404" t="str">
            <v xml:space="preserve">  /  /    </v>
          </cell>
        </row>
        <row r="405">
          <cell r="B405">
            <v>3339</v>
          </cell>
          <cell r="C405" t="str">
            <v>ANA CAROLINA CALLAND ROSA</v>
          </cell>
          <cell r="D405">
            <v>2100</v>
          </cell>
          <cell r="E405" t="str">
            <v>COVEN- COORDENADORIA DE VENDAS</v>
          </cell>
          <cell r="F405">
            <v>1</v>
          </cell>
          <cell r="G405">
            <v>43271</v>
          </cell>
          <cell r="H405" t="str">
            <v xml:space="preserve">  /  /    </v>
          </cell>
        </row>
        <row r="406">
          <cell r="B406">
            <v>3340</v>
          </cell>
          <cell r="C406" t="str">
            <v>SANDRO MARQUES TEIXEIRA</v>
          </cell>
          <cell r="D406">
            <v>1210</v>
          </cell>
          <cell r="E406" t="str">
            <v>COARI- COORDENADORIA DE ARTICULACAO INST</v>
          </cell>
          <cell r="F406">
            <v>1</v>
          </cell>
          <cell r="G406">
            <v>43286</v>
          </cell>
          <cell r="H406" t="str">
            <v xml:space="preserve">  /  /    </v>
          </cell>
        </row>
        <row r="407">
          <cell r="B407">
            <v>3341</v>
          </cell>
          <cell r="C407" t="str">
            <v>JOSE VICTOR M A BARBOSA</v>
          </cell>
          <cell r="D407">
            <v>1161</v>
          </cell>
          <cell r="E407" t="str">
            <v>DIVAP - DIVISAO DE ADMINST. PESSOAL</v>
          </cell>
          <cell r="F407">
            <v>1</v>
          </cell>
          <cell r="G407">
            <v>43293</v>
          </cell>
          <cell r="H407" t="str">
            <v xml:space="preserve">  /  /    </v>
          </cell>
        </row>
        <row r="408">
          <cell r="B408">
            <v>3343</v>
          </cell>
          <cell r="C408" t="str">
            <v>MARCELO MONTEIRO DE C. FILHO</v>
          </cell>
          <cell r="D408">
            <v>1080</v>
          </cell>
          <cell r="E408" t="str">
            <v>COORDENADORIA DE COMUNIC. SOCIAL</v>
          </cell>
          <cell r="F408">
            <v>1</v>
          </cell>
          <cell r="G408">
            <v>43321</v>
          </cell>
          <cell r="H408" t="str">
            <v xml:space="preserve">  /  /    </v>
          </cell>
        </row>
        <row r="409">
          <cell r="B409">
            <v>3344</v>
          </cell>
          <cell r="C409" t="str">
            <v>JEANE DE ALMEIDA C REVOREDO</v>
          </cell>
          <cell r="D409">
            <v>3170</v>
          </cell>
          <cell r="E409" t="str">
            <v>DICEM - DIVISAO CENTRAL DE EMBALAGEM</v>
          </cell>
          <cell r="F409">
            <v>1</v>
          </cell>
          <cell r="G409">
            <v>43346</v>
          </cell>
          <cell r="H409" t="str">
            <v xml:space="preserve">  /  /    </v>
          </cell>
        </row>
        <row r="410">
          <cell r="B410">
            <v>3345</v>
          </cell>
          <cell r="C410" t="str">
            <v>ELIZABETE BARBOSA W D OLIVEIRA</v>
          </cell>
          <cell r="D410">
            <v>3111</v>
          </cell>
          <cell r="E410" t="str">
            <v>DISOL I - DIVISAO DE SOLIDOS I</v>
          </cell>
          <cell r="F410">
            <v>1</v>
          </cell>
          <cell r="G410">
            <v>43346</v>
          </cell>
          <cell r="H410" t="str">
            <v xml:space="preserve">  /  /    </v>
          </cell>
        </row>
        <row r="411">
          <cell r="B411">
            <v>3346</v>
          </cell>
          <cell r="C411" t="str">
            <v>EMANOELLA RAFAELA D S A SILVA</v>
          </cell>
          <cell r="D411">
            <v>3170</v>
          </cell>
          <cell r="E411" t="str">
            <v>DICEM - DIVISAO CENTRAL DE EMBALAGEM</v>
          </cell>
          <cell r="F411">
            <v>1</v>
          </cell>
          <cell r="G411">
            <v>43346</v>
          </cell>
          <cell r="H411" t="str">
            <v xml:space="preserve">  /  /    </v>
          </cell>
        </row>
        <row r="412">
          <cell r="B412">
            <v>3348</v>
          </cell>
          <cell r="C412" t="str">
            <v>KARLA FERREIRA DA SILVA</v>
          </cell>
          <cell r="D412">
            <v>3111</v>
          </cell>
          <cell r="E412" t="str">
            <v>DISOL I - DIVISAO DE SOLIDOS I</v>
          </cell>
          <cell r="F412">
            <v>1</v>
          </cell>
          <cell r="G412">
            <v>43346</v>
          </cell>
          <cell r="H412" t="str">
            <v xml:space="preserve">  /  /    </v>
          </cell>
        </row>
        <row r="413">
          <cell r="B413">
            <v>3349</v>
          </cell>
          <cell r="C413" t="str">
            <v>NILZA PEREIRA DA SILVA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43346</v>
          </cell>
          <cell r="H413" t="str">
            <v xml:space="preserve">  /  /    </v>
          </cell>
        </row>
        <row r="414">
          <cell r="B414">
            <v>3351</v>
          </cell>
          <cell r="C414" t="str">
            <v>SIMONE ARAUJO DE ALMEIDA</v>
          </cell>
          <cell r="D414">
            <v>3170</v>
          </cell>
          <cell r="E414" t="str">
            <v>DICEM - DIVISAO CENTRAL DE EMBALAGEM</v>
          </cell>
          <cell r="F414">
            <v>1</v>
          </cell>
          <cell r="G414">
            <v>43346</v>
          </cell>
          <cell r="H414" t="str">
            <v xml:space="preserve">  /  /    </v>
          </cell>
        </row>
        <row r="415">
          <cell r="B415">
            <v>3352</v>
          </cell>
          <cell r="C415" t="str">
            <v>CARLA SABRINA DE FREITAS LIMA</v>
          </cell>
          <cell r="D415">
            <v>1141</v>
          </cell>
          <cell r="E415" t="str">
            <v>DICCP- DIVISAO DE CONTABILIDADE E CUSTOS</v>
          </cell>
          <cell r="F415">
            <v>1</v>
          </cell>
          <cell r="G415">
            <v>43346</v>
          </cell>
          <cell r="H415" t="str">
            <v xml:space="preserve">  /  /    </v>
          </cell>
        </row>
        <row r="416">
          <cell r="B416">
            <v>3353</v>
          </cell>
          <cell r="C416" t="str">
            <v>LUCIO ANDRE DA SILVA</v>
          </cell>
          <cell r="D416">
            <v>3170</v>
          </cell>
          <cell r="E416" t="str">
            <v>DICEM - DIVISAO CENTRAL DE EMBALAGEM</v>
          </cell>
          <cell r="F416">
            <v>1</v>
          </cell>
          <cell r="G416">
            <v>43346</v>
          </cell>
          <cell r="H416" t="str">
            <v xml:space="preserve">  /  /    </v>
          </cell>
        </row>
        <row r="417">
          <cell r="B417">
            <v>3355</v>
          </cell>
          <cell r="C417" t="str">
            <v>ANA CAROLINE GOMES PEREIRA</v>
          </cell>
          <cell r="D417">
            <v>3111</v>
          </cell>
          <cell r="E417" t="str">
            <v>DISOL I - DIVISAO DE SOLIDOS I</v>
          </cell>
          <cell r="F417">
            <v>1</v>
          </cell>
          <cell r="G417">
            <v>43362</v>
          </cell>
          <cell r="H417" t="str">
            <v xml:space="preserve">  /  /    </v>
          </cell>
        </row>
        <row r="418">
          <cell r="B418">
            <v>3356</v>
          </cell>
          <cell r="C418" t="str">
            <v>MARIA GABRIELLY DE S SANTOS</v>
          </cell>
          <cell r="D418">
            <v>4175</v>
          </cell>
          <cell r="E418" t="str">
            <v>DIDEM - DIVISAO DE DESENVOLV. DE EMBALAG</v>
          </cell>
          <cell r="F418">
            <v>1</v>
          </cell>
          <cell r="G418">
            <v>43362</v>
          </cell>
          <cell r="H418" t="str">
            <v xml:space="preserve">  /  /    </v>
          </cell>
        </row>
        <row r="419">
          <cell r="B419">
            <v>3358</v>
          </cell>
          <cell r="C419" t="str">
            <v>SERGIO LUIZ DE NORONHA</v>
          </cell>
          <cell r="D419">
            <v>1300</v>
          </cell>
          <cell r="E419" t="str">
            <v>DIREN - DIRETORIA DE ENGENHARIA</v>
          </cell>
          <cell r="F419">
            <v>1</v>
          </cell>
          <cell r="G419">
            <v>43501</v>
          </cell>
          <cell r="H419" t="str">
            <v xml:space="preserve">  /  /    </v>
          </cell>
        </row>
        <row r="420">
          <cell r="B420">
            <v>3359</v>
          </cell>
          <cell r="C420" t="str">
            <v>ALICE ANA BARBOSA ROSENDO</v>
          </cell>
          <cell r="D420">
            <v>1080</v>
          </cell>
          <cell r="E420" t="str">
            <v>COORDENADORIA DE COMUNIC. SOCIAL</v>
          </cell>
          <cell r="F420">
            <v>1</v>
          </cell>
          <cell r="G420">
            <v>43514</v>
          </cell>
          <cell r="H420" t="str">
            <v xml:space="preserve">  /  /    </v>
          </cell>
        </row>
        <row r="421">
          <cell r="B421">
            <v>3361</v>
          </cell>
          <cell r="C421" t="str">
            <v>DANIELLY C. DO NASCIMENTO</v>
          </cell>
          <cell r="D421">
            <v>1080</v>
          </cell>
          <cell r="E421" t="str">
            <v>COORDENADORIA DE COMUNIC. SOCIAL</v>
          </cell>
          <cell r="F421">
            <v>1</v>
          </cell>
          <cell r="G421">
            <v>43587</v>
          </cell>
          <cell r="H421" t="str">
            <v xml:space="preserve">  /  /    </v>
          </cell>
        </row>
        <row r="422">
          <cell r="B422">
            <v>3362</v>
          </cell>
          <cell r="C422" t="str">
            <v>LEANDRA NASCIMENTO ESTEFANIO</v>
          </cell>
          <cell r="D422">
            <v>1162</v>
          </cell>
          <cell r="E422" t="str">
            <v>DIDEP - DIVISAO DE DESENVOLV PESSOAL</v>
          </cell>
          <cell r="F422">
            <v>1</v>
          </cell>
          <cell r="G422">
            <v>43587</v>
          </cell>
          <cell r="H422" t="str">
            <v xml:space="preserve">  /  /    </v>
          </cell>
        </row>
        <row r="423">
          <cell r="B423">
            <v>3364</v>
          </cell>
          <cell r="C423" t="str">
            <v>ADRIANO JOSE MARTINS DA SILVA</v>
          </cell>
          <cell r="D423">
            <v>3111</v>
          </cell>
          <cell r="E423" t="str">
            <v>DISOL I - DIVISAO DE SOLIDOS I</v>
          </cell>
          <cell r="F423">
            <v>1</v>
          </cell>
          <cell r="G423">
            <v>43699</v>
          </cell>
          <cell r="H423" t="str">
            <v xml:space="preserve">  /  /    </v>
          </cell>
        </row>
        <row r="424">
          <cell r="B424">
            <v>3366</v>
          </cell>
          <cell r="C424" t="str">
            <v>JOSE RICARDO OLIVEIRA CHAGAS</v>
          </cell>
          <cell r="D424">
            <v>1006</v>
          </cell>
          <cell r="E424" t="str">
            <v>COAUD - COORDENADORIA DE AUDITORIA INTER</v>
          </cell>
          <cell r="F424">
            <v>1</v>
          </cell>
          <cell r="G424">
            <v>43857</v>
          </cell>
          <cell r="H424" t="str">
            <v xml:space="preserve">  /  /    </v>
          </cell>
        </row>
        <row r="425">
          <cell r="B425">
            <v>3367</v>
          </cell>
          <cell r="C425" t="str">
            <v>ROBERTA BARBOSA  DE A PACHECO</v>
          </cell>
          <cell r="D425">
            <v>1007</v>
          </cell>
          <cell r="E425" t="str">
            <v>COCGC - COORDENADORIA DE COMPLIANCE, GES</v>
          </cell>
          <cell r="F425">
            <v>1</v>
          </cell>
          <cell r="G425">
            <v>43864</v>
          </cell>
          <cell r="H425" t="str">
            <v xml:space="preserve">  /  /    </v>
          </cell>
        </row>
        <row r="426">
          <cell r="B426">
            <v>3370</v>
          </cell>
          <cell r="C426" t="str">
            <v>LITIO TADEU C R  DOS SANTOS</v>
          </cell>
          <cell r="D426">
            <v>1201</v>
          </cell>
          <cell r="E426" t="str">
            <v>SURIN - SUPERINTENDENCIA DE REL. INST.</v>
          </cell>
          <cell r="F426">
            <v>1</v>
          </cell>
          <cell r="G426">
            <v>43970</v>
          </cell>
          <cell r="H426" t="str">
            <v xml:space="preserve">  /  /    </v>
          </cell>
        </row>
        <row r="427">
          <cell r="B427">
            <v>3373</v>
          </cell>
          <cell r="C427" t="str">
            <v>LEANDRO RAMOS M DE ANDRADE</v>
          </cell>
          <cell r="D427">
            <v>1007</v>
          </cell>
          <cell r="E427" t="str">
            <v>COCGC - COORDENADORIA DE COMPLIANCE, GES</v>
          </cell>
          <cell r="F427">
            <v>1</v>
          </cell>
          <cell r="G427">
            <v>44013</v>
          </cell>
          <cell r="H427" t="str">
            <v xml:space="preserve">  /  /    </v>
          </cell>
        </row>
        <row r="428">
          <cell r="B428">
            <v>3376</v>
          </cell>
          <cell r="C428" t="str">
            <v>SILVIA LUIZA DE SOUZA E SILVA</v>
          </cell>
          <cell r="D428">
            <v>3170</v>
          </cell>
          <cell r="E428" t="str">
            <v>DICEM - DIVISAO CENTRAL DE EMBALAGEM</v>
          </cell>
          <cell r="F428">
            <v>1</v>
          </cell>
          <cell r="G428">
            <v>44158</v>
          </cell>
          <cell r="H428" t="str">
            <v xml:space="preserve">  /  /    </v>
          </cell>
        </row>
        <row r="429">
          <cell r="B429">
            <v>3378</v>
          </cell>
          <cell r="C429" t="str">
            <v>EDIVALDO MANOEL DA SILVA FILHO</v>
          </cell>
          <cell r="D429">
            <v>1130</v>
          </cell>
          <cell r="E429" t="str">
            <v>COFIN-COORDENADORIA FINANCEIRA</v>
          </cell>
          <cell r="F429">
            <v>1</v>
          </cell>
          <cell r="G429">
            <v>44210</v>
          </cell>
          <cell r="H429" t="str">
            <v xml:space="preserve">  /  /    </v>
          </cell>
        </row>
        <row r="430">
          <cell r="B430">
            <v>3381</v>
          </cell>
          <cell r="C430" t="str">
            <v>MARIA VITORIA ALVES VILA NOVA</v>
          </cell>
          <cell r="D430">
            <v>4172</v>
          </cell>
          <cell r="E430" t="str">
            <v>DIMIC- DIVISAO DE MICROBIOLOGIA</v>
          </cell>
          <cell r="F430">
            <v>1</v>
          </cell>
          <cell r="G430">
            <v>44230</v>
          </cell>
          <cell r="H430" t="str">
            <v xml:space="preserve">  /  /    </v>
          </cell>
        </row>
        <row r="431">
          <cell r="B431">
            <v>3382</v>
          </cell>
          <cell r="C431" t="str">
            <v>FERNANDA DA SILVA P DE ANDRADE</v>
          </cell>
          <cell r="D431">
            <v>2001</v>
          </cell>
          <cell r="E431" t="str">
            <v>SUCOM- SUPERITENDENCIA COMERCIAL</v>
          </cell>
          <cell r="F431">
            <v>1</v>
          </cell>
          <cell r="G431">
            <v>44230</v>
          </cell>
          <cell r="H431" t="str">
            <v xml:space="preserve">  /  /    </v>
          </cell>
        </row>
        <row r="432">
          <cell r="B432">
            <v>3383</v>
          </cell>
          <cell r="C432" t="str">
            <v>PLINIO ANTONIO L P FILHO</v>
          </cell>
          <cell r="D432">
            <v>1000</v>
          </cell>
          <cell r="E432" t="str">
            <v>PRES- PRESIDENCIA</v>
          </cell>
          <cell r="F432">
            <v>1</v>
          </cell>
          <cell r="G432">
            <v>44260</v>
          </cell>
          <cell r="H432" t="str">
            <v xml:space="preserve">  /  /    </v>
          </cell>
        </row>
        <row r="433">
          <cell r="B433">
            <v>3384</v>
          </cell>
          <cell r="C433" t="str">
            <v>ADRIANA LOPES NOBREGA F BARROS</v>
          </cell>
          <cell r="D433">
            <v>1050</v>
          </cell>
          <cell r="E433" t="str">
            <v>COGEP - COORD. DE GESTAO E PLANEJAMENTO</v>
          </cell>
          <cell r="F433">
            <v>1</v>
          </cell>
          <cell r="G433">
            <v>44298</v>
          </cell>
          <cell r="H433" t="str">
            <v xml:space="preserve">  /  /    </v>
          </cell>
        </row>
        <row r="434">
          <cell r="B434">
            <v>3386</v>
          </cell>
          <cell r="C434" t="str">
            <v>EWERTON RODRIGO PAZ DE SANTANA</v>
          </cell>
          <cell r="D434">
            <v>1000</v>
          </cell>
          <cell r="E434" t="str">
            <v>PRES- PRESIDENCIA</v>
          </cell>
          <cell r="F434">
            <v>1</v>
          </cell>
          <cell r="G434">
            <v>44354</v>
          </cell>
          <cell r="H434" t="str">
            <v xml:space="preserve">  /  /    </v>
          </cell>
        </row>
        <row r="435">
          <cell r="B435">
            <v>3387</v>
          </cell>
          <cell r="C435" t="str">
            <v>ELHO WENIO DA SILVA</v>
          </cell>
          <cell r="D435">
            <v>1110</v>
          </cell>
          <cell r="E435" t="str">
            <v>COADM-COORDENADORIA DE ADMINISTRACAO</v>
          </cell>
          <cell r="F435">
            <v>1</v>
          </cell>
          <cell r="G435">
            <v>44354</v>
          </cell>
          <cell r="H435" t="str">
            <v xml:space="preserve">  /  /    </v>
          </cell>
        </row>
        <row r="436">
          <cell r="B436">
            <v>3388</v>
          </cell>
          <cell r="C436" t="str">
            <v>SERGIO GOUVEIA LOYO</v>
          </cell>
          <cell r="D436">
            <v>1000</v>
          </cell>
          <cell r="E436" t="str">
            <v>PRES- PRESIDENCIA</v>
          </cell>
          <cell r="F436">
            <v>1</v>
          </cell>
          <cell r="G436">
            <v>44460</v>
          </cell>
          <cell r="H436" t="str">
            <v xml:space="preserve">  /  /    </v>
          </cell>
        </row>
        <row r="437">
          <cell r="B437">
            <v>3389</v>
          </cell>
          <cell r="C437" t="str">
            <v>ALBERTO AFFONSO F M  TRINDADE</v>
          </cell>
          <cell r="D437">
            <v>1031</v>
          </cell>
          <cell r="E437" t="str">
            <v>SUJUR - SUPERINTENDENTE JURIDICO</v>
          </cell>
          <cell r="F437">
            <v>1</v>
          </cell>
          <cell r="G437">
            <v>44491</v>
          </cell>
          <cell r="H437" t="str">
            <v xml:space="preserve">  /  /    </v>
          </cell>
        </row>
        <row r="438">
          <cell r="B438">
            <v>3390</v>
          </cell>
          <cell r="C438" t="str">
            <v>ELISABETH DE ARAUJO LOPES</v>
          </cell>
          <cell r="D438">
            <v>3170</v>
          </cell>
          <cell r="E438" t="str">
            <v>DICEM - DIVISAO CENTRAL DE EMBALAGEM</v>
          </cell>
          <cell r="F438">
            <v>1</v>
          </cell>
          <cell r="G438">
            <v>44491</v>
          </cell>
          <cell r="H438" t="str">
            <v xml:space="preserve">  /  /    </v>
          </cell>
        </row>
        <row r="439">
          <cell r="B439">
            <v>3392</v>
          </cell>
          <cell r="C439" t="str">
            <v>MARCILIO BATISTA M MOURA</v>
          </cell>
          <cell r="D439">
            <v>1150</v>
          </cell>
          <cell r="E439" t="str">
            <v>COLOG - COORDENADORIA DE LOGISTICA</v>
          </cell>
          <cell r="F439">
            <v>1</v>
          </cell>
          <cell r="G439">
            <v>44508</v>
          </cell>
          <cell r="H439" t="str">
            <v xml:space="preserve">  /  /    </v>
          </cell>
        </row>
        <row r="440">
          <cell r="B440">
            <v>3393</v>
          </cell>
          <cell r="C440" t="str">
            <v>STEFANI FARIAS DA SILVA</v>
          </cell>
          <cell r="D440">
            <v>1160</v>
          </cell>
          <cell r="E440" t="str">
            <v>CORHU - COORD. DE RECURSOS HUMANOS</v>
          </cell>
          <cell r="F440">
            <v>1</v>
          </cell>
          <cell r="G440">
            <v>44508</v>
          </cell>
          <cell r="H440" t="str">
            <v xml:space="preserve">  /  /    </v>
          </cell>
        </row>
        <row r="441">
          <cell r="B441">
            <v>3394</v>
          </cell>
          <cell r="C441" t="str">
            <v>EMANOEL ESTANISLAU GOUVEIA</v>
          </cell>
          <cell r="D441">
            <v>1121</v>
          </cell>
          <cell r="E441" t="str">
            <v>DIINF - DIVISAO DE INFORMATICA</v>
          </cell>
          <cell r="F441">
            <v>1</v>
          </cell>
          <cell r="G441">
            <v>44511</v>
          </cell>
          <cell r="H441" t="str">
            <v xml:space="preserve">  /  /    </v>
          </cell>
        </row>
        <row r="442">
          <cell r="B442">
            <v>3395</v>
          </cell>
          <cell r="C442" t="str">
            <v>ALBERTO ANACLETO BARBOSA</v>
          </cell>
          <cell r="D442">
            <v>1180</v>
          </cell>
          <cell r="E442" t="str">
            <v>COSET - COORD. DE SEG. DO TRAB E DO MEIO</v>
          </cell>
          <cell r="F442">
            <v>1</v>
          </cell>
          <cell r="G442">
            <v>44511</v>
          </cell>
          <cell r="H442" t="str">
            <v xml:space="preserve">  /  /    </v>
          </cell>
        </row>
        <row r="443">
          <cell r="B443">
            <v>3396</v>
          </cell>
          <cell r="C443" t="str">
            <v>SUYANE KELLY DE SOUZA</v>
          </cell>
          <cell r="D443">
            <v>1114</v>
          </cell>
          <cell r="E443" t="str">
            <v>DISEG - DIVISAO DE SERVICOS GERAIS</v>
          </cell>
          <cell r="F443">
            <v>1</v>
          </cell>
          <cell r="G443">
            <v>44511</v>
          </cell>
          <cell r="H443" t="str">
            <v xml:space="preserve">  /  /    </v>
          </cell>
        </row>
        <row r="444">
          <cell r="B444">
            <v>3397</v>
          </cell>
          <cell r="C444" t="str">
            <v>GENIMAR TAVARES GANDOLFO</v>
          </cell>
          <cell r="D444">
            <v>1114</v>
          </cell>
          <cell r="E444" t="str">
            <v>DISEG - DIVISAO DE SERVICOS GERAIS</v>
          </cell>
          <cell r="F444">
            <v>1</v>
          </cell>
          <cell r="G444">
            <v>44532</v>
          </cell>
          <cell r="H444" t="str">
            <v xml:space="preserve">  /  /    </v>
          </cell>
        </row>
        <row r="445">
          <cell r="B445">
            <v>3398</v>
          </cell>
          <cell r="C445" t="str">
            <v>RINALDO SOARES DE BARROS</v>
          </cell>
          <cell r="D445">
            <v>3111</v>
          </cell>
          <cell r="E445" t="str">
            <v>DISOL I - DIVISAO DE SOLIDOS I</v>
          </cell>
          <cell r="F445">
            <v>1</v>
          </cell>
          <cell r="G445">
            <v>44602</v>
          </cell>
          <cell r="H445" t="str">
            <v xml:space="preserve">  /  /    </v>
          </cell>
        </row>
        <row r="446">
          <cell r="B446">
            <v>3400</v>
          </cell>
          <cell r="C446" t="str">
            <v>LUCIANO ALVES DE S JUNIOR</v>
          </cell>
          <cell r="D446">
            <v>1162</v>
          </cell>
          <cell r="E446" t="str">
            <v>DIDEP - DIVISAO DE DESENVOLV PESSOAL</v>
          </cell>
          <cell r="F446">
            <v>1</v>
          </cell>
          <cell r="G446">
            <v>44635</v>
          </cell>
          <cell r="H446" t="str">
            <v xml:space="preserve">  /  /    </v>
          </cell>
        </row>
        <row r="447">
          <cell r="B447">
            <v>3401</v>
          </cell>
          <cell r="C447" t="str">
            <v>TATIANE RAPHAELLA S DA SILVA N</v>
          </cell>
          <cell r="D447">
            <v>3111</v>
          </cell>
          <cell r="E447" t="str">
            <v>DISOL I - DIVISAO DE SOLIDOS I</v>
          </cell>
          <cell r="F447">
            <v>1</v>
          </cell>
          <cell r="G447">
            <v>44641</v>
          </cell>
          <cell r="H447" t="str">
            <v xml:space="preserve">  /  /    </v>
          </cell>
        </row>
        <row r="448">
          <cell r="B448">
            <v>3403</v>
          </cell>
          <cell r="C448" t="str">
            <v>ITAMAR MARIA SILVA DE MELO</v>
          </cell>
          <cell r="D448">
            <v>1114</v>
          </cell>
          <cell r="E448" t="str">
            <v>DISEG - DIVISAO DE SERVICOS GERAIS</v>
          </cell>
          <cell r="F448">
            <v>1</v>
          </cell>
          <cell r="G448">
            <v>44664</v>
          </cell>
          <cell r="H448" t="str">
            <v xml:space="preserve">  /  /    </v>
          </cell>
        </row>
        <row r="449">
          <cell r="B449">
            <v>3409</v>
          </cell>
          <cell r="C449" t="str">
            <v>SIMONE CARLA ALVES PEREIRA</v>
          </cell>
          <cell r="D449">
            <v>1120</v>
          </cell>
          <cell r="E449" t="str">
            <v>COINF-COORDENADORIA DE INFORMATICA</v>
          </cell>
          <cell r="F449">
            <v>1</v>
          </cell>
          <cell r="G449">
            <v>44805</v>
          </cell>
          <cell r="H449" t="str">
            <v xml:space="preserve">  /  /    </v>
          </cell>
        </row>
        <row r="450">
          <cell r="B450">
            <v>3410</v>
          </cell>
          <cell r="C450" t="str">
            <v>SARA MEDEIROS C CABRAL</v>
          </cell>
          <cell r="D450">
            <v>1162</v>
          </cell>
          <cell r="E450" t="str">
            <v>DIDEP - DIVISAO DE DESENVOLV PESSOAL</v>
          </cell>
          <cell r="F450">
            <v>1</v>
          </cell>
          <cell r="G450">
            <v>44897</v>
          </cell>
          <cell r="H450" t="str">
            <v xml:space="preserve">  /  /    </v>
          </cell>
        </row>
        <row r="451">
          <cell r="B451">
            <v>3411</v>
          </cell>
          <cell r="C451" t="str">
            <v>THALES ETELVAN CABRAL OLIVEIRA</v>
          </cell>
          <cell r="D451">
            <v>1301</v>
          </cell>
          <cell r="E451" t="str">
            <v>SUEPO - SUPERINTEND DE ENG, PROJ E OBRAS</v>
          </cell>
          <cell r="F451">
            <v>1</v>
          </cell>
          <cell r="G451">
            <v>45091</v>
          </cell>
          <cell r="H451" t="str">
            <v xml:space="preserve">  /  /    </v>
          </cell>
        </row>
        <row r="452">
          <cell r="B452">
            <v>3412</v>
          </cell>
          <cell r="C452" t="str">
            <v>CARLOS EDUARDO MIRANDA D SOUSA</v>
          </cell>
          <cell r="D452">
            <v>4114</v>
          </cell>
          <cell r="E452" t="str">
            <v>SUTEC - SUPERINTENDENCIA TECNICA</v>
          </cell>
          <cell r="F452">
            <v>1</v>
          </cell>
          <cell r="G452">
            <v>45091</v>
          </cell>
          <cell r="H452" t="str">
            <v xml:space="preserve">  /  /    </v>
          </cell>
        </row>
        <row r="453">
          <cell r="B453">
            <v>3413</v>
          </cell>
          <cell r="C453" t="str">
            <v>RONALDO FRANCISCO DOS SANTOS</v>
          </cell>
          <cell r="D453">
            <v>1180</v>
          </cell>
          <cell r="E453" t="str">
            <v>COSET - COORD. DE SEG. DO TRAB E DO MEIO</v>
          </cell>
          <cell r="F453">
            <v>1</v>
          </cell>
          <cell r="G453">
            <v>45124</v>
          </cell>
          <cell r="H453" t="str">
            <v xml:space="preserve">  /  /    </v>
          </cell>
        </row>
        <row r="454">
          <cell r="B454">
            <v>3414</v>
          </cell>
          <cell r="C454" t="str">
            <v>FERNANDA DE LOURDES M G ALONZO</v>
          </cell>
          <cell r="D454">
            <v>2200</v>
          </cell>
          <cell r="E454" t="str">
            <v>COFAR- COORDENADORIA DE FARMACIAS</v>
          </cell>
          <cell r="F454">
            <v>1</v>
          </cell>
          <cell r="G454">
            <v>45124</v>
          </cell>
          <cell r="H454" t="str">
            <v xml:space="preserve">  /  /    </v>
          </cell>
        </row>
        <row r="455">
          <cell r="B455">
            <v>3415</v>
          </cell>
          <cell r="C455" t="str">
            <v>MARIA DO SOCORRO SILVA VIEIRA</v>
          </cell>
          <cell r="D455">
            <v>1140</v>
          </cell>
          <cell r="E455" t="str">
            <v>COCON- COORD. DE CONTABIL. GERAL</v>
          </cell>
          <cell r="F455">
            <v>1</v>
          </cell>
          <cell r="G455">
            <v>45159</v>
          </cell>
          <cell r="H455" t="str">
            <v xml:space="preserve">  /  /    </v>
          </cell>
        </row>
        <row r="456">
          <cell r="B456">
            <v>3416</v>
          </cell>
          <cell r="C456" t="str">
            <v>DAYVSON ALVES VANDERLEI</v>
          </cell>
          <cell r="D456">
            <v>1310</v>
          </cell>
          <cell r="E456" t="str">
            <v>COEPO - COORDENADORIA DE ENG, PROJ E OBR</v>
          </cell>
          <cell r="F456">
            <v>1</v>
          </cell>
          <cell r="G456">
            <v>45170</v>
          </cell>
          <cell r="H456" t="str">
            <v xml:space="preserve">  /  /    </v>
          </cell>
        </row>
        <row r="457">
          <cell r="B457">
            <v>3417</v>
          </cell>
          <cell r="C457" t="str">
            <v>BRUNO RAFAELL SILVA DOS SANTOS</v>
          </cell>
          <cell r="D457">
            <v>1004</v>
          </cell>
          <cell r="E457" t="str">
            <v>COGOV - COORDENADORIA DE GOVERNANCA CORP</v>
          </cell>
          <cell r="F457">
            <v>1</v>
          </cell>
          <cell r="G457">
            <v>45175</v>
          </cell>
          <cell r="H457" t="str">
            <v xml:space="preserve">  /  /    </v>
          </cell>
        </row>
        <row r="458">
          <cell r="B458">
            <v>3418</v>
          </cell>
          <cell r="C458" t="str">
            <v>DOMINGOS SAVIO F C DA S JUNIOR</v>
          </cell>
          <cell r="D458">
            <v>1004</v>
          </cell>
          <cell r="E458" t="str">
            <v>COGOV - COORDENADORIA DE GOVERNANCA CORP</v>
          </cell>
          <cell r="F458">
            <v>1</v>
          </cell>
          <cell r="G458">
            <v>45201</v>
          </cell>
          <cell r="H458" t="str">
            <v xml:space="preserve">  /  /    </v>
          </cell>
        </row>
        <row r="459">
          <cell r="B459">
            <v>3419</v>
          </cell>
          <cell r="C459" t="str">
            <v>AGILDO BATISTA DOS S JUNIOR</v>
          </cell>
          <cell r="D459">
            <v>1101</v>
          </cell>
          <cell r="E459" t="str">
            <v>SUADM-SUPERINTENDENCIA ADMINISTRATIVA</v>
          </cell>
          <cell r="F459">
            <v>1</v>
          </cell>
          <cell r="G459">
            <v>45201</v>
          </cell>
          <cell r="H459" t="str">
            <v xml:space="preserve">  /  /    </v>
          </cell>
        </row>
        <row r="460">
          <cell r="B460">
            <v>3420</v>
          </cell>
          <cell r="C460" t="str">
            <v>BRUNA MARIA PIMENTEL DE MORAIS</v>
          </cell>
          <cell r="D460">
            <v>1031</v>
          </cell>
          <cell r="E460" t="str">
            <v>SUJUR - SUPERINTENDENTE JURIDICO</v>
          </cell>
          <cell r="F460">
            <v>1</v>
          </cell>
          <cell r="G460">
            <v>45201</v>
          </cell>
          <cell r="H460" t="str">
            <v xml:space="preserve">  /  /    </v>
          </cell>
        </row>
        <row r="461">
          <cell r="B461">
            <v>3421</v>
          </cell>
          <cell r="C461" t="str">
            <v>ROSEANE LOPES DA SILVA</v>
          </cell>
          <cell r="D461">
            <v>1180</v>
          </cell>
          <cell r="E461" t="str">
            <v>COSET - COORD. DE SEG. DO TRAB E DO MEIO</v>
          </cell>
          <cell r="F461">
            <v>1</v>
          </cell>
          <cell r="G461">
            <v>45204</v>
          </cell>
          <cell r="H461" t="str">
            <v xml:space="preserve">  /  /    </v>
          </cell>
        </row>
        <row r="462">
          <cell r="B462">
            <v>3422</v>
          </cell>
          <cell r="C462" t="str">
            <v>LUCIANA C ANUNCIACAO CUNHA</v>
          </cell>
          <cell r="D462">
            <v>1031</v>
          </cell>
          <cell r="E462" t="str">
            <v>SUJUR - SUPERINTENDENTE JURIDICO</v>
          </cell>
          <cell r="F462">
            <v>1</v>
          </cell>
          <cell r="G462">
            <v>45201</v>
          </cell>
          <cell r="H462" t="str">
            <v xml:space="preserve">  /  /    </v>
          </cell>
        </row>
        <row r="463">
          <cell r="B463">
            <v>7001</v>
          </cell>
          <cell r="C463" t="str">
            <v>VICTOR ALEXANDER A VIEIRA</v>
          </cell>
          <cell r="D463">
            <v>1000</v>
          </cell>
          <cell r="E463" t="str">
            <v>PRES- PRESIDENCIA</v>
          </cell>
          <cell r="F463">
            <v>1</v>
          </cell>
          <cell r="G463">
            <v>45051</v>
          </cell>
          <cell r="H463" t="str">
            <v xml:space="preserve">  /  /    </v>
          </cell>
        </row>
        <row r="464">
          <cell r="B464">
            <v>7002</v>
          </cell>
          <cell r="C464" t="str">
            <v>ANTONIO LUIZ DOLIVEIRA AZEVEDO</v>
          </cell>
          <cell r="D464">
            <v>1310</v>
          </cell>
          <cell r="E464" t="str">
            <v>COEPO - COORDENADORIA DE ENG, PROJ E OBR</v>
          </cell>
          <cell r="F464">
            <v>1</v>
          </cell>
          <cell r="G464">
            <v>45050</v>
          </cell>
          <cell r="H464" t="str">
            <v xml:space="preserve">  /  /    </v>
          </cell>
        </row>
        <row r="465">
          <cell r="B465">
            <v>8249</v>
          </cell>
          <cell r="C465" t="str">
            <v>SELMA BEZERRA DE CARVALHO</v>
          </cell>
          <cell r="D465">
            <v>1000</v>
          </cell>
          <cell r="E465" t="str">
            <v>PRES- PRESIDENCIA</v>
          </cell>
          <cell r="F465">
            <v>1</v>
          </cell>
          <cell r="G465">
            <v>38285</v>
          </cell>
          <cell r="H465" t="str">
            <v xml:space="preserve">  /  /    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6"/>
  <sheetViews>
    <sheetView tabSelected="1" zoomScaleNormal="100" workbookViewId="0">
      <pane ySplit="8" topLeftCell="A9" activePane="bottomLeft" state="frozen"/>
      <selection pane="bottomLeft" activeCell="L467" sqref="L46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3" customWidth="1"/>
    <col min="5" max="5" width="11.140625" customWidth="1"/>
    <col min="6" max="6" width="11.85546875" customWidth="1"/>
    <col min="7" max="7" width="22.42578125" style="1" customWidth="1"/>
    <col min="8" max="8" width="19.5703125" style="23" customWidth="1"/>
    <col min="9" max="9" width="16.85546875" style="23" customWidth="1"/>
    <col min="10" max="12" width="17.28515625" style="2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66" t="s">
        <v>593</v>
      </c>
      <c r="F2" s="66"/>
      <c r="G2" s="66"/>
      <c r="H2" s="67"/>
      <c r="I2" s="67"/>
      <c r="K2" s="24"/>
      <c r="P2" s="31"/>
    </row>
    <row r="3" spans="2:16" ht="12" customHeight="1">
      <c r="E3" s="66"/>
      <c r="F3" s="66"/>
      <c r="G3" s="66"/>
      <c r="H3" s="67"/>
      <c r="I3" s="67"/>
      <c r="P3" s="31"/>
    </row>
    <row r="4" spans="2:16" ht="12" customHeight="1">
      <c r="E4" s="66"/>
      <c r="F4" s="66"/>
      <c r="G4" s="66"/>
      <c r="H4" s="67"/>
      <c r="I4" s="67"/>
      <c r="P4" s="31"/>
    </row>
    <row r="5" spans="2:16" ht="12" customHeight="1">
      <c r="P5" s="31"/>
    </row>
    <row r="6" spans="2:16" ht="12" customHeight="1"/>
    <row r="7" spans="2:16">
      <c r="B7" s="11" t="s">
        <v>464</v>
      </c>
      <c r="L7" s="17" t="s">
        <v>594</v>
      </c>
    </row>
    <row r="8" spans="2:16" s="3" customFormat="1" ht="27">
      <c r="B8" s="4" t="s">
        <v>438</v>
      </c>
      <c r="C8" s="4" t="s">
        <v>411</v>
      </c>
      <c r="D8" s="4" t="s">
        <v>412</v>
      </c>
      <c r="E8" s="4" t="s">
        <v>413</v>
      </c>
      <c r="F8" s="4" t="s">
        <v>444</v>
      </c>
      <c r="G8" s="4" t="s">
        <v>414</v>
      </c>
      <c r="H8" s="5" t="s">
        <v>439</v>
      </c>
      <c r="I8" s="5" t="s">
        <v>440</v>
      </c>
      <c r="J8" s="5" t="s">
        <v>441</v>
      </c>
      <c r="K8" s="5" t="s">
        <v>442</v>
      </c>
      <c r="L8" s="5" t="s">
        <v>443</v>
      </c>
    </row>
    <row r="9" spans="2:16" s="15" customFormat="1">
      <c r="B9" s="12">
        <v>1</v>
      </c>
      <c r="C9" s="19">
        <v>2274</v>
      </c>
      <c r="D9" s="20" t="str">
        <f>IFERROR(VLOOKUP(C9,SRA!B:C,2,0),"")</f>
        <v>DJALMA LIMA DE OLIVEIRA DANTAS</v>
      </c>
      <c r="E9" s="12" t="str">
        <f>IFERROR(VLOOKUP(C9,SRA!B:T,8,0),"")</f>
        <v>COM</v>
      </c>
      <c r="F9" s="14" t="s">
        <v>445</v>
      </c>
      <c r="G9" s="12" t="str">
        <f>IFERROR(VLOOKUP(C9,SRA!B:T,5,0),"")</f>
        <v>DIRETOR COMERCIAL</v>
      </c>
      <c r="H9" s="10">
        <f>IFERROR(VLOOKUP(C9,SRA!B:T,18,0),"")</f>
        <v>0</v>
      </c>
      <c r="I9" s="10">
        <f>IFERROR(VLOOKUP(C9,SRA!B:T,19,0),"")</f>
        <v>16784.88</v>
      </c>
      <c r="J9" s="22">
        <f>IFERROR(VLOOKUP(C9,JUNHO!B:F,3,0),"0,00")</f>
        <v>16784.88</v>
      </c>
      <c r="K9" s="10">
        <f t="shared" ref="K9:K71" si="0">J9-L9</f>
        <v>5780.59</v>
      </c>
      <c r="L9" s="22">
        <f>IFERROR(VLOOKUP(C9,JUNHO!B:H,7,0),"0,00")</f>
        <v>11004.29</v>
      </c>
      <c r="M9" s="18" t="str">
        <f>IFERROR(VLOOKUP(C9,FÉRIAS!C:D,2,0),"")</f>
        <v/>
      </c>
      <c r="N9" s="15" t="str">
        <f>IFERROR(VLOOKUP(C9,AFASTADOS!B:C,2,0),"")</f>
        <v/>
      </c>
    </row>
    <row r="10" spans="2:16" s="15" customFormat="1">
      <c r="B10" s="12">
        <f t="shared" ref="B10:B73" si="1">B9+1</f>
        <v>2</v>
      </c>
      <c r="C10" s="19">
        <v>2280</v>
      </c>
      <c r="D10" s="20" t="str">
        <f>IFERROR(VLOOKUP(C10,SRA!B:C,2,0),"")</f>
        <v>JACQUELINE CESAR DE GUSMAO</v>
      </c>
      <c r="E10" s="12" t="str">
        <f>IFERROR(VLOOKUP(C10,SRA!B:T,8,0),"")</f>
        <v>COM</v>
      </c>
      <c r="F10" s="14" t="s">
        <v>445</v>
      </c>
      <c r="G10" s="12" t="str">
        <f>IFERROR(VLOOKUP(C10,SRA!B:T,5,0),"")</f>
        <v>GERENTE ADM.</v>
      </c>
      <c r="H10" s="10">
        <f>IFERROR(VLOOKUP(C10,SRA!B:T,18,0),"")</f>
        <v>636.36</v>
      </c>
      <c r="I10" s="10">
        <f>IFERROR(VLOOKUP(C10,SRA!B:T,19,0),"")</f>
        <v>2545.4699999999998</v>
      </c>
      <c r="J10" s="22">
        <f>IFERROR(VLOOKUP(C10,JUNHO!B:F,3,0),"0,00")</f>
        <v>3181.83</v>
      </c>
      <c r="K10" s="10">
        <f t="shared" si="0"/>
        <v>335.03999999999996</v>
      </c>
      <c r="L10" s="22">
        <f>IFERROR(VLOOKUP(C10,JUNHO!B:H,7,0),"0,00")</f>
        <v>2846.79</v>
      </c>
      <c r="M10" s="18" t="str">
        <f>IFERROR(VLOOKUP(C10,FÉRIAS!C:D,2,0),"")</f>
        <v/>
      </c>
      <c r="N10" s="15" t="str">
        <f>IFERROR(VLOOKUP(C10,AFASTADOS!B:C,2,0),"")</f>
        <v/>
      </c>
    </row>
    <row r="11" spans="2:16" s="15" customFormat="1">
      <c r="B11" s="12">
        <f t="shared" si="1"/>
        <v>3</v>
      </c>
      <c r="C11" s="19">
        <v>2295</v>
      </c>
      <c r="D11" s="20" t="str">
        <f>IFERROR(VLOOKUP(C11,SRA!B:C,2,0),"")</f>
        <v>VINCENZO PAPARIELLO</v>
      </c>
      <c r="E11" s="12" t="str">
        <f>IFERROR(VLOOKUP(C11,SRA!B:T,8,0),"")</f>
        <v>COM</v>
      </c>
      <c r="F11" s="14" t="s">
        <v>445</v>
      </c>
      <c r="G11" s="12" t="str">
        <f>IFERROR(VLOOKUP(C11,SRA!B:T,5,0),"")</f>
        <v>GESTOR DE DESENV.</v>
      </c>
      <c r="H11" s="10">
        <f>IFERROR(VLOOKUP(C11,SRA!B:T,18,0),"")</f>
        <v>881.12</v>
      </c>
      <c r="I11" s="10">
        <f>IFERROR(VLOOKUP(C11,SRA!B:T,19,0),"")</f>
        <v>3524.49</v>
      </c>
      <c r="J11" s="22">
        <f>IFERROR(VLOOKUP(C11,JUNHO!B:F,3,0),"0,00")</f>
        <v>4405.6099999999997</v>
      </c>
      <c r="K11" s="10">
        <f t="shared" si="0"/>
        <v>881.59999999999945</v>
      </c>
      <c r="L11" s="22">
        <f>IFERROR(VLOOKUP(C11,JUNHO!B:H,7,0),"0,00")</f>
        <v>3524.01</v>
      </c>
      <c r="M11" s="18" t="str">
        <f>IFERROR(VLOOKUP(C11,FÉRIAS!C:D,2,0),"")</f>
        <v/>
      </c>
      <c r="N11" s="15" t="str">
        <f>IFERROR(VLOOKUP(C11,AFASTADOS!B:C,2,0),"")</f>
        <v/>
      </c>
    </row>
    <row r="12" spans="2:16" s="15" customFormat="1">
      <c r="B12" s="12">
        <f t="shared" si="1"/>
        <v>4</v>
      </c>
      <c r="C12" s="19">
        <v>2308</v>
      </c>
      <c r="D12" s="20" t="str">
        <f>IFERROR(VLOOKUP(C12,SRA!B:C,2,0),"")</f>
        <v>ADEILDO CARLOS DIAS BEZERRA</v>
      </c>
      <c r="E12" s="12" t="str">
        <f>IFERROR(VLOOKUP(C12,SRA!B:T,8,0),"")</f>
        <v>COM</v>
      </c>
      <c r="F12" s="14" t="s">
        <v>445</v>
      </c>
      <c r="G12" s="12" t="str">
        <f>IFERROR(VLOOKUP(C12,SRA!B:T,5,0),"")</f>
        <v>GERENTE ADM.</v>
      </c>
      <c r="H12" s="10">
        <f>IFERROR(VLOOKUP(C12,SRA!B:T,18,0),"")</f>
        <v>636.36</v>
      </c>
      <c r="I12" s="10">
        <f>IFERROR(VLOOKUP(C12,SRA!B:T,19,0),"")</f>
        <v>2545.4699999999998</v>
      </c>
      <c r="J12" s="22">
        <f>IFERROR(VLOOKUP(C12,JUNHO!B:F,3,0),"0,00")</f>
        <v>3181.83</v>
      </c>
      <c r="K12" s="10">
        <f t="shared" si="0"/>
        <v>1460.55</v>
      </c>
      <c r="L12" s="22">
        <f>IFERROR(VLOOKUP(C12,JUNHO!B:H,7,0),"0,00")</f>
        <v>1721.28</v>
      </c>
      <c r="M12" s="18" t="str">
        <f>IFERROR(VLOOKUP(C12,FÉRIAS!C:D,2,0),"")</f>
        <v/>
      </c>
      <c r="N12" s="15" t="str">
        <f>IFERROR(VLOOKUP(C12,AFASTADOS!B:C,2,0),"")</f>
        <v/>
      </c>
    </row>
    <row r="13" spans="2:16" s="15" customFormat="1">
      <c r="B13" s="12">
        <f t="shared" si="1"/>
        <v>5</v>
      </c>
      <c r="C13" s="19">
        <v>2504</v>
      </c>
      <c r="D13" s="20" t="str">
        <f>IFERROR(VLOOKUP(C13,SRA!B:C,2,0),"")</f>
        <v>RIVALDO GOMES DA SILVA</v>
      </c>
      <c r="E13" s="12" t="str">
        <f>IFERROR(VLOOKUP(C13,SRA!B:T,8,0),"")</f>
        <v>COM</v>
      </c>
      <c r="F13" s="14" t="s">
        <v>445</v>
      </c>
      <c r="G13" s="12" t="str">
        <f>IFERROR(VLOOKUP(C13,SRA!B:T,5,0),"")</f>
        <v>GESTOR DE APOIO TEC.</v>
      </c>
      <c r="H13" s="10">
        <f>IFERROR(VLOOKUP(C13,SRA!B:T,18,0),"")</f>
        <v>293.70999999999998</v>
      </c>
      <c r="I13" s="10">
        <f>IFERROR(VLOOKUP(C13,SRA!B:T,19,0),"")</f>
        <v>1174.82</v>
      </c>
      <c r="J13" s="22">
        <f>IFERROR(VLOOKUP(C13,JUNHO!B:F,3,0),"0,00")</f>
        <v>1468.53</v>
      </c>
      <c r="K13" s="10">
        <f t="shared" si="0"/>
        <v>709.81</v>
      </c>
      <c r="L13" s="22">
        <f>IFERROR(VLOOKUP(C13,JUNHO!B:H,7,0),"0,00")</f>
        <v>758.72</v>
      </c>
      <c r="M13" s="18" t="str">
        <f>IFERROR(VLOOKUP(C13,FÉRIAS!C:D,2,0),"")</f>
        <v/>
      </c>
      <c r="N13" s="15" t="str">
        <f>IFERROR(VLOOKUP(C13,AFASTADOS!B:C,2,0),"")</f>
        <v/>
      </c>
    </row>
    <row r="14" spans="2:16" s="15" customFormat="1">
      <c r="B14" s="12">
        <f t="shared" si="1"/>
        <v>6</v>
      </c>
      <c r="C14" s="19">
        <v>2506</v>
      </c>
      <c r="D14" s="20" t="str">
        <f>IFERROR(VLOOKUP(C14,SRA!B:C,2,0),"")</f>
        <v>IVETE ANTONIETA B  DE CARVALHO</v>
      </c>
      <c r="E14" s="12" t="str">
        <f>IFERROR(VLOOKUP(C14,SRA!B:T,8,0),"")</f>
        <v>COM</v>
      </c>
      <c r="F14" s="14" t="s">
        <v>445</v>
      </c>
      <c r="G14" s="12" t="str">
        <f>IFERROR(VLOOKUP(C14,SRA!B:T,5,0),"")</f>
        <v>GESTOR DE APOIO TEC.</v>
      </c>
      <c r="H14" s="10">
        <f>IFERROR(VLOOKUP(C14,SRA!B:T,18,0),"")</f>
        <v>293.70999999999998</v>
      </c>
      <c r="I14" s="10">
        <f>IFERROR(VLOOKUP(C14,SRA!B:T,19,0),"")</f>
        <v>1174.82</v>
      </c>
      <c r="J14" s="22">
        <f>IFERROR(VLOOKUP(C14,JUNHO!B:F,3,0),"0,00")</f>
        <v>2105.58</v>
      </c>
      <c r="K14" s="10">
        <f t="shared" si="0"/>
        <v>1174.9499999999998</v>
      </c>
      <c r="L14" s="22">
        <f>IFERROR(VLOOKUP(C14,JUNHO!B:H,7,0),"0,00")</f>
        <v>930.63</v>
      </c>
      <c r="M14" s="18" t="str">
        <f>IFERROR(VLOOKUP(C14,FÉRIAS!C:D,2,0),"")</f>
        <v/>
      </c>
      <c r="N14" s="15" t="str">
        <f>IFERROR(VLOOKUP(C14,AFASTADOS!B:C,2,0),"")</f>
        <v/>
      </c>
    </row>
    <row r="15" spans="2:16" s="15" customFormat="1">
      <c r="B15" s="12">
        <f t="shared" si="1"/>
        <v>7</v>
      </c>
      <c r="C15" s="19">
        <v>2507</v>
      </c>
      <c r="D15" s="20" t="str">
        <f>IFERROR(VLOOKUP(C15,SRA!B:C,2,0),"")</f>
        <v>ANANIAS TEIXEIRA DE LIMA</v>
      </c>
      <c r="E15" s="12" t="str">
        <f>IFERROR(VLOOKUP(C15,SRA!B:T,8,0),"")</f>
        <v>COM</v>
      </c>
      <c r="F15" s="14" t="s">
        <v>445</v>
      </c>
      <c r="G15" s="12" t="str">
        <f>IFERROR(VLOOKUP(C15,SRA!B:T,5,0),"")</f>
        <v>GESTOR DE APOIO TEC.</v>
      </c>
      <c r="H15" s="10">
        <f>IFERROR(VLOOKUP(C15,SRA!B:T,18,0),"")</f>
        <v>293.70999999999998</v>
      </c>
      <c r="I15" s="10">
        <f>IFERROR(VLOOKUP(C15,SRA!B:T,19,0),"")</f>
        <v>1174.82</v>
      </c>
      <c r="J15" s="22">
        <f>IFERROR(VLOOKUP(C15,JUNHO!B:F,3,0),"0,00")</f>
        <v>1468.54</v>
      </c>
      <c r="K15" s="10">
        <f t="shared" si="0"/>
        <v>192.72000000000003</v>
      </c>
      <c r="L15" s="22">
        <f>IFERROR(VLOOKUP(C15,JUNHO!B:H,7,0),"0,00")</f>
        <v>1275.82</v>
      </c>
      <c r="M15" s="18" t="str">
        <f>IFERROR(VLOOKUP(C15,FÉRIAS!C:D,2,0),"")</f>
        <v/>
      </c>
      <c r="N15" s="15" t="str">
        <f>IFERROR(VLOOKUP(C15,AFASTADOS!B:C,2,0),"")</f>
        <v/>
      </c>
    </row>
    <row r="16" spans="2:16" s="15" customFormat="1">
      <c r="B16" s="12">
        <f t="shared" si="1"/>
        <v>8</v>
      </c>
      <c r="C16" s="19">
        <v>2508</v>
      </c>
      <c r="D16" s="20" t="str">
        <f>IFERROR(VLOOKUP(C16,SRA!B:C,2,0),"")</f>
        <v>JOSE ALEXANDRE DE BARROS ALVES</v>
      </c>
      <c r="E16" s="12" t="str">
        <f>IFERROR(VLOOKUP(C16,SRA!B:T,8,0),"")</f>
        <v>COM</v>
      </c>
      <c r="F16" s="14" t="s">
        <v>445</v>
      </c>
      <c r="G16" s="12" t="str">
        <f>IFERROR(VLOOKUP(C16,SRA!B:T,5,0),"")</f>
        <v>GERENTE ADM.</v>
      </c>
      <c r="H16" s="10">
        <f>IFERROR(VLOOKUP(C16,SRA!B:T,18,0),"")</f>
        <v>636.36</v>
      </c>
      <c r="I16" s="10">
        <f>IFERROR(VLOOKUP(C16,SRA!B:T,19,0),"")</f>
        <v>2545.4699999999998</v>
      </c>
      <c r="J16" s="22">
        <f>IFERROR(VLOOKUP(C16,JUNHO!B:F,3,0),"0,00")</f>
        <v>3181.83</v>
      </c>
      <c r="K16" s="10">
        <f t="shared" si="0"/>
        <v>807.73999999999978</v>
      </c>
      <c r="L16" s="22">
        <f>IFERROR(VLOOKUP(C16,JUNHO!B:H,7,0),"0,00")</f>
        <v>2374.09</v>
      </c>
      <c r="M16" s="18" t="str">
        <f>IFERROR(VLOOKUP(C16,FÉRIAS!C:D,2,0),"")</f>
        <v/>
      </c>
      <c r="N16" s="15" t="str">
        <f>IFERROR(VLOOKUP(C16,AFASTADOS!B:C,2,0),"")</f>
        <v/>
      </c>
    </row>
    <row r="17" spans="2:16" s="15" customFormat="1">
      <c r="B17" s="12">
        <f t="shared" si="1"/>
        <v>9</v>
      </c>
      <c r="C17" s="19">
        <v>2509</v>
      </c>
      <c r="D17" s="20" t="str">
        <f>IFERROR(VLOOKUP(C17,SRA!B:C,2,0),"")</f>
        <v>ALDEMIR NASCIMENTO DA SILVA</v>
      </c>
      <c r="E17" s="12" t="str">
        <f>IFERROR(VLOOKUP(C17,SRA!B:T,8,0),"")</f>
        <v>COM</v>
      </c>
      <c r="F17" s="14" t="s">
        <v>445</v>
      </c>
      <c r="G17" s="12" t="str">
        <f>IFERROR(VLOOKUP(C17,SRA!B:T,5,0),"")</f>
        <v>GESTOR DE APOIO TEC.</v>
      </c>
      <c r="H17" s="10">
        <f>IFERROR(VLOOKUP(C17,SRA!B:T,18,0),"")</f>
        <v>293.70999999999998</v>
      </c>
      <c r="I17" s="10">
        <f>IFERROR(VLOOKUP(C17,SRA!B:T,19,0),"")</f>
        <v>1174.82</v>
      </c>
      <c r="J17" s="22">
        <f>IFERROR(VLOOKUP(C17,JUNHO!B:F,3,0),"0,00")</f>
        <v>1468.53</v>
      </c>
      <c r="K17" s="10">
        <f t="shared" si="0"/>
        <v>1069.9499999999998</v>
      </c>
      <c r="L17" s="22">
        <f>IFERROR(VLOOKUP(C17,JUNHO!B:H,7,0),"0,00")</f>
        <v>398.58000000000004</v>
      </c>
      <c r="M17" s="18" t="str">
        <f>IFERROR(VLOOKUP(C17,FÉRIAS!C:D,2,0),"")</f>
        <v/>
      </c>
      <c r="N17" s="15" t="str">
        <f>IFERROR(VLOOKUP(C17,AFASTADOS!B:C,2,0),"")</f>
        <v/>
      </c>
    </row>
    <row r="18" spans="2:16" s="26" customFormat="1">
      <c r="B18" s="12">
        <f t="shared" si="1"/>
        <v>10</v>
      </c>
      <c r="C18" s="19">
        <v>3081</v>
      </c>
      <c r="D18" s="20" t="str">
        <f>IFERROR(VLOOKUP(C18,SRA!B:C,2,0),"")</f>
        <v>MAILTON NOBRE DE MEDEIROS</v>
      </c>
      <c r="E18" s="12" t="str">
        <f>IFERROR(VLOOKUP(C18,SRA!B:T,8,0),"")</f>
        <v>COM</v>
      </c>
      <c r="F18" s="14" t="s">
        <v>445</v>
      </c>
      <c r="G18" s="12" t="str">
        <f>IFERROR(VLOOKUP(C18,SRA!B:T,5,0),"")</f>
        <v>GESTOR DE APOIO ADM.</v>
      </c>
      <c r="H18" s="10">
        <f>IFERROR(VLOOKUP(C18,SRA!B:T,18,0),"")</f>
        <v>293.70999999999998</v>
      </c>
      <c r="I18" s="10">
        <f>IFERROR(VLOOKUP(C18,SRA!B:T,19,0),"")</f>
        <v>1174.82</v>
      </c>
      <c r="J18" s="22">
        <f>IFERROR(VLOOKUP(C18,JUNHO!B:F,3,0),"0,00")</f>
        <v>1468.53</v>
      </c>
      <c r="K18" s="10">
        <f t="shared" si="0"/>
        <v>403.78999999999996</v>
      </c>
      <c r="L18" s="22">
        <f>IFERROR(VLOOKUP(C18,JUNHO!B:H,7,0),"0,00")</f>
        <v>1064.74</v>
      </c>
      <c r="M18" s="18" t="str">
        <f>IFERROR(VLOOKUP(C18,FÉRIAS!C:D,2,0),"")</f>
        <v/>
      </c>
      <c r="N18" s="15" t="str">
        <f>IFERROR(VLOOKUP(C18,AFASTADOS!B:C,2,0),"")</f>
        <v/>
      </c>
      <c r="O18" s="15"/>
    </row>
    <row r="19" spans="2:16" s="26" customFormat="1">
      <c r="B19" s="12">
        <f t="shared" si="1"/>
        <v>11</v>
      </c>
      <c r="C19" s="19">
        <v>3092</v>
      </c>
      <c r="D19" s="20" t="str">
        <f>IFERROR(VLOOKUP(C19,SRA!B:C,2,0),"")</f>
        <v>BETY ANNE DE A SENNA</v>
      </c>
      <c r="E19" s="12" t="str">
        <f>IFERROR(VLOOKUP(C19,SRA!B:T,8,0),"")</f>
        <v>COM</v>
      </c>
      <c r="F19" s="14" t="s">
        <v>445</v>
      </c>
      <c r="G19" s="12" t="str">
        <f>IFERROR(VLOOKUP(C19,SRA!B:T,5,0),"")</f>
        <v>DIR TEC INDUSTRIAL</v>
      </c>
      <c r="H19" s="10">
        <f>IFERROR(VLOOKUP(C19,SRA!B:T,18,0),"")</f>
        <v>4196.22</v>
      </c>
      <c r="I19" s="10">
        <f>IFERROR(VLOOKUP(C19,SRA!B:T,19,0),"")</f>
        <v>16784.88</v>
      </c>
      <c r="J19" s="22">
        <f>IFERROR(VLOOKUP(C19,JUNHO!B:F,3,0),"0,00")</f>
        <v>20981.1</v>
      </c>
      <c r="K19" s="10">
        <f t="shared" si="0"/>
        <v>7494.07</v>
      </c>
      <c r="L19" s="22">
        <f>IFERROR(VLOOKUP(C19,JUNHO!B:H,7,0),"0,00")</f>
        <v>13487.029999999999</v>
      </c>
      <c r="M19" s="18" t="str">
        <f>IFERROR(VLOOKUP(C19,FÉRIAS!C:D,2,0),"")</f>
        <v/>
      </c>
      <c r="N19" s="15" t="str">
        <f>IFERROR(VLOOKUP(C19,AFASTADOS!B:C,2,0),"")</f>
        <v/>
      </c>
      <c r="O19" s="15"/>
    </row>
    <row r="20" spans="2:16" s="15" customFormat="1">
      <c r="B20" s="12">
        <f t="shared" si="1"/>
        <v>12</v>
      </c>
      <c r="C20" s="19">
        <v>3208</v>
      </c>
      <c r="D20" s="20" t="str">
        <f>IFERROR(VLOOKUP(C20,SRA!B:C,2,0),"")</f>
        <v>FABIOLA LAPORTE DE A TRINDADE</v>
      </c>
      <c r="E20" s="12" t="str">
        <f>IFERROR(VLOOKUP(C20,SRA!B:T,8,0),"")</f>
        <v>COM</v>
      </c>
      <c r="F20" s="14" t="s">
        <v>445</v>
      </c>
      <c r="G20" s="12" t="str">
        <f>IFERROR(VLOOKUP(C20,SRA!B:T,5,0),"")</f>
        <v>GESTOR DE DESENV.</v>
      </c>
      <c r="H20" s="10">
        <f>IFERROR(VLOOKUP(C20,SRA!B:T,18,0),"")</f>
        <v>881.12</v>
      </c>
      <c r="I20" s="10">
        <f>IFERROR(VLOOKUP(C20,SRA!B:T,19,0),"")</f>
        <v>3524.49</v>
      </c>
      <c r="J20" s="22">
        <f>IFERROR(VLOOKUP(C20,JUNHO!B:F,3,0),"0,00")</f>
        <v>4405.6099999999997</v>
      </c>
      <c r="K20" s="10">
        <f t="shared" si="0"/>
        <v>640.10999999999967</v>
      </c>
      <c r="L20" s="22">
        <f>IFERROR(VLOOKUP(C20,JUNHO!B:H,7,0),"0,00")</f>
        <v>3765.5</v>
      </c>
      <c r="M20" s="18" t="str">
        <f>IFERROR(VLOOKUP(C20,FÉRIAS!C:D,2,0),"")</f>
        <v/>
      </c>
      <c r="N20" s="15" t="str">
        <f>IFERROR(VLOOKUP(C20,AFASTADOS!B:C,2,0),"")</f>
        <v/>
      </c>
    </row>
    <row r="21" spans="2:16" s="15" customFormat="1">
      <c r="B21" s="12">
        <f t="shared" si="1"/>
        <v>13</v>
      </c>
      <c r="C21" s="19">
        <v>3247</v>
      </c>
      <c r="D21" s="20" t="str">
        <f>IFERROR(VLOOKUP(C21,SRA!B:C,2,0),"")</f>
        <v>LEONARDO ARAUJO PAES BARRETO</v>
      </c>
      <c r="E21" s="12" t="str">
        <f>IFERROR(VLOOKUP(C21,SRA!B:T,8,0),"")</f>
        <v>COM</v>
      </c>
      <c r="F21" s="14" t="s">
        <v>445</v>
      </c>
      <c r="G21" s="12" t="str">
        <f>IFERROR(VLOOKUP(C21,SRA!B:T,5,0),"")</f>
        <v>CHEFE DE GABINETE</v>
      </c>
      <c r="H21" s="10">
        <f>IFERROR(VLOOKUP(C21,SRA!B:T,18,0),"")</f>
        <v>1811.32</v>
      </c>
      <c r="I21" s="10">
        <f>IFERROR(VLOOKUP(C21,SRA!B:T,19,0),"")</f>
        <v>9045.23</v>
      </c>
      <c r="J21" s="22">
        <f>IFERROR(VLOOKUP(C21,JUNHO!B:F,3,0),"0,00")</f>
        <v>10856.55</v>
      </c>
      <c r="K21" s="10">
        <f t="shared" si="0"/>
        <v>3599.4499999999989</v>
      </c>
      <c r="L21" s="22">
        <f>IFERROR(VLOOKUP(C21,JUNHO!B:H,7,0),"0,00")</f>
        <v>7257.1</v>
      </c>
      <c r="M21" s="18" t="str">
        <f>IFERROR(VLOOKUP(C21,FÉRIAS!C:D,2,0),"")</f>
        <v/>
      </c>
      <c r="N21" s="15" t="str">
        <f>IFERROR(VLOOKUP(C21,AFASTADOS!B:C,2,0),"")</f>
        <v/>
      </c>
    </row>
    <row r="22" spans="2:16" s="15" customFormat="1">
      <c r="B22" s="12">
        <f t="shared" si="1"/>
        <v>14</v>
      </c>
      <c r="C22" s="19">
        <v>3256</v>
      </c>
      <c r="D22" s="20" t="str">
        <f>IFERROR(VLOOKUP(C22,SRA!B:C,2,0),"")</f>
        <v>JOAO ALFREDO SOARES DE AVELLAR</v>
      </c>
      <c r="E22" s="12" t="str">
        <f>IFERROR(VLOOKUP(C22,SRA!B:T,8,0),"")</f>
        <v>COM</v>
      </c>
      <c r="F22" s="14" t="s">
        <v>457</v>
      </c>
      <c r="G22" s="12" t="str">
        <f>IFERROR(VLOOKUP(C22,SRA!B:T,5,0),"")</f>
        <v>ASSESSOR DIRETORIA</v>
      </c>
      <c r="H22" s="10">
        <f>IFERROR(VLOOKUP(C22,SRA!B:T,18,0),"")</f>
        <v>979.03</v>
      </c>
      <c r="I22" s="10">
        <f>IFERROR(VLOOKUP(C22,SRA!B:T,19,0),"")</f>
        <v>3916.1</v>
      </c>
      <c r="J22" s="22">
        <f>IFERROR(VLOOKUP(C22,JUNHO!B:F,3,0),"0,00")</f>
        <v>13398.65</v>
      </c>
      <c r="K22" s="10">
        <f t="shared" si="0"/>
        <v>6347.3499999999995</v>
      </c>
      <c r="L22" s="22">
        <f>IFERROR(VLOOKUP(C22,JUNHO!B:H,7,0),"0,00")</f>
        <v>7051.3</v>
      </c>
      <c r="M22" s="18" t="str">
        <f>IFERROR(VLOOKUP(C22,FÉRIAS!C:D,2,0),"")</f>
        <v>JOAO ALFREDO SOARES DE AVELLAR</v>
      </c>
      <c r="N22" s="15" t="str">
        <f>IFERROR(VLOOKUP(C22,AFASTADOS!B:C,2,0),"")</f>
        <v/>
      </c>
    </row>
    <row r="23" spans="2:16" s="15" customFormat="1">
      <c r="B23" s="12">
        <f t="shared" si="1"/>
        <v>15</v>
      </c>
      <c r="C23" s="19">
        <v>3263</v>
      </c>
      <c r="D23" s="20" t="str">
        <f>IFERROR(VLOOKUP(C23,SRA!B:C,2,0),"")</f>
        <v>ANA CECILIA DE SENA T SOUZA</v>
      </c>
      <c r="E23" s="12" t="str">
        <f>IFERROR(VLOOKUP(C23,SRA!B:T,8,0),"")</f>
        <v>COM</v>
      </c>
      <c r="F23" s="14" t="s">
        <v>445</v>
      </c>
      <c r="G23" s="12" t="str">
        <f>IFERROR(VLOOKUP(C23,SRA!B:T,5,0),"")</f>
        <v>COORD LICITA CONTRAT</v>
      </c>
      <c r="H23" s="10">
        <f>IFERROR(VLOOKUP(C23,SRA!B:T,18,0),"")</f>
        <v>1664.45</v>
      </c>
      <c r="I23" s="10">
        <f>IFERROR(VLOOKUP(C23,SRA!B:T,19,0),"")</f>
        <v>6657.79</v>
      </c>
      <c r="J23" s="22">
        <f>IFERROR(VLOOKUP(C23,JUNHO!B:F,3,0),"0,00")</f>
        <v>8322.24</v>
      </c>
      <c r="K23" s="10">
        <f t="shared" si="0"/>
        <v>2146.2399999999998</v>
      </c>
      <c r="L23" s="22">
        <f>IFERROR(VLOOKUP(C23,JUNHO!B:H,7,0),"0,00")</f>
        <v>6176</v>
      </c>
      <c r="M23" s="18" t="str">
        <f>IFERROR(VLOOKUP(C23,FÉRIAS!C:D,2,0),"")</f>
        <v/>
      </c>
      <c r="N23" s="15" t="str">
        <f>IFERROR(VLOOKUP(C23,AFASTADOS!B:C,2,0),"")</f>
        <v/>
      </c>
    </row>
    <row r="24" spans="2:16" s="15" customFormat="1">
      <c r="B24" s="12">
        <f t="shared" si="1"/>
        <v>16</v>
      </c>
      <c r="C24" s="19">
        <v>3283</v>
      </c>
      <c r="D24" s="20" t="str">
        <f>IFERROR(VLOOKUP(C24,SRA!B:C,2,0),"")</f>
        <v>MANUELA A DE SENA L VENTURA</v>
      </c>
      <c r="E24" s="12" t="str">
        <f>IFERROR(VLOOKUP(C24,SRA!B:T,8,0),"")</f>
        <v>COM</v>
      </c>
      <c r="F24" s="14" t="s">
        <v>445</v>
      </c>
      <c r="G24" s="12" t="str">
        <f>IFERROR(VLOOKUP(C24,SRA!B:T,5,0),"")</f>
        <v>COORD. AP. TEC. INST</v>
      </c>
      <c r="H24" s="10">
        <f>IFERROR(VLOOKUP(C24,SRA!B:T,18,0),"")</f>
        <v>1664.45</v>
      </c>
      <c r="I24" s="10">
        <f>IFERROR(VLOOKUP(C24,SRA!B:T,19,0),"")</f>
        <v>6657.79</v>
      </c>
      <c r="J24" s="22">
        <f>IFERROR(VLOOKUP(C24,JUNHO!B:F,3,0),"0,00")</f>
        <v>8322.24</v>
      </c>
      <c r="K24" s="10">
        <f t="shared" si="0"/>
        <v>2054.6299999999992</v>
      </c>
      <c r="L24" s="22">
        <f>IFERROR(VLOOKUP(C24,JUNHO!B:H,7,0),"0,00")</f>
        <v>6267.6100000000006</v>
      </c>
      <c r="M24" s="18" t="str">
        <f>IFERROR(VLOOKUP(C24,FÉRIAS!C:D,2,0),"")</f>
        <v/>
      </c>
      <c r="N24" s="15" t="str">
        <f>IFERROR(VLOOKUP(C24,AFASTADOS!B:C,2,0),"")</f>
        <v/>
      </c>
    </row>
    <row r="25" spans="2:16" s="15" customFormat="1">
      <c r="B25" s="12">
        <f t="shared" si="1"/>
        <v>17</v>
      </c>
      <c r="C25" s="19">
        <v>3316</v>
      </c>
      <c r="D25" s="20" t="str">
        <f>IFERROR(VLOOKUP(C25,SRA!B:C,2,0),"")</f>
        <v>MAYARA CRISTINA NUNES DE LIRA</v>
      </c>
      <c r="E25" s="12" t="str">
        <f>IFERROR(VLOOKUP(C25,SRA!B:T,8,0),"")</f>
        <v>COM</v>
      </c>
      <c r="F25" s="14" t="s">
        <v>445</v>
      </c>
      <c r="G25" s="12" t="str">
        <f>IFERROR(VLOOKUP(C25,SRA!B:T,5,0),"")</f>
        <v>GESTOR DE APOIO TEC.</v>
      </c>
      <c r="H25" s="10">
        <f>IFERROR(VLOOKUP(C25,SRA!B:T,18,0),"")</f>
        <v>293.70999999999998</v>
      </c>
      <c r="I25" s="10">
        <f>IFERROR(VLOOKUP(C25,SRA!B:T,19,0),"")</f>
        <v>1174.82</v>
      </c>
      <c r="J25" s="22">
        <f>IFERROR(VLOOKUP(C25,JUNHO!B:F,3,0),"0,00")</f>
        <v>1468.53</v>
      </c>
      <c r="K25" s="10">
        <f t="shared" si="0"/>
        <v>114.07999999999993</v>
      </c>
      <c r="L25" s="22">
        <f>IFERROR(VLOOKUP(C25,JUNHO!B:H,7,0),"0,00")</f>
        <v>1354.45</v>
      </c>
      <c r="M25" s="18" t="str">
        <f>IFERROR(VLOOKUP(C25,FÉRIAS!C:D,2,0),"")</f>
        <v/>
      </c>
      <c r="N25" s="15" t="str">
        <f>IFERROR(VLOOKUP(C25,AFASTADOS!B:C,2,0),"")</f>
        <v/>
      </c>
    </row>
    <row r="26" spans="2:16" s="15" customFormat="1">
      <c r="B26" s="12">
        <f t="shared" si="1"/>
        <v>18</v>
      </c>
      <c r="C26" s="19">
        <v>3325</v>
      </c>
      <c r="D26" s="20" t="str">
        <f>IFERROR(VLOOKUP(C26,SRA!B:C,2,0),"")</f>
        <v>MANOEL DE LIMA BARBOSA</v>
      </c>
      <c r="E26" s="12" t="str">
        <f>IFERROR(VLOOKUP(C26,SRA!B:T,8,0),"")</f>
        <v>COM</v>
      </c>
      <c r="F26" s="14" t="s">
        <v>445</v>
      </c>
      <c r="G26" s="12" t="str">
        <f>IFERROR(VLOOKUP(C26,SRA!B:T,5,0),"")</f>
        <v>COORD.DE CONTABILIDA</v>
      </c>
      <c r="H26" s="10">
        <f>IFERROR(VLOOKUP(C26,SRA!B:T,18,0),"")</f>
        <v>1664.45</v>
      </c>
      <c r="I26" s="10">
        <f>IFERROR(VLOOKUP(C26,SRA!B:T,19,0),"")</f>
        <v>6657.79</v>
      </c>
      <c r="J26" s="22">
        <f>IFERROR(VLOOKUP(C26,JUNHO!B:F,3,0),"0,00")</f>
        <v>8322.24</v>
      </c>
      <c r="K26" s="10">
        <f t="shared" si="0"/>
        <v>4517.16</v>
      </c>
      <c r="L26" s="22">
        <f>IFERROR(VLOOKUP(C26,JUNHO!B:H,7,0),"0,00")</f>
        <v>3805.08</v>
      </c>
      <c r="M26" s="18" t="str">
        <f>IFERROR(VLOOKUP(C26,FÉRIAS!C:D,2,0),"")</f>
        <v/>
      </c>
      <c r="N26" s="15" t="str">
        <f>IFERROR(VLOOKUP(C26,AFASTADOS!B:C,2,0),"")</f>
        <v/>
      </c>
    </row>
    <row r="27" spans="2:16" s="15" customFormat="1">
      <c r="B27" s="12">
        <f t="shared" si="1"/>
        <v>19</v>
      </c>
      <c r="C27" s="19">
        <v>3327</v>
      </c>
      <c r="D27" s="20" t="str">
        <f>IFERROR(VLOOKUP(C27,SRA!B:C,2,0),"")</f>
        <v>NATALIA DOURADO DA FONTE</v>
      </c>
      <c r="E27" s="12" t="str">
        <f>IFERROR(VLOOKUP(C27,SRA!B:T,8,0),"")</f>
        <v>COM</v>
      </c>
      <c r="F27" s="14" t="s">
        <v>445</v>
      </c>
      <c r="G27" s="12" t="str">
        <f>IFERROR(VLOOKUP(C27,SRA!B:T,5,0),"")</f>
        <v>COORD. SUPRIMENTOS</v>
      </c>
      <c r="H27" s="10">
        <f>IFERROR(VLOOKUP(C27,SRA!B:T,18,0),"")</f>
        <v>1664.45</v>
      </c>
      <c r="I27" s="10">
        <f>IFERROR(VLOOKUP(C27,SRA!B:T,19,0),"")</f>
        <v>6657.79</v>
      </c>
      <c r="J27" s="22">
        <f>IFERROR(VLOOKUP(C27,JUNHO!B:F,3,0),"0,00")</f>
        <v>8322.24</v>
      </c>
      <c r="K27" s="10">
        <f t="shared" si="0"/>
        <v>2002.4899999999998</v>
      </c>
      <c r="L27" s="22">
        <f>IFERROR(VLOOKUP(C27,JUNHO!B:H,7,0),"0,00")</f>
        <v>6319.75</v>
      </c>
      <c r="M27" s="18" t="str">
        <f>IFERROR(VLOOKUP(C27,FÉRIAS!C:D,2,0),"")</f>
        <v/>
      </c>
      <c r="N27" s="15" t="str">
        <f>IFERROR(VLOOKUP(C27,AFASTADOS!B:C,2,0),"")</f>
        <v/>
      </c>
    </row>
    <row r="28" spans="2:16" s="15" customFormat="1">
      <c r="B28" s="12">
        <f t="shared" si="1"/>
        <v>20</v>
      </c>
      <c r="C28" s="19">
        <v>3328</v>
      </c>
      <c r="D28" s="20" t="str">
        <f>IFERROR(VLOOKUP(C28,SRA!B:C,2,0),"")</f>
        <v>VINICIUS JOSE OLIVEIRA D SOUSA</v>
      </c>
      <c r="E28" s="12" t="str">
        <f>IFERROR(VLOOKUP(C28,SRA!B:T,8,0),"")</f>
        <v>COM</v>
      </c>
      <c r="F28" s="14" t="s">
        <v>445</v>
      </c>
      <c r="G28" s="12" t="str">
        <f>IFERROR(VLOOKUP(C28,SRA!B:T,5,0),"")</f>
        <v>ASSESSOR DIRETORIA</v>
      </c>
      <c r="H28" s="10">
        <f>IFERROR(VLOOKUP(C28,SRA!B:T,18,0),"")</f>
        <v>979.03</v>
      </c>
      <c r="I28" s="10">
        <f>IFERROR(VLOOKUP(C28,SRA!B:T,19,0),"")</f>
        <v>3916.1</v>
      </c>
      <c r="J28" s="22">
        <f>IFERROR(VLOOKUP(C28,JUNHO!B:F,3,0),"0,00")</f>
        <v>4895.13</v>
      </c>
      <c r="K28" s="10">
        <f t="shared" si="0"/>
        <v>1951.7000000000003</v>
      </c>
      <c r="L28" s="22">
        <f>IFERROR(VLOOKUP(C28,JUNHO!B:H,7,0),"0,00")</f>
        <v>2943.43</v>
      </c>
      <c r="M28" s="18" t="str">
        <f>IFERROR(VLOOKUP(C28,FÉRIAS!C:D,2,0),"")</f>
        <v/>
      </c>
      <c r="N28" s="15" t="str">
        <f>IFERROR(VLOOKUP(C28,AFASTADOS!B:C,2,0),"")</f>
        <v/>
      </c>
    </row>
    <row r="29" spans="2:16" s="15" customFormat="1">
      <c r="B29" s="12">
        <f t="shared" si="1"/>
        <v>21</v>
      </c>
      <c r="C29" s="19">
        <v>3338</v>
      </c>
      <c r="D29" s="20" t="str">
        <f>IFERROR(VLOOKUP(C29,SRA!B:C,2,0),"")</f>
        <v>IAN THIAGO DE LIMA BARBOSA</v>
      </c>
      <c r="E29" s="12" t="str">
        <f>IFERROR(VLOOKUP(C29,SRA!B:T,8,0),"")</f>
        <v>COM</v>
      </c>
      <c r="F29" s="14" t="s">
        <v>445</v>
      </c>
      <c r="G29" s="12" t="str">
        <f>IFERROR(VLOOKUP(C29,SRA!B:T,5,0),"")</f>
        <v>ASSESSOR DIRETORIA</v>
      </c>
      <c r="H29" s="10">
        <f>IFERROR(VLOOKUP(C29,SRA!B:T,18,0),"")</f>
        <v>979.03</v>
      </c>
      <c r="I29" s="10">
        <f>IFERROR(VLOOKUP(C29,SRA!B:T,19,0),"")</f>
        <v>3916.1</v>
      </c>
      <c r="J29" s="22">
        <f>IFERROR(VLOOKUP(C29,JUNHO!B:F,3,0),"0,00")</f>
        <v>8231.57</v>
      </c>
      <c r="K29" s="10">
        <f t="shared" si="0"/>
        <v>6193.7199999999993</v>
      </c>
      <c r="L29" s="22">
        <f>IFERROR(VLOOKUP(C29,JUNHO!B:H,7,0),"0,00")</f>
        <v>2037.85</v>
      </c>
      <c r="M29" s="18" t="str">
        <f>IFERROR(VLOOKUP(C29,FÉRIAS!C:D,2,0),"")</f>
        <v/>
      </c>
      <c r="N29" s="15" t="str">
        <f>IFERROR(VLOOKUP(C29,AFASTADOS!B:C,2,0),"")</f>
        <v/>
      </c>
    </row>
    <row r="30" spans="2:16" s="15" customFormat="1">
      <c r="B30" s="12">
        <f t="shared" si="1"/>
        <v>22</v>
      </c>
      <c r="C30" s="19">
        <v>3340</v>
      </c>
      <c r="D30" s="20" t="str">
        <f>IFERROR(VLOOKUP(C30,SRA!B:C,2,0),"")</f>
        <v>SANDRO MARQUES TEIXEIRA</v>
      </c>
      <c r="E30" s="12" t="str">
        <f>IFERROR(VLOOKUP(C30,SRA!B:T,8,0),"")</f>
        <v>COM</v>
      </c>
      <c r="F30" s="14" t="s">
        <v>445</v>
      </c>
      <c r="G30" s="12" t="str">
        <f>IFERROR(VLOOKUP(C30,SRA!B:T,5,0),"")</f>
        <v>COORD. DE ART. INST.</v>
      </c>
      <c r="H30" s="10">
        <f>IFERROR(VLOOKUP(C30,SRA!B:T,18,0),"")</f>
        <v>1664.45</v>
      </c>
      <c r="I30" s="10">
        <f>IFERROR(VLOOKUP(C30,SRA!B:T,19,0),"")</f>
        <v>6657.79</v>
      </c>
      <c r="J30" s="22">
        <f>IFERROR(VLOOKUP(C30,JUNHO!B:F,3,0),"0,00")</f>
        <v>8667.2099999999991</v>
      </c>
      <c r="K30" s="10">
        <f t="shared" si="0"/>
        <v>2623.5399999999991</v>
      </c>
      <c r="L30" s="22">
        <f>IFERROR(VLOOKUP(C30,JUNHO!B:H,7,0),"0,00")</f>
        <v>6043.67</v>
      </c>
      <c r="M30" s="18" t="str">
        <f>IFERROR(VLOOKUP(C30,FÉRIAS!C:D,2,0),"")</f>
        <v/>
      </c>
      <c r="N30" s="15" t="str">
        <f>IFERROR(VLOOKUP(C30,AFASTADOS!B:C,2,0),"")</f>
        <v/>
      </c>
      <c r="P30" s="16"/>
    </row>
    <row r="31" spans="2:16" s="15" customFormat="1">
      <c r="B31" s="12">
        <f t="shared" si="1"/>
        <v>23</v>
      </c>
      <c r="C31" s="19">
        <v>3341</v>
      </c>
      <c r="D31" s="20" t="str">
        <f>IFERROR(VLOOKUP(C31,SRA!B:C,2,0),"")</f>
        <v>JOSE VICTOR M A BARBOSA</v>
      </c>
      <c r="E31" s="12" t="str">
        <f>IFERROR(VLOOKUP(C31,SRA!B:T,8,0),"")</f>
        <v>COM</v>
      </c>
      <c r="F31" s="14" t="s">
        <v>445</v>
      </c>
      <c r="G31" s="12" t="str">
        <f>IFERROR(VLOOKUP(C31,SRA!B:T,5,0),"")</f>
        <v>GESTOR DE DESENV.</v>
      </c>
      <c r="H31" s="10">
        <f>IFERROR(VLOOKUP(C31,SRA!B:T,18,0),"")</f>
        <v>881.12</v>
      </c>
      <c r="I31" s="10">
        <f>IFERROR(VLOOKUP(C31,SRA!B:T,19,0),"")</f>
        <v>3524.49</v>
      </c>
      <c r="J31" s="22">
        <f>IFERROR(VLOOKUP(C31,JUNHO!B:F,3,0),"0,00")</f>
        <v>4405.6099999999997</v>
      </c>
      <c r="K31" s="10">
        <f t="shared" si="0"/>
        <v>1241.9899999999998</v>
      </c>
      <c r="L31" s="22">
        <f>IFERROR(VLOOKUP(C31,JUNHO!B:H,7,0),"0,00")</f>
        <v>3163.62</v>
      </c>
      <c r="M31" s="18" t="str">
        <f>IFERROR(VLOOKUP(C31,FÉRIAS!C:D,2,0),"")</f>
        <v/>
      </c>
      <c r="N31" s="15" t="str">
        <f>IFERROR(VLOOKUP(C31,AFASTADOS!B:C,2,0),"")</f>
        <v/>
      </c>
      <c r="P31" s="16"/>
    </row>
    <row r="32" spans="2:16" s="15" customFormat="1">
      <c r="B32" s="12">
        <f t="shared" si="1"/>
        <v>24</v>
      </c>
      <c r="C32" s="19">
        <v>3343</v>
      </c>
      <c r="D32" s="20" t="str">
        <f>IFERROR(VLOOKUP(C32,SRA!B:C,2,0),"")</f>
        <v>MARCELO MONTEIRO DE C. FILHO</v>
      </c>
      <c r="E32" s="12" t="str">
        <f>IFERROR(VLOOKUP(C32,SRA!B:T,8,0),"")</f>
        <v>COM</v>
      </c>
      <c r="F32" s="14" t="s">
        <v>445</v>
      </c>
      <c r="G32" s="12" t="str">
        <f>IFERROR(VLOOKUP(C32,SRA!B:T,5,0),"")</f>
        <v>GESTOR DE APOIO ADM.</v>
      </c>
      <c r="H32" s="10">
        <f>IFERROR(VLOOKUP(C32,SRA!B:T,18,0),"")</f>
        <v>293.70999999999998</v>
      </c>
      <c r="I32" s="10">
        <f>IFERROR(VLOOKUP(C32,SRA!B:T,19,0),"")</f>
        <v>1174.82</v>
      </c>
      <c r="J32" s="22">
        <f>IFERROR(VLOOKUP(C32,JUNHO!B:F,3,0),"0,00")</f>
        <v>2610.8200000000002</v>
      </c>
      <c r="K32" s="10">
        <f t="shared" si="0"/>
        <v>216.88999999999987</v>
      </c>
      <c r="L32" s="22">
        <f>IFERROR(VLOOKUP(C32,JUNHO!B:H,7,0),"0,00")</f>
        <v>2393.9300000000003</v>
      </c>
      <c r="M32" s="18" t="str">
        <f>IFERROR(VLOOKUP(C32,FÉRIAS!C:D,2,0),"")</f>
        <v/>
      </c>
      <c r="N32" s="15" t="str">
        <f>IFERROR(VLOOKUP(C32,AFASTADOS!B:C,2,0),"")</f>
        <v/>
      </c>
      <c r="P32" s="16"/>
    </row>
    <row r="33" spans="2:16" s="16" customFormat="1">
      <c r="B33" s="12">
        <f t="shared" si="1"/>
        <v>25</v>
      </c>
      <c r="C33" s="19">
        <v>3358</v>
      </c>
      <c r="D33" s="20" t="str">
        <f>IFERROR(VLOOKUP(C33,SRA!B:C,2,0),"")</f>
        <v>SERGIO LUIZ DE NORONHA</v>
      </c>
      <c r="E33" s="12" t="str">
        <f>IFERROR(VLOOKUP(C33,SRA!B:T,8,0),"")</f>
        <v>COM</v>
      </c>
      <c r="F33" s="14" t="s">
        <v>445</v>
      </c>
      <c r="G33" s="12" t="str">
        <f>IFERROR(VLOOKUP(C33,SRA!B:T,5,0),"")</f>
        <v>DIRETOR D ENGENHARIA</v>
      </c>
      <c r="H33" s="10">
        <f>IFERROR(VLOOKUP(C33,SRA!B:T,18,0),"")</f>
        <v>4196.22</v>
      </c>
      <c r="I33" s="10">
        <f>IFERROR(VLOOKUP(C33,SRA!B:T,19,0),"")</f>
        <v>16784.88</v>
      </c>
      <c r="J33" s="22">
        <f>IFERROR(VLOOKUP(C33,JUNHO!B:F,3,0),"0,00")</f>
        <v>20981.1</v>
      </c>
      <c r="K33" s="10">
        <f t="shared" si="0"/>
        <v>5971.6799999999985</v>
      </c>
      <c r="L33" s="22">
        <f>IFERROR(VLOOKUP(C33,JUNHO!B:H,7,0),"0,00")</f>
        <v>15009.42</v>
      </c>
      <c r="M33" s="18" t="str">
        <f>IFERROR(VLOOKUP(C33,FÉRIAS!C:D,2,0),"")</f>
        <v/>
      </c>
      <c r="N33" s="15" t="str">
        <f>IFERROR(VLOOKUP(C33,AFASTADOS!B:C,2,0),"")</f>
        <v/>
      </c>
      <c r="O33" s="15"/>
      <c r="P33" s="15"/>
    </row>
    <row r="34" spans="2:16" s="16" customFormat="1">
      <c r="B34" s="12">
        <f t="shared" si="1"/>
        <v>26</v>
      </c>
      <c r="C34" s="19">
        <v>3359</v>
      </c>
      <c r="D34" s="20" t="str">
        <f>IFERROR(VLOOKUP(C34,SRA!B:C,2,0),"")</f>
        <v>ALICE ANA BARBOSA ROSENDO</v>
      </c>
      <c r="E34" s="12" t="str">
        <f>IFERROR(VLOOKUP(C34,SRA!B:T,8,0),"")</f>
        <v>COM</v>
      </c>
      <c r="F34" s="14" t="s">
        <v>457</v>
      </c>
      <c r="G34" s="12" t="str">
        <f>IFERROR(VLOOKUP(C34,SRA!B:T,5,0),"")</f>
        <v>COORD. COMUNIC. SOCI</v>
      </c>
      <c r="H34" s="10">
        <f>IFERROR(VLOOKUP(C34,SRA!B:T,18,0),"")</f>
        <v>1664.45</v>
      </c>
      <c r="I34" s="10">
        <f>IFERROR(VLOOKUP(C34,SRA!B:T,19,0),"")</f>
        <v>6657.79</v>
      </c>
      <c r="J34" s="22">
        <f>IFERROR(VLOOKUP(C34,JUNHO!B:F,3,0),"0,00")</f>
        <v>8784.59</v>
      </c>
      <c r="K34" s="10">
        <f t="shared" si="0"/>
        <v>5081.72</v>
      </c>
      <c r="L34" s="22">
        <f>IFERROR(VLOOKUP(C34,JUNHO!B:H,7,0),"0,00")</f>
        <v>3702.87</v>
      </c>
      <c r="M34" s="18" t="str">
        <f>IFERROR(VLOOKUP(C34,FÉRIAS!C:D,2,0),"")</f>
        <v>ALICE ANA BARBOSA ROSENDO</v>
      </c>
      <c r="N34" s="15" t="str">
        <f>IFERROR(VLOOKUP(C34,AFASTADOS!B:C,2,0),"")</f>
        <v/>
      </c>
      <c r="O34" s="15"/>
      <c r="P34" s="15"/>
    </row>
    <row r="35" spans="2:16" s="16" customFormat="1">
      <c r="B35" s="12">
        <f t="shared" si="1"/>
        <v>27</v>
      </c>
      <c r="C35" s="14">
        <v>3361</v>
      </c>
      <c r="D35" s="20" t="str">
        <f>IFERROR(VLOOKUP(C35,SRA!B:C,2,0),"")</f>
        <v>DANIELLY C. DO NASCIMENTO</v>
      </c>
      <c r="E35" s="12" t="str">
        <f>IFERROR(VLOOKUP(C35,SRA!B:T,8,0),"")</f>
        <v>COM</v>
      </c>
      <c r="F35" s="14" t="s">
        <v>445</v>
      </c>
      <c r="G35" s="12" t="str">
        <f>IFERROR(VLOOKUP(C35,SRA!B:T,5,0),"")</f>
        <v>SECRETARIA DIR.</v>
      </c>
      <c r="H35" s="10">
        <f>IFERROR(VLOOKUP(C35,SRA!B:T,18,0),"")</f>
        <v>391.6</v>
      </c>
      <c r="I35" s="10">
        <f>IFERROR(VLOOKUP(C35,SRA!B:T,19,0),"")</f>
        <v>1566.44</v>
      </c>
      <c r="J35" s="22">
        <f>IFERROR(VLOOKUP(C35,JUNHO!B:F,3,0),"0,00")</f>
        <v>2647.98</v>
      </c>
      <c r="K35" s="10">
        <f t="shared" si="0"/>
        <v>640.46</v>
      </c>
      <c r="L35" s="22">
        <f>IFERROR(VLOOKUP(C35,JUNHO!B:H,7,0),"0,00")</f>
        <v>2007.52</v>
      </c>
      <c r="M35" s="18" t="str">
        <f>IFERROR(VLOOKUP(C35,FÉRIAS!C:D,2,0),"")</f>
        <v/>
      </c>
      <c r="N35" s="15" t="str">
        <f>IFERROR(VLOOKUP(C35,AFASTADOS!B:C,2,0),"")</f>
        <v/>
      </c>
      <c r="O35" s="15"/>
      <c r="P35" s="15"/>
    </row>
    <row r="36" spans="2:16" s="15" customFormat="1">
      <c r="B36" s="12">
        <f t="shared" si="1"/>
        <v>28</v>
      </c>
      <c r="C36" s="19">
        <v>3362</v>
      </c>
      <c r="D36" s="20" t="str">
        <f>IFERROR(VLOOKUP(C36,SRA!B:C,2,0),"")</f>
        <v>LEANDRA NASCIMENTO ESTEFANIO</v>
      </c>
      <c r="E36" s="12" t="str">
        <f>IFERROR(VLOOKUP(C36,SRA!B:T,8,0),"")</f>
        <v>COM</v>
      </c>
      <c r="F36" s="14" t="s">
        <v>445</v>
      </c>
      <c r="G36" s="12" t="str">
        <f>IFERROR(VLOOKUP(C36,SRA!B:T,5,0),"")</f>
        <v>GESTOR DE DESENV.</v>
      </c>
      <c r="H36" s="10">
        <f>IFERROR(VLOOKUP(C36,SRA!B:T,18,0),"")</f>
        <v>881.12</v>
      </c>
      <c r="I36" s="10">
        <f>IFERROR(VLOOKUP(C36,SRA!B:T,19,0),"")</f>
        <v>3524.49</v>
      </c>
      <c r="J36" s="22">
        <f>IFERROR(VLOOKUP(C36,JUNHO!B:F,3,0),"0,00")</f>
        <v>5206.96</v>
      </c>
      <c r="K36" s="10">
        <f t="shared" si="0"/>
        <v>1880.79</v>
      </c>
      <c r="L36" s="22">
        <f>IFERROR(VLOOKUP(C36,JUNHO!B:H,7,0),"0,00")</f>
        <v>3326.17</v>
      </c>
      <c r="M36" s="18" t="str">
        <f>IFERROR(VLOOKUP(C36,FÉRIAS!C:D,2,0),"")</f>
        <v/>
      </c>
      <c r="N36" s="15" t="str">
        <f>IFERROR(VLOOKUP(C36,AFASTADOS!B:C,2,0),"")</f>
        <v/>
      </c>
    </row>
    <row r="37" spans="2:16" s="15" customFormat="1">
      <c r="B37" s="12">
        <f t="shared" si="1"/>
        <v>29</v>
      </c>
      <c r="C37" s="19">
        <v>3366</v>
      </c>
      <c r="D37" s="20" t="str">
        <f>IFERROR(VLOOKUP(C37,SRA!B:C,2,0),"")</f>
        <v>JOSE RICARDO OLIVEIRA CHAGAS</v>
      </c>
      <c r="E37" s="12" t="str">
        <f>IFERROR(VLOOKUP(C37,SRA!B:T,8,0),"")</f>
        <v>COM</v>
      </c>
      <c r="F37" s="14" t="s">
        <v>445</v>
      </c>
      <c r="G37" s="12" t="str">
        <f>IFERROR(VLOOKUP(C37,SRA!B:T,5,0),"")</f>
        <v>COORD AUDITORIA INT</v>
      </c>
      <c r="H37" s="10">
        <f>IFERROR(VLOOKUP(C37,SRA!B:T,18,0),"")</f>
        <v>1664.45</v>
      </c>
      <c r="I37" s="10">
        <f>IFERROR(VLOOKUP(C37,SRA!B:T,19,0),"")</f>
        <v>6657.79</v>
      </c>
      <c r="J37" s="22">
        <f>IFERROR(VLOOKUP(C37,JUNHO!B:F,3,0),"0,00")</f>
        <v>8322.24</v>
      </c>
      <c r="K37" s="10">
        <f t="shared" si="0"/>
        <v>3632.8099999999995</v>
      </c>
      <c r="L37" s="22">
        <f>IFERROR(VLOOKUP(C37,JUNHO!B:H,7,0),"0,00")</f>
        <v>4689.43</v>
      </c>
      <c r="M37" s="18" t="str">
        <f>IFERROR(VLOOKUP(C37,FÉRIAS!C:D,2,0),"")</f>
        <v/>
      </c>
      <c r="N37" s="15" t="str">
        <f>IFERROR(VLOOKUP(C37,AFASTADOS!B:C,2,0),"")</f>
        <v/>
      </c>
    </row>
    <row r="38" spans="2:16" s="15" customFormat="1">
      <c r="B38" s="12">
        <f t="shared" si="1"/>
        <v>30</v>
      </c>
      <c r="C38" s="19">
        <v>3373</v>
      </c>
      <c r="D38" s="20" t="str">
        <f>IFERROR(VLOOKUP(C38,SRA!B:C,2,0),"")</f>
        <v>LEANDRO RAMOS M DE ANDRADE</v>
      </c>
      <c r="E38" s="12" t="str">
        <f>IFERROR(VLOOKUP(C38,SRA!B:T,8,0),"")</f>
        <v>COM</v>
      </c>
      <c r="F38" s="14" t="s">
        <v>445</v>
      </c>
      <c r="G38" s="12" t="str">
        <f>IFERROR(VLOOKUP(C38,SRA!B:T,5,0),"")</f>
        <v>ASSESSOR DIRETORIA</v>
      </c>
      <c r="H38" s="10">
        <f>IFERROR(VLOOKUP(C38,SRA!B:T,18,0),"")</f>
        <v>979.03</v>
      </c>
      <c r="I38" s="10">
        <f>IFERROR(VLOOKUP(C38,SRA!B:T,19,0),"")</f>
        <v>3916.1</v>
      </c>
      <c r="J38" s="22">
        <f>IFERROR(VLOOKUP(C38,JUNHO!B:F,3,0),"0,00")</f>
        <v>6095.13</v>
      </c>
      <c r="K38" s="10">
        <f t="shared" si="0"/>
        <v>2211.54</v>
      </c>
      <c r="L38" s="22">
        <f>IFERROR(VLOOKUP(C38,JUNHO!B:H,7,0),"0,00")</f>
        <v>3883.59</v>
      </c>
      <c r="M38" s="18" t="str">
        <f>IFERROR(VLOOKUP(C38,FÉRIAS!C:D,2,0),"")</f>
        <v/>
      </c>
      <c r="N38" s="15" t="str">
        <f>IFERROR(VLOOKUP(C38,AFASTADOS!B:C,2,0),"")</f>
        <v/>
      </c>
    </row>
    <row r="39" spans="2:16" s="15" customFormat="1">
      <c r="B39" s="12">
        <f t="shared" si="1"/>
        <v>31</v>
      </c>
      <c r="C39" s="19">
        <v>3383</v>
      </c>
      <c r="D39" s="20" t="str">
        <f>IFERROR(VLOOKUP(C39,SRA!B:C,2,0),"")</f>
        <v>PLINIO ANTONIO L P FILHO</v>
      </c>
      <c r="E39" s="12" t="str">
        <f>IFERROR(VLOOKUP(C39,SRA!B:T,8,0),"")</f>
        <v>COM</v>
      </c>
      <c r="F39" s="14" t="s">
        <v>445</v>
      </c>
      <c r="G39" s="12" t="str">
        <f>IFERROR(VLOOKUP(C39,SRA!B:T,5,0),"")</f>
        <v>DIRETOR PRESIDENTE</v>
      </c>
      <c r="H39" s="10">
        <f>IFERROR(VLOOKUP(C39,SRA!B:T,18,0),"")</f>
        <v>4511.08</v>
      </c>
      <c r="I39" s="10">
        <f>IFERROR(VLOOKUP(C39,SRA!B:T,19,0),"")</f>
        <v>18044.29</v>
      </c>
      <c r="J39" s="22">
        <f>IFERROR(VLOOKUP(C39,JUNHO!B:F,3,0),"0,00")</f>
        <v>22555.37</v>
      </c>
      <c r="K39" s="10">
        <f t="shared" si="0"/>
        <v>7914.9499999999989</v>
      </c>
      <c r="L39" s="22">
        <f>IFERROR(VLOOKUP(C39,JUNHO!B:H,7,0),"0,00")</f>
        <v>14640.42</v>
      </c>
      <c r="M39" s="18" t="str">
        <f>IFERROR(VLOOKUP(C39,FÉRIAS!C:D,2,0),"")</f>
        <v/>
      </c>
      <c r="N39" s="15" t="str">
        <f>IFERROR(VLOOKUP(C39,AFASTADOS!B:C,2,0),"")</f>
        <v/>
      </c>
    </row>
    <row r="40" spans="2:16" s="15" customFormat="1">
      <c r="B40" s="12">
        <f t="shared" si="1"/>
        <v>32</v>
      </c>
      <c r="C40" s="19">
        <v>3386</v>
      </c>
      <c r="D40" s="20" t="str">
        <f>IFERROR(VLOOKUP(C40,SRA!B:C,2,0),"")</f>
        <v>EWERTON RODRIGO PAZ DE SANTANA</v>
      </c>
      <c r="E40" s="12" t="str">
        <f>IFERROR(VLOOKUP(C40,SRA!B:T,8,0),"")</f>
        <v>COM</v>
      </c>
      <c r="F40" s="14" t="s">
        <v>445</v>
      </c>
      <c r="G40" s="12" t="str">
        <f>IFERROR(VLOOKUP(C40,SRA!B:T,5,0),"")</f>
        <v>GESTOR DE APOIO ADM.</v>
      </c>
      <c r="H40" s="10">
        <f>IFERROR(VLOOKUP(C40,SRA!B:T,18,0),"")</f>
        <v>293.70999999999998</v>
      </c>
      <c r="I40" s="10">
        <f>IFERROR(VLOOKUP(C40,SRA!B:T,19,0),"")</f>
        <v>1174.82</v>
      </c>
      <c r="J40" s="22">
        <f>IFERROR(VLOOKUP(C40,JUNHO!B:F,3,0),"0,00")</f>
        <v>6526.5</v>
      </c>
      <c r="K40" s="10">
        <f t="shared" si="0"/>
        <v>2879.33</v>
      </c>
      <c r="L40" s="22">
        <f>IFERROR(VLOOKUP(C40,JUNHO!B:H,7,0),"0,00")</f>
        <v>3647.17</v>
      </c>
      <c r="M40" s="18" t="str">
        <f>IFERROR(VLOOKUP(C40,FÉRIAS!C:D,2,0),"")</f>
        <v/>
      </c>
      <c r="N40" s="15" t="str">
        <f>IFERROR(VLOOKUP(C40,AFASTADOS!B:C,2,0),"")</f>
        <v/>
      </c>
    </row>
    <row r="41" spans="2:16" s="15" customFormat="1">
      <c r="B41" s="12">
        <f t="shared" si="1"/>
        <v>33</v>
      </c>
      <c r="C41" s="19">
        <v>3387</v>
      </c>
      <c r="D41" s="20" t="str">
        <f>IFERROR(VLOOKUP(C41,SRA!B:C,2,0),"")</f>
        <v>ELHO WENIO DA SILVA</v>
      </c>
      <c r="E41" s="12" t="str">
        <f>IFERROR(VLOOKUP(C41,SRA!B:T,8,0),"")</f>
        <v>COM</v>
      </c>
      <c r="F41" s="14" t="s">
        <v>445</v>
      </c>
      <c r="G41" s="12" t="str">
        <f>IFERROR(VLOOKUP(C41,SRA!B:T,5,0),"")</f>
        <v>COORD. DE ADM.</v>
      </c>
      <c r="H41" s="10">
        <f>IFERROR(VLOOKUP(C41,SRA!B:T,18,0),"")</f>
        <v>1664.45</v>
      </c>
      <c r="I41" s="10">
        <f>IFERROR(VLOOKUP(C41,SRA!B:T,19,0),"")</f>
        <v>6657.79</v>
      </c>
      <c r="J41" s="22">
        <f>IFERROR(VLOOKUP(C41,JUNHO!B:F,3,0),"0,00")</f>
        <v>8322.24</v>
      </c>
      <c r="K41" s="10">
        <f t="shared" si="0"/>
        <v>2841.6800000000003</v>
      </c>
      <c r="L41" s="22">
        <f>IFERROR(VLOOKUP(C41,JUNHO!B:H,7,0),"0,00")</f>
        <v>5480.5599999999995</v>
      </c>
      <c r="M41" s="18" t="str">
        <f>IFERROR(VLOOKUP(C41,FÉRIAS!C:D,2,0),"")</f>
        <v/>
      </c>
      <c r="N41" s="15" t="str">
        <f>IFERROR(VLOOKUP(C41,AFASTADOS!B:C,2,0),"")</f>
        <v/>
      </c>
    </row>
    <row r="42" spans="2:16" s="15" customFormat="1">
      <c r="B42" s="12">
        <f t="shared" si="1"/>
        <v>34</v>
      </c>
      <c r="C42" s="19">
        <v>3388</v>
      </c>
      <c r="D42" s="20" t="str">
        <f>IFERROR(VLOOKUP(C42,SRA!B:C,2,0),"")</f>
        <v>SERGIO GOUVEIA LOYO</v>
      </c>
      <c r="E42" s="12" t="str">
        <f>IFERROR(VLOOKUP(C42,SRA!B:T,8,0),"")</f>
        <v>COM</v>
      </c>
      <c r="F42" s="14" t="s">
        <v>445</v>
      </c>
      <c r="G42" s="12" t="str">
        <f>IFERROR(VLOOKUP(C42,SRA!B:T,5,0),"")</f>
        <v>ASSESSOR DIRETORIA</v>
      </c>
      <c r="H42" s="10">
        <f>IFERROR(VLOOKUP(C42,SRA!B:T,18,0),"")</f>
        <v>979.03</v>
      </c>
      <c r="I42" s="10">
        <f>IFERROR(VLOOKUP(C42,SRA!B:T,19,0),"")</f>
        <v>3916.1</v>
      </c>
      <c r="J42" s="22">
        <f>IFERROR(VLOOKUP(C42,JUNHO!B:F,3,0),"0,00")</f>
        <v>4895.13</v>
      </c>
      <c r="K42" s="10">
        <f t="shared" si="0"/>
        <v>1340.6900000000005</v>
      </c>
      <c r="L42" s="22">
        <f>IFERROR(VLOOKUP(C42,JUNHO!B:H,7,0),"0,00")</f>
        <v>3554.4399999999996</v>
      </c>
      <c r="M42" s="18" t="str">
        <f>IFERROR(VLOOKUP(C42,FÉRIAS!C:D,2,0),"")</f>
        <v/>
      </c>
      <c r="N42" s="15" t="str">
        <f>IFERROR(VLOOKUP(C42,AFASTADOS!B:C,2,0),"")</f>
        <v/>
      </c>
    </row>
    <row r="43" spans="2:16" s="15" customFormat="1">
      <c r="B43" s="12">
        <f t="shared" si="1"/>
        <v>35</v>
      </c>
      <c r="C43" s="19">
        <v>3392</v>
      </c>
      <c r="D43" s="20" t="str">
        <f>IFERROR(VLOOKUP(C43,SRA!B:C,2,0),"")</f>
        <v>MARCILIO BATISTA M MOURA</v>
      </c>
      <c r="E43" s="12" t="str">
        <f>IFERROR(VLOOKUP(C43,SRA!B:T,8,0),"")</f>
        <v>COM</v>
      </c>
      <c r="F43" s="14" t="s">
        <v>445</v>
      </c>
      <c r="G43" s="12" t="str">
        <f>IFERROR(VLOOKUP(C43,SRA!B:T,5,0),"")</f>
        <v>COORD. LOGISTICA</v>
      </c>
      <c r="H43" s="10">
        <f>IFERROR(VLOOKUP(C43,SRA!B:T,18,0),"")</f>
        <v>1664.45</v>
      </c>
      <c r="I43" s="10">
        <f>IFERROR(VLOOKUP(C43,SRA!B:T,19,0),"")</f>
        <v>6657.79</v>
      </c>
      <c r="J43" s="22">
        <f>IFERROR(VLOOKUP(C43,JUNHO!B:F,3,0),"0,00")</f>
        <v>8322.24</v>
      </c>
      <c r="K43" s="10">
        <f t="shared" si="0"/>
        <v>2174.3099999999995</v>
      </c>
      <c r="L43" s="22">
        <f>IFERROR(VLOOKUP(C43,JUNHO!B:H,7,0),"0,00")</f>
        <v>6147.93</v>
      </c>
      <c r="M43" s="18" t="str">
        <f>IFERROR(VLOOKUP(C43,FÉRIAS!C:D,2,0),"")</f>
        <v/>
      </c>
      <c r="N43" s="15" t="str">
        <f>IFERROR(VLOOKUP(C43,AFASTADOS!B:C,2,0),"")</f>
        <v/>
      </c>
    </row>
    <row r="44" spans="2:16" s="15" customFormat="1">
      <c r="B44" s="12">
        <f t="shared" si="1"/>
        <v>36</v>
      </c>
      <c r="C44" s="19">
        <v>3394</v>
      </c>
      <c r="D44" s="20" t="str">
        <f>IFERROR(VLOOKUP(C44,SRA!B:C,2,0),"")</f>
        <v>EMANOEL ESTANISLAU GOUVEIA</v>
      </c>
      <c r="E44" s="12" t="str">
        <f>IFERROR(VLOOKUP(C44,SRA!B:T,8,0),"")</f>
        <v>COM</v>
      </c>
      <c r="F44" s="14" t="s">
        <v>445</v>
      </c>
      <c r="G44" s="12" t="str">
        <f>IFERROR(VLOOKUP(C44,SRA!B:T,5,0),"")</f>
        <v>ASSESSOR DIRETORIA</v>
      </c>
      <c r="H44" s="10">
        <f>IFERROR(VLOOKUP(C44,SRA!B:T,18,0),"")</f>
        <v>979.03</v>
      </c>
      <c r="I44" s="10">
        <f>IFERROR(VLOOKUP(C44,SRA!B:T,19,0),"")</f>
        <v>3916.1</v>
      </c>
      <c r="J44" s="22">
        <f>IFERROR(VLOOKUP(C44,JUNHO!B:F,3,0),"0,00")</f>
        <v>4895.13</v>
      </c>
      <c r="K44" s="10">
        <f t="shared" si="0"/>
        <v>2914.2300000000005</v>
      </c>
      <c r="L44" s="22">
        <f>IFERROR(VLOOKUP(C44,JUNHO!B:H,7,0),"0,00")</f>
        <v>1980.8999999999999</v>
      </c>
      <c r="M44" s="18" t="str">
        <f>IFERROR(VLOOKUP(C44,FÉRIAS!C:D,2,0),"")</f>
        <v/>
      </c>
      <c r="N44" s="15" t="str">
        <f>IFERROR(VLOOKUP(C44,AFASTADOS!B:C,2,0),"")</f>
        <v/>
      </c>
    </row>
    <row r="45" spans="2:16" s="15" customFormat="1">
      <c r="B45" s="12">
        <f t="shared" si="1"/>
        <v>37</v>
      </c>
      <c r="C45" s="19">
        <v>3395</v>
      </c>
      <c r="D45" s="20" t="str">
        <f>IFERROR(VLOOKUP(C45,SRA!B:C,2,0),"")</f>
        <v>ALBERTO ANACLETO BARBOSA</v>
      </c>
      <c r="E45" s="12" t="str">
        <f>IFERROR(VLOOKUP(C45,SRA!B:T,8,0),"")</f>
        <v>COM</v>
      </c>
      <c r="F45" s="14" t="s">
        <v>445</v>
      </c>
      <c r="G45" s="12" t="str">
        <f>IFERROR(VLOOKUP(C45,SRA!B:T,5,0),"")</f>
        <v>GERENTE ADM.</v>
      </c>
      <c r="H45" s="10">
        <f>IFERROR(VLOOKUP(C45,SRA!B:T,18,0),"")</f>
        <v>636.36</v>
      </c>
      <c r="I45" s="10">
        <f>IFERROR(VLOOKUP(C45,SRA!B:T,19,0),"")</f>
        <v>2545.4699999999998</v>
      </c>
      <c r="J45" s="22">
        <f>IFERROR(VLOOKUP(C45,JUNHO!B:F,3,0),"0,00")</f>
        <v>3526.8</v>
      </c>
      <c r="K45" s="10">
        <f t="shared" si="0"/>
        <v>1642.1700000000003</v>
      </c>
      <c r="L45" s="22">
        <f>IFERROR(VLOOKUP(C45,JUNHO!B:H,7,0),"0,00")</f>
        <v>1884.6299999999999</v>
      </c>
      <c r="M45" s="18" t="str">
        <f>IFERROR(VLOOKUP(C45,FÉRIAS!C:D,2,0),"")</f>
        <v/>
      </c>
      <c r="N45" s="15" t="str">
        <f>IFERROR(VLOOKUP(C45,AFASTADOS!B:C,2,0),"")</f>
        <v/>
      </c>
    </row>
    <row r="46" spans="2:16" s="15" customFormat="1">
      <c r="B46" s="12">
        <f t="shared" si="1"/>
        <v>38</v>
      </c>
      <c r="C46" s="19">
        <v>3396</v>
      </c>
      <c r="D46" s="20" t="str">
        <f>IFERROR(VLOOKUP(C46,SRA!B:C,2,0),"")</f>
        <v>SUYANE KELLY DE SOUZA</v>
      </c>
      <c r="E46" s="12" t="str">
        <f>IFERROR(VLOOKUP(C46,SRA!B:T,8,0),"")</f>
        <v>COM</v>
      </c>
      <c r="F46" s="14" t="s">
        <v>445</v>
      </c>
      <c r="G46" s="12" t="str">
        <f>IFERROR(VLOOKUP(C46,SRA!B:T,5,0),"")</f>
        <v>GERENTE ADM.</v>
      </c>
      <c r="H46" s="10">
        <f>IFERROR(VLOOKUP(C46,SRA!B:T,18,0),"")</f>
        <v>636.36</v>
      </c>
      <c r="I46" s="10">
        <f>IFERROR(VLOOKUP(C46,SRA!B:T,19,0),"")</f>
        <v>2545.4699999999998</v>
      </c>
      <c r="J46" s="22">
        <f>IFERROR(VLOOKUP(C46,JUNHO!B:F,3,0),"0,00")</f>
        <v>3181.83</v>
      </c>
      <c r="K46" s="10">
        <f t="shared" si="0"/>
        <v>610.39000000000033</v>
      </c>
      <c r="L46" s="22">
        <f>IFERROR(VLOOKUP(C46,JUNHO!B:H,7,0),"0,00")</f>
        <v>2571.4399999999996</v>
      </c>
      <c r="M46" s="18" t="str">
        <f>IFERROR(VLOOKUP(C46,FÉRIAS!C:D,2,0),"")</f>
        <v/>
      </c>
      <c r="N46" s="15" t="str">
        <f>IFERROR(VLOOKUP(C46,AFASTADOS!B:C,2,0),"")</f>
        <v/>
      </c>
    </row>
    <row r="47" spans="2:16" s="15" customFormat="1">
      <c r="B47" s="12">
        <f t="shared" si="1"/>
        <v>39</v>
      </c>
      <c r="C47" s="19">
        <v>3397</v>
      </c>
      <c r="D47" s="20" t="str">
        <f>IFERROR(VLOOKUP(C47,SRA!B:C,2,0),"")</f>
        <v>GENIMAR TAVARES GANDOLFO</v>
      </c>
      <c r="E47" s="12" t="str">
        <f>IFERROR(VLOOKUP(C47,SRA!B:T,8,0),"")</f>
        <v>COM</v>
      </c>
      <c r="F47" s="14" t="s">
        <v>445</v>
      </c>
      <c r="G47" s="12" t="str">
        <f>IFERROR(VLOOKUP(C47,SRA!B:T,5,0),"")</f>
        <v>GESTOR DE APOIO TEC.</v>
      </c>
      <c r="H47" s="10">
        <f>IFERROR(VLOOKUP(C47,SRA!B:T,18,0),"")</f>
        <v>293.70999999999998</v>
      </c>
      <c r="I47" s="10">
        <f>IFERROR(VLOOKUP(C47,SRA!B:T,19,0),"")</f>
        <v>1174.82</v>
      </c>
      <c r="J47" s="22">
        <f>IFERROR(VLOOKUP(C47,JUNHO!B:F,3,0),"0,00")</f>
        <v>1468.53</v>
      </c>
      <c r="K47" s="10">
        <f t="shared" si="0"/>
        <v>128.56999999999994</v>
      </c>
      <c r="L47" s="22">
        <f>IFERROR(VLOOKUP(C47,JUNHO!B:H,7,0),"0,00")</f>
        <v>1339.96</v>
      </c>
      <c r="M47" s="18" t="str">
        <f>IFERROR(VLOOKUP(C47,FÉRIAS!C:D,2,0),"")</f>
        <v/>
      </c>
      <c r="N47" s="15" t="str">
        <f>IFERROR(VLOOKUP(C47,AFASTADOS!B:C,2,0),"")</f>
        <v/>
      </c>
    </row>
    <row r="48" spans="2:16" s="15" customFormat="1">
      <c r="B48" s="12">
        <f t="shared" si="1"/>
        <v>40</v>
      </c>
      <c r="C48" s="25">
        <v>3398</v>
      </c>
      <c r="D48" s="20" t="str">
        <f>IFERROR(VLOOKUP(C48,SRA!B:C,2,0),"")</f>
        <v>RINALDO SOARES DE BARROS</v>
      </c>
      <c r="E48" s="12" t="str">
        <f>IFERROR(VLOOKUP(C48,SRA!B:T,8,0),"")</f>
        <v>COM</v>
      </c>
      <c r="F48" s="14" t="s">
        <v>457</v>
      </c>
      <c r="G48" s="12" t="str">
        <f>IFERROR(VLOOKUP(C48,SRA!B:T,5,0),"")</f>
        <v>GESTOR DE APOIO TEC.</v>
      </c>
      <c r="H48" s="10">
        <f>IFERROR(VLOOKUP(C48,SRA!B:T,18,0),"")</f>
        <v>293.70999999999998</v>
      </c>
      <c r="I48" s="10">
        <f>IFERROR(VLOOKUP(C48,SRA!B:T,19,0),"")</f>
        <v>1174.82</v>
      </c>
      <c r="J48" s="22">
        <f>IFERROR(VLOOKUP(C48,JUNHO!B:F,3,0),"0,00")</f>
        <v>1632.8</v>
      </c>
      <c r="K48" s="10">
        <f t="shared" si="0"/>
        <v>846.3</v>
      </c>
      <c r="L48" s="22">
        <f>IFERROR(VLOOKUP(C48,JUNHO!B:H,7,0),"0,00")</f>
        <v>786.5</v>
      </c>
      <c r="M48" s="18" t="str">
        <f>IFERROR(VLOOKUP(C48,FÉRIAS!C:D,2,0),"")</f>
        <v>RINALDO SOARES DE BARROS</v>
      </c>
      <c r="N48" s="15" t="str">
        <f>IFERROR(VLOOKUP(C48,AFASTADOS!B:C,2,0),"")</f>
        <v/>
      </c>
    </row>
    <row r="49" spans="2:16" s="15" customFormat="1">
      <c r="B49" s="12">
        <f t="shared" si="1"/>
        <v>41</v>
      </c>
      <c r="C49" s="25">
        <v>3400</v>
      </c>
      <c r="D49" s="20" t="str">
        <f>IFERROR(VLOOKUP(C49,SRA!B:C,2,0),"")</f>
        <v>LUCIANO ALVES DE S JUNIOR</v>
      </c>
      <c r="E49" s="12" t="str">
        <f>IFERROR(VLOOKUP(C49,SRA!B:T,8,0),"")</f>
        <v>COM</v>
      </c>
      <c r="F49" s="14" t="s">
        <v>445</v>
      </c>
      <c r="G49" s="12" t="str">
        <f>IFERROR(VLOOKUP(C49,SRA!B:T,5,0),"")</f>
        <v>GESTOR DE DESENV.</v>
      </c>
      <c r="H49" s="10">
        <f>IFERROR(VLOOKUP(C49,SRA!B:T,18,0),"")</f>
        <v>881.12</v>
      </c>
      <c r="I49" s="10">
        <f>IFERROR(VLOOKUP(C49,SRA!B:T,19,0),"")</f>
        <v>3524.49</v>
      </c>
      <c r="J49" s="22">
        <f>IFERROR(VLOOKUP(C49,JUNHO!B:F,3,0),"0,00")</f>
        <v>4405.6099999999997</v>
      </c>
      <c r="K49" s="10">
        <f t="shared" si="0"/>
        <v>1299.4799999999996</v>
      </c>
      <c r="L49" s="22">
        <f>IFERROR(VLOOKUP(C49,JUNHO!B:H,7,0),"0,00")</f>
        <v>3106.13</v>
      </c>
      <c r="M49" s="18" t="str">
        <f>IFERROR(VLOOKUP(C49,FÉRIAS!C:D,2,0),"")</f>
        <v/>
      </c>
      <c r="N49" s="15" t="str">
        <f>IFERROR(VLOOKUP(C49,AFASTADOS!B:C,2,0),"")</f>
        <v/>
      </c>
    </row>
    <row r="50" spans="2:16" s="15" customFormat="1">
      <c r="B50" s="12">
        <f t="shared" si="1"/>
        <v>42</v>
      </c>
      <c r="C50" s="25">
        <v>3403</v>
      </c>
      <c r="D50" s="20" t="str">
        <f>IFERROR(VLOOKUP(C50,SRA!B:C,2,0),"")</f>
        <v>ITAMAR MARIA SILVA DE MELO</v>
      </c>
      <c r="E50" s="12" t="str">
        <f>IFERROR(VLOOKUP(C50,SRA!B:T,8,0),"")</f>
        <v>COM</v>
      </c>
      <c r="F50" s="14" t="s">
        <v>467</v>
      </c>
      <c r="G50" s="12" t="str">
        <f>IFERROR(VLOOKUP(C50,SRA!B:T,5,0),"")</f>
        <v>GESTOR DE DESENV.</v>
      </c>
      <c r="H50" s="10">
        <f>IFERROR(VLOOKUP(C50,SRA!B:T,18,0),"")</f>
        <v>881.12</v>
      </c>
      <c r="I50" s="10">
        <f>IFERROR(VLOOKUP(C50,SRA!B:T,19,0),"")</f>
        <v>3524.49</v>
      </c>
      <c r="J50" s="22">
        <f>IFERROR(VLOOKUP(C50,JUNHO!B:F,3,0),"0,00")</f>
        <v>1762.24</v>
      </c>
      <c r="K50" s="10">
        <f t="shared" si="0"/>
        <v>825.82</v>
      </c>
      <c r="L50" s="22">
        <f>IFERROR(VLOOKUP(C50,JUNHO!B:H,7,0),"0,00")</f>
        <v>936.42</v>
      </c>
      <c r="M50" s="18" t="str">
        <f>IFERROR(VLOOKUP(C50,FÉRIAS!C:D,2,0),"")</f>
        <v/>
      </c>
      <c r="N50" s="15" t="str">
        <f>IFERROR(VLOOKUP(C50,AFASTADOS!B:C,2,0),"")</f>
        <v>ITAMAR MARIA SILVA DE MELO</v>
      </c>
    </row>
    <row r="51" spans="2:16" s="15" customFormat="1">
      <c r="B51" s="12">
        <f t="shared" si="1"/>
        <v>43</v>
      </c>
      <c r="C51" s="19">
        <v>3410</v>
      </c>
      <c r="D51" s="20" t="str">
        <f>IFERROR(VLOOKUP(C51,SRA!B:C,2,0),"")</f>
        <v>SARA MEDEIROS C CABRAL</v>
      </c>
      <c r="E51" s="12" t="str">
        <f>IFERROR(VLOOKUP(C51,SRA!B:T,8,0),"")</f>
        <v>COM</v>
      </c>
      <c r="F51" s="14" t="s">
        <v>445</v>
      </c>
      <c r="G51" s="12" t="str">
        <f>IFERROR(VLOOKUP(C51,SRA!B:T,5,0),"")</f>
        <v>GESTOR DE APOIO ADM.</v>
      </c>
      <c r="H51" s="10">
        <f>IFERROR(VLOOKUP(C51,SRA!B:T,18,0),"")</f>
        <v>293.70999999999998</v>
      </c>
      <c r="I51" s="10">
        <f>IFERROR(VLOOKUP(C51,SRA!B:T,19,0),"")</f>
        <v>1174.82</v>
      </c>
      <c r="J51" s="22">
        <f>IFERROR(VLOOKUP(C51,JUNHO!B:F,3,0),"0,00")</f>
        <v>1468.53</v>
      </c>
      <c r="K51" s="10">
        <f t="shared" si="0"/>
        <v>409.27</v>
      </c>
      <c r="L51" s="22">
        <f>IFERROR(VLOOKUP(C51,JUNHO!B:H,7,0),"0,00")</f>
        <v>1059.26</v>
      </c>
      <c r="M51" s="18"/>
    </row>
    <row r="52" spans="2:16" s="15" customFormat="1">
      <c r="B52" s="12">
        <f t="shared" si="1"/>
        <v>44</v>
      </c>
      <c r="C52" s="19">
        <v>8249</v>
      </c>
      <c r="D52" s="20" t="str">
        <f>IFERROR(VLOOKUP(C52,SRA!B:C,2,0),"")</f>
        <v>SELMA BEZERRA DE CARVALHO</v>
      </c>
      <c r="E52" s="12" t="str">
        <f>IFERROR(VLOOKUP(C52,SRA!B:T,8,0),"")</f>
        <v>COM</v>
      </c>
      <c r="F52" s="14" t="s">
        <v>445</v>
      </c>
      <c r="G52" s="12" t="str">
        <f>IFERROR(VLOOKUP(C52,SRA!B:T,5,0),"")</f>
        <v>SECRETARIA</v>
      </c>
      <c r="H52" s="10">
        <f>IFERROR(VLOOKUP(C52,SRA!B:T,18,0),"")</f>
        <v>636.36</v>
      </c>
      <c r="I52" s="10">
        <f>IFERROR(VLOOKUP(C52,SRA!B:T,19,0),"")</f>
        <v>2545.4699999999998</v>
      </c>
      <c r="J52" s="22">
        <f>IFERROR(VLOOKUP(C52,JUNHO!B:F,3,0),"0,00")</f>
        <v>3181.83</v>
      </c>
      <c r="K52" s="10">
        <f t="shared" si="0"/>
        <v>1858.77</v>
      </c>
      <c r="L52" s="22">
        <f>IFERROR(VLOOKUP(C52,JUNHO!B:H,7,0),"0,00")</f>
        <v>1323.06</v>
      </c>
      <c r="M52" s="18" t="str">
        <f>IFERROR(VLOOKUP(C52,FÉRIAS!C:D,2,0),"")</f>
        <v/>
      </c>
      <c r="N52" s="15" t="str">
        <f>IFERROR(VLOOKUP(C52,AFASTADOS!B:C,2,0),"")</f>
        <v/>
      </c>
    </row>
    <row r="53" spans="2:16" s="15" customFormat="1">
      <c r="B53" s="12">
        <f t="shared" si="1"/>
        <v>45</v>
      </c>
      <c r="C53" s="27">
        <v>3409</v>
      </c>
      <c r="D53" s="20" t="str">
        <f>IFERROR(VLOOKUP(C53,SRA!B:C,2,0),"")</f>
        <v>SIMONE CARLA ALVES PEREIRA</v>
      </c>
      <c r="E53" s="12" t="str">
        <f>IFERROR(VLOOKUP(C53,SRA!B:T,8,0),"")</f>
        <v>COM</v>
      </c>
      <c r="F53" s="14" t="s">
        <v>445</v>
      </c>
      <c r="G53" s="12" t="str">
        <f>IFERROR(VLOOKUP(C53,SRA!B:T,5,0),"")</f>
        <v>COORD.DE INFORM.</v>
      </c>
      <c r="H53" s="10">
        <f>IFERROR(VLOOKUP(C53,SRA!B:T,18,0),"")</f>
        <v>1664.45</v>
      </c>
      <c r="I53" s="10">
        <f>IFERROR(VLOOKUP(C53,SRA!B:T,19,0),"")</f>
        <v>6657.79</v>
      </c>
      <c r="J53" s="22">
        <f>IFERROR(VLOOKUP(C53,JUNHO!B:F,3,0),"0,00")</f>
        <v>8322.24</v>
      </c>
      <c r="K53" s="10">
        <f t="shared" si="0"/>
        <v>2264.2399999999998</v>
      </c>
      <c r="L53" s="22">
        <f>IFERROR(VLOOKUP(C53,JUNHO!B:H,7,0),"0,00")</f>
        <v>6058</v>
      </c>
      <c r="M53" s="18" t="str">
        <f>IFERROR(VLOOKUP(C53,FÉRIAS!C:D,2,0),"")</f>
        <v/>
      </c>
      <c r="N53" s="15" t="str">
        <f>IFERROR(VLOOKUP(C53,AFASTADOS!B:C,2,0),"")</f>
        <v/>
      </c>
      <c r="P53" s="26"/>
    </row>
    <row r="54" spans="2:16" s="15" customFormat="1">
      <c r="B54" s="12">
        <f t="shared" si="1"/>
        <v>46</v>
      </c>
      <c r="C54" s="27">
        <v>3411</v>
      </c>
      <c r="D54" s="20" t="str">
        <f>IFERROR(VLOOKUP(C54,SRA!B:C,2,0),"")</f>
        <v>THALES ETELVAN CABRAL OLIVEIRA</v>
      </c>
      <c r="E54" s="12" t="str">
        <f>IFERROR(VLOOKUP(C54,SRA!B:T,8,0),"")</f>
        <v>COM</v>
      </c>
      <c r="F54" s="14" t="s">
        <v>445</v>
      </c>
      <c r="G54" s="12" t="str">
        <f>IFERROR(VLOOKUP(C54,SRA!B:T,5,0),"")</f>
        <v>SUPERINT ENG PROJ OB</v>
      </c>
      <c r="H54" s="10">
        <f>IFERROR(VLOOKUP(C54,SRA!B:T,18,0),"")</f>
        <v>1811.32</v>
      </c>
      <c r="I54" s="10">
        <f>IFERROR(VLOOKUP(C54,SRA!B:T,19,0),"")</f>
        <v>7245.23</v>
      </c>
      <c r="J54" s="22">
        <f>IFERROR(VLOOKUP(C54,JUNHO!B:F,3,0),"0,00")</f>
        <v>9056.5499999999993</v>
      </c>
      <c r="K54" s="10">
        <f t="shared" si="0"/>
        <v>2256.5599999999995</v>
      </c>
      <c r="L54" s="22">
        <f>IFERROR(VLOOKUP(C54,JUNHO!B:H,7,0),"0,00")</f>
        <v>6799.99</v>
      </c>
      <c r="M54" s="18"/>
      <c r="P54" s="26"/>
    </row>
    <row r="55" spans="2:16" s="15" customFormat="1">
      <c r="B55" s="12">
        <f t="shared" si="1"/>
        <v>47</v>
      </c>
      <c r="C55" s="27">
        <v>3413</v>
      </c>
      <c r="D55" s="20" t="str">
        <f>IFERROR(VLOOKUP(C55,SRA!B:C,2,0),"")</f>
        <v>RONALDO FRANCISCO DOS SANTOS</v>
      </c>
      <c r="E55" s="12" t="str">
        <f>IFERROR(VLOOKUP(C55,SRA!B:T,8,0),"")</f>
        <v>COM</v>
      </c>
      <c r="F55" s="14" t="s">
        <v>445</v>
      </c>
      <c r="G55" s="12" t="str">
        <f>IFERROR(VLOOKUP(C55,SRA!B:T,5,0),"")</f>
        <v>COORD GESTAO E PLANE</v>
      </c>
      <c r="H55" s="10">
        <f>IFERROR(VLOOKUP(C55,SRA!B:T,18,0),"")</f>
        <v>1664.45</v>
      </c>
      <c r="I55" s="10">
        <f>IFERROR(VLOOKUP(C55,SRA!B:T,19,0),"")</f>
        <v>6657.79</v>
      </c>
      <c r="J55" s="22">
        <f>IFERROR(VLOOKUP(C55,JUNHO!B:F,3,0),"0,00")</f>
        <v>8322.24</v>
      </c>
      <c r="K55" s="10">
        <f t="shared" si="0"/>
        <v>1932.6900000000005</v>
      </c>
      <c r="L55" s="22">
        <f>IFERROR(VLOOKUP(C55,JUNHO!B:H,7,0),"0,00")</f>
        <v>6389.5499999999993</v>
      </c>
      <c r="M55" s="18"/>
      <c r="P55" s="26"/>
    </row>
    <row r="56" spans="2:16" s="15" customFormat="1">
      <c r="B56" s="12">
        <f t="shared" si="1"/>
        <v>48</v>
      </c>
      <c r="C56" s="27">
        <v>3414</v>
      </c>
      <c r="D56" s="20" t="str">
        <f>IFERROR(VLOOKUP(C56,SRA!B:C,2,0),"")</f>
        <v>FERNANDA DE LOURDES M G ALONZO</v>
      </c>
      <c r="E56" s="12" t="str">
        <f>IFERROR(VLOOKUP(C56,SRA!B:T,8,0),"")</f>
        <v>COM</v>
      </c>
      <c r="F56" s="14" t="s">
        <v>445</v>
      </c>
      <c r="G56" s="12" t="str">
        <f>IFERROR(VLOOKUP(C56,SRA!B:T,5,0),"")</f>
        <v>COORD. SEG. TRABALHO</v>
      </c>
      <c r="H56" s="10">
        <f>IFERROR(VLOOKUP(C56,SRA!B:T,18,0),"")</f>
        <v>1664.45</v>
      </c>
      <c r="I56" s="10">
        <f>IFERROR(VLOOKUP(C56,SRA!B:T,19,0),"")</f>
        <v>6657.79</v>
      </c>
      <c r="J56" s="22">
        <f>IFERROR(VLOOKUP(C56,JUNHO!B:F,3,0),"0,00")</f>
        <v>8322.25</v>
      </c>
      <c r="K56" s="10">
        <f t="shared" si="0"/>
        <v>2266.2399999999998</v>
      </c>
      <c r="L56" s="22">
        <f>IFERROR(VLOOKUP(C56,JUNHO!B:H,7,0),"0,00")</f>
        <v>6056.01</v>
      </c>
      <c r="M56" s="18"/>
      <c r="P56" s="26"/>
    </row>
    <row r="57" spans="2:16" s="15" customFormat="1">
      <c r="B57" s="12">
        <f t="shared" si="1"/>
        <v>49</v>
      </c>
      <c r="C57" s="27">
        <v>3412</v>
      </c>
      <c r="D57" s="20" t="str">
        <f>IFERROR(VLOOKUP(C57,SRA!B:C,2,0),"")</f>
        <v>CARLOS EDUARDO MIRANDA D SOUSA</v>
      </c>
      <c r="E57" s="12" t="str">
        <f>IFERROR(VLOOKUP(C57,SRA!B:T,8,0),"")</f>
        <v>COM</v>
      </c>
      <c r="F57" s="14" t="s">
        <v>445</v>
      </c>
      <c r="G57" s="12" t="str">
        <f>IFERROR(VLOOKUP(C57,SRA!B:T,5,0),"")</f>
        <v>SUPERINTENDENTE TECN</v>
      </c>
      <c r="H57" s="10">
        <f>IFERROR(VLOOKUP(C57,SRA!B:T,18,0),"")</f>
        <v>1811.32</v>
      </c>
      <c r="I57" s="10">
        <f>IFERROR(VLOOKUP(C57,SRA!B:T,19,0),"")</f>
        <v>7245.23</v>
      </c>
      <c r="J57" s="22">
        <f>IFERROR(VLOOKUP(C57,JUNHO!B:F,3,0),"0,00")</f>
        <v>9401.52</v>
      </c>
      <c r="K57" s="10">
        <f t="shared" si="0"/>
        <v>2351.4300000000003</v>
      </c>
      <c r="L57" s="22">
        <f>IFERROR(VLOOKUP(C57,JUNHO!B:H,7,0),"0,00")</f>
        <v>7050.09</v>
      </c>
      <c r="M57" s="18"/>
      <c r="P57" s="26"/>
    </row>
    <row r="58" spans="2:16" s="26" customFormat="1">
      <c r="B58" s="12">
        <f t="shared" si="1"/>
        <v>50</v>
      </c>
      <c r="C58" s="27">
        <v>3416</v>
      </c>
      <c r="D58" s="20" t="str">
        <f>IFERROR(VLOOKUP(C58,SRA!B:C,2,0),"")</f>
        <v>DAYVSON ALVES VANDERLEI</v>
      </c>
      <c r="E58" s="12" t="str">
        <f>IFERROR(VLOOKUP(C58,SRA!B:T,8,0),"")</f>
        <v>COM</v>
      </c>
      <c r="F58" s="14" t="s">
        <v>445</v>
      </c>
      <c r="G58" s="12" t="str">
        <f>IFERROR(VLOOKUP(C58,SRA!B:T,5,0),"")</f>
        <v>GESTOR DE APOIO ADM.</v>
      </c>
      <c r="H58" s="10">
        <f>IFERROR(VLOOKUP(C58,SRA!B:T,18,0),"")</f>
        <v>293.70999999999998</v>
      </c>
      <c r="I58" s="10">
        <f>IFERROR(VLOOKUP(C58,SRA!B:T,19,0),"")</f>
        <v>2974.8199999999997</v>
      </c>
      <c r="J58" s="22">
        <f>IFERROR(VLOOKUP(C58,JUNHO!B:F,3,0),"0,00")</f>
        <v>3268.53</v>
      </c>
      <c r="K58" s="10">
        <f t="shared" si="0"/>
        <v>574.94000000000005</v>
      </c>
      <c r="L58" s="22">
        <f>IFERROR(VLOOKUP(C58,JUNHO!B:H,7,0),"0,00")</f>
        <v>2693.59</v>
      </c>
      <c r="M58" s="18"/>
      <c r="N58" s="15"/>
      <c r="O58" s="15"/>
    </row>
    <row r="59" spans="2:16" s="26" customFormat="1">
      <c r="B59" s="12">
        <f t="shared" si="1"/>
        <v>51</v>
      </c>
      <c r="C59" s="34">
        <v>3418</v>
      </c>
      <c r="D59" s="20" t="str">
        <f>IFERROR(VLOOKUP(C59,SRA!B:C,2,0),"")</f>
        <v>DOMINGOS SAVIO F C DA S JUNIOR</v>
      </c>
      <c r="E59" s="12" t="str">
        <f>IFERROR(VLOOKUP(C59,SRA!B:T,8,0),"")</f>
        <v>COM</v>
      </c>
      <c r="F59" s="14" t="s">
        <v>445</v>
      </c>
      <c r="G59" s="12" t="str">
        <f>IFERROR(VLOOKUP(C59,SRA!B:T,5,0),"")</f>
        <v>COORD. COMPLIANCE/GR</v>
      </c>
      <c r="H59" s="10">
        <f>IFERROR(VLOOKUP(C59,SRA!B:T,18,0),"")</f>
        <v>1664.45</v>
      </c>
      <c r="I59" s="10">
        <f>IFERROR(VLOOKUP(C59,SRA!B:T,19,0),"")</f>
        <v>6657.79</v>
      </c>
      <c r="J59" s="22">
        <f>IFERROR(VLOOKUP(C59,JUNHO!B:F,3,0),"0,00")</f>
        <v>8322.24</v>
      </c>
      <c r="K59" s="10">
        <f t="shared" si="0"/>
        <v>1950.3500000000004</v>
      </c>
      <c r="L59" s="22">
        <f>IFERROR(VLOOKUP(C59,JUNHO!B:H,7,0),"0,00")</f>
        <v>6371.8899999999994</v>
      </c>
      <c r="M59" s="18" t="str">
        <f>IFERROR(VLOOKUP(C59,FÉRIAS!C:D,2,0),"")</f>
        <v/>
      </c>
      <c r="N59" s="15" t="str">
        <f>IFERROR(VLOOKUP(C59,AFASTADOS!B:C,2,0),"")</f>
        <v/>
      </c>
      <c r="O59" s="15"/>
      <c r="P59" s="15"/>
    </row>
    <row r="60" spans="2:16" s="26" customFormat="1">
      <c r="B60" s="12">
        <f t="shared" si="1"/>
        <v>52</v>
      </c>
      <c r="C60" s="34">
        <v>3419</v>
      </c>
      <c r="D60" s="20" t="str">
        <f>IFERROR(VLOOKUP(C60,SRA!B:C,2,0),"")</f>
        <v>AGILDO BATISTA DOS S JUNIOR</v>
      </c>
      <c r="E60" s="12" t="str">
        <f>IFERROR(VLOOKUP(C60,SRA!B:T,8,0),"")</f>
        <v>COM</v>
      </c>
      <c r="F60" s="14" t="s">
        <v>599</v>
      </c>
      <c r="G60" s="12" t="str">
        <f>IFERROR(VLOOKUP(C60,SRA!B:T,5,0),"")</f>
        <v>SUPERINTENDENTE ADM.</v>
      </c>
      <c r="H60" s="10">
        <f>IFERROR(VLOOKUP(C60,SRA!B:T,18,0),"")</f>
        <v>1811.32</v>
      </c>
      <c r="I60" s="10">
        <f>IFERROR(VLOOKUP(C60,SRA!B:T,19,0),"")</f>
        <v>7245.23</v>
      </c>
      <c r="J60" s="22">
        <v>13704.13</v>
      </c>
      <c r="K60" s="10">
        <f t="shared" si="0"/>
        <v>952.31999999999971</v>
      </c>
      <c r="L60" s="22">
        <v>12751.81</v>
      </c>
      <c r="M60" s="18" t="str">
        <f>IFERROR(VLOOKUP(C60,FÉRIAS!C:D,2,0),"")</f>
        <v/>
      </c>
      <c r="N60" s="15" t="str">
        <f>IFERROR(VLOOKUP(C60,AFASTADOS!B:C,2,0),"")</f>
        <v/>
      </c>
      <c r="O60" s="15"/>
      <c r="P60" s="15"/>
    </row>
    <row r="61" spans="2:16" s="26" customFormat="1">
      <c r="B61" s="12">
        <f t="shared" si="1"/>
        <v>53</v>
      </c>
      <c r="C61" s="34">
        <v>3420</v>
      </c>
      <c r="D61" s="20" t="str">
        <f>IFERROR(VLOOKUP(C61,SRA!B:C,2,0),"")</f>
        <v>BRUNA MARIA PIMENTEL DE MORAIS</v>
      </c>
      <c r="E61" s="12" t="str">
        <f>IFERROR(VLOOKUP(C61,SRA!B:T,8,0),"")</f>
        <v>COM</v>
      </c>
      <c r="F61" s="14" t="s">
        <v>445</v>
      </c>
      <c r="G61" s="12" t="str">
        <f>IFERROR(VLOOKUP(C61,SRA!B:T,5,0),"")</f>
        <v>ASSESSOR DIRETORIA</v>
      </c>
      <c r="H61" s="10">
        <f>IFERROR(VLOOKUP(C61,SRA!B:T,18,0),"")</f>
        <v>979.03</v>
      </c>
      <c r="I61" s="10">
        <f>IFERROR(VLOOKUP(C61,SRA!B:T,19,0),"")</f>
        <v>3916.1</v>
      </c>
      <c r="J61" s="22">
        <f>IFERROR(VLOOKUP(C61,JUNHO!B:F,3,0),"0,00")</f>
        <v>4895.13</v>
      </c>
      <c r="K61" s="10">
        <f t="shared" si="0"/>
        <v>1668.8200000000002</v>
      </c>
      <c r="L61" s="22">
        <f>IFERROR(VLOOKUP(C61,JUNHO!B:H,7,0),"0,00")</f>
        <v>3226.31</v>
      </c>
      <c r="M61" s="18" t="str">
        <f>IFERROR(VLOOKUP(C61,FÉRIAS!C:D,2,0),"")</f>
        <v/>
      </c>
      <c r="N61" s="15" t="str">
        <f>IFERROR(VLOOKUP(C61,AFASTADOS!B:C,2,0),"")</f>
        <v/>
      </c>
      <c r="O61" s="15"/>
      <c r="P61" s="15"/>
    </row>
    <row r="62" spans="2:16" s="26" customFormat="1">
      <c r="B62" s="12">
        <f t="shared" si="1"/>
        <v>54</v>
      </c>
      <c r="C62" s="34">
        <v>3421</v>
      </c>
      <c r="D62" s="20" t="str">
        <f>IFERROR(VLOOKUP(C62,SRA!B:C,2,0),"")</f>
        <v>ROSEANE LOPES DA SILVA</v>
      </c>
      <c r="E62" s="12" t="str">
        <f>IFERROR(VLOOKUP(C62,SRA!B:T,8,0),"")</f>
        <v>COM</v>
      </c>
      <c r="F62" s="14" t="s">
        <v>445</v>
      </c>
      <c r="G62" s="12" t="str">
        <f>IFERROR(VLOOKUP(C62,SRA!B:T,5,0),"")</f>
        <v>SECRETARIA DIR.</v>
      </c>
      <c r="H62" s="10">
        <f>IFERROR(VLOOKUP(C62,SRA!B:T,18,0),"")</f>
        <v>391.6</v>
      </c>
      <c r="I62" s="10">
        <f>IFERROR(VLOOKUP(C62,SRA!B:T,19,0),"")</f>
        <v>1566.44</v>
      </c>
      <c r="J62" s="22">
        <f>IFERROR(VLOOKUP(C62,JUNHO!B:F,3,0),"0,00")</f>
        <v>2303.0100000000002</v>
      </c>
      <c r="K62" s="10">
        <f t="shared" si="0"/>
        <v>1057.4100000000003</v>
      </c>
      <c r="L62" s="22">
        <f>IFERROR(VLOOKUP(C62,JUNHO!B:H,7,0),"0,00")</f>
        <v>1245.5999999999999</v>
      </c>
      <c r="M62" s="18" t="str">
        <f>IFERROR(VLOOKUP(C62,FÉRIAS!C:D,2,0),"")</f>
        <v/>
      </c>
      <c r="N62" s="15" t="str">
        <f>IFERROR(VLOOKUP(C62,AFASTADOS!B:C,2,0),"")</f>
        <v/>
      </c>
      <c r="O62" s="15"/>
      <c r="P62" s="15"/>
    </row>
    <row r="63" spans="2:16" s="26" customFormat="1">
      <c r="B63" s="12">
        <f t="shared" si="1"/>
        <v>55</v>
      </c>
      <c r="C63" s="34">
        <v>3422</v>
      </c>
      <c r="D63" s="20" t="str">
        <f>IFERROR(VLOOKUP(C63,SRA!B:C,2,0),"")</f>
        <v>LUCIANA C ANUNCIACAO CUNHA</v>
      </c>
      <c r="E63" s="12" t="str">
        <f>IFERROR(VLOOKUP(C63,SRA!B:T,8,0),"")</f>
        <v>COM</v>
      </c>
      <c r="F63" s="14" t="s">
        <v>445</v>
      </c>
      <c r="G63" s="12" t="str">
        <f>IFERROR(VLOOKUP(C63,SRA!B:T,5,0),"")</f>
        <v>SUP. JURIDICO</v>
      </c>
      <c r="H63" s="10">
        <f>IFERROR(VLOOKUP(C63,SRA!B:T,18,0),"")</f>
        <v>1811.32</v>
      </c>
      <c r="I63" s="10">
        <f>IFERROR(VLOOKUP(C63,SRA!B:T,19,0),"")</f>
        <v>7245.23</v>
      </c>
      <c r="J63" s="22">
        <f>IFERROR(VLOOKUP(C63,JUNHO!B:F,3,0),"0,00")</f>
        <v>9056.5499999999993</v>
      </c>
      <c r="K63" s="10">
        <f t="shared" si="0"/>
        <v>2256.5599999999995</v>
      </c>
      <c r="L63" s="22">
        <f>IFERROR(VLOOKUP(C63,JUNHO!B:H,7,0),"0,00")</f>
        <v>6799.99</v>
      </c>
      <c r="M63" s="18" t="str">
        <f>IFERROR(VLOOKUP(C63,FÉRIAS!C:D,2,0),"")</f>
        <v/>
      </c>
      <c r="N63" s="15" t="str">
        <f>IFERROR(VLOOKUP(C63,AFASTADOS!B:C,2,0),"")</f>
        <v/>
      </c>
      <c r="O63" s="15"/>
      <c r="P63" s="15"/>
    </row>
    <row r="64" spans="2:16" s="26" customFormat="1">
      <c r="B64" s="12">
        <f t="shared" si="1"/>
        <v>56</v>
      </c>
      <c r="C64" s="34">
        <v>3423</v>
      </c>
      <c r="D64" s="20" t="str">
        <f>IFERROR(VLOOKUP(C64,SRA!B:C,2,0),"")</f>
        <v>AMANDA M DE QUEIROZ RODRIGUES</v>
      </c>
      <c r="E64" s="12" t="str">
        <f>IFERROR(VLOOKUP(C64,SRA!B:T,8,0),"")</f>
        <v>COM</v>
      </c>
      <c r="F64" s="14" t="s">
        <v>445</v>
      </c>
      <c r="G64" s="12" t="str">
        <f>IFERROR(VLOOKUP(C64,SRA!B:T,5,0),"")</f>
        <v>ASSESSOR DIRETORIA</v>
      </c>
      <c r="H64" s="10">
        <f>IFERROR(VLOOKUP(C64,SRA!B:T,18,0),"")</f>
        <v>979.03</v>
      </c>
      <c r="I64" s="10">
        <f>IFERROR(VLOOKUP(C64,SRA!B:T,19,0),"")</f>
        <v>3916.1</v>
      </c>
      <c r="J64" s="22">
        <f>IFERROR(VLOOKUP(C64,JUNHO!B:F,3,0),"0,00")</f>
        <v>5240.1000000000004</v>
      </c>
      <c r="K64" s="10">
        <f t="shared" si="0"/>
        <v>911.42000000000007</v>
      </c>
      <c r="L64" s="22">
        <f>IFERROR(VLOOKUP(C64,JUNHO!B:H,7,0),"0,00")</f>
        <v>4328.68</v>
      </c>
      <c r="M64" s="18"/>
      <c r="N64" s="15"/>
      <c r="O64" s="15"/>
      <c r="P64" s="15"/>
    </row>
    <row r="65" spans="2:16" s="26" customFormat="1">
      <c r="B65" s="12">
        <f t="shared" si="1"/>
        <v>57</v>
      </c>
      <c r="C65" s="34">
        <v>3424</v>
      </c>
      <c r="D65" s="20" t="str">
        <f>IFERROR(VLOOKUP(C65,SRA!B:C,2,0),"")</f>
        <v>WEVERTON RODRIGO C DA SILVA</v>
      </c>
      <c r="E65" s="12" t="str">
        <f>IFERROR(VLOOKUP(C65,SRA!B:T,8,0),"")</f>
        <v>COM</v>
      </c>
      <c r="F65" s="14" t="s">
        <v>445</v>
      </c>
      <c r="G65" s="12" t="str">
        <f>IFERROR(VLOOKUP(C65,SRA!B:T,5,0),"")</f>
        <v>SUP DE REL INSTITUCI</v>
      </c>
      <c r="H65" s="10">
        <f>IFERROR(VLOOKUP(C65,SRA!B:T,18,0),"")</f>
        <v>1811.32</v>
      </c>
      <c r="I65" s="10">
        <f>IFERROR(VLOOKUP(C65,SRA!B:T,19,0),"")</f>
        <v>7245.23</v>
      </c>
      <c r="J65" s="22">
        <f>IFERROR(VLOOKUP(C65,JUNHO!B:F,3,0),"0,00")</f>
        <v>9056.5499999999993</v>
      </c>
      <c r="K65" s="10">
        <f t="shared" si="0"/>
        <v>2674.1499999999996</v>
      </c>
      <c r="L65" s="22">
        <f>IFERROR(VLOOKUP(C65,JUNHO!B:H,7,0),"0,00")</f>
        <v>6382.4</v>
      </c>
      <c r="M65" s="18"/>
      <c r="N65" s="15"/>
      <c r="O65" s="15"/>
      <c r="P65" s="15"/>
    </row>
    <row r="66" spans="2:16" s="26" customFormat="1">
      <c r="B66" s="12">
        <f t="shared" si="1"/>
        <v>58</v>
      </c>
      <c r="C66" s="34">
        <v>3425</v>
      </c>
      <c r="D66" s="20" t="str">
        <f>IFERROR(VLOOKUP(C66,SRA!B:C,2,0),"")</f>
        <v>ISMAR HENRIQUE RAMOS BARBOSA</v>
      </c>
      <c r="E66" s="12" t="str">
        <f>IFERROR(VLOOKUP(C66,SRA!B:T,8,0),"")</f>
        <v>COM</v>
      </c>
      <c r="F66" s="14" t="s">
        <v>445</v>
      </c>
      <c r="G66" s="12" t="str">
        <f>IFERROR(VLOOKUP(C66,SRA!B:T,5,0),"")</f>
        <v>COORD ENG PROJ OBR</v>
      </c>
      <c r="H66" s="10">
        <f>IFERROR(VLOOKUP(C66,SRA!B:T,18,0),"")</f>
        <v>1664.45</v>
      </c>
      <c r="I66" s="10">
        <f>IFERROR(VLOOKUP(C66,SRA!B:T,19,0),"")</f>
        <v>6657.79</v>
      </c>
      <c r="J66" s="22">
        <f>IFERROR(VLOOKUP(C66,JUNHO!B:F,3,0),"0,00")</f>
        <v>8322.25</v>
      </c>
      <c r="K66" s="10">
        <f t="shared" si="0"/>
        <v>2054.63</v>
      </c>
      <c r="L66" s="22">
        <f>IFERROR(VLOOKUP(C66,JUNHO!B:H,7,0),"0,00")</f>
        <v>6267.62</v>
      </c>
      <c r="M66" s="18"/>
      <c r="N66" s="15"/>
      <c r="O66" s="15"/>
      <c r="P66" s="15"/>
    </row>
    <row r="67" spans="2:16" s="26" customFormat="1">
      <c r="B67" s="12">
        <f t="shared" si="1"/>
        <v>59</v>
      </c>
      <c r="C67" s="36">
        <v>3426</v>
      </c>
      <c r="D67" s="20" t="str">
        <f>IFERROR(VLOOKUP(C67,SRA!B:C,2,0),"")</f>
        <v>UDO DE MELO AMAZONAS</v>
      </c>
      <c r="E67" s="12" t="str">
        <f>IFERROR(VLOOKUP(C67,SRA!B:T,8,0),"")</f>
        <v>COM</v>
      </c>
      <c r="F67" s="14" t="s">
        <v>445</v>
      </c>
      <c r="G67" s="12" t="str">
        <f>IFERROR(VLOOKUP(C67,SRA!B:T,5,0),"")</f>
        <v>COORD.DE REC.HUM.</v>
      </c>
      <c r="H67" s="10">
        <f>IFERROR(VLOOKUP(C67,SRA!B:T,18,0),"")</f>
        <v>1664.45</v>
      </c>
      <c r="I67" s="10">
        <f>IFERROR(VLOOKUP(C67,SRA!B:T,19,0),"")</f>
        <v>6657.79</v>
      </c>
      <c r="J67" s="22">
        <f>IFERROR(VLOOKUP(C67,JUNHO!B:F,3,0),"0,00")</f>
        <v>8322.24</v>
      </c>
      <c r="K67" s="10">
        <f t="shared" si="0"/>
        <v>2169.8099999999995</v>
      </c>
      <c r="L67" s="22">
        <f>IFERROR(VLOOKUP(C67,JUNHO!B:H,7,0),"0,00")</f>
        <v>6152.43</v>
      </c>
      <c r="M67" s="32"/>
      <c r="O67" s="15"/>
    </row>
    <row r="68" spans="2:16" s="26" customFormat="1">
      <c r="B68" s="12">
        <f t="shared" si="1"/>
        <v>60</v>
      </c>
      <c r="C68" s="36">
        <v>3427</v>
      </c>
      <c r="D68" s="20" t="str">
        <f>IFERROR(VLOOKUP(C68,SRA!B:C,2,0),"")</f>
        <v>BIANCA DE CASTRO ALMEIDA</v>
      </c>
      <c r="E68" s="12" t="str">
        <f>IFERROR(VLOOKUP(C68,SRA!B:T,8,0),"")</f>
        <v>COM</v>
      </c>
      <c r="F68" s="14" t="s">
        <v>445</v>
      </c>
      <c r="G68" s="12" t="str">
        <f>IFERROR(VLOOKUP(C68,SRA!B:T,5,0),"")</f>
        <v>COORD. FINANCEIRA</v>
      </c>
      <c r="H68" s="10">
        <f>IFERROR(VLOOKUP(C68,SRA!B:T,18,0),"")</f>
        <v>1664.45</v>
      </c>
      <c r="I68" s="10">
        <f>IFERROR(VLOOKUP(C68,SRA!B:T,19,0),"")</f>
        <v>6657.79</v>
      </c>
      <c r="J68" s="22">
        <f>IFERROR(VLOOKUP(C68,JUNHO!B:F,3,0),"0,00")</f>
        <v>8322.25</v>
      </c>
      <c r="K68" s="10">
        <f t="shared" si="0"/>
        <v>2602.5500000000002</v>
      </c>
      <c r="L68" s="22">
        <f>IFERROR(VLOOKUP(C68,JUNHO!B:H,7,0),"0,00")</f>
        <v>5719.7</v>
      </c>
      <c r="M68" s="32"/>
      <c r="O68" s="15"/>
    </row>
    <row r="69" spans="2:16" s="26" customFormat="1">
      <c r="B69" s="12">
        <f t="shared" si="1"/>
        <v>61</v>
      </c>
      <c r="C69" s="36">
        <v>3428</v>
      </c>
      <c r="D69" s="20" t="str">
        <f>IFERROR(VLOOKUP(C69,SRA!B:C,2,0),"")</f>
        <v>ISIS RUANA PARENTE GONCALVES</v>
      </c>
      <c r="E69" s="12" t="str">
        <f>IFERROR(VLOOKUP(C69,SRA!B:T,8,0),"")</f>
        <v>COM</v>
      </c>
      <c r="F69" s="14" t="s">
        <v>445</v>
      </c>
      <c r="G69" s="12" t="str">
        <f>IFERROR(VLOOKUP(C69,SRA!B:T,5,0),"")</f>
        <v>ASSESSOR DIRETORIA</v>
      </c>
      <c r="H69" s="10">
        <f>IFERROR(VLOOKUP(C69,SRA!B:T,18,0),"")</f>
        <v>979.03</v>
      </c>
      <c r="I69" s="10">
        <f>IFERROR(VLOOKUP(C69,SRA!B:T,19,0),"")</f>
        <v>3916.1</v>
      </c>
      <c r="J69" s="22">
        <f>IFERROR(VLOOKUP(C69,JUNHO!B:F,3,0),"0,00")</f>
        <v>4895.13</v>
      </c>
      <c r="K69" s="10">
        <f t="shared" si="0"/>
        <v>1076.3400000000001</v>
      </c>
      <c r="L69" s="22">
        <f>IFERROR(VLOOKUP(C69,JUNHO!B:H,7,0),"0,00")</f>
        <v>3818.79</v>
      </c>
      <c r="M69" s="32"/>
      <c r="O69" s="15"/>
    </row>
    <row r="70" spans="2:16" s="26" customFormat="1">
      <c r="B70" s="12">
        <f t="shared" si="1"/>
        <v>62</v>
      </c>
      <c r="C70" s="40">
        <v>3429</v>
      </c>
      <c r="D70" s="20" t="str">
        <f>IFERROR(VLOOKUP(C70,SRA!B:C,2,0),"")</f>
        <v>WASHINGTON LUIZ S DE L JUNIOR</v>
      </c>
      <c r="E70" s="12" t="str">
        <f>IFERROR(VLOOKUP(C70,SRA!B:T,8,0),"")</f>
        <v>COM</v>
      </c>
      <c r="F70" s="14" t="s">
        <v>445</v>
      </c>
      <c r="G70" s="12" t="str">
        <f>IFERROR(VLOOKUP(C70,SRA!B:T,5,0),"")</f>
        <v>COORD DE MANUTENCAO</v>
      </c>
      <c r="H70" s="10">
        <f>IFERROR(VLOOKUP(C70,SRA!B:T,18,0),"")</f>
        <v>1664.45</v>
      </c>
      <c r="I70" s="10">
        <f>IFERROR(VLOOKUP(C70,SRA!B:T,19,0),"")</f>
        <v>6657.79</v>
      </c>
      <c r="J70" s="22">
        <f>IFERROR(VLOOKUP(C70,JUNHO!B:F,3,0),"0,00")</f>
        <v>8667.2099999999991</v>
      </c>
      <c r="K70" s="10">
        <f t="shared" si="0"/>
        <v>2398.3599999999988</v>
      </c>
      <c r="L70" s="22">
        <f>IFERROR(VLOOKUP(C70,JUNHO!B:H,7,0),"0,00")</f>
        <v>6268.85</v>
      </c>
      <c r="M70" s="32"/>
      <c r="O70" s="15"/>
    </row>
    <row r="71" spans="2:16" s="26" customFormat="1">
      <c r="B71" s="12">
        <f t="shared" si="1"/>
        <v>63</v>
      </c>
      <c r="C71" s="40">
        <v>3430</v>
      </c>
      <c r="D71" s="20" t="str">
        <f>IFERROR(VLOOKUP(C71,SRA!B:C,2,0),"")</f>
        <v>TATIANA NOGUEIRA SANTOS</v>
      </c>
      <c r="E71" s="12" t="str">
        <f>IFERROR(VLOOKUP(C71,SRA!B:T,8,0),"")</f>
        <v>COM</v>
      </c>
      <c r="F71" s="14" t="s">
        <v>445</v>
      </c>
      <c r="G71" s="12" t="str">
        <f>IFERROR(VLOOKUP(C71,SRA!B:T,5,0),"")</f>
        <v>GESTOR DE DESENV.</v>
      </c>
      <c r="H71" s="10">
        <f>IFERROR(VLOOKUP(C71,SRA!B:T,18,0),"")</f>
        <v>881.12</v>
      </c>
      <c r="I71" s="10">
        <f>IFERROR(VLOOKUP(C71,SRA!B:T,19,0),"")</f>
        <v>3524.49</v>
      </c>
      <c r="J71" s="22">
        <f>IFERROR(VLOOKUP(C71,JUNHO!B:F,3,0),"0,00")</f>
        <v>4405.6099999999997</v>
      </c>
      <c r="K71" s="10">
        <f t="shared" si="0"/>
        <v>640.10999999999967</v>
      </c>
      <c r="L71" s="22">
        <f>IFERROR(VLOOKUP(C71,JUNHO!B:H,7,0),"0,00")</f>
        <v>3765.5</v>
      </c>
      <c r="M71" s="32"/>
      <c r="O71" s="15"/>
    </row>
    <row r="72" spans="2:16" s="26" customFormat="1">
      <c r="B72" s="12">
        <f t="shared" si="1"/>
        <v>64</v>
      </c>
      <c r="C72" s="40">
        <v>3431</v>
      </c>
      <c r="D72" s="20" t="str">
        <f>IFERROR(VLOOKUP(C72,SRA!B:C,2,0),"")</f>
        <v>SAMIA RAFAELA B CAVALCANTE</v>
      </c>
      <c r="E72" s="12" t="str">
        <f>IFERROR(VLOOKUP(C72,SRA!B:T,8,0),"")</f>
        <v>COM</v>
      </c>
      <c r="F72" s="14" t="s">
        <v>445</v>
      </c>
      <c r="G72" s="12" t="str">
        <f>IFERROR(VLOOKUP(C72,SRA!B:T,5,0),"")</f>
        <v>GESTOR DE APOIO TEC.</v>
      </c>
      <c r="H72" s="10">
        <f>IFERROR(VLOOKUP(C72,SRA!B:T,18,0),"")</f>
        <v>293.70999999999998</v>
      </c>
      <c r="I72" s="10">
        <f>IFERROR(VLOOKUP(C72,SRA!B:T,19,0),"")</f>
        <v>2974.8199999999997</v>
      </c>
      <c r="J72" s="22">
        <f>IFERROR(VLOOKUP(C72,JUNHO!B:F,3,0),"0,00")</f>
        <v>3268.53</v>
      </c>
      <c r="K72" s="10">
        <f t="shared" ref="K72:K136" si="2">J72-L72</f>
        <v>327.47000000000025</v>
      </c>
      <c r="L72" s="22">
        <f>IFERROR(VLOOKUP(C72,JUNHO!B:H,7,0),"0,00")</f>
        <v>2941.06</v>
      </c>
      <c r="M72" s="32"/>
      <c r="O72" s="15"/>
    </row>
    <row r="73" spans="2:16" s="26" customFormat="1">
      <c r="B73" s="12">
        <f t="shared" si="1"/>
        <v>65</v>
      </c>
      <c r="C73" s="40">
        <v>3432</v>
      </c>
      <c r="D73" s="20" t="str">
        <f>IFERROR(VLOOKUP(C73,SRA!B:C,2,0),"")</f>
        <v>EVELYN TAYRINE S DE OLIVEIRA</v>
      </c>
      <c r="E73" s="12" t="str">
        <f>IFERROR(VLOOKUP(C73,SRA!B:T,8,0),"")</f>
        <v>COM</v>
      </c>
      <c r="F73" s="14" t="s">
        <v>445</v>
      </c>
      <c r="G73" s="12" t="str">
        <f>IFERROR(VLOOKUP(C73,SRA!B:T,5,0),"")</f>
        <v>SECRETARIA</v>
      </c>
      <c r="H73" s="10">
        <f>IFERROR(VLOOKUP(C73,SRA!B:T,18,0),"")</f>
        <v>391.6</v>
      </c>
      <c r="I73" s="10">
        <f>IFERROR(VLOOKUP(C73,SRA!B:T,19,0),"")</f>
        <v>1566.44</v>
      </c>
      <c r="J73" s="22">
        <f>IFERROR(VLOOKUP(C73,JUNHO!B:F,3,0),"0,00")</f>
        <v>1958.05</v>
      </c>
      <c r="K73" s="10">
        <f t="shared" si="2"/>
        <v>445.72999999999979</v>
      </c>
      <c r="L73" s="22">
        <f>IFERROR(VLOOKUP(C73,JUNHO!B:H,7,0),"0,00")</f>
        <v>1512.3200000000002</v>
      </c>
      <c r="M73" s="32"/>
      <c r="O73" s="15"/>
    </row>
    <row r="74" spans="2:16" s="26" customFormat="1">
      <c r="B74" s="12">
        <f t="shared" ref="B74:B82" si="3">B73+1</f>
        <v>66</v>
      </c>
      <c r="C74" s="40">
        <v>3433</v>
      </c>
      <c r="D74" s="20" t="str">
        <f>IFERROR(VLOOKUP(C74,SRA!B:C,2,0),"")</f>
        <v>BRENDAH NICHOLLY A MACIEL FRAZ</v>
      </c>
      <c r="E74" s="12" t="str">
        <f>IFERROR(VLOOKUP(C74,SRA!B:T,8,0),"")</f>
        <v>COM</v>
      </c>
      <c r="F74" s="14" t="s">
        <v>445</v>
      </c>
      <c r="G74" s="12" t="str">
        <f>IFERROR(VLOOKUP(C74,SRA!B:T,5,0),"")</f>
        <v>GESTOR DE DESENV.</v>
      </c>
      <c r="H74" s="10">
        <f>IFERROR(VLOOKUP(C74,SRA!B:T,18,0),"")</f>
        <v>881.12</v>
      </c>
      <c r="I74" s="10">
        <f>IFERROR(VLOOKUP(C74,SRA!B:T,19,0),"")</f>
        <v>3524.49</v>
      </c>
      <c r="J74" s="22">
        <f>IFERROR(VLOOKUP(C74,JUNHO!B:F,3,0),"0,00")</f>
        <v>4405.6099999999997</v>
      </c>
      <c r="K74" s="10">
        <f t="shared" si="2"/>
        <v>644.60999999999967</v>
      </c>
      <c r="L74" s="22">
        <f>IFERROR(VLOOKUP(C74,JUNHO!B:H,7,0),"0,00")</f>
        <v>3761</v>
      </c>
      <c r="M74" s="32"/>
      <c r="O74" s="15"/>
    </row>
    <row r="75" spans="2:16" s="26" customFormat="1">
      <c r="B75" s="12">
        <f t="shared" si="3"/>
        <v>67</v>
      </c>
      <c r="C75" s="40">
        <v>3434</v>
      </c>
      <c r="D75" s="20" t="str">
        <f>IFERROR(VLOOKUP(C75,SRA!B:C,2,0),"")</f>
        <v>DANIEL PEREIRA DA SILVA</v>
      </c>
      <c r="E75" s="12" t="str">
        <f>IFERROR(VLOOKUP(C75,SRA!B:T,8,0),"")</f>
        <v>COM</v>
      </c>
      <c r="F75" s="14" t="s">
        <v>445</v>
      </c>
      <c r="G75" s="12" t="str">
        <f>IFERROR(VLOOKUP(C75,SRA!B:T,5,0),"")</f>
        <v>COORD. DE VENDAS</v>
      </c>
      <c r="H75" s="10">
        <f>IFERROR(VLOOKUP(C75,SRA!B:T,18,0),"")</f>
        <v>1664.45</v>
      </c>
      <c r="I75" s="10">
        <f>IFERROR(VLOOKUP(C75,SRA!B:T,19,0),"")</f>
        <v>6657.79</v>
      </c>
      <c r="J75" s="22">
        <f>IFERROR(VLOOKUP(C75,JUNHO!B:F,3,0),"0,00")</f>
        <v>8322.25</v>
      </c>
      <c r="K75" s="10">
        <f t="shared" si="2"/>
        <v>2068.0200000000004</v>
      </c>
      <c r="L75" s="22">
        <f>IFERROR(VLOOKUP(C75,JUNHO!B:H,7,0),"0,00")</f>
        <v>6254.23</v>
      </c>
      <c r="M75" s="32"/>
      <c r="O75" s="15"/>
    </row>
    <row r="76" spans="2:16" s="26" customFormat="1">
      <c r="B76" s="12">
        <f t="shared" si="3"/>
        <v>68</v>
      </c>
      <c r="C76" s="40">
        <v>3435</v>
      </c>
      <c r="D76" s="20" t="str">
        <f>IFERROR(VLOOKUP(C76,SRA!B:C,2,0),"")</f>
        <v>KELLYANNE LOPES DA SILVA</v>
      </c>
      <c r="E76" s="12" t="str">
        <f>IFERROR(VLOOKUP(C76,SRA!B:T,8,0),"")</f>
        <v>COM</v>
      </c>
      <c r="F76" s="14" t="s">
        <v>445</v>
      </c>
      <c r="G76" s="12" t="str">
        <f>IFERROR(VLOOKUP(C76,SRA!B:T,5,0),"")</f>
        <v>GESTOR DE DESENV.</v>
      </c>
      <c r="H76" s="10">
        <f>IFERROR(VLOOKUP(C76,SRA!B:T,18,0),"")</f>
        <v>881.12</v>
      </c>
      <c r="I76" s="10">
        <f>IFERROR(VLOOKUP(C76,SRA!B:T,19,0),"")</f>
        <v>3524.49</v>
      </c>
      <c r="J76" s="22">
        <f>IFERROR(VLOOKUP(C76,JUNHO!B:F,3,0),"0,00")</f>
        <v>4405.6099999999997</v>
      </c>
      <c r="K76" s="10">
        <f t="shared" si="2"/>
        <v>1059.8199999999997</v>
      </c>
      <c r="L76" s="22">
        <f>IFERROR(VLOOKUP(C76,JUNHO!B:H,7,0),"0,00")</f>
        <v>3345.79</v>
      </c>
      <c r="M76" s="32"/>
      <c r="O76" s="15"/>
    </row>
    <row r="77" spans="2:16" s="26" customFormat="1">
      <c r="B77" s="12">
        <f t="shared" si="3"/>
        <v>69</v>
      </c>
      <c r="C77" s="40">
        <v>3436</v>
      </c>
      <c r="D77" s="20" t="str">
        <f>IFERROR(VLOOKUP(C77,SRA!B:C,2,0),"")</f>
        <v>FABIO RICARDO SILVA</v>
      </c>
      <c r="E77" s="12" t="str">
        <f>IFERROR(VLOOKUP(C77,SRA!B:T,8,0),"")</f>
        <v>COM</v>
      </c>
      <c r="F77" s="14" t="s">
        <v>445</v>
      </c>
      <c r="G77" s="12" t="str">
        <f>IFERROR(VLOOKUP(C77,SRA!B:T,5,0),"")</f>
        <v>COORD. GOVER. CORP.</v>
      </c>
      <c r="H77" s="10">
        <f>IFERROR(VLOOKUP(C77,SRA!B:T,18,0),"")</f>
        <v>1664.45</v>
      </c>
      <c r="I77" s="10">
        <f>IFERROR(VLOOKUP(C77,SRA!B:T,19,0),"")</f>
        <v>6657.79</v>
      </c>
      <c r="J77" s="22">
        <f>IFERROR(VLOOKUP(C77,JUNHO!B:F,3,0),"0,00")</f>
        <v>9012.18</v>
      </c>
      <c r="K77" s="10">
        <f t="shared" si="2"/>
        <v>2244.3600000000006</v>
      </c>
      <c r="L77" s="22">
        <f>IFERROR(VLOOKUP(C77,JUNHO!B:H,7,0),"0,00")</f>
        <v>6767.82</v>
      </c>
      <c r="M77" s="32"/>
      <c r="O77" s="15"/>
    </row>
    <row r="78" spans="2:16" s="26" customFormat="1">
      <c r="B78" s="12">
        <f t="shared" si="3"/>
        <v>70</v>
      </c>
      <c r="C78" s="40">
        <v>3437</v>
      </c>
      <c r="D78" s="20" t="str">
        <f>IFERROR(VLOOKUP(C78,SRA!B:C,2,0),"")</f>
        <v>MARIA SONIA C DE VASCONCELOS</v>
      </c>
      <c r="E78" s="12" t="str">
        <f>IFERROR(VLOOKUP(C78,SRA!B:T,8,0),"")</f>
        <v>COM</v>
      </c>
      <c r="F78" s="14" t="s">
        <v>445</v>
      </c>
      <c r="G78" s="12" t="str">
        <f>IFERROR(VLOOKUP(C78,SRA!B:T,5,0),"")</f>
        <v>COORD. RESP. SOCIAL</v>
      </c>
      <c r="H78" s="10">
        <f>IFERROR(VLOOKUP(C78,SRA!B:T,18,0),"")</f>
        <v>1664.45</v>
      </c>
      <c r="I78" s="10">
        <f>IFERROR(VLOOKUP(C78,SRA!B:T,19,0),"")</f>
        <v>6657.79</v>
      </c>
      <c r="J78" s="22">
        <f>IFERROR(VLOOKUP(C78,JUNHO!B:F,3,0),"0,00")</f>
        <v>8322.24</v>
      </c>
      <c r="K78" s="10">
        <f t="shared" si="2"/>
        <v>2054.6299999999992</v>
      </c>
      <c r="L78" s="22">
        <f>IFERROR(VLOOKUP(C78,JUNHO!B:H,7,0),"0,00")</f>
        <v>6267.6100000000006</v>
      </c>
      <c r="M78" s="32"/>
      <c r="O78" s="15"/>
    </row>
    <row r="79" spans="2:16" s="26" customFormat="1">
      <c r="B79" s="12">
        <f t="shared" si="3"/>
        <v>71</v>
      </c>
      <c r="C79" s="40">
        <v>3438</v>
      </c>
      <c r="D79" s="20" t="str">
        <f>IFERROR(VLOOKUP(C79,SRA!B:C,2,0),"")</f>
        <v>DANRLEY DE F BRAYNER METODIO</v>
      </c>
      <c r="E79" s="12" t="str">
        <f>IFERROR(VLOOKUP(C79,SRA!B:T,8,0),"")</f>
        <v>COM</v>
      </c>
      <c r="F79" s="14" t="s">
        <v>445</v>
      </c>
      <c r="G79" s="12" t="str">
        <f>IFERROR(VLOOKUP(C79,SRA!B:T,5,0),"")</f>
        <v>GESTOR DE APOIO ADM.</v>
      </c>
      <c r="H79" s="10">
        <f>IFERROR(VLOOKUP(C79,SRA!B:T,18,0),"")</f>
        <v>293.70999999999998</v>
      </c>
      <c r="I79" s="10">
        <f>IFERROR(VLOOKUP(C79,SRA!B:T,19,0),"")</f>
        <v>1174.82</v>
      </c>
      <c r="J79" s="22">
        <f>IFERROR(VLOOKUP(C79,JUNHO!B:F,3,0),"0,00")</f>
        <v>1468.53</v>
      </c>
      <c r="K79" s="10">
        <f t="shared" si="2"/>
        <v>187.30999999999995</v>
      </c>
      <c r="L79" s="22">
        <f>IFERROR(VLOOKUP(C79,JUNHO!B:H,7,0),"0,00")</f>
        <v>1281.22</v>
      </c>
      <c r="M79" s="32"/>
      <c r="O79" s="15"/>
    </row>
    <row r="80" spans="2:16" s="26" customFormat="1">
      <c r="B80" s="12">
        <f t="shared" si="3"/>
        <v>72</v>
      </c>
      <c r="C80" s="40">
        <v>3439</v>
      </c>
      <c r="D80" s="20" t="str">
        <f>IFERROR(VLOOKUP(C80,SRA!B:C,2,0),"")</f>
        <v>EVELINE ALMEIDA O DOS SANTOS</v>
      </c>
      <c r="E80" s="12" t="str">
        <f>IFERROR(VLOOKUP(C80,SRA!B:T,8,0),"")</f>
        <v>COM</v>
      </c>
      <c r="F80" s="14" t="s">
        <v>445</v>
      </c>
      <c r="G80" s="12" t="str">
        <f>IFERROR(VLOOKUP(C80,SRA!B:T,5,0),"")</f>
        <v>SUCOM-SUPERINT.COMER</v>
      </c>
      <c r="H80" s="10">
        <f>IFERROR(VLOOKUP(C80,SRA!B:T,18,0),"")</f>
        <v>1811.32</v>
      </c>
      <c r="I80" s="10">
        <f>IFERROR(VLOOKUP(C80,SRA!B:T,19,0),"")</f>
        <v>7245.23</v>
      </c>
      <c r="J80" s="22">
        <f>IFERROR(VLOOKUP(C80,JUNHO!B:F,3,0),"0,00")</f>
        <v>9056.5499999999993</v>
      </c>
      <c r="K80" s="10">
        <f t="shared" si="2"/>
        <v>2254.5599999999995</v>
      </c>
      <c r="L80" s="22">
        <f>IFERROR(VLOOKUP(C80,JUNHO!B:H,7,0),"0,00")</f>
        <v>6801.99</v>
      </c>
      <c r="M80" s="32"/>
      <c r="O80" s="15"/>
    </row>
    <row r="81" spans="2:15" s="26" customFormat="1">
      <c r="B81" s="12">
        <f t="shared" si="3"/>
        <v>73</v>
      </c>
      <c r="C81" s="40">
        <v>3440</v>
      </c>
      <c r="D81" s="20" t="s">
        <v>595</v>
      </c>
      <c r="E81" s="12" t="str">
        <f>IFERROR(VLOOKUP(C81,SRA!B:T,8,0),"")</f>
        <v>COM</v>
      </c>
      <c r="F81" s="14" t="s">
        <v>445</v>
      </c>
      <c r="G81" s="12" t="str">
        <f>IFERROR(VLOOKUP(C81,SRA!B:T,5,0),"")</f>
        <v>SUPERINTENDENTE ADM.</v>
      </c>
      <c r="H81" s="10">
        <f>IFERROR(VLOOKUP(C81,SRA!B:T,18,0),"")</f>
        <v>1811.32</v>
      </c>
      <c r="I81" s="10">
        <f>IFERROR(VLOOKUP(C81,SRA!B:T,19,0),"")</f>
        <v>7245.23</v>
      </c>
      <c r="J81" s="22">
        <f>IFERROR(VLOOKUP(C81,JUNHO!B:F,3,0),"0,00")</f>
        <v>6037.7</v>
      </c>
      <c r="K81" s="10">
        <f t="shared" si="2"/>
        <v>1246.9299999999994</v>
      </c>
      <c r="L81" s="22">
        <f>IFERROR(VLOOKUP(C81,JUNHO!B:H,7,0),"0,00")</f>
        <v>4790.7700000000004</v>
      </c>
      <c r="M81" s="32"/>
      <c r="O81" s="15"/>
    </row>
    <row r="82" spans="2:15" s="26" customFormat="1">
      <c r="B82" s="12">
        <f t="shared" si="3"/>
        <v>74</v>
      </c>
      <c r="C82" s="27">
        <v>7001</v>
      </c>
      <c r="D82" s="20" t="str">
        <f>IFERROR(VLOOKUP(C82,SRA!B:C,2,0),"")</f>
        <v>VICTOR ALEXANDER A VIEIRA</v>
      </c>
      <c r="E82" s="12" t="str">
        <f>IFERROR(VLOOKUP(C82,SRA!B:T,8,0),"")</f>
        <v>EXQ</v>
      </c>
      <c r="F82" s="14" t="s">
        <v>445</v>
      </c>
      <c r="G82" s="12" t="str">
        <f>IFERROR(VLOOKUP(C82,SRA!B:T,5,0),"")</f>
        <v>ENG CIVIL</v>
      </c>
      <c r="H82" s="10">
        <f>IFERROR(VLOOKUP(C82,SRA!B:T,18,0),"")</f>
        <v>0</v>
      </c>
      <c r="I82" s="10">
        <f>IFERROR(VLOOKUP(C82,SRA!B:T,19,0),"")</f>
        <v>0</v>
      </c>
      <c r="J82" s="22" t="str">
        <f>IFERROR(VLOOKUP(C82,JUNHO!B:F,3,0),"0,00")</f>
        <v>0,00</v>
      </c>
      <c r="K82" s="10">
        <f t="shared" si="2"/>
        <v>0</v>
      </c>
      <c r="L82" s="22" t="str">
        <f>IFERROR(VLOOKUP(C82,JUNHO!B:H,7,0),"0,00")</f>
        <v>0,00</v>
      </c>
      <c r="M82" s="18"/>
      <c r="N82" s="15"/>
      <c r="O82" s="15"/>
    </row>
    <row r="83" spans="2:15" s="26" customFormat="1">
      <c r="B83" s="12">
        <f t="shared" ref="B73:B87" si="4">B82+1</f>
        <v>75</v>
      </c>
      <c r="C83" s="27">
        <v>7002</v>
      </c>
      <c r="D83" s="20" t="str">
        <f>IFERROR(VLOOKUP(C83,SRA!B:C,2,0),"")</f>
        <v>ANTONIO LUIZ DOLIVEIRA AZEVEDO</v>
      </c>
      <c r="E83" s="12" t="str">
        <f>IFERROR(VLOOKUP(C83,SRA!B:T,8,0),"")</f>
        <v>EXQ</v>
      </c>
      <c r="F83" s="14" t="s">
        <v>445</v>
      </c>
      <c r="G83" s="12" t="str">
        <f>IFERROR(VLOOKUP(C83,SRA!B:T,5,0),"")</f>
        <v>DIRETOR D ENGENHARIA</v>
      </c>
      <c r="H83" s="10">
        <f>IFERROR(VLOOKUP(C83,SRA!B:T,18,0),"")</f>
        <v>0</v>
      </c>
      <c r="I83" s="10">
        <f>IFERROR(VLOOKUP(C83,SRA!B:T,19,0),"")</f>
        <v>16784.88</v>
      </c>
      <c r="J83" s="22">
        <f>IFERROR(VLOOKUP(C83,JUNHO!B:F,3,0),"0,00")</f>
        <v>16784.88</v>
      </c>
      <c r="K83" s="10">
        <f t="shared" si="2"/>
        <v>3566.5200000000004</v>
      </c>
      <c r="L83" s="22">
        <f>IFERROR(VLOOKUP(C83,JUNHO!B:H,7,0),"0,00")</f>
        <v>13218.36</v>
      </c>
      <c r="M83" s="18"/>
      <c r="N83" s="15"/>
      <c r="O83" s="15"/>
    </row>
    <row r="84" spans="2:15" s="15" customFormat="1">
      <c r="B84" s="12">
        <f t="shared" si="4"/>
        <v>76</v>
      </c>
      <c r="C84" s="19">
        <v>200</v>
      </c>
      <c r="D84" s="20" t="str">
        <f>IFERROR(VLOOKUP(C84,SRA!B:C,2,0),"")</f>
        <v>MARIA DO CARMO DE SOUSA</v>
      </c>
      <c r="E84" s="12" t="str">
        <f>IFERROR(VLOOKUP(C84,SRA!B:T,8,0),"")</f>
        <v>CLT</v>
      </c>
      <c r="F84" s="14" t="s">
        <v>445</v>
      </c>
      <c r="G84" s="12" t="str">
        <f>IFERROR(VLOOKUP(C84,SRA!B:T,5,0),"")</f>
        <v>OP. DE PROD. IND.</v>
      </c>
      <c r="H84" s="10">
        <f>IFERROR(VLOOKUP(C84,SRA!B:T,18,0),"")</f>
        <v>4995.79</v>
      </c>
      <c r="I84" s="10">
        <f>IFERROR(VLOOKUP(C84,SRA!B:T,19,0),"")</f>
        <v>0</v>
      </c>
      <c r="J84" s="22">
        <f>IFERROR(VLOOKUP(C84,JUNHO!B:F,3,0),"0,00")</f>
        <v>4995.79</v>
      </c>
      <c r="K84" s="10">
        <f t="shared" si="2"/>
        <v>1396.31</v>
      </c>
      <c r="L84" s="22">
        <f>IFERROR(VLOOKUP(C84,JUNHO!B:H,7,0),"0,00")</f>
        <v>3599.48</v>
      </c>
      <c r="M84" s="18" t="str">
        <f>IFERROR(VLOOKUP(C84,FÉRIAS!C:D,2,0),"")</f>
        <v/>
      </c>
      <c r="N84" s="15" t="str">
        <f>IFERROR(VLOOKUP(C84,AFASTADOS!B:C,2,0),"")</f>
        <v/>
      </c>
    </row>
    <row r="85" spans="2:15" s="15" customFormat="1">
      <c r="B85" s="12">
        <f t="shared" si="4"/>
        <v>77</v>
      </c>
      <c r="C85" s="19">
        <v>397</v>
      </c>
      <c r="D85" s="20" t="str">
        <f>IFERROR(VLOOKUP(C85,SRA!B:C,2,0),"")</f>
        <v>MARIA AMARA MEDEIROS</v>
      </c>
      <c r="E85" s="12" t="str">
        <f>IFERROR(VLOOKUP(C85,SRA!B:T,8,0),"")</f>
        <v>CLT</v>
      </c>
      <c r="F85" s="14" t="s">
        <v>445</v>
      </c>
      <c r="G85" s="12" t="str">
        <f>IFERROR(VLOOKUP(C85,SRA!B:T,5,0),"")</f>
        <v>TEC. EM ADM. E FIN.</v>
      </c>
      <c r="H85" s="10">
        <f>IFERROR(VLOOKUP(C85,SRA!B:T,18,0),"")</f>
        <v>5200.33</v>
      </c>
      <c r="I85" s="10">
        <f>IFERROR(VLOOKUP(C85,SRA!B:T,19,0),"")</f>
        <v>0</v>
      </c>
      <c r="J85" s="22">
        <f>IFERROR(VLOOKUP(C85,JUNHO!B:F,3,0),"0,00")</f>
        <v>5200.33</v>
      </c>
      <c r="K85" s="10">
        <f t="shared" si="2"/>
        <v>1923.8000000000002</v>
      </c>
      <c r="L85" s="22">
        <f>IFERROR(VLOOKUP(C85,JUNHO!B:H,7,0),"0,00")</f>
        <v>3276.5299999999997</v>
      </c>
      <c r="M85" s="18" t="str">
        <f>IFERROR(VLOOKUP(C85,FÉRIAS!C:D,2,0),"")</f>
        <v/>
      </c>
      <c r="N85" s="15" t="str">
        <f>IFERROR(VLOOKUP(C85,AFASTADOS!B:C,2,0),"")</f>
        <v/>
      </c>
    </row>
    <row r="86" spans="2:15" s="15" customFormat="1">
      <c r="B86" s="12">
        <f t="shared" si="4"/>
        <v>78</v>
      </c>
      <c r="C86" s="19">
        <v>508</v>
      </c>
      <c r="D86" s="20" t="str">
        <f>IFERROR(VLOOKUP(C86,SRA!B:C,2,0),"")</f>
        <v>SANDRA EMIDIO PEREIRA</v>
      </c>
      <c r="E86" s="12" t="str">
        <f>IFERROR(VLOOKUP(C86,SRA!B:T,8,0),"")</f>
        <v>CLT</v>
      </c>
      <c r="F86" s="14" t="s">
        <v>445</v>
      </c>
      <c r="G86" s="12" t="str">
        <f>IFERROR(VLOOKUP(C86,SRA!B:T,5,0),"")</f>
        <v>TEC. EM ADM. E FIN.</v>
      </c>
      <c r="H86" s="10">
        <f>IFERROR(VLOOKUP(C86,SRA!B:T,18,0),"")</f>
        <v>5285.35</v>
      </c>
      <c r="I86" s="10">
        <f>IFERROR(VLOOKUP(C86,SRA!B:T,19,0),"")</f>
        <v>0</v>
      </c>
      <c r="J86" s="22">
        <f>IFERROR(VLOOKUP(C86,JUNHO!B:F,3,0),"0,00")</f>
        <v>5285.35</v>
      </c>
      <c r="K86" s="10">
        <f t="shared" si="2"/>
        <v>2118.6200000000003</v>
      </c>
      <c r="L86" s="22">
        <f>IFERROR(VLOOKUP(C86,JUNHO!B:H,7,0),"0,00")</f>
        <v>3166.73</v>
      </c>
      <c r="M86" s="18" t="str">
        <f>IFERROR(VLOOKUP(C86,FÉRIAS!C:D,2,0),"")</f>
        <v/>
      </c>
      <c r="N86" s="15" t="str">
        <f>IFERROR(VLOOKUP(C86,AFASTADOS!B:C,2,0),"")</f>
        <v/>
      </c>
    </row>
    <row r="87" spans="2:15" s="15" customFormat="1">
      <c r="B87" s="12">
        <f t="shared" si="4"/>
        <v>79</v>
      </c>
      <c r="C87" s="19">
        <v>510</v>
      </c>
      <c r="D87" s="20" t="str">
        <f>IFERROR(VLOOKUP(C87,SRA!B:C,2,0),"")</f>
        <v>FRANCISCO FERREIRA DE SOUSA</v>
      </c>
      <c r="E87" s="12" t="str">
        <f>IFERROR(VLOOKUP(C87,SRA!B:T,8,0),"")</f>
        <v>CLT</v>
      </c>
      <c r="F87" s="14" t="s">
        <v>445</v>
      </c>
      <c r="G87" s="12" t="str">
        <f>IFERROR(VLOOKUP(C87,SRA!B:T,5,0),"")</f>
        <v>TEC. EM ADM. E FIN.</v>
      </c>
      <c r="H87" s="10">
        <f>IFERROR(VLOOKUP(C87,SRA!B:T,18,0),"")</f>
        <v>4283.17</v>
      </c>
      <c r="I87" s="10">
        <f>IFERROR(VLOOKUP(C87,SRA!B:T,19,0),"")</f>
        <v>0</v>
      </c>
      <c r="J87" s="22">
        <f>IFERROR(VLOOKUP(C87,JUNHO!B:F,3,0),"0,00")</f>
        <v>4283.17</v>
      </c>
      <c r="K87" s="10">
        <f t="shared" si="2"/>
        <v>1503.5900000000001</v>
      </c>
      <c r="L87" s="22">
        <f>IFERROR(VLOOKUP(C87,JUNHO!B:H,7,0),"0,00")</f>
        <v>2779.58</v>
      </c>
      <c r="M87" s="18" t="str">
        <f>IFERROR(VLOOKUP(C87,FÉRIAS!C:D,2,0),"")</f>
        <v/>
      </c>
      <c r="N87" s="15" t="str">
        <f>IFERROR(VLOOKUP(C87,AFASTADOS!B:C,2,0),"")</f>
        <v/>
      </c>
    </row>
    <row r="88" spans="2:15" s="15" customFormat="1">
      <c r="B88" s="12">
        <f t="shared" ref="B88:B141" si="5">B87+1</f>
        <v>80</v>
      </c>
      <c r="C88" s="19">
        <v>542</v>
      </c>
      <c r="D88" s="20" t="str">
        <f>IFERROR(VLOOKUP(C88,SRA!B:C,2,0),"")</f>
        <v>ANA MARTA MARCELINO DA SILVA</v>
      </c>
      <c r="E88" s="12" t="str">
        <f>IFERROR(VLOOKUP(C88,SRA!B:T,8,0),"")</f>
        <v>CLT</v>
      </c>
      <c r="F88" s="14" t="s">
        <v>457</v>
      </c>
      <c r="G88" s="12" t="str">
        <f>IFERROR(VLOOKUP(C88,SRA!B:T,5,0),"")</f>
        <v>TEC.EM QUALIDADE IND</v>
      </c>
      <c r="H88" s="10">
        <f>IFERROR(VLOOKUP(C88,SRA!B:T,18,0),"")</f>
        <v>2060.2399999999998</v>
      </c>
      <c r="I88" s="10">
        <f>IFERROR(VLOOKUP(C88,SRA!B:T,19,0),"")</f>
        <v>0</v>
      </c>
      <c r="J88" s="22">
        <f>IFERROR(VLOOKUP(C88,JUNHO!B:F,3,0),"0,00")</f>
        <v>5911.93</v>
      </c>
      <c r="K88" s="10">
        <f t="shared" si="2"/>
        <v>3769.5600000000004</v>
      </c>
      <c r="L88" s="22">
        <f>IFERROR(VLOOKUP(C88,JUNHO!B:H,7,0),"0,00")</f>
        <v>2142.37</v>
      </c>
      <c r="M88" s="18" t="str">
        <f>IFERROR(VLOOKUP(C88,FÉRIAS!C:D,2,0),"")</f>
        <v>ANA MARTA MARCELINO DA SILVA</v>
      </c>
      <c r="N88" s="15" t="str">
        <f>IFERROR(VLOOKUP(C88,AFASTADOS!B:C,2,0),"")</f>
        <v/>
      </c>
    </row>
    <row r="89" spans="2:15" s="15" customFormat="1">
      <c r="B89" s="12">
        <f t="shared" si="5"/>
        <v>81</v>
      </c>
      <c r="C89" s="19">
        <v>788</v>
      </c>
      <c r="D89" s="20" t="str">
        <f>IFERROR(VLOOKUP(C89,SRA!B:C,2,0),"")</f>
        <v>IVONEIDE FRANCISCA S ALMEIDA</v>
      </c>
      <c r="E89" s="12" t="str">
        <f>IFERROR(VLOOKUP(C89,SRA!B:T,8,0),"")</f>
        <v>CLT</v>
      </c>
      <c r="F89" s="14" t="s">
        <v>445</v>
      </c>
      <c r="G89" s="12" t="str">
        <f>IFERROR(VLOOKUP(C89,SRA!B:T,5,0),"")</f>
        <v>OP. DE PROD. IND.</v>
      </c>
      <c r="H89" s="10">
        <f>IFERROR(VLOOKUP(C89,SRA!B:T,18,0),"")</f>
        <v>3487.7400000000002</v>
      </c>
      <c r="I89" s="10">
        <f>IFERROR(VLOOKUP(C89,SRA!B:T,19,0),"")</f>
        <v>0</v>
      </c>
      <c r="J89" s="22">
        <f>IFERROR(VLOOKUP(C89,JUNHO!B:F,3,0),"0,00")</f>
        <v>3487.74</v>
      </c>
      <c r="K89" s="10">
        <f t="shared" si="2"/>
        <v>1209.3000000000002</v>
      </c>
      <c r="L89" s="22">
        <f>IFERROR(VLOOKUP(C89,JUNHO!B:H,7,0),"0,00")</f>
        <v>2278.4399999999996</v>
      </c>
      <c r="M89" s="18" t="str">
        <f>IFERROR(VLOOKUP(C89,FÉRIAS!C:D,2,0),"")</f>
        <v/>
      </c>
      <c r="N89" s="15" t="str">
        <f>IFERROR(VLOOKUP(C89,AFASTADOS!B:C,2,0),"")</f>
        <v/>
      </c>
    </row>
    <row r="90" spans="2:15" s="15" customFormat="1">
      <c r="B90" s="12">
        <f t="shared" si="5"/>
        <v>82</v>
      </c>
      <c r="C90" s="19">
        <v>830</v>
      </c>
      <c r="D90" s="20" t="str">
        <f>IFERROR(VLOOKUP(C90,SRA!B:C,2,0),"")</f>
        <v>CARLOS ANTONIO DA SILVA</v>
      </c>
      <c r="E90" s="12" t="str">
        <f>IFERROR(VLOOKUP(C90,SRA!B:T,8,0),"")</f>
        <v>CLT</v>
      </c>
      <c r="F90" s="14" t="s">
        <v>445</v>
      </c>
      <c r="G90" s="12" t="str">
        <f>IFERROR(VLOOKUP(C90,SRA!B:T,5,0),"")</f>
        <v>TEC. EM ADM. E FIN.</v>
      </c>
      <c r="H90" s="10">
        <f>IFERROR(VLOOKUP(C90,SRA!B:T,18,0),"")</f>
        <v>5206.2</v>
      </c>
      <c r="I90" s="10">
        <f>IFERROR(VLOOKUP(C90,SRA!B:T,19,0),"")</f>
        <v>0</v>
      </c>
      <c r="J90" s="22">
        <f>IFERROR(VLOOKUP(C90,JUNHO!B:F,3,0),"0,00")</f>
        <v>5206.2</v>
      </c>
      <c r="K90" s="10">
        <f t="shared" si="2"/>
        <v>1735.6499999999996</v>
      </c>
      <c r="L90" s="22">
        <f>IFERROR(VLOOKUP(C90,JUNHO!B:H,7,0),"0,00")</f>
        <v>3470.55</v>
      </c>
      <c r="M90" s="18" t="str">
        <f>IFERROR(VLOOKUP(C90,FÉRIAS!C:D,2,0),"")</f>
        <v/>
      </c>
      <c r="N90" s="15" t="str">
        <f>IFERROR(VLOOKUP(C90,AFASTADOS!B:C,2,0),"")</f>
        <v/>
      </c>
    </row>
    <row r="91" spans="2:15" s="15" customFormat="1">
      <c r="B91" s="12">
        <f t="shared" si="5"/>
        <v>83</v>
      </c>
      <c r="C91" s="19">
        <v>863</v>
      </c>
      <c r="D91" s="20" t="str">
        <f>IFERROR(VLOOKUP(C91,SRA!B:C,2,0),"")</f>
        <v>JOSE AMARO DOS SANTOS</v>
      </c>
      <c r="E91" s="12" t="str">
        <f>IFERROR(VLOOKUP(C91,SRA!B:T,8,0),"")</f>
        <v>CLT</v>
      </c>
      <c r="F91" s="14" t="s">
        <v>445</v>
      </c>
      <c r="G91" s="12" t="str">
        <f>IFERROR(VLOOKUP(C91,SRA!B:T,5,0),"")</f>
        <v>ASS. DE SERVICOS</v>
      </c>
      <c r="H91" s="10">
        <f>IFERROR(VLOOKUP(C91,SRA!B:T,18,0),"")</f>
        <v>2640.52</v>
      </c>
      <c r="I91" s="10">
        <f>IFERROR(VLOOKUP(C91,SRA!B:T,19,0),"")</f>
        <v>0</v>
      </c>
      <c r="J91" s="22">
        <f>IFERROR(VLOOKUP(C91,JUNHO!B:F,3,0),"0,00")</f>
        <v>2640.52</v>
      </c>
      <c r="K91" s="10">
        <f t="shared" si="2"/>
        <v>1202.6300000000001</v>
      </c>
      <c r="L91" s="22">
        <f>IFERROR(VLOOKUP(C91,JUNHO!B:H,7,0),"0,00")</f>
        <v>1437.8899999999999</v>
      </c>
      <c r="M91" s="18" t="str">
        <f>IFERROR(VLOOKUP(C91,FÉRIAS!C:D,2,0),"")</f>
        <v/>
      </c>
      <c r="N91" s="15" t="str">
        <f>IFERROR(VLOOKUP(C91,AFASTADOS!B:C,2,0),"")</f>
        <v/>
      </c>
    </row>
    <row r="92" spans="2:15" s="15" customFormat="1">
      <c r="B92" s="12">
        <f t="shared" si="5"/>
        <v>84</v>
      </c>
      <c r="C92" s="19">
        <v>871</v>
      </c>
      <c r="D92" s="20" t="str">
        <f>IFERROR(VLOOKUP(C92,SRA!B:C,2,0),"")</f>
        <v>MARIA LUISA P DE LEMOS</v>
      </c>
      <c r="E92" s="12" t="str">
        <f>IFERROR(VLOOKUP(C92,SRA!B:T,8,0),"")</f>
        <v>CLT</v>
      </c>
      <c r="F92" s="14" t="s">
        <v>445</v>
      </c>
      <c r="G92" s="12" t="str">
        <f>IFERROR(VLOOKUP(C92,SRA!B:T,5,0),"")</f>
        <v>TEC. EM ADM. E FIN.</v>
      </c>
      <c r="H92" s="10">
        <f>IFERROR(VLOOKUP(C92,SRA!B:T,18,0),"")</f>
        <v>5598.55</v>
      </c>
      <c r="I92" s="10">
        <f>IFERROR(VLOOKUP(C92,SRA!B:T,19,0),"")</f>
        <v>0</v>
      </c>
      <c r="J92" s="22">
        <f>IFERROR(VLOOKUP(C92,JUNHO!B:F,3,0),"0,00")</f>
        <v>6029.32</v>
      </c>
      <c r="K92" s="10">
        <f t="shared" si="2"/>
        <v>4125.8099999999995</v>
      </c>
      <c r="L92" s="22">
        <f>IFERROR(VLOOKUP(C92,JUNHO!B:H,7,0),"0,00")</f>
        <v>1903.51</v>
      </c>
      <c r="M92" s="18" t="str">
        <f>IFERROR(VLOOKUP(C92,FÉRIAS!C:D,2,0),"")</f>
        <v/>
      </c>
      <c r="N92" s="15" t="str">
        <f>IFERROR(VLOOKUP(C92,AFASTADOS!B:C,2,0),"")</f>
        <v/>
      </c>
    </row>
    <row r="93" spans="2:15" s="15" customFormat="1">
      <c r="B93" s="12">
        <f t="shared" si="5"/>
        <v>85</v>
      </c>
      <c r="C93" s="19">
        <v>897</v>
      </c>
      <c r="D93" s="20" t="str">
        <f>IFERROR(VLOOKUP(C93,SRA!B:C,2,0),"")</f>
        <v>EUNICE DE ASSIS CALIXTO</v>
      </c>
      <c r="E93" s="12" t="str">
        <f>IFERROR(VLOOKUP(C93,SRA!B:T,8,0),"")</f>
        <v>CLT</v>
      </c>
      <c r="F93" s="14" t="s">
        <v>445</v>
      </c>
      <c r="G93" s="12" t="str">
        <f>IFERROR(VLOOKUP(C93,SRA!B:T,5,0),"")</f>
        <v>ASS. DE SERVICOS</v>
      </c>
      <c r="H93" s="10">
        <f>IFERROR(VLOOKUP(C93,SRA!B:T,18,0),"")</f>
        <v>1970.4</v>
      </c>
      <c r="I93" s="10">
        <f>IFERROR(VLOOKUP(C93,SRA!B:T,19,0),"")</f>
        <v>0</v>
      </c>
      <c r="J93" s="22">
        <f>IFERROR(VLOOKUP(C93,JUNHO!B:F,3,0),"0,00")</f>
        <v>1970.4</v>
      </c>
      <c r="K93" s="10">
        <f t="shared" si="2"/>
        <v>1618.7600000000002</v>
      </c>
      <c r="L93" s="22">
        <f>IFERROR(VLOOKUP(C93,JUNHO!B:H,7,0),"0,00")</f>
        <v>351.64</v>
      </c>
      <c r="M93" s="18" t="str">
        <f>IFERROR(VLOOKUP(C93,FÉRIAS!C:D,2,0),"")</f>
        <v/>
      </c>
      <c r="N93" s="15" t="str">
        <f>IFERROR(VLOOKUP(C93,AFASTADOS!B:C,2,0),"")</f>
        <v/>
      </c>
    </row>
    <row r="94" spans="2:15" s="15" customFormat="1">
      <c r="B94" s="12">
        <f t="shared" si="5"/>
        <v>86</v>
      </c>
      <c r="C94" s="19">
        <v>996</v>
      </c>
      <c r="D94" s="20" t="str">
        <f>IFERROR(VLOOKUP(C94,SRA!B:C,2,0),"")</f>
        <v>FIRMINO SIQUEIRA DA SILVA</v>
      </c>
      <c r="E94" s="12" t="str">
        <f>IFERROR(VLOOKUP(C94,SRA!B:T,8,0),"")</f>
        <v>CLT</v>
      </c>
      <c r="F94" s="14" t="s">
        <v>445</v>
      </c>
      <c r="G94" s="12" t="str">
        <f>IFERROR(VLOOKUP(C94,SRA!B:T,5,0),"")</f>
        <v>OP. DE PROD. IND.</v>
      </c>
      <c r="H94" s="10">
        <f>IFERROR(VLOOKUP(C94,SRA!B:T,18,0),"")</f>
        <v>4096.34</v>
      </c>
      <c r="I94" s="10">
        <f>IFERROR(VLOOKUP(C94,SRA!B:T,19,0),"")</f>
        <v>0</v>
      </c>
      <c r="J94" s="22">
        <f>IFERROR(VLOOKUP(C94,JUNHO!B:F,3,0),"0,00")</f>
        <v>4918.6499999999996</v>
      </c>
      <c r="K94" s="10">
        <f t="shared" si="2"/>
        <v>1733.83</v>
      </c>
      <c r="L94" s="22">
        <f>IFERROR(VLOOKUP(C94,JUNHO!B:H,7,0),"0,00")</f>
        <v>3184.8199999999997</v>
      </c>
      <c r="M94" s="18" t="str">
        <f>IFERROR(VLOOKUP(C94,FÉRIAS!C:D,2,0),"")</f>
        <v/>
      </c>
      <c r="N94" s="15" t="str">
        <f>IFERROR(VLOOKUP(C94,AFASTADOS!B:C,2,0),"")</f>
        <v/>
      </c>
    </row>
    <row r="95" spans="2:15" s="15" customFormat="1">
      <c r="B95" s="12">
        <f t="shared" si="5"/>
        <v>87</v>
      </c>
      <c r="C95" s="19">
        <v>1008</v>
      </c>
      <c r="D95" s="20" t="str">
        <f>IFERROR(VLOOKUP(C95,SRA!B:C,2,0),"")</f>
        <v>MARIO JOSE DO NASCIMENTO</v>
      </c>
      <c r="E95" s="12" t="str">
        <f>IFERROR(VLOOKUP(C95,SRA!B:T,8,0),"")</f>
        <v>CLT</v>
      </c>
      <c r="F95" s="14" t="s">
        <v>445</v>
      </c>
      <c r="G95" s="12" t="str">
        <f>IFERROR(VLOOKUP(C95,SRA!B:T,5,0),"")</f>
        <v>ASS. DE SERVICOS</v>
      </c>
      <c r="H95" s="10">
        <f>IFERROR(VLOOKUP(C95,SRA!B:T,18,0),"")</f>
        <v>2280.9499999999998</v>
      </c>
      <c r="I95" s="10">
        <f>IFERROR(VLOOKUP(C95,SRA!B:T,19,0),"")</f>
        <v>0</v>
      </c>
      <c r="J95" s="22">
        <f>IFERROR(VLOOKUP(C95,JUNHO!B:F,3,0),"0,00")</f>
        <v>2280.9499999999998</v>
      </c>
      <c r="K95" s="10">
        <f t="shared" si="2"/>
        <v>650.38999999999987</v>
      </c>
      <c r="L95" s="22">
        <f>IFERROR(VLOOKUP(C95,JUNHO!B:H,7,0),"0,00")</f>
        <v>1630.56</v>
      </c>
      <c r="M95" s="18" t="str">
        <f>IFERROR(VLOOKUP(C95,FÉRIAS!C:D,2,0),"")</f>
        <v/>
      </c>
      <c r="N95" s="15" t="str">
        <f>IFERROR(VLOOKUP(C95,AFASTADOS!B:C,2,0),"")</f>
        <v/>
      </c>
    </row>
    <row r="96" spans="2:15" s="15" customFormat="1">
      <c r="B96" s="12">
        <f t="shared" si="5"/>
        <v>88</v>
      </c>
      <c r="C96" s="19">
        <v>1037</v>
      </c>
      <c r="D96" s="20" t="str">
        <f>IFERROR(VLOOKUP(C96,SRA!B:C,2,0),"")</f>
        <v>DAVI INACIO FILHO</v>
      </c>
      <c r="E96" s="12" t="str">
        <f>IFERROR(VLOOKUP(C96,SRA!B:T,8,0),"")</f>
        <v>CLT</v>
      </c>
      <c r="F96" s="14" t="s">
        <v>445</v>
      </c>
      <c r="G96" s="12" t="str">
        <f>IFERROR(VLOOKUP(C96,SRA!B:T,5,0),"")</f>
        <v>OP. DE PROD. IND.</v>
      </c>
      <c r="H96" s="10">
        <f>IFERROR(VLOOKUP(C96,SRA!B:T,18,0),"")</f>
        <v>3901.28</v>
      </c>
      <c r="I96" s="10">
        <f>IFERROR(VLOOKUP(C96,SRA!B:T,19,0),"")</f>
        <v>0</v>
      </c>
      <c r="J96" s="22">
        <f>IFERROR(VLOOKUP(C96,JUNHO!B:F,3,0),"0,00")</f>
        <v>3901.28</v>
      </c>
      <c r="K96" s="10">
        <f t="shared" si="2"/>
        <v>1426.3000000000002</v>
      </c>
      <c r="L96" s="22">
        <f>IFERROR(VLOOKUP(C96,JUNHO!B:H,7,0),"0,00")</f>
        <v>2474.98</v>
      </c>
      <c r="M96" s="18" t="str">
        <f>IFERROR(VLOOKUP(C96,FÉRIAS!C:D,2,0),"")</f>
        <v/>
      </c>
      <c r="N96" s="15" t="str">
        <f>IFERROR(VLOOKUP(C96,AFASTADOS!B:C,2,0),"")</f>
        <v/>
      </c>
    </row>
    <row r="97" spans="2:14" s="15" customFormat="1">
      <c r="B97" s="12">
        <f t="shared" si="5"/>
        <v>89</v>
      </c>
      <c r="C97" s="19">
        <v>1051</v>
      </c>
      <c r="D97" s="20" t="str">
        <f>IFERROR(VLOOKUP(C97,SRA!B:C,2,0),"")</f>
        <v>GEORGE HAROLD DE B  WALMSLEY</v>
      </c>
      <c r="E97" s="12" t="str">
        <f>IFERROR(VLOOKUP(C97,SRA!B:T,8,0),"")</f>
        <v>CLT</v>
      </c>
      <c r="F97" s="14" t="s">
        <v>445</v>
      </c>
      <c r="G97" s="12" t="str">
        <f>IFERROR(VLOOKUP(C97,SRA!B:T,5,0),"")</f>
        <v>ANALISTA EM PCP</v>
      </c>
      <c r="H97" s="10">
        <f>IFERROR(VLOOKUP(C97,SRA!B:T,18,0),"")</f>
        <v>20976.74</v>
      </c>
      <c r="I97" s="10">
        <f>IFERROR(VLOOKUP(C97,SRA!B:T,19,0),"")</f>
        <v>0</v>
      </c>
      <c r="J97" s="22">
        <f>IFERROR(VLOOKUP(C97,JUNHO!B:F,3,0),"0,00")</f>
        <v>41953.48</v>
      </c>
      <c r="K97" s="10">
        <f t="shared" si="2"/>
        <v>5631.7000000000044</v>
      </c>
      <c r="L97" s="22">
        <f>IFERROR(VLOOKUP(C97,JUNHO!B:H,7,0),"0,00")</f>
        <v>36321.78</v>
      </c>
      <c r="M97" s="18" t="str">
        <f>IFERROR(VLOOKUP(C97,FÉRIAS!C:D,2,0),"")</f>
        <v/>
      </c>
      <c r="N97" s="15" t="str">
        <f>IFERROR(VLOOKUP(C97,AFASTADOS!B:C,2,0),"")</f>
        <v/>
      </c>
    </row>
    <row r="98" spans="2:14" s="15" customFormat="1">
      <c r="B98" s="12">
        <f t="shared" si="5"/>
        <v>90</v>
      </c>
      <c r="C98" s="19">
        <v>1056</v>
      </c>
      <c r="D98" s="20" t="str">
        <f>IFERROR(VLOOKUP(C98,SRA!B:C,2,0),"")</f>
        <v>VALERIA MARIA DA SILVA</v>
      </c>
      <c r="E98" s="12" t="str">
        <f>IFERROR(VLOOKUP(C98,SRA!B:T,8,0),"")</f>
        <v>CLT</v>
      </c>
      <c r="F98" s="14" t="s">
        <v>445</v>
      </c>
      <c r="G98" s="12" t="str">
        <f>IFERROR(VLOOKUP(C98,SRA!B:T,5,0),"")</f>
        <v>TEC.EM QUALIDADE IND</v>
      </c>
      <c r="H98" s="10">
        <f>IFERROR(VLOOKUP(C98,SRA!B:T,18,0),"")</f>
        <v>4722.17</v>
      </c>
      <c r="I98" s="10">
        <f>IFERROR(VLOOKUP(C98,SRA!B:T,19,0),"")</f>
        <v>0</v>
      </c>
      <c r="J98" s="22">
        <f>IFERROR(VLOOKUP(C98,JUNHO!B:F,3,0),"0,00")</f>
        <v>6561.51</v>
      </c>
      <c r="K98" s="10">
        <f t="shared" si="2"/>
        <v>3003.3100000000004</v>
      </c>
      <c r="L98" s="22">
        <f>IFERROR(VLOOKUP(C98,JUNHO!B:H,7,0),"0,00")</f>
        <v>3558.2</v>
      </c>
      <c r="M98" s="18" t="str">
        <f>IFERROR(VLOOKUP(C98,FÉRIAS!C:D,2,0),"")</f>
        <v/>
      </c>
      <c r="N98" s="15" t="str">
        <f>IFERROR(VLOOKUP(C98,AFASTADOS!B:C,2,0),"")</f>
        <v/>
      </c>
    </row>
    <row r="99" spans="2:14" s="15" customFormat="1">
      <c r="B99" s="12">
        <f t="shared" si="5"/>
        <v>91</v>
      </c>
      <c r="C99" s="19">
        <v>1071</v>
      </c>
      <c r="D99" s="20" t="str">
        <f>IFERROR(VLOOKUP(C99,SRA!B:C,2,0),"")</f>
        <v>MARIA JOSE DA HORA</v>
      </c>
      <c r="E99" s="12" t="str">
        <f>IFERROR(VLOOKUP(C99,SRA!B:T,8,0),"")</f>
        <v>CLT</v>
      </c>
      <c r="F99" s="14" t="s">
        <v>445</v>
      </c>
      <c r="G99" s="12" t="str">
        <f>IFERROR(VLOOKUP(C99,SRA!B:T,5,0),"")</f>
        <v>OP. DE PROD. IND.</v>
      </c>
      <c r="H99" s="10">
        <f>IFERROR(VLOOKUP(C99,SRA!B:T,18,0),"")</f>
        <v>2172.36</v>
      </c>
      <c r="I99" s="10">
        <f>IFERROR(VLOOKUP(C99,SRA!B:T,19,0),"")</f>
        <v>0</v>
      </c>
      <c r="J99" s="22">
        <f>IFERROR(VLOOKUP(C99,JUNHO!B:F,3,0),"0,00")</f>
        <v>2172.36</v>
      </c>
      <c r="K99" s="10">
        <f t="shared" si="2"/>
        <v>459.09000000000015</v>
      </c>
      <c r="L99" s="22">
        <f>IFERROR(VLOOKUP(C99,JUNHO!B:H,7,0),"0,00")</f>
        <v>1713.27</v>
      </c>
      <c r="M99" s="18" t="str">
        <f>IFERROR(VLOOKUP(C99,FÉRIAS!C:D,2,0),"")</f>
        <v/>
      </c>
      <c r="N99" s="15" t="str">
        <f>IFERROR(VLOOKUP(C99,AFASTADOS!B:C,2,0),"")</f>
        <v/>
      </c>
    </row>
    <row r="100" spans="2:14" s="15" customFormat="1">
      <c r="B100" s="12">
        <f t="shared" si="5"/>
        <v>92</v>
      </c>
      <c r="C100" s="19">
        <v>1080</v>
      </c>
      <c r="D100" s="20" t="str">
        <f>IFERROR(VLOOKUP(C100,SRA!B:C,2,0),"")</f>
        <v>VALDIRENE ANDRE PEREIRA</v>
      </c>
      <c r="E100" s="12" t="str">
        <f>IFERROR(VLOOKUP(C100,SRA!B:T,8,0),"")</f>
        <v>CLT</v>
      </c>
      <c r="F100" s="14" t="s">
        <v>445</v>
      </c>
      <c r="G100" s="12" t="str">
        <f>IFERROR(VLOOKUP(C100,SRA!B:T,5,0),"")</f>
        <v>TEC. EM ADM. E FIN.</v>
      </c>
      <c r="H100" s="10">
        <f>IFERROR(VLOOKUP(C100,SRA!B:T,18,0),"")</f>
        <v>4283.17</v>
      </c>
      <c r="I100" s="10">
        <f>IFERROR(VLOOKUP(C100,SRA!B:T,19,0),"")</f>
        <v>0</v>
      </c>
      <c r="J100" s="22">
        <f>IFERROR(VLOOKUP(C100,JUNHO!B:F,3,0),"0,00")</f>
        <v>4283.17</v>
      </c>
      <c r="K100" s="10">
        <f t="shared" si="2"/>
        <v>1463.98</v>
      </c>
      <c r="L100" s="22">
        <f>IFERROR(VLOOKUP(C100,JUNHO!B:H,7,0),"0,00")</f>
        <v>2819.19</v>
      </c>
      <c r="M100" s="18" t="str">
        <f>IFERROR(VLOOKUP(C100,FÉRIAS!C:D,2,0),"")</f>
        <v/>
      </c>
      <c r="N100" s="15" t="str">
        <f>IFERROR(VLOOKUP(C100,AFASTADOS!B:C,2,0),"")</f>
        <v/>
      </c>
    </row>
    <row r="101" spans="2:14" s="15" customFormat="1">
      <c r="B101" s="12">
        <f t="shared" si="5"/>
        <v>93</v>
      </c>
      <c r="C101" s="19">
        <v>1099</v>
      </c>
      <c r="D101" s="20" t="str">
        <f>IFERROR(VLOOKUP(C101,SRA!B:C,2,0),"")</f>
        <v>VALERIA DA SILVA SOUZA</v>
      </c>
      <c r="E101" s="12" t="str">
        <f>IFERROR(VLOOKUP(C101,SRA!B:T,8,0),"")</f>
        <v>CLT</v>
      </c>
      <c r="F101" s="14" t="s">
        <v>457</v>
      </c>
      <c r="G101" s="12" t="str">
        <f>IFERROR(VLOOKUP(C101,SRA!B:T,5,0),"")</f>
        <v>OP. DE PROD. IND.</v>
      </c>
      <c r="H101" s="10">
        <f>IFERROR(VLOOKUP(C101,SRA!B:T,18,0),"")</f>
        <v>3901.28</v>
      </c>
      <c r="I101" s="10">
        <f>IFERROR(VLOOKUP(C101,SRA!B:T,19,0),"")</f>
        <v>0</v>
      </c>
      <c r="J101" s="22">
        <f>IFERROR(VLOOKUP(C101,JUNHO!B:F,3,0),"0,00")</f>
        <v>4334.76</v>
      </c>
      <c r="K101" s="10">
        <f t="shared" si="2"/>
        <v>2091.65</v>
      </c>
      <c r="L101" s="22">
        <f>IFERROR(VLOOKUP(C101,JUNHO!B:H,7,0),"0,00")</f>
        <v>2243.11</v>
      </c>
      <c r="M101" s="18" t="str">
        <f>IFERROR(VLOOKUP(C101,FÉRIAS!C:D,2,0),"")</f>
        <v>VALERIA DA SILVA SOUZA</v>
      </c>
      <c r="N101" s="15" t="str">
        <f>IFERROR(VLOOKUP(C101,AFASTADOS!B:C,2,0),"")</f>
        <v/>
      </c>
    </row>
    <row r="102" spans="2:14" s="15" customFormat="1">
      <c r="B102" s="12">
        <f t="shared" si="5"/>
        <v>94</v>
      </c>
      <c r="C102" s="19">
        <v>1126</v>
      </c>
      <c r="D102" s="20" t="str">
        <f>IFERROR(VLOOKUP(C102,SRA!B:C,2,0),"")</f>
        <v>ALUISIO GOMES FERREIRA FILHO</v>
      </c>
      <c r="E102" s="12" t="str">
        <f>IFERROR(VLOOKUP(C102,SRA!B:T,8,0),"")</f>
        <v>CLT</v>
      </c>
      <c r="F102" s="14" t="s">
        <v>445</v>
      </c>
      <c r="G102" s="12" t="str">
        <f>IFERROR(VLOOKUP(C102,SRA!B:T,5,0),"")</f>
        <v>TEC. EM ADM. E FIN.</v>
      </c>
      <c r="H102" s="10">
        <f>IFERROR(VLOOKUP(C102,SRA!B:T,18,0),"")</f>
        <v>6696.4699999999993</v>
      </c>
      <c r="I102" s="10">
        <f>IFERROR(VLOOKUP(C102,SRA!B:T,19,0),"")</f>
        <v>0</v>
      </c>
      <c r="J102" s="22">
        <f>IFERROR(VLOOKUP(C102,JUNHO!B:F,3,0),"0,00")</f>
        <v>6696.46</v>
      </c>
      <c r="K102" s="10">
        <f t="shared" si="2"/>
        <v>2799.95</v>
      </c>
      <c r="L102" s="22">
        <f>IFERROR(VLOOKUP(C102,JUNHO!B:H,7,0),"0,00")</f>
        <v>3896.51</v>
      </c>
      <c r="M102" s="18" t="str">
        <f>IFERROR(VLOOKUP(C102,FÉRIAS!C:D,2,0),"")</f>
        <v/>
      </c>
      <c r="N102" s="15" t="str">
        <f>IFERROR(VLOOKUP(C102,AFASTADOS!B:C,2,0),"")</f>
        <v/>
      </c>
    </row>
    <row r="103" spans="2:14" s="15" customFormat="1">
      <c r="B103" s="12">
        <f t="shared" si="5"/>
        <v>95</v>
      </c>
      <c r="C103" s="19">
        <v>1135</v>
      </c>
      <c r="D103" s="20" t="str">
        <f>IFERROR(VLOOKUP(C103,SRA!B:C,2,0),"")</f>
        <v>ANTONIO LUIZ DOS SANTOS</v>
      </c>
      <c r="E103" s="12" t="str">
        <f>IFERROR(VLOOKUP(C103,SRA!B:T,8,0),"")</f>
        <v>CLT</v>
      </c>
      <c r="F103" s="14" t="s">
        <v>445</v>
      </c>
      <c r="G103" s="12" t="str">
        <f>IFERROR(VLOOKUP(C103,SRA!B:T,5,0),"")</f>
        <v>TEC. EM ADM. E FIN.</v>
      </c>
      <c r="H103" s="10">
        <f>IFERROR(VLOOKUP(C103,SRA!B:T,18,0),"")</f>
        <v>3523.75</v>
      </c>
      <c r="I103" s="10">
        <f>IFERROR(VLOOKUP(C103,SRA!B:T,19,0),"")</f>
        <v>0</v>
      </c>
      <c r="J103" s="22">
        <f>IFERROR(VLOOKUP(C103,JUNHO!B:F,3,0),"0,00")</f>
        <v>3523.75</v>
      </c>
      <c r="K103" s="10">
        <f t="shared" si="2"/>
        <v>1538.68</v>
      </c>
      <c r="L103" s="22">
        <f>IFERROR(VLOOKUP(C103,JUNHO!B:H,7,0),"0,00")</f>
        <v>1985.07</v>
      </c>
      <c r="M103" s="18" t="str">
        <f>IFERROR(VLOOKUP(C103,FÉRIAS!C:D,2,0),"")</f>
        <v/>
      </c>
      <c r="N103" s="15" t="str">
        <f>IFERROR(VLOOKUP(C103,AFASTADOS!B:C,2,0),"")</f>
        <v/>
      </c>
    </row>
    <row r="104" spans="2:14" s="15" customFormat="1">
      <c r="B104" s="12">
        <f t="shared" si="5"/>
        <v>96</v>
      </c>
      <c r="C104" s="19">
        <v>1159</v>
      </c>
      <c r="D104" s="20" t="str">
        <f>IFERROR(VLOOKUP(C104,SRA!B:C,2,0),"")</f>
        <v>VERA LUCIA MARIA C  DA SILVA</v>
      </c>
      <c r="E104" s="12" t="str">
        <f>IFERROR(VLOOKUP(C104,SRA!B:T,8,0),"")</f>
        <v>CLT</v>
      </c>
      <c r="F104" s="14" t="s">
        <v>457</v>
      </c>
      <c r="G104" s="12" t="str">
        <f>IFERROR(VLOOKUP(C104,SRA!B:T,5,0),"")</f>
        <v>OP. DE PROD. IND.</v>
      </c>
      <c r="H104" s="10">
        <f>IFERROR(VLOOKUP(C104,SRA!B:T,18,0),"")</f>
        <v>1970.4</v>
      </c>
      <c r="I104" s="10">
        <f>IFERROR(VLOOKUP(C104,SRA!B:T,19,0),"")</f>
        <v>0</v>
      </c>
      <c r="J104" s="22">
        <f>IFERROR(VLOOKUP(C104,JUNHO!B:F,3,0),"0,00")</f>
        <v>2758.56</v>
      </c>
      <c r="K104" s="10">
        <f t="shared" si="2"/>
        <v>2623.2599999999998</v>
      </c>
      <c r="L104" s="22">
        <f>IFERROR(VLOOKUP(C104,JUNHO!B:H,7,0),"0,00")</f>
        <v>135.30000000000001</v>
      </c>
      <c r="M104" s="18" t="str">
        <f>IFERROR(VLOOKUP(C104,FÉRIAS!C:D,2,0),"")</f>
        <v>VERA LUCIA MARIA C  DA SILVA</v>
      </c>
      <c r="N104" s="15" t="str">
        <f>IFERROR(VLOOKUP(C104,AFASTADOS!B:C,2,0),"")</f>
        <v/>
      </c>
    </row>
    <row r="105" spans="2:14" s="15" customFormat="1">
      <c r="B105" s="12">
        <f t="shared" si="5"/>
        <v>97</v>
      </c>
      <c r="C105" s="19">
        <v>1164</v>
      </c>
      <c r="D105" s="20" t="str">
        <f>IFERROR(VLOOKUP(C105,SRA!B:C,2,0),"")</f>
        <v>TERESINHA MARIA DE F  FELIX</v>
      </c>
      <c r="E105" s="12" t="str">
        <f>IFERROR(VLOOKUP(C105,SRA!B:T,8,0),"")</f>
        <v>CLT</v>
      </c>
      <c r="F105" s="14" t="s">
        <v>445</v>
      </c>
      <c r="G105" s="12" t="str">
        <f>IFERROR(VLOOKUP(C105,SRA!B:T,5,0),"")</f>
        <v>TEC. EM ADM. E FIN.</v>
      </c>
      <c r="H105" s="10">
        <f>IFERROR(VLOOKUP(C105,SRA!B:T,18,0),"")</f>
        <v>5466.49</v>
      </c>
      <c r="I105" s="10">
        <f>IFERROR(VLOOKUP(C105,SRA!B:T,19,0),"")</f>
        <v>0</v>
      </c>
      <c r="J105" s="22">
        <f>IFERROR(VLOOKUP(C105,JUNHO!B:F,3,0),"0,00")</f>
        <v>5466.49</v>
      </c>
      <c r="K105" s="10">
        <f t="shared" si="2"/>
        <v>2213.4699999999998</v>
      </c>
      <c r="L105" s="22">
        <f>IFERROR(VLOOKUP(C105,JUNHO!B:H,7,0),"0,00")</f>
        <v>3253.02</v>
      </c>
      <c r="M105" s="18" t="str">
        <f>IFERROR(VLOOKUP(C105,FÉRIAS!C:D,2,0),"")</f>
        <v/>
      </c>
      <c r="N105" s="15" t="str">
        <f>IFERROR(VLOOKUP(C105,AFASTADOS!B:C,2,0),"")</f>
        <v/>
      </c>
    </row>
    <row r="106" spans="2:14" s="15" customFormat="1">
      <c r="B106" s="12">
        <f t="shared" si="5"/>
        <v>98</v>
      </c>
      <c r="C106" s="19">
        <v>1169</v>
      </c>
      <c r="D106" s="20" t="str">
        <f>IFERROR(VLOOKUP(C106,SRA!B:C,2,0),"")</f>
        <v>MARIA DO CARMO SANTOS</v>
      </c>
      <c r="E106" s="12" t="str">
        <f>IFERROR(VLOOKUP(C106,SRA!B:T,8,0),"")</f>
        <v>CLT</v>
      </c>
      <c r="F106" s="14" t="s">
        <v>445</v>
      </c>
      <c r="G106" s="12" t="str">
        <f>IFERROR(VLOOKUP(C106,SRA!B:T,5,0),"")</f>
        <v>OP. DE PROD. IND.</v>
      </c>
      <c r="H106" s="10">
        <f>IFERROR(VLOOKUP(C106,SRA!B:T,18,0),"")</f>
        <v>3370.04</v>
      </c>
      <c r="I106" s="10">
        <f>IFERROR(VLOOKUP(C106,SRA!B:T,19,0),"")</f>
        <v>0</v>
      </c>
      <c r="J106" s="22">
        <f>IFERROR(VLOOKUP(C106,JUNHO!B:F,3,0),"0,00")</f>
        <v>3707.53</v>
      </c>
      <c r="K106" s="10">
        <f t="shared" si="2"/>
        <v>1905.6100000000001</v>
      </c>
      <c r="L106" s="22">
        <f>IFERROR(VLOOKUP(C106,JUNHO!B:H,7,0),"0,00")</f>
        <v>1801.92</v>
      </c>
      <c r="M106" s="18" t="str">
        <f>IFERROR(VLOOKUP(C106,FÉRIAS!C:D,2,0),"")</f>
        <v/>
      </c>
      <c r="N106" s="15" t="str">
        <f>IFERROR(VLOOKUP(C106,AFASTADOS!B:C,2,0),"")</f>
        <v/>
      </c>
    </row>
    <row r="107" spans="2:14" s="15" customFormat="1">
      <c r="B107" s="12">
        <f t="shared" si="5"/>
        <v>99</v>
      </c>
      <c r="C107" s="19">
        <v>1177</v>
      </c>
      <c r="D107" s="20" t="str">
        <f>IFERROR(VLOOKUP(C107,SRA!B:C,2,0),"")</f>
        <v>SELMA MARIA P DO NASCIMENTO</v>
      </c>
      <c r="E107" s="12" t="str">
        <f>IFERROR(VLOOKUP(C107,SRA!B:T,8,0),"")</f>
        <v>CLT</v>
      </c>
      <c r="F107" s="14" t="s">
        <v>445</v>
      </c>
      <c r="G107" s="12" t="str">
        <f>IFERROR(VLOOKUP(C107,SRA!B:T,5,0),"")</f>
        <v>TEC. EM ADM. E FIN.</v>
      </c>
      <c r="H107" s="10">
        <f>IFERROR(VLOOKUP(C107,SRA!B:T,18,0),"")</f>
        <v>3884.95</v>
      </c>
      <c r="I107" s="10">
        <f>IFERROR(VLOOKUP(C107,SRA!B:T,19,0),"")</f>
        <v>0</v>
      </c>
      <c r="J107" s="22">
        <f>IFERROR(VLOOKUP(C107,JUNHO!B:F,3,0),"0,00")</f>
        <v>3884.95</v>
      </c>
      <c r="K107" s="10">
        <f t="shared" si="2"/>
        <v>2123.16</v>
      </c>
      <c r="L107" s="22">
        <f>IFERROR(VLOOKUP(C107,JUNHO!B:H,7,0),"0,00")</f>
        <v>1761.7900000000002</v>
      </c>
      <c r="M107" s="18" t="str">
        <f>IFERROR(VLOOKUP(C107,FÉRIAS!C:D,2,0),"")</f>
        <v/>
      </c>
      <c r="N107" s="15" t="str">
        <f>IFERROR(VLOOKUP(C107,AFASTADOS!B:C,2,0),"")</f>
        <v/>
      </c>
    </row>
    <row r="108" spans="2:14" s="15" customFormat="1">
      <c r="B108" s="12">
        <f t="shared" si="5"/>
        <v>100</v>
      </c>
      <c r="C108" s="19">
        <v>1221</v>
      </c>
      <c r="D108" s="20" t="str">
        <f>IFERROR(VLOOKUP(C108,SRA!B:C,2,0),"")</f>
        <v>JOSE CARLOS TENORIO DE MELO</v>
      </c>
      <c r="E108" s="12" t="str">
        <f>IFERROR(VLOOKUP(C108,SRA!B:T,8,0),"")</f>
        <v>CLT</v>
      </c>
      <c r="F108" s="14" t="s">
        <v>445</v>
      </c>
      <c r="G108" s="12" t="str">
        <f>IFERROR(VLOOKUP(C108,SRA!B:T,5,0),"")</f>
        <v>ANALISTA EM PCP</v>
      </c>
      <c r="H108" s="10">
        <f>IFERROR(VLOOKUP(C108,SRA!B:T,18,0),"")</f>
        <v>9932.83</v>
      </c>
      <c r="I108" s="10">
        <f>IFERROR(VLOOKUP(C108,SRA!B:T,19,0),"")</f>
        <v>0</v>
      </c>
      <c r="J108" s="22">
        <f>IFERROR(VLOOKUP(C108,JUNHO!B:F,3,0),"0,00")</f>
        <v>9932.83</v>
      </c>
      <c r="K108" s="10">
        <f t="shared" si="2"/>
        <v>3405.49</v>
      </c>
      <c r="L108" s="22">
        <f>IFERROR(VLOOKUP(C108,JUNHO!B:H,7,0),"0,00")</f>
        <v>6527.34</v>
      </c>
      <c r="M108" s="18" t="str">
        <f>IFERROR(VLOOKUP(C108,FÉRIAS!C:D,2,0),"")</f>
        <v/>
      </c>
      <c r="N108" s="15" t="str">
        <f>IFERROR(VLOOKUP(C108,AFASTADOS!B:C,2,0),"")</f>
        <v/>
      </c>
    </row>
    <row r="109" spans="2:14" s="15" customFormat="1">
      <c r="B109" s="12">
        <f t="shared" si="5"/>
        <v>101</v>
      </c>
      <c r="C109" s="19">
        <v>1229</v>
      </c>
      <c r="D109" s="20" t="str">
        <f>IFERROR(VLOOKUP(C109,SRA!B:C,2,0),"")</f>
        <v>IVANETE RODRIGUES DOS SANTOS</v>
      </c>
      <c r="E109" s="12" t="str">
        <f>IFERROR(VLOOKUP(C109,SRA!B:T,8,0),"")</f>
        <v>CLT</v>
      </c>
      <c r="F109" s="14" t="s">
        <v>445</v>
      </c>
      <c r="G109" s="12" t="str">
        <f>IFERROR(VLOOKUP(C109,SRA!B:T,5,0),"")</f>
        <v>OP. DE PROD. IND.</v>
      </c>
      <c r="H109" s="10">
        <f>IFERROR(VLOOKUP(C109,SRA!B:T,18,0),"")</f>
        <v>4096.34</v>
      </c>
      <c r="I109" s="10">
        <f>IFERROR(VLOOKUP(C109,SRA!B:T,19,0),"")</f>
        <v>0</v>
      </c>
      <c r="J109" s="22">
        <f>IFERROR(VLOOKUP(C109,JUNHO!B:F,3,0),"0,00")</f>
        <v>4931.99</v>
      </c>
      <c r="K109" s="10">
        <f t="shared" si="2"/>
        <v>2008.21</v>
      </c>
      <c r="L109" s="22">
        <f>IFERROR(VLOOKUP(C109,JUNHO!B:H,7,0),"0,00")</f>
        <v>2923.7799999999997</v>
      </c>
      <c r="M109" s="18" t="str">
        <f>IFERROR(VLOOKUP(C109,FÉRIAS!C:D,2,0),"")</f>
        <v/>
      </c>
      <c r="N109" s="15" t="str">
        <f>IFERROR(VLOOKUP(C109,AFASTADOS!B:C,2,0),"")</f>
        <v/>
      </c>
    </row>
    <row r="110" spans="2:14" s="15" customFormat="1">
      <c r="B110" s="12">
        <f t="shared" si="5"/>
        <v>102</v>
      </c>
      <c r="C110" s="19">
        <v>1243</v>
      </c>
      <c r="D110" s="20" t="str">
        <f>IFERROR(VLOOKUP(C110,SRA!B:C,2,0),"")</f>
        <v>MARIA EUGENIA VILARIM LIMA</v>
      </c>
      <c r="E110" s="12" t="str">
        <f>IFERROR(VLOOKUP(C110,SRA!B:T,8,0),"")</f>
        <v>CLT</v>
      </c>
      <c r="F110" s="14" t="s">
        <v>457</v>
      </c>
      <c r="G110" s="12" t="str">
        <f>IFERROR(VLOOKUP(C110,SRA!B:T,5,0),"")</f>
        <v>OP. DE PROD. IND.</v>
      </c>
      <c r="H110" s="10">
        <f>IFERROR(VLOOKUP(C110,SRA!B:T,18,0),"")</f>
        <v>2640.52</v>
      </c>
      <c r="I110" s="10">
        <f>IFERROR(VLOOKUP(C110,SRA!B:T,19,0),"")</f>
        <v>0</v>
      </c>
      <c r="J110" s="22">
        <f>IFERROR(VLOOKUP(C110,JUNHO!B:F,3,0),"0,00")</f>
        <v>5809.15</v>
      </c>
      <c r="K110" s="10">
        <f t="shared" si="2"/>
        <v>3429.16</v>
      </c>
      <c r="L110" s="22">
        <f>IFERROR(VLOOKUP(C110,JUNHO!B:H,7,0),"0,00")</f>
        <v>2379.9899999999998</v>
      </c>
      <c r="M110" s="18" t="str">
        <f>IFERROR(VLOOKUP(C110,FÉRIAS!C:D,2,0),"")</f>
        <v>MARIA EUGENIA VILARIM LIMA</v>
      </c>
      <c r="N110" s="15" t="str">
        <f>IFERROR(VLOOKUP(C110,AFASTADOS!B:C,2,0),"")</f>
        <v/>
      </c>
    </row>
    <row r="111" spans="2:14" s="15" customFormat="1">
      <c r="B111" s="12">
        <f t="shared" si="5"/>
        <v>103</v>
      </c>
      <c r="C111" s="19">
        <v>1258</v>
      </c>
      <c r="D111" s="20" t="str">
        <f>IFERROR(VLOOKUP(C111,SRA!B:C,2,0),"")</f>
        <v>ADIGALENE RODRIGUES DA SILVA</v>
      </c>
      <c r="E111" s="12" t="str">
        <f>IFERROR(VLOOKUP(C111,SRA!B:T,8,0),"")</f>
        <v>CLT</v>
      </c>
      <c r="F111" s="14" t="s">
        <v>445</v>
      </c>
      <c r="G111" s="12" t="str">
        <f>IFERROR(VLOOKUP(C111,SRA!B:T,5,0),"")</f>
        <v>TEC. EM ADM. E FIN.</v>
      </c>
      <c r="H111" s="10">
        <f>IFERROR(VLOOKUP(C111,SRA!B:T,18,0),"")</f>
        <v>6329.09</v>
      </c>
      <c r="I111" s="10">
        <f>IFERROR(VLOOKUP(C111,SRA!B:T,19,0),"")</f>
        <v>0</v>
      </c>
      <c r="J111" s="22">
        <f>IFERROR(VLOOKUP(C111,JUNHO!B:F,3,0),"0,00")</f>
        <v>6329.09</v>
      </c>
      <c r="K111" s="10">
        <f t="shared" si="2"/>
        <v>4088.57</v>
      </c>
      <c r="L111" s="22">
        <f>IFERROR(VLOOKUP(C111,JUNHO!B:H,7,0),"0,00")</f>
        <v>2240.52</v>
      </c>
      <c r="M111" s="18" t="str">
        <f>IFERROR(VLOOKUP(C111,FÉRIAS!C:D,2,0),"")</f>
        <v/>
      </c>
      <c r="N111" s="15" t="str">
        <f>IFERROR(VLOOKUP(C111,AFASTADOS!B:C,2,0),"")</f>
        <v/>
      </c>
    </row>
    <row r="112" spans="2:14" s="15" customFormat="1">
      <c r="B112" s="12">
        <f t="shared" si="5"/>
        <v>104</v>
      </c>
      <c r="C112" s="19">
        <v>1267</v>
      </c>
      <c r="D112" s="20" t="str">
        <f>IFERROR(VLOOKUP(C112,SRA!B:C,2,0),"")</f>
        <v>MARCO AURELIO O DE OLIVEIRA</v>
      </c>
      <c r="E112" s="12" t="str">
        <f>IFERROR(VLOOKUP(C112,SRA!B:T,8,0),"")</f>
        <v>CLT</v>
      </c>
      <c r="F112" s="14" t="s">
        <v>445</v>
      </c>
      <c r="G112" s="12" t="str">
        <f>IFERROR(VLOOKUP(C112,SRA!B:T,5,0),"")</f>
        <v>FARMACEUTICO IND</v>
      </c>
      <c r="H112" s="10">
        <f>IFERROR(VLOOKUP(C112,SRA!B:T,18,0),"")</f>
        <v>21422.86</v>
      </c>
      <c r="I112" s="10">
        <f>IFERROR(VLOOKUP(C112,SRA!B:T,19,0),"")</f>
        <v>0</v>
      </c>
      <c r="J112" s="22">
        <f>IFERROR(VLOOKUP(C112,JUNHO!B:F,3,0),"0,00")</f>
        <v>21422.86</v>
      </c>
      <c r="K112" s="10">
        <f t="shared" si="2"/>
        <v>8723.86</v>
      </c>
      <c r="L112" s="22">
        <f>IFERROR(VLOOKUP(C112,JUNHO!B:H,7,0),"0,00")</f>
        <v>12699</v>
      </c>
      <c r="M112" s="18" t="str">
        <f>IFERROR(VLOOKUP(C112,FÉRIAS!C:D,2,0),"")</f>
        <v/>
      </c>
      <c r="N112" s="15" t="str">
        <f>IFERROR(VLOOKUP(C112,AFASTADOS!B:C,2,0),"")</f>
        <v/>
      </c>
    </row>
    <row r="113" spans="2:14" s="15" customFormat="1">
      <c r="B113" s="12">
        <f t="shared" si="5"/>
        <v>105</v>
      </c>
      <c r="C113" s="19">
        <v>1269</v>
      </c>
      <c r="D113" s="20" t="str">
        <f>IFERROR(VLOOKUP(C113,SRA!B:C,2,0),"")</f>
        <v>VALDECY FERREIRA DA COSTA</v>
      </c>
      <c r="E113" s="12" t="str">
        <f>IFERROR(VLOOKUP(C113,SRA!B:T,8,0),"")</f>
        <v>CLT</v>
      </c>
      <c r="F113" s="14" t="s">
        <v>445</v>
      </c>
      <c r="G113" s="12" t="str">
        <f>IFERROR(VLOOKUP(C113,SRA!B:T,5,0),"")</f>
        <v>ASS. DE SERVICOS</v>
      </c>
      <c r="H113" s="10">
        <f>IFERROR(VLOOKUP(C113,SRA!B:T,18,0),"")</f>
        <v>1970.4</v>
      </c>
      <c r="I113" s="10">
        <f>IFERROR(VLOOKUP(C113,SRA!B:T,19,0),"")</f>
        <v>0</v>
      </c>
      <c r="J113" s="22">
        <f>IFERROR(VLOOKUP(C113,JUNHO!B:F,3,0),"0,00")</f>
        <v>1970.4</v>
      </c>
      <c r="K113" s="10">
        <f t="shared" si="2"/>
        <v>596.63000000000011</v>
      </c>
      <c r="L113" s="22">
        <f>IFERROR(VLOOKUP(C113,JUNHO!B:H,7,0),"0,00")</f>
        <v>1373.77</v>
      </c>
      <c r="M113" s="18" t="str">
        <f>IFERROR(VLOOKUP(C113,FÉRIAS!C:D,2,0),"")</f>
        <v/>
      </c>
      <c r="N113" s="15" t="str">
        <f>IFERROR(VLOOKUP(C113,AFASTADOS!B:C,2,0),"")</f>
        <v/>
      </c>
    </row>
    <row r="114" spans="2:14" s="15" customFormat="1">
      <c r="B114" s="12">
        <f t="shared" si="5"/>
        <v>106</v>
      </c>
      <c r="C114" s="19">
        <v>1328</v>
      </c>
      <c r="D114" s="20" t="str">
        <f>IFERROR(VLOOKUP(C114,SRA!B:C,2,0),"")</f>
        <v>LIZETE ALFREDINA DA SILVA</v>
      </c>
      <c r="E114" s="12" t="str">
        <f>IFERROR(VLOOKUP(C114,SRA!B:T,8,0),"")</f>
        <v>CLT</v>
      </c>
      <c r="F114" s="14" t="s">
        <v>445</v>
      </c>
      <c r="G114" s="12" t="str">
        <f>IFERROR(VLOOKUP(C114,SRA!B:T,5,0),"")</f>
        <v>TEC. EM ADM. E FIN.</v>
      </c>
      <c r="H114" s="10">
        <f>IFERROR(VLOOKUP(C114,SRA!B:T,18,0),"")</f>
        <v>3884.95</v>
      </c>
      <c r="I114" s="10">
        <f>IFERROR(VLOOKUP(C114,SRA!B:T,19,0),"")</f>
        <v>0</v>
      </c>
      <c r="J114" s="22">
        <f>IFERROR(VLOOKUP(C114,JUNHO!B:F,3,0),"0,00")</f>
        <v>3884.95</v>
      </c>
      <c r="K114" s="10">
        <f t="shared" si="2"/>
        <v>1673.3099999999995</v>
      </c>
      <c r="L114" s="22">
        <f>IFERROR(VLOOKUP(C114,JUNHO!B:H,7,0),"0,00")</f>
        <v>2211.6400000000003</v>
      </c>
      <c r="M114" s="18" t="str">
        <f>IFERROR(VLOOKUP(C114,FÉRIAS!C:D,2,0),"")</f>
        <v/>
      </c>
      <c r="N114" s="15" t="str">
        <f>IFERROR(VLOOKUP(C114,AFASTADOS!B:C,2,0),"")</f>
        <v/>
      </c>
    </row>
    <row r="115" spans="2:14" s="15" customFormat="1">
      <c r="B115" s="12">
        <f t="shared" si="5"/>
        <v>107</v>
      </c>
      <c r="C115" s="19">
        <v>1330</v>
      </c>
      <c r="D115" s="20" t="str">
        <f>IFERROR(VLOOKUP(C115,SRA!B:C,2,0),"")</f>
        <v>IVANISE MARIA DA LUZ SANTOS</v>
      </c>
      <c r="E115" s="12" t="str">
        <f>IFERROR(VLOOKUP(C115,SRA!B:T,8,0),"")</f>
        <v>CLT</v>
      </c>
      <c r="F115" s="14" t="s">
        <v>445</v>
      </c>
      <c r="G115" s="12" t="str">
        <f>IFERROR(VLOOKUP(C115,SRA!B:T,5,0),"")</f>
        <v>OP. DE PROD. IND.</v>
      </c>
      <c r="H115" s="10">
        <f>IFERROR(VLOOKUP(C115,SRA!B:T,18,0),"")</f>
        <v>3538.57</v>
      </c>
      <c r="I115" s="10">
        <f>IFERROR(VLOOKUP(C115,SRA!B:T,19,0),"")</f>
        <v>0</v>
      </c>
      <c r="J115" s="22">
        <f>IFERROR(VLOOKUP(C115,JUNHO!B:F,3,0),"0,00")</f>
        <v>4251.8500000000004</v>
      </c>
      <c r="K115" s="10">
        <f t="shared" si="2"/>
        <v>1845.4600000000005</v>
      </c>
      <c r="L115" s="22">
        <f>IFERROR(VLOOKUP(C115,JUNHO!B:H,7,0),"0,00")</f>
        <v>2406.39</v>
      </c>
      <c r="M115" s="18" t="str">
        <f>IFERROR(VLOOKUP(C115,FÉRIAS!C:D,2,0),"")</f>
        <v/>
      </c>
      <c r="N115" s="15" t="str">
        <f>IFERROR(VLOOKUP(C115,AFASTADOS!B:C,2,0),"")</f>
        <v/>
      </c>
    </row>
    <row r="116" spans="2:14" s="15" customFormat="1">
      <c r="B116" s="12">
        <f t="shared" si="5"/>
        <v>108</v>
      </c>
      <c r="C116" s="19">
        <v>1333</v>
      </c>
      <c r="D116" s="20" t="str">
        <f>IFERROR(VLOOKUP(C116,SRA!B:C,2,0),"")</f>
        <v>JORGE CUNHA OLIVEIRA</v>
      </c>
      <c r="E116" s="12" t="str">
        <f>IFERROR(VLOOKUP(C116,SRA!B:T,8,0),"")</f>
        <v>CLT</v>
      </c>
      <c r="F116" s="14" t="s">
        <v>445</v>
      </c>
      <c r="G116" s="12" t="str">
        <f>IFERROR(VLOOKUP(C116,SRA!B:T,5,0),"")</f>
        <v>OP. DE PROD. IND.</v>
      </c>
      <c r="H116" s="10">
        <f>IFERROR(VLOOKUP(C116,SRA!B:T,18,0),"")</f>
        <v>3901.28</v>
      </c>
      <c r="I116" s="10">
        <f>IFERROR(VLOOKUP(C116,SRA!B:T,19,0),"")</f>
        <v>0</v>
      </c>
      <c r="J116" s="22">
        <f>IFERROR(VLOOKUP(C116,JUNHO!B:F,3,0),"0,00")</f>
        <v>3901.28</v>
      </c>
      <c r="K116" s="10">
        <f t="shared" si="2"/>
        <v>1440.3300000000004</v>
      </c>
      <c r="L116" s="22">
        <f>IFERROR(VLOOKUP(C116,JUNHO!B:H,7,0),"0,00")</f>
        <v>2460.9499999999998</v>
      </c>
      <c r="M116" s="18" t="str">
        <f>IFERROR(VLOOKUP(C116,FÉRIAS!C:D,2,0),"")</f>
        <v/>
      </c>
      <c r="N116" s="15" t="str">
        <f>IFERROR(VLOOKUP(C116,AFASTADOS!B:C,2,0),"")</f>
        <v/>
      </c>
    </row>
    <row r="117" spans="2:14" s="15" customFormat="1">
      <c r="B117" s="12">
        <f t="shared" si="5"/>
        <v>109</v>
      </c>
      <c r="C117" s="19">
        <v>1337</v>
      </c>
      <c r="D117" s="20" t="str">
        <f>IFERROR(VLOOKUP(C117,SRA!B:C,2,0),"")</f>
        <v>ROSILDA BARBOSA DOS SANTOS</v>
      </c>
      <c r="E117" s="12" t="str">
        <f>IFERROR(VLOOKUP(C117,SRA!B:T,8,0),"")</f>
        <v>CLT</v>
      </c>
      <c r="F117" s="14" t="s">
        <v>445</v>
      </c>
      <c r="G117" s="12" t="str">
        <f>IFERROR(VLOOKUP(C117,SRA!B:T,5,0),"")</f>
        <v>TEC. EM ADM. E FIN.</v>
      </c>
      <c r="H117" s="10">
        <f>IFERROR(VLOOKUP(C117,SRA!B:T,18,0),"")</f>
        <v>4839.13</v>
      </c>
      <c r="I117" s="10">
        <f>IFERROR(VLOOKUP(C117,SRA!B:T,19,0),"")</f>
        <v>0</v>
      </c>
      <c r="J117" s="22">
        <f>IFERROR(VLOOKUP(C117,JUNHO!B:F,3,0),"0,00")</f>
        <v>4839.13</v>
      </c>
      <c r="K117" s="10">
        <f t="shared" si="2"/>
        <v>1484.6599999999999</v>
      </c>
      <c r="L117" s="22">
        <f>IFERROR(VLOOKUP(C117,JUNHO!B:H,7,0),"0,00")</f>
        <v>3354.4700000000003</v>
      </c>
      <c r="M117" s="18" t="str">
        <f>IFERROR(VLOOKUP(C117,FÉRIAS!C:D,2,0),"")</f>
        <v/>
      </c>
      <c r="N117" s="15" t="str">
        <f>IFERROR(VLOOKUP(C117,AFASTADOS!B:C,2,0),"")</f>
        <v/>
      </c>
    </row>
    <row r="118" spans="2:14" s="15" customFormat="1">
      <c r="B118" s="12">
        <f t="shared" si="5"/>
        <v>110</v>
      </c>
      <c r="C118" s="19">
        <v>1363</v>
      </c>
      <c r="D118" s="20" t="str">
        <f>IFERROR(VLOOKUP(C118,SRA!B:C,2,0),"")</f>
        <v>JOSE CARLOS FERREIRA DE ARRUDA</v>
      </c>
      <c r="E118" s="12" t="str">
        <f>IFERROR(VLOOKUP(C118,SRA!B:T,8,0),"")</f>
        <v>CLT</v>
      </c>
      <c r="F118" s="14" t="s">
        <v>445</v>
      </c>
      <c r="G118" s="12" t="str">
        <f>IFERROR(VLOOKUP(C118,SRA!B:T,5,0),"")</f>
        <v>TEC. EM ADM. E FIN.</v>
      </c>
      <c r="H118" s="10">
        <f>IFERROR(VLOOKUP(C118,SRA!B:T,18,0),"")</f>
        <v>4283.17</v>
      </c>
      <c r="I118" s="10">
        <f>IFERROR(VLOOKUP(C118,SRA!B:T,19,0),"")</f>
        <v>822.38</v>
      </c>
      <c r="J118" s="22">
        <f>IFERROR(VLOOKUP(C118,JUNHO!B:F,3,0),"0,00")</f>
        <v>5105.55</v>
      </c>
      <c r="K118" s="10">
        <f t="shared" si="2"/>
        <v>1813.5700000000002</v>
      </c>
      <c r="L118" s="22">
        <f>IFERROR(VLOOKUP(C118,JUNHO!B:H,7,0),"0,00")</f>
        <v>3291.98</v>
      </c>
      <c r="M118" s="18" t="str">
        <f>IFERROR(VLOOKUP(C118,FÉRIAS!C:D,2,0),"")</f>
        <v/>
      </c>
      <c r="N118" s="15" t="str">
        <f>IFERROR(VLOOKUP(C118,AFASTADOS!B:C,2,0),"")</f>
        <v/>
      </c>
    </row>
    <row r="119" spans="2:14" s="15" customFormat="1">
      <c r="B119" s="12">
        <f t="shared" si="5"/>
        <v>111</v>
      </c>
      <c r="C119" s="19">
        <v>1369</v>
      </c>
      <c r="D119" s="20" t="str">
        <f>IFERROR(VLOOKUP(C119,SRA!B:C,2,0),"")</f>
        <v>ELIANE BATISTA DE CASTILHO</v>
      </c>
      <c r="E119" s="12" t="str">
        <f>IFERROR(VLOOKUP(C119,SRA!B:T,8,0),"")</f>
        <v>CLT</v>
      </c>
      <c r="F119" s="14" t="s">
        <v>445</v>
      </c>
      <c r="G119" s="12" t="str">
        <f>IFERROR(VLOOKUP(C119,SRA!B:T,5,0),"")</f>
        <v>TEC.EM QUALIDADE IND</v>
      </c>
      <c r="H119" s="10">
        <f>IFERROR(VLOOKUP(C119,SRA!B:T,18,0),"")</f>
        <v>2629.47</v>
      </c>
      <c r="I119" s="10">
        <f>IFERROR(VLOOKUP(C119,SRA!B:T,19,0),"")</f>
        <v>0</v>
      </c>
      <c r="J119" s="22">
        <f>IFERROR(VLOOKUP(C119,JUNHO!B:F,3,0),"0,00")</f>
        <v>3107.65</v>
      </c>
      <c r="K119" s="10">
        <f t="shared" si="2"/>
        <v>1667.7800000000002</v>
      </c>
      <c r="L119" s="22">
        <f>IFERROR(VLOOKUP(C119,JUNHO!B:H,7,0),"0,00")</f>
        <v>1439.87</v>
      </c>
      <c r="M119" s="18" t="str">
        <f>IFERROR(VLOOKUP(C119,FÉRIAS!C:D,2,0),"")</f>
        <v/>
      </c>
      <c r="N119" s="15" t="str">
        <f>IFERROR(VLOOKUP(C119,AFASTADOS!B:C,2,0),"")</f>
        <v/>
      </c>
    </row>
    <row r="120" spans="2:14" s="15" customFormat="1">
      <c r="B120" s="12">
        <f t="shared" si="5"/>
        <v>112</v>
      </c>
      <c r="C120" s="19">
        <v>1393</v>
      </c>
      <c r="D120" s="20" t="str">
        <f>IFERROR(VLOOKUP(C120,SRA!B:C,2,0),"")</f>
        <v>MANOEL CORREIA DOS SANTOS</v>
      </c>
      <c r="E120" s="12" t="str">
        <f>IFERROR(VLOOKUP(C120,SRA!B:T,8,0),"")</f>
        <v>CLT</v>
      </c>
      <c r="F120" s="14" t="s">
        <v>445</v>
      </c>
      <c r="G120" s="12" t="str">
        <f>IFERROR(VLOOKUP(C120,SRA!B:T,5,0),"")</f>
        <v>TEC UTI TRA EFLUENTE</v>
      </c>
      <c r="H120" s="10">
        <f>IFERROR(VLOOKUP(C120,SRA!B:T,18,0),"")</f>
        <v>3884.95</v>
      </c>
      <c r="I120" s="10">
        <f>IFERROR(VLOOKUP(C120,SRA!B:T,19,0),"")</f>
        <v>0</v>
      </c>
      <c r="J120" s="22">
        <f>IFERROR(VLOOKUP(C120,JUNHO!B:F,3,0),"0,00")</f>
        <v>4342.83</v>
      </c>
      <c r="K120" s="10">
        <f t="shared" si="2"/>
        <v>1246.7699999999995</v>
      </c>
      <c r="L120" s="22">
        <f>IFERROR(VLOOKUP(C120,JUNHO!B:H,7,0),"0,00")</f>
        <v>3096.0600000000004</v>
      </c>
      <c r="M120" s="18" t="str">
        <f>IFERROR(VLOOKUP(C120,FÉRIAS!C:D,2,0),"")</f>
        <v/>
      </c>
      <c r="N120" s="15" t="str">
        <f>IFERROR(VLOOKUP(C120,AFASTADOS!B:C,2,0),"")</f>
        <v/>
      </c>
    </row>
    <row r="121" spans="2:14" s="15" customFormat="1">
      <c r="B121" s="12">
        <f t="shared" si="5"/>
        <v>113</v>
      </c>
      <c r="C121" s="19">
        <v>1413</v>
      </c>
      <c r="D121" s="20" t="str">
        <f>IFERROR(VLOOKUP(C121,SRA!B:C,2,0),"")</f>
        <v>LEDUAR GUEDES DE LIMA</v>
      </c>
      <c r="E121" s="12" t="str">
        <f>IFERROR(VLOOKUP(C121,SRA!B:T,8,0),"")</f>
        <v>CLT</v>
      </c>
      <c r="F121" s="14" t="s">
        <v>445</v>
      </c>
      <c r="G121" s="12" t="str">
        <f>IFERROR(VLOOKUP(C121,SRA!B:T,5,0),"")</f>
        <v>FARMACEUTICO IND</v>
      </c>
      <c r="H121" s="10">
        <f>IFERROR(VLOOKUP(C121,SRA!B:T,18,0),"")</f>
        <v>26123.59</v>
      </c>
      <c r="I121" s="10">
        <f>IFERROR(VLOOKUP(C121,SRA!B:T,19,0),"")</f>
        <v>0</v>
      </c>
      <c r="J121" s="22">
        <f>IFERROR(VLOOKUP(C121,JUNHO!B:F,3,0),"0,00")</f>
        <v>26123.59</v>
      </c>
      <c r="K121" s="10">
        <f t="shared" si="2"/>
        <v>13026.45</v>
      </c>
      <c r="L121" s="22">
        <f>IFERROR(VLOOKUP(C121,JUNHO!B:H,7,0),"0,00")</f>
        <v>13097.14</v>
      </c>
      <c r="M121" s="18" t="str">
        <f>IFERROR(VLOOKUP(C121,FÉRIAS!C:D,2,0),"")</f>
        <v/>
      </c>
      <c r="N121" s="15" t="str">
        <f>IFERROR(VLOOKUP(C121,AFASTADOS!B:C,2,0),"")</f>
        <v/>
      </c>
    </row>
    <row r="122" spans="2:14" s="15" customFormat="1">
      <c r="B122" s="12">
        <f t="shared" si="5"/>
        <v>114</v>
      </c>
      <c r="C122" s="19">
        <v>1418</v>
      </c>
      <c r="D122" s="20" t="str">
        <f>IFERROR(VLOOKUP(C122,SRA!B:C,2,0),"")</f>
        <v>ELVIS GOMES PEREIRA</v>
      </c>
      <c r="E122" s="12" t="str">
        <f>IFERROR(VLOOKUP(C122,SRA!B:T,8,0),"")</f>
        <v>CLT</v>
      </c>
      <c r="F122" s="14" t="s">
        <v>445</v>
      </c>
      <c r="G122" s="12" t="str">
        <f>IFERROR(VLOOKUP(C122,SRA!B:T,5,0),"")</f>
        <v>TEC. COMERCIAL</v>
      </c>
      <c r="H122" s="10">
        <f>IFERROR(VLOOKUP(C122,SRA!B:T,18,0),"")</f>
        <v>4722.17</v>
      </c>
      <c r="I122" s="10">
        <f>IFERROR(VLOOKUP(C122,SRA!B:T,19,0),"")</f>
        <v>0</v>
      </c>
      <c r="J122" s="22">
        <f>IFERROR(VLOOKUP(C122,JUNHO!B:F,3,0),"0,00")</f>
        <v>6632.55</v>
      </c>
      <c r="K122" s="10">
        <f t="shared" si="2"/>
        <v>5027.01</v>
      </c>
      <c r="L122" s="22">
        <f>IFERROR(VLOOKUP(C122,JUNHO!B:H,7,0),"0,00")</f>
        <v>1605.54</v>
      </c>
      <c r="M122" s="18" t="str">
        <f>IFERROR(VLOOKUP(C122,FÉRIAS!C:D,2,0),"")</f>
        <v/>
      </c>
      <c r="N122" s="15" t="str">
        <f>IFERROR(VLOOKUP(C122,AFASTADOS!B:C,2,0),"")</f>
        <v/>
      </c>
    </row>
    <row r="123" spans="2:14" s="15" customFormat="1">
      <c r="B123" s="12">
        <f t="shared" si="5"/>
        <v>115</v>
      </c>
      <c r="C123" s="19">
        <v>1427</v>
      </c>
      <c r="D123" s="20" t="str">
        <f>IFERROR(VLOOKUP(C123,SRA!B:C,2,0),"")</f>
        <v>ANA MARIA ELOI DA H  DA SILVA</v>
      </c>
      <c r="E123" s="12" t="str">
        <f>IFERROR(VLOOKUP(C123,SRA!B:T,8,0),"")</f>
        <v>CLT</v>
      </c>
      <c r="F123" s="14" t="s">
        <v>445</v>
      </c>
      <c r="G123" s="12" t="str">
        <f>IFERROR(VLOOKUP(C123,SRA!B:T,5,0),"")</f>
        <v>FARMACEUTICO IND</v>
      </c>
      <c r="H123" s="10">
        <f>IFERROR(VLOOKUP(C123,SRA!B:T,18,0),"")</f>
        <v>13929.62</v>
      </c>
      <c r="I123" s="10">
        <f>IFERROR(VLOOKUP(C123,SRA!B:T,19,0),"")</f>
        <v>0</v>
      </c>
      <c r="J123" s="22">
        <f>IFERROR(VLOOKUP(C123,JUNHO!B:F,3,0),"0,00")</f>
        <v>13929.62</v>
      </c>
      <c r="K123" s="10">
        <f t="shared" si="2"/>
        <v>4751.5200000000023</v>
      </c>
      <c r="L123" s="22">
        <f>IFERROR(VLOOKUP(C123,JUNHO!B:H,7,0),"0,00")</f>
        <v>9178.0999999999985</v>
      </c>
      <c r="M123" s="18" t="str">
        <f>IFERROR(VLOOKUP(C123,FÉRIAS!C:D,2,0),"")</f>
        <v/>
      </c>
      <c r="N123" s="15" t="str">
        <f>IFERROR(VLOOKUP(C123,AFASTADOS!B:C,2,0),"")</f>
        <v/>
      </c>
    </row>
    <row r="124" spans="2:14" s="15" customFormat="1">
      <c r="B124" s="12">
        <f t="shared" si="5"/>
        <v>116</v>
      </c>
      <c r="C124" s="19">
        <v>1429</v>
      </c>
      <c r="D124" s="20" t="str">
        <f>IFERROR(VLOOKUP(C124,SRA!B:C,2,0),"")</f>
        <v>JOSE HENRIQUE DA PAZ</v>
      </c>
      <c r="E124" s="12" t="str">
        <f>IFERROR(VLOOKUP(C124,SRA!B:T,8,0),"")</f>
        <v>CLT</v>
      </c>
      <c r="F124" s="14" t="s">
        <v>445</v>
      </c>
      <c r="G124" s="12" t="str">
        <f>IFERROR(VLOOKUP(C124,SRA!B:T,5,0),"")</f>
        <v>OP. PROD. IND. (D)</v>
      </c>
      <c r="H124" s="10">
        <f>IFERROR(VLOOKUP(C124,SRA!B:T,18,0),"")</f>
        <v>5081.0199999999995</v>
      </c>
      <c r="I124" s="10">
        <f>IFERROR(VLOOKUP(C124,SRA!B:T,19,0),"")</f>
        <v>0</v>
      </c>
      <c r="J124" s="22">
        <f>IFERROR(VLOOKUP(C124,JUNHO!B:F,3,0),"0,00")</f>
        <v>5081.0200000000004</v>
      </c>
      <c r="K124" s="10">
        <f t="shared" si="2"/>
        <v>980.65000000000055</v>
      </c>
      <c r="L124" s="22">
        <f>IFERROR(VLOOKUP(C124,JUNHO!B:H,7,0),"0,00")</f>
        <v>4100.37</v>
      </c>
      <c r="M124" s="18" t="str">
        <f>IFERROR(VLOOKUP(C124,FÉRIAS!C:D,2,0),"")</f>
        <v/>
      </c>
      <c r="N124" s="15" t="str">
        <f>IFERROR(VLOOKUP(C124,AFASTADOS!B:C,2,0),"")</f>
        <v/>
      </c>
    </row>
    <row r="125" spans="2:14" s="15" customFormat="1">
      <c r="B125" s="12">
        <f t="shared" si="5"/>
        <v>117</v>
      </c>
      <c r="C125" s="19">
        <v>1454</v>
      </c>
      <c r="D125" s="20" t="str">
        <f>IFERROR(VLOOKUP(C125,SRA!B:C,2,0),"")</f>
        <v>MAURICIO LOPES DA SILVA</v>
      </c>
      <c r="E125" s="12" t="str">
        <f>IFERROR(VLOOKUP(C125,SRA!B:T,8,0),"")</f>
        <v>CLT</v>
      </c>
      <c r="F125" s="14" t="s">
        <v>445</v>
      </c>
      <c r="G125" s="12" t="str">
        <f>IFERROR(VLOOKUP(C125,SRA!B:T,5,0),"")</f>
        <v>OP. PROD. IND. (D)</v>
      </c>
      <c r="H125" s="10">
        <f>IFERROR(VLOOKUP(C125,SRA!B:T,18,0),"")</f>
        <v>4652.1000000000004</v>
      </c>
      <c r="I125" s="10">
        <f>IFERROR(VLOOKUP(C125,SRA!B:T,19,0),"")</f>
        <v>0</v>
      </c>
      <c r="J125" s="22">
        <f>IFERROR(VLOOKUP(C125,JUNHO!B:F,3,0),"0,00")</f>
        <v>4652.1000000000004</v>
      </c>
      <c r="K125" s="10">
        <f t="shared" si="2"/>
        <v>2349.4600000000005</v>
      </c>
      <c r="L125" s="22">
        <f>IFERROR(VLOOKUP(C125,JUNHO!B:H,7,0),"0,00")</f>
        <v>2302.64</v>
      </c>
      <c r="M125" s="18" t="str">
        <f>IFERROR(VLOOKUP(C125,FÉRIAS!C:D,2,0),"")</f>
        <v/>
      </c>
      <c r="N125" s="15" t="str">
        <f>IFERROR(VLOOKUP(C125,AFASTADOS!B:C,2,0),"")</f>
        <v/>
      </c>
    </row>
    <row r="126" spans="2:14" s="15" customFormat="1">
      <c r="B126" s="12">
        <f t="shared" si="5"/>
        <v>118</v>
      </c>
      <c r="C126" s="19">
        <v>1475</v>
      </c>
      <c r="D126" s="20" t="str">
        <f>IFERROR(VLOOKUP(C126,SRA!B:C,2,0),"")</f>
        <v>MARTA ARAUJO DA F  SANTANA</v>
      </c>
      <c r="E126" s="12" t="str">
        <f>IFERROR(VLOOKUP(C126,SRA!B:T,8,0),"")</f>
        <v>CLT</v>
      </c>
      <c r="F126" s="14" t="s">
        <v>445</v>
      </c>
      <c r="G126" s="12" t="str">
        <f>IFERROR(VLOOKUP(C126,SRA!B:T,5,0),"")</f>
        <v>TEC. CONTABIL</v>
      </c>
      <c r="H126" s="10">
        <f>IFERROR(VLOOKUP(C126,SRA!B:T,18,0),"")</f>
        <v>3884.95</v>
      </c>
      <c r="I126" s="10">
        <f>IFERROR(VLOOKUP(C126,SRA!B:T,19,0),"")</f>
        <v>0</v>
      </c>
      <c r="J126" s="22">
        <f>IFERROR(VLOOKUP(C126,JUNHO!B:F,3,0),"0,00")</f>
        <v>3884.95</v>
      </c>
      <c r="K126" s="10">
        <f t="shared" si="2"/>
        <v>616.89999999999964</v>
      </c>
      <c r="L126" s="22">
        <f>IFERROR(VLOOKUP(C126,JUNHO!B:H,7,0),"0,00")</f>
        <v>3268.05</v>
      </c>
      <c r="M126" s="18" t="str">
        <f>IFERROR(VLOOKUP(C126,FÉRIAS!C:D,2,0),"")</f>
        <v/>
      </c>
      <c r="N126" s="15" t="str">
        <f>IFERROR(VLOOKUP(C126,AFASTADOS!B:C,2,0),"")</f>
        <v/>
      </c>
    </row>
    <row r="127" spans="2:14" s="15" customFormat="1">
      <c r="B127" s="12">
        <f t="shared" si="5"/>
        <v>119</v>
      </c>
      <c r="C127" s="19">
        <v>1483</v>
      </c>
      <c r="D127" s="20" t="str">
        <f>IFERROR(VLOOKUP(C127,SRA!B:C,2,0),"")</f>
        <v>REGINA LEANDRO SANTOS DE LIMA</v>
      </c>
      <c r="E127" s="12" t="str">
        <f>IFERROR(VLOOKUP(C127,SRA!B:T,8,0),"")</f>
        <v>CLT</v>
      </c>
      <c r="F127" s="14" t="s">
        <v>457</v>
      </c>
      <c r="G127" s="12" t="str">
        <f>IFERROR(VLOOKUP(C127,SRA!B:T,5,0),"")</f>
        <v>OP. DE PROD. IND.</v>
      </c>
      <c r="H127" s="10">
        <f>IFERROR(VLOOKUP(C127,SRA!B:T,18,0),"")</f>
        <v>2172.36</v>
      </c>
      <c r="I127" s="10">
        <f>IFERROR(VLOOKUP(C127,SRA!B:T,19,0),"")</f>
        <v>0</v>
      </c>
      <c r="J127" s="22">
        <f>IFERROR(VLOOKUP(C127,JUNHO!B:F,3,0),"0,00")</f>
        <v>3640.12</v>
      </c>
      <c r="K127" s="10">
        <f t="shared" si="2"/>
        <v>3422.88</v>
      </c>
      <c r="L127" s="22">
        <f>IFERROR(VLOOKUP(C127,JUNHO!B:H,7,0),"0,00")</f>
        <v>217.24</v>
      </c>
      <c r="M127" s="18" t="str">
        <f>IFERROR(VLOOKUP(C127,FÉRIAS!C:D,2,0),"")</f>
        <v>REGINA LEANDRO SANTOS DE LIMA</v>
      </c>
      <c r="N127" s="15" t="str">
        <f>IFERROR(VLOOKUP(C127,AFASTADOS!B:C,2,0),"")</f>
        <v/>
      </c>
    </row>
    <row r="128" spans="2:14" s="15" customFormat="1">
      <c r="B128" s="12">
        <f t="shared" si="5"/>
        <v>120</v>
      </c>
      <c r="C128" s="19">
        <v>1522</v>
      </c>
      <c r="D128" s="20" t="str">
        <f>IFERROR(VLOOKUP(C128,SRA!B:C,2,0),"")</f>
        <v>TEREZINHA P  DA SILVA CORREIA</v>
      </c>
      <c r="E128" s="12" t="str">
        <f>IFERROR(VLOOKUP(C128,SRA!B:T,8,0),"")</f>
        <v>CLT</v>
      </c>
      <c r="F128" s="14" t="s">
        <v>445</v>
      </c>
      <c r="G128" s="12" t="str">
        <f>IFERROR(VLOOKUP(C128,SRA!B:T,5,0),"")</f>
        <v>OP. DE PROD. IND.</v>
      </c>
      <c r="H128" s="10">
        <f>IFERROR(VLOOKUP(C128,SRA!B:T,18,0),"")</f>
        <v>1876.58</v>
      </c>
      <c r="I128" s="10">
        <f>IFERROR(VLOOKUP(C128,SRA!B:T,19,0),"")</f>
        <v>0</v>
      </c>
      <c r="J128" s="22">
        <f>IFERROR(VLOOKUP(C128,JUNHO!B:F,3,0),"0,00")</f>
        <v>1876.58</v>
      </c>
      <c r="K128" s="10">
        <f t="shared" si="2"/>
        <v>377.26</v>
      </c>
      <c r="L128" s="22">
        <f>IFERROR(VLOOKUP(C128,JUNHO!B:H,7,0),"0,00")</f>
        <v>1499.32</v>
      </c>
      <c r="M128" s="18" t="str">
        <f>IFERROR(VLOOKUP(C128,FÉRIAS!C:D,2,0),"")</f>
        <v/>
      </c>
      <c r="N128" s="15" t="str">
        <f>IFERROR(VLOOKUP(C128,AFASTADOS!B:C,2,0),"")</f>
        <v/>
      </c>
    </row>
    <row r="129" spans="2:14" s="15" customFormat="1">
      <c r="B129" s="12">
        <f t="shared" si="5"/>
        <v>121</v>
      </c>
      <c r="C129" s="19">
        <v>1536</v>
      </c>
      <c r="D129" s="20" t="str">
        <f>IFERROR(VLOOKUP(C129,SRA!B:C,2,0),"")</f>
        <v>MARIA ADRIAO DA SILVA</v>
      </c>
      <c r="E129" s="12" t="str">
        <f>IFERROR(VLOOKUP(C129,SRA!B:T,8,0),"")</f>
        <v>CLT</v>
      </c>
      <c r="F129" s="14" t="s">
        <v>445</v>
      </c>
      <c r="G129" s="12" t="str">
        <f>IFERROR(VLOOKUP(C129,SRA!B:T,5,0),"")</f>
        <v>TEC. EM ADM. E FIN.</v>
      </c>
      <c r="H129" s="10">
        <f>IFERROR(VLOOKUP(C129,SRA!B:T,18,0),"")</f>
        <v>3523.75</v>
      </c>
      <c r="I129" s="10">
        <f>IFERROR(VLOOKUP(C129,SRA!B:T,19,0),"")</f>
        <v>0</v>
      </c>
      <c r="J129" s="22">
        <f>IFERROR(VLOOKUP(C129,JUNHO!B:F,3,0),"0,00")</f>
        <v>3523.75</v>
      </c>
      <c r="K129" s="10">
        <f t="shared" si="2"/>
        <v>1884.15</v>
      </c>
      <c r="L129" s="22">
        <f>IFERROR(VLOOKUP(C129,JUNHO!B:H,7,0),"0,00")</f>
        <v>1639.6</v>
      </c>
      <c r="M129" s="18" t="str">
        <f>IFERROR(VLOOKUP(C129,FÉRIAS!C:D,2,0),"")</f>
        <v/>
      </c>
      <c r="N129" s="15" t="str">
        <f>IFERROR(VLOOKUP(C129,AFASTADOS!B:C,2,0),"")</f>
        <v/>
      </c>
    </row>
    <row r="130" spans="2:14" s="15" customFormat="1">
      <c r="B130" s="12">
        <f t="shared" si="5"/>
        <v>122</v>
      </c>
      <c r="C130" s="19">
        <v>1545</v>
      </c>
      <c r="D130" s="20" t="str">
        <f>IFERROR(VLOOKUP(C130,SRA!B:C,2,0),"")</f>
        <v>HERON VILAR DE ANDRADE</v>
      </c>
      <c r="E130" s="12" t="str">
        <f>IFERROR(VLOOKUP(C130,SRA!B:T,8,0),"")</f>
        <v>CLT</v>
      </c>
      <c r="F130" s="14" t="s">
        <v>445</v>
      </c>
      <c r="G130" s="12" t="str">
        <f>IFERROR(VLOOKUP(C130,SRA!B:T,5,0),"")</f>
        <v>ASS. DE SERVICOS</v>
      </c>
      <c r="H130" s="10">
        <f>IFERROR(VLOOKUP(C130,SRA!B:T,18,0),"")</f>
        <v>4211.7700000000004</v>
      </c>
      <c r="I130" s="10">
        <f>IFERROR(VLOOKUP(C130,SRA!B:T,19,0),"")</f>
        <v>0</v>
      </c>
      <c r="J130" s="22">
        <f>IFERROR(VLOOKUP(C130,JUNHO!B:F,3,0),"0,00")</f>
        <v>4313.6400000000003</v>
      </c>
      <c r="K130" s="10">
        <f t="shared" si="2"/>
        <v>2881.6400000000003</v>
      </c>
      <c r="L130" s="22">
        <f>IFERROR(VLOOKUP(C130,JUNHO!B:H,7,0),"0,00")</f>
        <v>1432</v>
      </c>
      <c r="M130" s="18" t="str">
        <f>IFERROR(VLOOKUP(C130,FÉRIAS!C:D,2,0),"")</f>
        <v/>
      </c>
      <c r="N130" s="15" t="str">
        <f>IFERROR(VLOOKUP(C130,AFASTADOS!B:C,2,0),"")</f>
        <v/>
      </c>
    </row>
    <row r="131" spans="2:14" s="15" customFormat="1">
      <c r="B131" s="12">
        <f t="shared" si="5"/>
        <v>123</v>
      </c>
      <c r="C131" s="19">
        <v>1549</v>
      </c>
      <c r="D131" s="20" t="str">
        <f>IFERROR(VLOOKUP(C131,SRA!B:C,2,0),"")</f>
        <v>JOSE JOAQUIM DA SILVA FILHO</v>
      </c>
      <c r="E131" s="12" t="str">
        <f>IFERROR(VLOOKUP(C131,SRA!B:T,8,0),"")</f>
        <v>CLT</v>
      </c>
      <c r="F131" s="14" t="s">
        <v>445</v>
      </c>
      <c r="G131" s="12" t="str">
        <f>IFERROR(VLOOKUP(C131,SRA!B:T,5,0),"")</f>
        <v>TEC. EM ADM. E FIN.</v>
      </c>
      <c r="H131" s="10">
        <f>IFERROR(VLOOKUP(C131,SRA!B:T,18,0),"")</f>
        <v>4079.2</v>
      </c>
      <c r="I131" s="10">
        <f>IFERROR(VLOOKUP(C131,SRA!B:T,19,0),"")</f>
        <v>0</v>
      </c>
      <c r="J131" s="22">
        <f>IFERROR(VLOOKUP(C131,JUNHO!B:F,3,0),"0,00")</f>
        <v>4079.2</v>
      </c>
      <c r="K131" s="10">
        <f t="shared" si="2"/>
        <v>716.57999999999993</v>
      </c>
      <c r="L131" s="22">
        <f>IFERROR(VLOOKUP(C131,JUNHO!B:H,7,0),"0,00")</f>
        <v>3362.62</v>
      </c>
      <c r="M131" s="18" t="str">
        <f>IFERROR(VLOOKUP(C131,FÉRIAS!C:D,2,0),"")</f>
        <v/>
      </c>
      <c r="N131" s="15" t="str">
        <f>IFERROR(VLOOKUP(C131,AFASTADOS!B:C,2,0),"")</f>
        <v/>
      </c>
    </row>
    <row r="132" spans="2:14" s="15" customFormat="1">
      <c r="B132" s="12">
        <f t="shared" si="5"/>
        <v>124</v>
      </c>
      <c r="C132" s="19">
        <v>1553</v>
      </c>
      <c r="D132" s="20" t="str">
        <f>IFERROR(VLOOKUP(C132,SRA!B:C,2,0),"")</f>
        <v>MARIA DO CARMO A DOS SANTOS</v>
      </c>
      <c r="E132" s="12" t="str">
        <f>IFERROR(VLOOKUP(C132,SRA!B:T,8,0),"")</f>
        <v>CLT</v>
      </c>
      <c r="F132" s="14" t="s">
        <v>445</v>
      </c>
      <c r="G132" s="12" t="str">
        <f>IFERROR(VLOOKUP(C132,SRA!B:T,5,0),"")</f>
        <v>OP. DE PROD. IND.</v>
      </c>
      <c r="H132" s="10">
        <f>IFERROR(VLOOKUP(C132,SRA!B:T,18,0),"")</f>
        <v>3901.28</v>
      </c>
      <c r="I132" s="10">
        <f>IFERROR(VLOOKUP(C132,SRA!B:T,19,0),"")</f>
        <v>0</v>
      </c>
      <c r="J132" s="22">
        <f>IFERROR(VLOOKUP(C132,JUNHO!B:F,3,0),"0,00")</f>
        <v>3901.28</v>
      </c>
      <c r="K132" s="10">
        <f t="shared" si="2"/>
        <v>561.41000000000031</v>
      </c>
      <c r="L132" s="22">
        <f>IFERROR(VLOOKUP(C132,JUNHO!B:H,7,0),"0,00")</f>
        <v>3339.87</v>
      </c>
      <c r="M132" s="18" t="str">
        <f>IFERROR(VLOOKUP(C132,FÉRIAS!C:D,2,0),"")</f>
        <v/>
      </c>
      <c r="N132" s="15" t="str">
        <f>IFERROR(VLOOKUP(C132,AFASTADOS!B:C,2,0),"")</f>
        <v/>
      </c>
    </row>
    <row r="133" spans="2:14" s="15" customFormat="1">
      <c r="B133" s="12">
        <f t="shared" si="5"/>
        <v>125</v>
      </c>
      <c r="C133" s="19">
        <v>1554</v>
      </c>
      <c r="D133" s="20" t="str">
        <f>IFERROR(VLOOKUP(C133,SRA!B:C,2,0),"")</f>
        <v>SONEIDE P DO NASCIMENTO CORREA</v>
      </c>
      <c r="E133" s="12" t="str">
        <f>IFERROR(VLOOKUP(C133,SRA!B:T,8,0),"")</f>
        <v>CLT</v>
      </c>
      <c r="F133" s="14" t="s">
        <v>445</v>
      </c>
      <c r="G133" s="12" t="str">
        <f>IFERROR(VLOOKUP(C133,SRA!B:T,5,0),"")</f>
        <v>TEC. EM ADM. E FIN.</v>
      </c>
      <c r="H133" s="10">
        <f>IFERROR(VLOOKUP(C133,SRA!B:T,18,0),"")</f>
        <v>6026.83</v>
      </c>
      <c r="I133" s="10">
        <f>IFERROR(VLOOKUP(C133,SRA!B:T,19,0),"")</f>
        <v>0</v>
      </c>
      <c r="J133" s="22">
        <f>IFERROR(VLOOKUP(C133,JUNHO!B:F,3,0),"0,00")</f>
        <v>6026.83</v>
      </c>
      <c r="K133" s="10">
        <f t="shared" si="2"/>
        <v>3576.25</v>
      </c>
      <c r="L133" s="22">
        <f>IFERROR(VLOOKUP(C133,JUNHO!B:H,7,0),"0,00")</f>
        <v>2450.58</v>
      </c>
      <c r="M133" s="18" t="str">
        <f>IFERROR(VLOOKUP(C133,FÉRIAS!C:D,2,0),"")</f>
        <v/>
      </c>
      <c r="N133" s="15" t="str">
        <f>IFERROR(VLOOKUP(C133,AFASTADOS!B:C,2,0),"")</f>
        <v/>
      </c>
    </row>
    <row r="134" spans="2:14" s="15" customFormat="1">
      <c r="B134" s="12">
        <f t="shared" si="5"/>
        <v>126</v>
      </c>
      <c r="C134" s="19">
        <v>1561</v>
      </c>
      <c r="D134" s="20" t="str">
        <f>IFERROR(VLOOKUP(C134,SRA!B:C,2,0),"")</f>
        <v>ANDRE LUIZ MACIEL FERREIRA</v>
      </c>
      <c r="E134" s="12" t="str">
        <f>IFERROR(VLOOKUP(C134,SRA!B:T,8,0),"")</f>
        <v>CLT</v>
      </c>
      <c r="F134" s="14" t="s">
        <v>445</v>
      </c>
      <c r="G134" s="12" t="str">
        <f>IFERROR(VLOOKUP(C134,SRA!B:T,5,0),"")</f>
        <v>OP. DE PROD. IND.</v>
      </c>
      <c r="H134" s="10">
        <f>IFERROR(VLOOKUP(C134,SRA!B:T,18,0),"")</f>
        <v>1876.58</v>
      </c>
      <c r="I134" s="10">
        <f>IFERROR(VLOOKUP(C134,SRA!B:T,19,0),"")</f>
        <v>0</v>
      </c>
      <c r="J134" s="22">
        <f>IFERROR(VLOOKUP(C134,JUNHO!B:F,3,0),"0,00")</f>
        <v>1876.58</v>
      </c>
      <c r="K134" s="10">
        <f t="shared" si="2"/>
        <v>689.06</v>
      </c>
      <c r="L134" s="22">
        <f>IFERROR(VLOOKUP(C134,JUNHO!B:H,7,0),"0,00")</f>
        <v>1187.52</v>
      </c>
      <c r="M134" s="18" t="str">
        <f>IFERROR(VLOOKUP(C134,FÉRIAS!C:D,2,0),"")</f>
        <v/>
      </c>
      <c r="N134" s="15" t="str">
        <f>IFERROR(VLOOKUP(C134,AFASTADOS!B:C,2,0),"")</f>
        <v/>
      </c>
    </row>
    <row r="135" spans="2:14" s="15" customFormat="1">
      <c r="B135" s="12">
        <f t="shared" si="5"/>
        <v>127</v>
      </c>
      <c r="C135" s="19">
        <v>1588</v>
      </c>
      <c r="D135" s="20" t="str">
        <f>IFERROR(VLOOKUP(C135,SRA!B:C,2,0),"")</f>
        <v>MARIA ANDREA DOS SANTOS</v>
      </c>
      <c r="E135" s="12" t="str">
        <f>IFERROR(VLOOKUP(C135,SRA!B:T,8,0),"")</f>
        <v>CLT</v>
      </c>
      <c r="F135" s="14" t="s">
        <v>445</v>
      </c>
      <c r="G135" s="12" t="str">
        <f>IFERROR(VLOOKUP(C135,SRA!B:T,5,0),"")</f>
        <v>OP. DE PROD. IND.</v>
      </c>
      <c r="H135" s="10">
        <f>IFERROR(VLOOKUP(C135,SRA!B:T,18,0),"")</f>
        <v>1970.4</v>
      </c>
      <c r="I135" s="10">
        <f>IFERROR(VLOOKUP(C135,SRA!B:T,19,0),"")</f>
        <v>0</v>
      </c>
      <c r="J135" s="22">
        <f>IFERROR(VLOOKUP(C135,JUNHO!B:F,3,0),"0,00")</f>
        <v>1970.4</v>
      </c>
      <c r="K135" s="10">
        <f t="shared" si="2"/>
        <v>1475.25</v>
      </c>
      <c r="L135" s="22">
        <f>IFERROR(VLOOKUP(C135,JUNHO!B:H,7,0),"0,00")</f>
        <v>495.15</v>
      </c>
      <c r="M135" s="18" t="str">
        <f>IFERROR(VLOOKUP(C135,FÉRIAS!C:D,2,0),"")</f>
        <v/>
      </c>
      <c r="N135" s="15" t="str">
        <f>IFERROR(VLOOKUP(C135,AFASTADOS!B:C,2,0),"")</f>
        <v/>
      </c>
    </row>
    <row r="136" spans="2:14" s="15" customFormat="1">
      <c r="B136" s="12">
        <f t="shared" si="5"/>
        <v>128</v>
      </c>
      <c r="C136" s="19">
        <v>1589</v>
      </c>
      <c r="D136" s="20" t="str">
        <f>IFERROR(VLOOKUP(C136,SRA!B:C,2,0),"")</f>
        <v>SEVERINA DE SANTANA NEVES</v>
      </c>
      <c r="E136" s="12" t="str">
        <f>IFERROR(VLOOKUP(C136,SRA!B:T,8,0),"")</f>
        <v>CLT</v>
      </c>
      <c r="F136" s="14" t="s">
        <v>445</v>
      </c>
      <c r="G136" s="12" t="str">
        <f>IFERROR(VLOOKUP(C136,SRA!B:T,5,0),"")</f>
        <v>OP. DE PROD. IND.</v>
      </c>
      <c r="H136" s="10">
        <f>IFERROR(VLOOKUP(C136,SRA!B:T,18,0),"")</f>
        <v>1876.58</v>
      </c>
      <c r="I136" s="10">
        <f>IFERROR(VLOOKUP(C136,SRA!B:T,19,0),"")</f>
        <v>0</v>
      </c>
      <c r="J136" s="22">
        <f>IFERROR(VLOOKUP(C136,JUNHO!B:F,3,0),"0,00")</f>
        <v>1876.58</v>
      </c>
      <c r="K136" s="10">
        <f t="shared" si="2"/>
        <v>628.56999999999994</v>
      </c>
      <c r="L136" s="22">
        <f>IFERROR(VLOOKUP(C136,JUNHO!B:H,7,0),"0,00")</f>
        <v>1248.01</v>
      </c>
      <c r="M136" s="18" t="str">
        <f>IFERROR(VLOOKUP(C136,FÉRIAS!C:D,2,0),"")</f>
        <v/>
      </c>
      <c r="N136" s="15" t="str">
        <f>IFERROR(VLOOKUP(C136,AFASTADOS!B:C,2,0),"")</f>
        <v/>
      </c>
    </row>
    <row r="137" spans="2:14" s="15" customFormat="1">
      <c r="B137" s="12">
        <f t="shared" si="5"/>
        <v>129</v>
      </c>
      <c r="C137" s="19">
        <v>1596</v>
      </c>
      <c r="D137" s="20" t="str">
        <f>IFERROR(VLOOKUP(C137,SRA!B:C,2,0),"")</f>
        <v>IVANE FRANCISCO DE AZEVEDO</v>
      </c>
      <c r="E137" s="12" t="str">
        <f>IFERROR(VLOOKUP(C137,SRA!B:T,8,0),"")</f>
        <v>CLT</v>
      </c>
      <c r="F137" s="14" t="s">
        <v>445</v>
      </c>
      <c r="G137" s="12" t="str">
        <f>IFERROR(VLOOKUP(C137,SRA!B:T,5,0),"")</f>
        <v>TELEFONISTA</v>
      </c>
      <c r="H137" s="10">
        <f>IFERROR(VLOOKUP(C137,SRA!B:T,18,0),"")</f>
        <v>2640.52</v>
      </c>
      <c r="I137" s="10">
        <f>IFERROR(VLOOKUP(C137,SRA!B:T,19,0),"")</f>
        <v>0</v>
      </c>
      <c r="J137" s="22">
        <f>IFERROR(VLOOKUP(C137,JUNHO!B:F,3,0),"0,00")</f>
        <v>2640.52</v>
      </c>
      <c r="K137" s="10">
        <f t="shared" ref="K137:K200" si="6">J137-L137</f>
        <v>1643.99</v>
      </c>
      <c r="L137" s="22">
        <f>IFERROR(VLOOKUP(C137,JUNHO!B:H,7,0),"0,00")</f>
        <v>996.53</v>
      </c>
      <c r="M137" s="18" t="str">
        <f>IFERROR(VLOOKUP(C137,FÉRIAS!C:D,2,0),"")</f>
        <v/>
      </c>
      <c r="N137" s="15" t="str">
        <f>IFERROR(VLOOKUP(C137,AFASTADOS!B:C,2,0),"")</f>
        <v/>
      </c>
    </row>
    <row r="138" spans="2:14" s="15" customFormat="1">
      <c r="B138" s="12">
        <f t="shared" si="5"/>
        <v>130</v>
      </c>
      <c r="C138" s="19">
        <v>1597</v>
      </c>
      <c r="D138" s="20" t="str">
        <f>IFERROR(VLOOKUP(C138,SRA!B:C,2,0),"")</f>
        <v>DILMA NEUZA DAS MERCES</v>
      </c>
      <c r="E138" s="12" t="str">
        <f>IFERROR(VLOOKUP(C138,SRA!B:T,8,0),"")</f>
        <v>CLT</v>
      </c>
      <c r="F138" s="14" t="s">
        <v>445</v>
      </c>
      <c r="G138" s="12" t="str">
        <f>IFERROR(VLOOKUP(C138,SRA!B:T,5,0),"")</f>
        <v>TEC. EM ADM. E FIN.</v>
      </c>
      <c r="H138" s="10">
        <f>IFERROR(VLOOKUP(C138,SRA!B:T,18,0),"")</f>
        <v>3884.95</v>
      </c>
      <c r="I138" s="10">
        <f>IFERROR(VLOOKUP(C138,SRA!B:T,19,0),"")</f>
        <v>0</v>
      </c>
      <c r="J138" s="22">
        <f>IFERROR(VLOOKUP(C138,JUNHO!B:F,3,0),"0,00")</f>
        <v>3884.95</v>
      </c>
      <c r="K138" s="10">
        <f t="shared" si="6"/>
        <v>2143.6699999999996</v>
      </c>
      <c r="L138" s="22">
        <f>IFERROR(VLOOKUP(C138,JUNHO!B:H,7,0),"0,00")</f>
        <v>1741.2800000000002</v>
      </c>
      <c r="M138" s="18" t="str">
        <f>IFERROR(VLOOKUP(C138,FÉRIAS!C:D,2,0),"")</f>
        <v/>
      </c>
      <c r="N138" s="15" t="str">
        <f>IFERROR(VLOOKUP(C138,AFASTADOS!B:C,2,0),"")</f>
        <v/>
      </c>
    </row>
    <row r="139" spans="2:14" s="15" customFormat="1">
      <c r="B139" s="12">
        <f t="shared" si="5"/>
        <v>131</v>
      </c>
      <c r="C139" s="19">
        <v>1631</v>
      </c>
      <c r="D139" s="20" t="str">
        <f>IFERROR(VLOOKUP(C139,SRA!B:C,2,0),"")</f>
        <v>GERSON MARTINS DA SILVA</v>
      </c>
      <c r="E139" s="12" t="str">
        <f>IFERROR(VLOOKUP(C139,SRA!B:T,8,0),"")</f>
        <v>CLT</v>
      </c>
      <c r="F139" s="14" t="s">
        <v>445</v>
      </c>
      <c r="G139" s="12" t="str">
        <f>IFERROR(VLOOKUP(C139,SRA!B:T,5,0),"")</f>
        <v>ASS. DE SERVICOS</v>
      </c>
      <c r="H139" s="10">
        <f>IFERROR(VLOOKUP(C139,SRA!B:T,18,0),"")</f>
        <v>2395.04</v>
      </c>
      <c r="I139" s="10">
        <f>IFERROR(VLOOKUP(C139,SRA!B:T,19,0),"")</f>
        <v>0</v>
      </c>
      <c r="J139" s="22">
        <f>IFERROR(VLOOKUP(C139,JUNHO!B:F,3,0),"0,00")</f>
        <v>2395.04</v>
      </c>
      <c r="K139" s="10">
        <f t="shared" si="6"/>
        <v>1292.83</v>
      </c>
      <c r="L139" s="22">
        <f>IFERROR(VLOOKUP(C139,JUNHO!B:H,7,0),"0,00")</f>
        <v>1102.21</v>
      </c>
      <c r="M139" s="18" t="str">
        <f>IFERROR(VLOOKUP(C139,FÉRIAS!C:D,2,0),"")</f>
        <v/>
      </c>
      <c r="N139" s="15" t="str">
        <f>IFERROR(VLOOKUP(C139,AFASTADOS!B:C,2,0),"")</f>
        <v/>
      </c>
    </row>
    <row r="140" spans="2:14" s="15" customFormat="1">
      <c r="B140" s="12">
        <f t="shared" si="5"/>
        <v>132</v>
      </c>
      <c r="C140" s="19">
        <v>1641</v>
      </c>
      <c r="D140" s="20" t="str">
        <f>IFERROR(VLOOKUP(C140,SRA!B:C,2,0),"")</f>
        <v>JOAO FELICIANO ALVES</v>
      </c>
      <c r="E140" s="12" t="str">
        <f>IFERROR(VLOOKUP(C140,SRA!B:T,8,0),"")</f>
        <v>CLT</v>
      </c>
      <c r="F140" s="14" t="s">
        <v>467</v>
      </c>
      <c r="G140" s="12" t="str">
        <f>IFERROR(VLOOKUP(C140,SRA!B:T,5,0),"")</f>
        <v>OP. DE PROD. IND.</v>
      </c>
      <c r="H140" s="10">
        <f>IFERROR(VLOOKUP(C140,SRA!B:T,18,0),"")</f>
        <v>2395.04</v>
      </c>
      <c r="I140" s="10">
        <f>IFERROR(VLOOKUP(C140,SRA!B:T,19,0),"")</f>
        <v>0</v>
      </c>
      <c r="J140" s="22">
        <f>IFERROR(VLOOKUP(C140,JUNHO!B:F,3,0),"0,00")</f>
        <v>2841.25</v>
      </c>
      <c r="K140" s="10">
        <f t="shared" si="6"/>
        <v>2026.94</v>
      </c>
      <c r="L140" s="22">
        <f>IFERROR(VLOOKUP(C140,JUNHO!B:H,7,0),"0,00")</f>
        <v>814.31</v>
      </c>
      <c r="M140" s="18" t="str">
        <f>IFERROR(VLOOKUP(C140,FÉRIAS!C:D,2,0),"")</f>
        <v/>
      </c>
      <c r="N140" s="15" t="str">
        <f>IFERROR(VLOOKUP(C140,AFASTADOS!B:C,2,0),"")</f>
        <v>JOAO FELICIANO ALVES</v>
      </c>
    </row>
    <row r="141" spans="2:14" s="15" customFormat="1">
      <c r="B141" s="12">
        <f t="shared" si="5"/>
        <v>133</v>
      </c>
      <c r="C141" s="19">
        <v>1650</v>
      </c>
      <c r="D141" s="20" t="str">
        <f>IFERROR(VLOOKUP(C141,SRA!B:C,2,0),"")</f>
        <v>JANETE MARIA DA SILVA</v>
      </c>
      <c r="E141" s="12" t="str">
        <f>IFERROR(VLOOKUP(C141,SRA!B:T,8,0),"")</f>
        <v>CLT</v>
      </c>
      <c r="F141" s="14" t="s">
        <v>445</v>
      </c>
      <c r="G141" s="12" t="str">
        <f>IFERROR(VLOOKUP(C141,SRA!B:T,5,0),"")</f>
        <v>OP. DE PROD. IND.</v>
      </c>
      <c r="H141" s="10">
        <f>IFERROR(VLOOKUP(C141,SRA!B:T,18,0),"")</f>
        <v>2172.36</v>
      </c>
      <c r="I141" s="10">
        <f>IFERROR(VLOOKUP(C141,SRA!B:T,19,0),"")</f>
        <v>0</v>
      </c>
      <c r="J141" s="22">
        <f>IFERROR(VLOOKUP(C141,JUNHO!B:F,3,0),"0,00")</f>
        <v>2172.36</v>
      </c>
      <c r="K141" s="10">
        <f t="shared" si="6"/>
        <v>1584.97</v>
      </c>
      <c r="L141" s="22">
        <f>IFERROR(VLOOKUP(C141,JUNHO!B:H,7,0),"0,00")</f>
        <v>587.3900000000001</v>
      </c>
      <c r="M141" s="18" t="str">
        <f>IFERROR(VLOOKUP(C141,FÉRIAS!C:D,2,0),"")</f>
        <v/>
      </c>
      <c r="N141" s="15" t="str">
        <f>IFERROR(VLOOKUP(C141,AFASTADOS!B:C,2,0),"")</f>
        <v/>
      </c>
    </row>
    <row r="142" spans="2:14" s="15" customFormat="1">
      <c r="B142" s="12">
        <f t="shared" ref="B142:B205" si="7">B141+1</f>
        <v>134</v>
      </c>
      <c r="C142" s="19">
        <v>1652</v>
      </c>
      <c r="D142" s="20" t="str">
        <f>IFERROR(VLOOKUP(C142,SRA!B:C,2,0),"")</f>
        <v>ROMILDO NUNES DIAS</v>
      </c>
      <c r="E142" s="12" t="str">
        <f>IFERROR(VLOOKUP(C142,SRA!B:T,8,0),"")</f>
        <v>CLT</v>
      </c>
      <c r="F142" s="14" t="s">
        <v>445</v>
      </c>
      <c r="G142" s="12" t="str">
        <f>IFERROR(VLOOKUP(C142,SRA!B:T,5,0),"")</f>
        <v>OP. DE PROD. IND.</v>
      </c>
      <c r="H142" s="10">
        <f>IFERROR(VLOOKUP(C142,SRA!B:T,18,0),"")</f>
        <v>2172.36</v>
      </c>
      <c r="I142" s="10">
        <f>IFERROR(VLOOKUP(C142,SRA!B:T,19,0),"")</f>
        <v>0</v>
      </c>
      <c r="J142" s="22">
        <f>IFERROR(VLOOKUP(C142,JUNHO!B:F,3,0),"0,00")</f>
        <v>2631.04</v>
      </c>
      <c r="K142" s="10">
        <f t="shared" si="6"/>
        <v>337.42000000000007</v>
      </c>
      <c r="L142" s="22">
        <f>IFERROR(VLOOKUP(C142,JUNHO!B:H,7,0),"0,00")</f>
        <v>2293.62</v>
      </c>
      <c r="M142" s="18" t="str">
        <f>IFERROR(VLOOKUP(C142,FÉRIAS!C:D,2,0),"")</f>
        <v/>
      </c>
      <c r="N142" s="15" t="str">
        <f>IFERROR(VLOOKUP(C142,AFASTADOS!B:C,2,0),"")</f>
        <v/>
      </c>
    </row>
    <row r="143" spans="2:14" s="15" customFormat="1">
      <c r="B143" s="12">
        <f t="shared" si="7"/>
        <v>135</v>
      </c>
      <c r="C143" s="19">
        <v>1665</v>
      </c>
      <c r="D143" s="20" t="str">
        <f>IFERROR(VLOOKUP(C143,SRA!B:C,2,0),"")</f>
        <v>LUZIA BERNARDO DE SOUSA</v>
      </c>
      <c r="E143" s="12" t="str">
        <f>IFERROR(VLOOKUP(C143,SRA!B:T,8,0),"")</f>
        <v>CLT</v>
      </c>
      <c r="F143" s="14" t="s">
        <v>445</v>
      </c>
      <c r="G143" s="12" t="str">
        <f>IFERROR(VLOOKUP(C143,SRA!B:T,5,0),"")</f>
        <v>TELEFONISTA</v>
      </c>
      <c r="H143" s="10">
        <f>IFERROR(VLOOKUP(C143,SRA!B:T,18,0),"")</f>
        <v>2395.04</v>
      </c>
      <c r="I143" s="10">
        <f>IFERROR(VLOOKUP(C143,SRA!B:T,19,0),"")</f>
        <v>0</v>
      </c>
      <c r="J143" s="22">
        <f>IFERROR(VLOOKUP(C143,JUNHO!B:F,3,0),"0,00")</f>
        <v>2395.04</v>
      </c>
      <c r="K143" s="10">
        <f t="shared" si="6"/>
        <v>1297.0999999999999</v>
      </c>
      <c r="L143" s="22">
        <f>IFERROR(VLOOKUP(C143,JUNHO!B:H,7,0),"0,00")</f>
        <v>1097.94</v>
      </c>
      <c r="M143" s="18" t="str">
        <f>IFERROR(VLOOKUP(C143,FÉRIAS!C:D,2,0),"")</f>
        <v/>
      </c>
      <c r="N143" s="15" t="str">
        <f>IFERROR(VLOOKUP(C143,AFASTADOS!B:C,2,0),"")</f>
        <v/>
      </c>
    </row>
    <row r="144" spans="2:14" s="15" customFormat="1">
      <c r="B144" s="12">
        <f t="shared" si="7"/>
        <v>136</v>
      </c>
      <c r="C144" s="19">
        <v>1674</v>
      </c>
      <c r="D144" s="20" t="str">
        <f>IFERROR(VLOOKUP(C144,SRA!B:C,2,0),"")</f>
        <v>MARIA HELENA FERREIRA DA SILVA</v>
      </c>
      <c r="E144" s="12" t="str">
        <f>IFERROR(VLOOKUP(C144,SRA!B:T,8,0),"")</f>
        <v>CLT</v>
      </c>
      <c r="F144" s="14" t="s">
        <v>445</v>
      </c>
      <c r="G144" s="12" t="str">
        <f>IFERROR(VLOOKUP(C144,SRA!B:T,5,0),"")</f>
        <v>OP. DE PROD. IND.</v>
      </c>
      <c r="H144" s="10">
        <f>IFERROR(VLOOKUP(C144,SRA!B:T,18,0),"")</f>
        <v>1970.4</v>
      </c>
      <c r="I144" s="10">
        <f>IFERROR(VLOOKUP(C144,SRA!B:T,19,0),"")</f>
        <v>0</v>
      </c>
      <c r="J144" s="22">
        <f>IFERROR(VLOOKUP(C144,JUNHO!B:F,3,0),"0,00")</f>
        <v>1970.4</v>
      </c>
      <c r="K144" s="10">
        <f t="shared" si="6"/>
        <v>1102.72</v>
      </c>
      <c r="L144" s="22">
        <f>IFERROR(VLOOKUP(C144,JUNHO!B:H,7,0),"0,00")</f>
        <v>867.68000000000006</v>
      </c>
      <c r="M144" s="18" t="str">
        <f>IFERROR(VLOOKUP(C144,FÉRIAS!C:D,2,0),"")</f>
        <v/>
      </c>
      <c r="N144" s="15" t="str">
        <f>IFERROR(VLOOKUP(C144,AFASTADOS!B:C,2,0),"")</f>
        <v/>
      </c>
    </row>
    <row r="145" spans="2:14" s="15" customFormat="1">
      <c r="B145" s="12">
        <f t="shared" si="7"/>
        <v>137</v>
      </c>
      <c r="C145" s="19">
        <v>1682</v>
      </c>
      <c r="D145" s="20" t="str">
        <f>IFERROR(VLOOKUP(C145,SRA!B:C,2,0),"")</f>
        <v>MOISES MARTINS DE MELO NETO</v>
      </c>
      <c r="E145" s="12" t="str">
        <f>IFERROR(VLOOKUP(C145,SRA!B:T,8,0),"")</f>
        <v>CLT</v>
      </c>
      <c r="F145" s="14" t="s">
        <v>445</v>
      </c>
      <c r="G145" s="12" t="str">
        <f>IFERROR(VLOOKUP(C145,SRA!B:T,5,0),"")</f>
        <v>VIGILANTE 2</v>
      </c>
      <c r="H145" s="10">
        <f>IFERROR(VLOOKUP(C145,SRA!B:T,18,0),"")</f>
        <v>3209.59</v>
      </c>
      <c r="I145" s="10">
        <f>IFERROR(VLOOKUP(C145,SRA!B:T,19,0),"")</f>
        <v>0</v>
      </c>
      <c r="J145" s="22">
        <f>IFERROR(VLOOKUP(C145,JUNHO!B:F,3,0),"0,00")</f>
        <v>4172.47</v>
      </c>
      <c r="K145" s="10">
        <f t="shared" si="6"/>
        <v>1749.2400000000002</v>
      </c>
      <c r="L145" s="22">
        <f>IFERROR(VLOOKUP(C145,JUNHO!B:H,7,0),"0,00")</f>
        <v>2423.23</v>
      </c>
      <c r="M145" s="18" t="str">
        <f>IFERROR(VLOOKUP(C145,FÉRIAS!C:D,2,0),"")</f>
        <v/>
      </c>
      <c r="N145" s="15" t="str">
        <f>IFERROR(VLOOKUP(C145,AFASTADOS!B:C,2,0),"")</f>
        <v/>
      </c>
    </row>
    <row r="146" spans="2:14" s="15" customFormat="1">
      <c r="B146" s="12">
        <f t="shared" si="7"/>
        <v>138</v>
      </c>
      <c r="C146" s="19">
        <v>1683</v>
      </c>
      <c r="D146" s="20" t="str">
        <f>IFERROR(VLOOKUP(C146,SRA!B:C,2,0),"")</f>
        <v>ADEMIR LOPES DA SILVA</v>
      </c>
      <c r="E146" s="12" t="str">
        <f>IFERROR(VLOOKUP(C146,SRA!B:T,8,0),"")</f>
        <v>CLT</v>
      </c>
      <c r="F146" s="14" t="s">
        <v>445</v>
      </c>
      <c r="G146" s="12" t="str">
        <f>IFERROR(VLOOKUP(C146,SRA!B:T,5,0),"")</f>
        <v>VIGILANTE 2</v>
      </c>
      <c r="H146" s="10">
        <f>IFERROR(VLOOKUP(C146,SRA!B:T,18,0),"")</f>
        <v>3209.59</v>
      </c>
      <c r="I146" s="10">
        <f>IFERROR(VLOOKUP(C146,SRA!B:T,19,0),"")</f>
        <v>0</v>
      </c>
      <c r="J146" s="22">
        <f>IFERROR(VLOOKUP(C146,JUNHO!B:F,3,0),"0,00")</f>
        <v>4172.47</v>
      </c>
      <c r="K146" s="10">
        <f t="shared" si="6"/>
        <v>2198.3000000000002</v>
      </c>
      <c r="L146" s="22">
        <f>IFERROR(VLOOKUP(C146,JUNHO!B:H,7,0),"0,00")</f>
        <v>1974.17</v>
      </c>
      <c r="M146" s="18" t="str">
        <f>IFERROR(VLOOKUP(C146,FÉRIAS!C:D,2,0),"")</f>
        <v/>
      </c>
      <c r="N146" s="15" t="str">
        <f>IFERROR(VLOOKUP(C146,AFASTADOS!B:C,2,0),"")</f>
        <v/>
      </c>
    </row>
    <row r="147" spans="2:14" s="15" customFormat="1">
      <c r="B147" s="12">
        <f t="shared" si="7"/>
        <v>139</v>
      </c>
      <c r="C147" s="19">
        <v>1726</v>
      </c>
      <c r="D147" s="20" t="str">
        <f>IFERROR(VLOOKUP(C147,SRA!B:C,2,0),"")</f>
        <v>JOSE CARLOS VIEIRA</v>
      </c>
      <c r="E147" s="12" t="str">
        <f>IFERROR(VLOOKUP(C147,SRA!B:T,8,0),"")</f>
        <v>CLT</v>
      </c>
      <c r="F147" s="14" t="s">
        <v>445</v>
      </c>
      <c r="G147" s="12" t="str">
        <f>IFERROR(VLOOKUP(C147,SRA!B:T,5,0),"")</f>
        <v>VIGILANTE 2</v>
      </c>
      <c r="H147" s="10">
        <f>IFERROR(VLOOKUP(C147,SRA!B:T,18,0),"")</f>
        <v>3209.59</v>
      </c>
      <c r="I147" s="10">
        <f>IFERROR(VLOOKUP(C147,SRA!B:T,19,0),"")</f>
        <v>0</v>
      </c>
      <c r="J147" s="22">
        <f>IFERROR(VLOOKUP(C147,JUNHO!B:F,3,0),"0,00")</f>
        <v>4172.47</v>
      </c>
      <c r="K147" s="10">
        <f t="shared" si="6"/>
        <v>1276.8100000000004</v>
      </c>
      <c r="L147" s="22">
        <f>IFERROR(VLOOKUP(C147,JUNHO!B:H,7,0),"0,00")</f>
        <v>2895.66</v>
      </c>
      <c r="M147" s="18" t="str">
        <f>IFERROR(VLOOKUP(C147,FÉRIAS!C:D,2,0),"")</f>
        <v/>
      </c>
      <c r="N147" s="15" t="str">
        <f>IFERROR(VLOOKUP(C147,AFASTADOS!B:C,2,0),"")</f>
        <v/>
      </c>
    </row>
    <row r="148" spans="2:14" s="15" customFormat="1">
      <c r="B148" s="12">
        <f t="shared" si="7"/>
        <v>140</v>
      </c>
      <c r="C148" s="19">
        <v>1741</v>
      </c>
      <c r="D148" s="20" t="str">
        <f>IFERROR(VLOOKUP(C148,SRA!B:C,2,0),"")</f>
        <v>MARCONDES C  DE OLIVEIRA</v>
      </c>
      <c r="E148" s="12" t="str">
        <f>IFERROR(VLOOKUP(C148,SRA!B:T,8,0),"")</f>
        <v>CLT</v>
      </c>
      <c r="F148" s="14" t="s">
        <v>445</v>
      </c>
      <c r="G148" s="12" t="str">
        <f>IFERROR(VLOOKUP(C148,SRA!B:T,5,0),"")</f>
        <v>OP. DE PROD. IND.</v>
      </c>
      <c r="H148" s="10">
        <f>IFERROR(VLOOKUP(C148,SRA!B:T,18,0),"")</f>
        <v>3370.04</v>
      </c>
      <c r="I148" s="10">
        <f>IFERROR(VLOOKUP(C148,SRA!B:T,19,0),"")</f>
        <v>0</v>
      </c>
      <c r="J148" s="22">
        <f>IFERROR(VLOOKUP(C148,JUNHO!B:F,3,0),"0,00")</f>
        <v>3370.04</v>
      </c>
      <c r="K148" s="10">
        <f t="shared" si="6"/>
        <v>1053.33</v>
      </c>
      <c r="L148" s="22">
        <f>IFERROR(VLOOKUP(C148,JUNHO!B:H,7,0),"0,00")</f>
        <v>2316.71</v>
      </c>
      <c r="M148" s="18" t="str">
        <f>IFERROR(VLOOKUP(C148,FÉRIAS!C:D,2,0),"")</f>
        <v/>
      </c>
      <c r="N148" s="15" t="str">
        <f>IFERROR(VLOOKUP(C148,AFASTADOS!B:C,2,0),"")</f>
        <v/>
      </c>
    </row>
    <row r="149" spans="2:14" s="15" customFormat="1">
      <c r="B149" s="12">
        <f t="shared" si="7"/>
        <v>141</v>
      </c>
      <c r="C149" s="19">
        <v>1749</v>
      </c>
      <c r="D149" s="20" t="str">
        <f>IFERROR(VLOOKUP(C149,SRA!B:C,2,0),"")</f>
        <v>MANOEL MARTINS LEITE NETO</v>
      </c>
      <c r="E149" s="12" t="str">
        <f>IFERROR(VLOOKUP(C149,SRA!B:T,8,0),"")</f>
        <v>CLT</v>
      </c>
      <c r="F149" s="14" t="s">
        <v>445</v>
      </c>
      <c r="G149" s="12" t="str">
        <f>IFERROR(VLOOKUP(C149,SRA!B:T,5,0),"")</f>
        <v>TEC. EM ADM. E FIN.</v>
      </c>
      <c r="H149" s="10">
        <f>IFERROR(VLOOKUP(C149,SRA!B:T,18,0),"")</f>
        <v>2385</v>
      </c>
      <c r="I149" s="10">
        <f>IFERROR(VLOOKUP(C149,SRA!B:T,19,0),"")</f>
        <v>0</v>
      </c>
      <c r="J149" s="22">
        <f>IFERROR(VLOOKUP(C149,JUNHO!B:F,3,0),"0,00")</f>
        <v>2385</v>
      </c>
      <c r="K149" s="10">
        <f t="shared" si="6"/>
        <v>988.06</v>
      </c>
      <c r="L149" s="22">
        <f>IFERROR(VLOOKUP(C149,JUNHO!B:H,7,0),"0,00")</f>
        <v>1396.94</v>
      </c>
      <c r="M149" s="18" t="str">
        <f>IFERROR(VLOOKUP(C149,FÉRIAS!C:D,2,0),"")</f>
        <v/>
      </c>
      <c r="N149" s="15" t="str">
        <f>IFERROR(VLOOKUP(C149,AFASTADOS!B:C,2,0),"")</f>
        <v/>
      </c>
    </row>
    <row r="150" spans="2:14" s="15" customFormat="1">
      <c r="B150" s="12">
        <f t="shared" si="7"/>
        <v>142</v>
      </c>
      <c r="C150" s="19">
        <v>1774</v>
      </c>
      <c r="D150" s="20" t="str">
        <f>IFERROR(VLOOKUP(C150,SRA!B:C,2,0),"")</f>
        <v>FRANCISCO DE ASSIS BEZERRA</v>
      </c>
      <c r="E150" s="12" t="str">
        <f>IFERROR(VLOOKUP(C150,SRA!B:T,8,0),"")</f>
        <v>CLT</v>
      </c>
      <c r="F150" s="14" t="s">
        <v>445</v>
      </c>
      <c r="G150" s="12" t="str">
        <f>IFERROR(VLOOKUP(C150,SRA!B:T,5,0),"")</f>
        <v>OP. DE PROD. IND.</v>
      </c>
      <c r="H150" s="10">
        <f>IFERROR(VLOOKUP(C150,SRA!B:T,18,0),"")</f>
        <v>2514.8000000000002</v>
      </c>
      <c r="I150" s="10">
        <f>IFERROR(VLOOKUP(C150,SRA!B:T,19,0),"")</f>
        <v>0</v>
      </c>
      <c r="J150" s="22">
        <f>IFERROR(VLOOKUP(C150,JUNHO!B:F,3,0),"0,00")</f>
        <v>2767</v>
      </c>
      <c r="K150" s="10">
        <f t="shared" si="6"/>
        <v>688.36999999999989</v>
      </c>
      <c r="L150" s="22">
        <f>IFERROR(VLOOKUP(C150,JUNHO!B:H,7,0),"0,00")</f>
        <v>2078.63</v>
      </c>
      <c r="M150" s="18" t="str">
        <f>IFERROR(VLOOKUP(C150,FÉRIAS!C:D,2,0),"")</f>
        <v/>
      </c>
      <c r="N150" s="15" t="str">
        <f>IFERROR(VLOOKUP(C150,AFASTADOS!B:C,2,0),"")</f>
        <v/>
      </c>
    </row>
    <row r="151" spans="2:14" s="15" customFormat="1">
      <c r="B151" s="12">
        <f t="shared" si="7"/>
        <v>143</v>
      </c>
      <c r="C151" s="19">
        <v>1794</v>
      </c>
      <c r="D151" s="20" t="str">
        <f>IFERROR(VLOOKUP(C151,SRA!B:C,2,0),"")</f>
        <v>LUCIENE MARIA DE ANDRADE</v>
      </c>
      <c r="E151" s="12" t="str">
        <f>IFERROR(VLOOKUP(C151,SRA!B:T,8,0),"")</f>
        <v>CLT</v>
      </c>
      <c r="F151" s="14" t="s">
        <v>445</v>
      </c>
      <c r="G151" s="12" t="str">
        <f>IFERROR(VLOOKUP(C151,SRA!B:T,5,0),"")</f>
        <v>TEC.EM QUALIDADE IND</v>
      </c>
      <c r="H151" s="10">
        <f>IFERROR(VLOOKUP(C151,SRA!B:T,18,0),"")</f>
        <v>4497.33</v>
      </c>
      <c r="I151" s="10">
        <f>IFERROR(VLOOKUP(C151,SRA!B:T,19,0),"")</f>
        <v>0</v>
      </c>
      <c r="J151" s="22">
        <f>IFERROR(VLOOKUP(C151,JUNHO!B:F,3,0),"0,00")</f>
        <v>5967.32</v>
      </c>
      <c r="K151" s="10">
        <f t="shared" si="6"/>
        <v>3083.1099999999997</v>
      </c>
      <c r="L151" s="22">
        <f>IFERROR(VLOOKUP(C151,JUNHO!B:H,7,0),"0,00")</f>
        <v>2884.21</v>
      </c>
      <c r="M151" s="18" t="str">
        <f>IFERROR(VLOOKUP(C151,FÉRIAS!C:D,2,0),"")</f>
        <v/>
      </c>
      <c r="N151" s="15" t="str">
        <f>IFERROR(VLOOKUP(C151,AFASTADOS!B:C,2,0),"")</f>
        <v/>
      </c>
    </row>
    <row r="152" spans="2:14" s="15" customFormat="1">
      <c r="B152" s="12">
        <f t="shared" si="7"/>
        <v>144</v>
      </c>
      <c r="C152" s="19">
        <v>1796</v>
      </c>
      <c r="D152" s="20" t="str">
        <f>IFERROR(VLOOKUP(C152,SRA!B:C,2,0),"")</f>
        <v>NEUZA ANUNCIACAO COELHO</v>
      </c>
      <c r="E152" s="12" t="str">
        <f>IFERROR(VLOOKUP(C152,SRA!B:T,8,0),"")</f>
        <v>CLT</v>
      </c>
      <c r="F152" s="14" t="s">
        <v>445</v>
      </c>
      <c r="G152" s="12" t="str">
        <f>IFERROR(VLOOKUP(C152,SRA!B:T,5,0),"")</f>
        <v>OP. DE PROD. IND.</v>
      </c>
      <c r="H152" s="10">
        <f>IFERROR(VLOOKUP(C152,SRA!B:T,18,0),"")</f>
        <v>1970.4</v>
      </c>
      <c r="I152" s="10">
        <f>IFERROR(VLOOKUP(C152,SRA!B:T,19,0),"")</f>
        <v>0</v>
      </c>
      <c r="J152" s="22">
        <f>IFERROR(VLOOKUP(C152,JUNHO!B:F,3,0),"0,00")</f>
        <v>1970.4</v>
      </c>
      <c r="K152" s="10">
        <f t="shared" si="6"/>
        <v>465.41000000000008</v>
      </c>
      <c r="L152" s="22">
        <f>IFERROR(VLOOKUP(C152,JUNHO!B:H,7,0),"0,00")</f>
        <v>1504.99</v>
      </c>
      <c r="M152" s="18" t="str">
        <f>IFERROR(VLOOKUP(C152,FÉRIAS!C:D,2,0),"")</f>
        <v/>
      </c>
      <c r="N152" s="15" t="str">
        <f>IFERROR(VLOOKUP(C152,AFASTADOS!B:C,2,0),"")</f>
        <v/>
      </c>
    </row>
    <row r="153" spans="2:14" s="15" customFormat="1">
      <c r="B153" s="12">
        <f t="shared" si="7"/>
        <v>145</v>
      </c>
      <c r="C153" s="19">
        <v>1809</v>
      </c>
      <c r="D153" s="20" t="str">
        <f>IFERROR(VLOOKUP(C153,SRA!B:C,2,0),"")</f>
        <v>JOSE IRANILDO DE ANDRADE SILVA</v>
      </c>
      <c r="E153" s="12" t="str">
        <f>IFERROR(VLOOKUP(C153,SRA!B:T,8,0),"")</f>
        <v>CLT</v>
      </c>
      <c r="F153" s="14" t="s">
        <v>445</v>
      </c>
      <c r="G153" s="12" t="str">
        <f>IFERROR(VLOOKUP(C153,SRA!B:T,5,0),"")</f>
        <v>TEC.EM MAN. MEC. IND</v>
      </c>
      <c r="H153" s="10">
        <f>IFERROR(VLOOKUP(C153,SRA!B:T,18,0),"")</f>
        <v>3355.95</v>
      </c>
      <c r="I153" s="10">
        <f>IFERROR(VLOOKUP(C153,SRA!B:T,19,0),"")</f>
        <v>0</v>
      </c>
      <c r="J153" s="22">
        <f>IFERROR(VLOOKUP(C153,JUNHO!B:F,3,0),"0,00")</f>
        <v>3853.59</v>
      </c>
      <c r="K153" s="10">
        <f t="shared" si="6"/>
        <v>1186.5600000000004</v>
      </c>
      <c r="L153" s="22">
        <f>IFERROR(VLOOKUP(C153,JUNHO!B:H,7,0),"0,00")</f>
        <v>2667.0299999999997</v>
      </c>
      <c r="M153" s="18" t="str">
        <f>IFERROR(VLOOKUP(C153,FÉRIAS!C:D,2,0),"")</f>
        <v/>
      </c>
      <c r="N153" s="15" t="str">
        <f>IFERROR(VLOOKUP(C153,AFASTADOS!B:C,2,0),"")</f>
        <v/>
      </c>
    </row>
    <row r="154" spans="2:14" s="15" customFormat="1">
      <c r="B154" s="12">
        <f t="shared" si="7"/>
        <v>146</v>
      </c>
      <c r="C154" s="19">
        <v>1821</v>
      </c>
      <c r="D154" s="20" t="str">
        <f>IFERROR(VLOOKUP(C154,SRA!B:C,2,0),"")</f>
        <v>CARLOS STENIO DE DEUS</v>
      </c>
      <c r="E154" s="12" t="str">
        <f>IFERROR(VLOOKUP(C154,SRA!B:T,8,0),"")</f>
        <v>CLT</v>
      </c>
      <c r="F154" s="14" t="s">
        <v>445</v>
      </c>
      <c r="G154" s="12" t="str">
        <f>IFERROR(VLOOKUP(C154,SRA!B:T,5,0),"")</f>
        <v>MOTORISTA 2</v>
      </c>
      <c r="H154" s="10">
        <f>IFERROR(VLOOKUP(C154,SRA!B:T,18,0),"")</f>
        <v>4263.87</v>
      </c>
      <c r="I154" s="10">
        <f>IFERROR(VLOOKUP(C154,SRA!B:T,19,0),"")</f>
        <v>0</v>
      </c>
      <c r="J154" s="22">
        <f>IFERROR(VLOOKUP(C154,JUNHO!B:F,3,0),"0,00")</f>
        <v>4587.58</v>
      </c>
      <c r="K154" s="10">
        <f t="shared" si="6"/>
        <v>3137.8599999999997</v>
      </c>
      <c r="L154" s="22">
        <f>IFERROR(VLOOKUP(C154,JUNHO!B:H,7,0),"0,00")</f>
        <v>1449.72</v>
      </c>
      <c r="M154" s="18" t="str">
        <f>IFERROR(VLOOKUP(C154,FÉRIAS!C:D,2,0),"")</f>
        <v/>
      </c>
      <c r="N154" s="15" t="str">
        <f>IFERROR(VLOOKUP(C154,AFASTADOS!B:C,2,0),"")</f>
        <v/>
      </c>
    </row>
    <row r="155" spans="2:14" s="15" customFormat="1">
      <c r="B155" s="12">
        <f t="shared" si="7"/>
        <v>147</v>
      </c>
      <c r="C155" s="19">
        <v>1822</v>
      </c>
      <c r="D155" s="20" t="str">
        <f>IFERROR(VLOOKUP(C155,SRA!B:C,2,0),"")</f>
        <v>GILMAR BEZERRA DE OLIVEIRA</v>
      </c>
      <c r="E155" s="12" t="str">
        <f>IFERROR(VLOOKUP(C155,SRA!B:T,8,0),"")</f>
        <v>CLT</v>
      </c>
      <c r="F155" s="14" t="s">
        <v>445</v>
      </c>
      <c r="G155" s="12" t="str">
        <f>IFERROR(VLOOKUP(C155,SRA!B:T,5,0),"")</f>
        <v>ASS. DE SERVICOS</v>
      </c>
      <c r="H155" s="10">
        <f>IFERROR(VLOOKUP(C155,SRA!B:T,18,0),"")</f>
        <v>1787.2</v>
      </c>
      <c r="I155" s="10">
        <f>IFERROR(VLOOKUP(C155,SRA!B:T,19,0),"")</f>
        <v>0</v>
      </c>
      <c r="J155" s="22">
        <f>IFERROR(VLOOKUP(C155,JUNHO!B:F,3,0),"0,00")</f>
        <v>1787.2</v>
      </c>
      <c r="K155" s="10">
        <f t="shared" si="6"/>
        <v>383.88000000000011</v>
      </c>
      <c r="L155" s="22">
        <f>IFERROR(VLOOKUP(C155,JUNHO!B:H,7,0),"0,00")</f>
        <v>1403.32</v>
      </c>
      <c r="M155" s="18" t="str">
        <f>IFERROR(VLOOKUP(C155,FÉRIAS!C:D,2,0),"")</f>
        <v/>
      </c>
      <c r="N155" s="15" t="str">
        <f>IFERROR(VLOOKUP(C155,AFASTADOS!B:C,2,0),"")</f>
        <v/>
      </c>
    </row>
    <row r="156" spans="2:14" s="15" customFormat="1">
      <c r="B156" s="12">
        <f t="shared" si="7"/>
        <v>148</v>
      </c>
      <c r="C156" s="19">
        <v>1906</v>
      </c>
      <c r="D156" s="20" t="str">
        <f>IFERROR(VLOOKUP(C156,SRA!B:C,2,0),"")</f>
        <v>IZABEL CRISTINA F DE ARRUDA</v>
      </c>
      <c r="E156" s="12" t="str">
        <f>IFERROR(VLOOKUP(C156,SRA!B:T,8,0),"")</f>
        <v>CLT</v>
      </c>
      <c r="F156" s="14" t="s">
        <v>445</v>
      </c>
      <c r="G156" s="12" t="str">
        <f>IFERROR(VLOOKUP(C156,SRA!B:T,5,0),"")</f>
        <v>TEC. EM ADM. E FIN.</v>
      </c>
      <c r="H156" s="10">
        <f>IFERROR(VLOOKUP(C156,SRA!B:T,18,0),"")</f>
        <v>3699.96</v>
      </c>
      <c r="I156" s="10">
        <f>IFERROR(VLOOKUP(C156,SRA!B:T,19,0),"")</f>
        <v>0</v>
      </c>
      <c r="J156" s="22">
        <f>IFERROR(VLOOKUP(C156,JUNHO!B:F,3,0),"0,00")</f>
        <v>3699.96</v>
      </c>
      <c r="K156" s="10">
        <f t="shared" si="6"/>
        <v>1567.15</v>
      </c>
      <c r="L156" s="22">
        <f>IFERROR(VLOOKUP(C156,JUNHO!B:H,7,0),"0,00")</f>
        <v>2132.81</v>
      </c>
      <c r="M156" s="18" t="str">
        <f>IFERROR(VLOOKUP(C156,FÉRIAS!C:D,2,0),"")</f>
        <v/>
      </c>
      <c r="N156" s="15" t="str">
        <f>IFERROR(VLOOKUP(C156,AFASTADOS!B:C,2,0),"")</f>
        <v/>
      </c>
    </row>
    <row r="157" spans="2:14" s="15" customFormat="1">
      <c r="B157" s="12">
        <f t="shared" si="7"/>
        <v>149</v>
      </c>
      <c r="C157" s="19">
        <v>1908</v>
      </c>
      <c r="D157" s="20" t="str">
        <f>IFERROR(VLOOKUP(C157,SRA!B:C,2,0),"")</f>
        <v>LUCIA MARIA ARAUJO LAVOR</v>
      </c>
      <c r="E157" s="12" t="str">
        <f>IFERROR(VLOOKUP(C157,SRA!B:T,8,0),"")</f>
        <v>CLT</v>
      </c>
      <c r="F157" s="14" t="s">
        <v>445</v>
      </c>
      <c r="G157" s="12" t="str">
        <f>IFERROR(VLOOKUP(C157,SRA!B:T,5,0),"")</f>
        <v>TEC. EM ADM. E FIN.</v>
      </c>
      <c r="H157" s="10">
        <f>IFERROR(VLOOKUP(C157,SRA!B:T,18,0),"")</f>
        <v>4079.2</v>
      </c>
      <c r="I157" s="10">
        <f>IFERROR(VLOOKUP(C157,SRA!B:T,19,0),"")</f>
        <v>3900</v>
      </c>
      <c r="J157" s="22">
        <f>IFERROR(VLOOKUP(C157,JUNHO!B:F,3,0),"0,00")</f>
        <v>7979.2</v>
      </c>
      <c r="K157" s="10">
        <f t="shared" si="6"/>
        <v>2811.21</v>
      </c>
      <c r="L157" s="22">
        <f>IFERROR(VLOOKUP(C157,JUNHO!B:H,7,0),"0,00")</f>
        <v>5167.99</v>
      </c>
      <c r="M157" s="18" t="str">
        <f>IFERROR(VLOOKUP(C157,FÉRIAS!C:D,2,0),"")</f>
        <v/>
      </c>
      <c r="N157" s="15" t="str">
        <f>IFERROR(VLOOKUP(C157,AFASTADOS!B:C,2,0),"")</f>
        <v/>
      </c>
    </row>
    <row r="158" spans="2:14" s="15" customFormat="1">
      <c r="B158" s="12">
        <f t="shared" si="7"/>
        <v>150</v>
      </c>
      <c r="C158" s="19">
        <v>1909</v>
      </c>
      <c r="D158" s="20" t="str">
        <f>IFERROR(VLOOKUP(C158,SRA!B:C,2,0),"")</f>
        <v>IVANILDO BATISTA DA SILVA</v>
      </c>
      <c r="E158" s="12" t="str">
        <f>IFERROR(VLOOKUP(C158,SRA!B:T,8,0),"")</f>
        <v>CLT</v>
      </c>
      <c r="F158" s="14" t="s">
        <v>445</v>
      </c>
      <c r="G158" s="12" t="str">
        <f>IFERROR(VLOOKUP(C158,SRA!B:T,5,0),"")</f>
        <v>OP. DE PROD. IND.</v>
      </c>
      <c r="H158" s="10">
        <f>IFERROR(VLOOKUP(C158,SRA!B:T,18,0),"")</f>
        <v>3209.59</v>
      </c>
      <c r="I158" s="10">
        <f>IFERROR(VLOOKUP(C158,SRA!B:T,19,0),"")</f>
        <v>0</v>
      </c>
      <c r="J158" s="22">
        <f>IFERROR(VLOOKUP(C158,JUNHO!B:F,3,0),"0,00")</f>
        <v>3209.59</v>
      </c>
      <c r="K158" s="10">
        <f t="shared" si="6"/>
        <v>775.65999999999985</v>
      </c>
      <c r="L158" s="22">
        <f>IFERROR(VLOOKUP(C158,JUNHO!B:H,7,0),"0,00")</f>
        <v>2433.9300000000003</v>
      </c>
      <c r="M158" s="18" t="str">
        <f>IFERROR(VLOOKUP(C158,FÉRIAS!C:D,2,0),"")</f>
        <v/>
      </c>
      <c r="N158" s="15" t="str">
        <f>IFERROR(VLOOKUP(C158,AFASTADOS!B:C,2,0),"")</f>
        <v/>
      </c>
    </row>
    <row r="159" spans="2:14" s="15" customFormat="1">
      <c r="B159" s="12">
        <f t="shared" si="7"/>
        <v>151</v>
      </c>
      <c r="C159" s="19">
        <v>1916</v>
      </c>
      <c r="D159" s="20" t="str">
        <f>IFERROR(VLOOKUP(C159,SRA!B:C,2,0),"")</f>
        <v>FABIOLA ALBUQUERQUE PINHEIRO</v>
      </c>
      <c r="E159" s="12" t="str">
        <f>IFERROR(VLOOKUP(C159,SRA!B:T,8,0),"")</f>
        <v>CLT</v>
      </c>
      <c r="F159" s="14" t="s">
        <v>445</v>
      </c>
      <c r="G159" s="12" t="str">
        <f>IFERROR(VLOOKUP(C159,SRA!B:T,5,0),"")</f>
        <v>TEC.ADM.FINANCAS II</v>
      </c>
      <c r="H159" s="10">
        <f>IFERROR(VLOOKUP(C159,SRA!B:T,18,0),"")</f>
        <v>2948.55</v>
      </c>
      <c r="I159" s="10">
        <f>IFERROR(VLOOKUP(C159,SRA!B:T,19,0),"")</f>
        <v>0</v>
      </c>
      <c r="J159" s="22">
        <f>IFERROR(VLOOKUP(C159,JUNHO!B:F,3,0),"0,00")</f>
        <v>2948.55</v>
      </c>
      <c r="K159" s="10">
        <f t="shared" si="6"/>
        <v>924.39000000000033</v>
      </c>
      <c r="L159" s="22">
        <f>IFERROR(VLOOKUP(C159,JUNHO!B:H,7,0),"0,00")</f>
        <v>2024.1599999999999</v>
      </c>
      <c r="M159" s="18" t="str">
        <f>IFERROR(VLOOKUP(C159,FÉRIAS!C:D,2,0),"")</f>
        <v/>
      </c>
      <c r="N159" s="15" t="str">
        <f>IFERROR(VLOOKUP(C159,AFASTADOS!B:C,2,0),"")</f>
        <v/>
      </c>
    </row>
    <row r="160" spans="2:14" s="15" customFormat="1">
      <c r="B160" s="12">
        <f t="shared" si="7"/>
        <v>152</v>
      </c>
      <c r="C160" s="19">
        <v>1924</v>
      </c>
      <c r="D160" s="20" t="str">
        <f>IFERROR(VLOOKUP(C160,SRA!B:C,2,0),"")</f>
        <v>CARLOS HENRIQUE LIMA DE MELO</v>
      </c>
      <c r="E160" s="12" t="str">
        <f>IFERROR(VLOOKUP(C160,SRA!B:T,8,0),"")</f>
        <v>CLT</v>
      </c>
      <c r="F160" s="14" t="s">
        <v>445</v>
      </c>
      <c r="G160" s="12" t="str">
        <f>IFERROR(VLOOKUP(C160,SRA!B:T,5,0),"")</f>
        <v>TEC. EM ADM. E FIN.</v>
      </c>
      <c r="H160" s="10">
        <f>IFERROR(VLOOKUP(C160,SRA!B:T,18,0),"")</f>
        <v>7536.57</v>
      </c>
      <c r="I160" s="10">
        <f>IFERROR(VLOOKUP(C160,SRA!B:T,19,0),"")</f>
        <v>0</v>
      </c>
      <c r="J160" s="22">
        <f>IFERROR(VLOOKUP(C160,JUNHO!B:F,3,0),"0,00")</f>
        <v>7881.54</v>
      </c>
      <c r="K160" s="10">
        <f t="shared" si="6"/>
        <v>3787.53</v>
      </c>
      <c r="L160" s="22">
        <f>IFERROR(VLOOKUP(C160,JUNHO!B:H,7,0),"0,00")</f>
        <v>4094.0099999999998</v>
      </c>
      <c r="M160" s="18" t="str">
        <f>IFERROR(VLOOKUP(C160,FÉRIAS!C:D,2,0),"")</f>
        <v/>
      </c>
      <c r="N160" s="15" t="str">
        <f>IFERROR(VLOOKUP(C160,AFASTADOS!B:C,2,0),"")</f>
        <v/>
      </c>
    </row>
    <row r="161" spans="2:14" s="15" customFormat="1">
      <c r="B161" s="12">
        <f t="shared" si="7"/>
        <v>153</v>
      </c>
      <c r="C161" s="19">
        <v>1927</v>
      </c>
      <c r="D161" s="20" t="str">
        <f>IFERROR(VLOOKUP(C161,SRA!B:C,2,0),"")</f>
        <v>RITA DE CASSIA CHAGAS</v>
      </c>
      <c r="E161" s="12" t="str">
        <f>IFERROR(VLOOKUP(C161,SRA!B:T,8,0),"")</f>
        <v>CLT</v>
      </c>
      <c r="F161" s="14" t="s">
        <v>599</v>
      </c>
      <c r="G161" s="12" t="str">
        <f>IFERROR(VLOOKUP(C161,SRA!B:T,5,0),"")</f>
        <v>OP. DE PROD. IND.</v>
      </c>
      <c r="H161" s="10">
        <f>IFERROR(VLOOKUP(C161,SRA!B:T,18,0),"")</f>
        <v>5603.93</v>
      </c>
      <c r="I161" s="10">
        <f>IFERROR(VLOOKUP(C161,SRA!B:T,19,0),"")</f>
        <v>0</v>
      </c>
      <c r="J161" s="22">
        <v>7394.67</v>
      </c>
      <c r="K161" s="10">
        <f t="shared" si="6"/>
        <v>7394.67</v>
      </c>
      <c r="L161" s="22">
        <v>0</v>
      </c>
      <c r="M161" s="18" t="str">
        <f>IFERROR(VLOOKUP(C161,FÉRIAS!C:D,2,0),"")</f>
        <v/>
      </c>
      <c r="N161" s="15" t="str">
        <f>IFERROR(VLOOKUP(C161,AFASTADOS!B:C,2,0),"")</f>
        <v/>
      </c>
    </row>
    <row r="162" spans="2:14" s="15" customFormat="1">
      <c r="B162" s="12">
        <f t="shared" si="7"/>
        <v>154</v>
      </c>
      <c r="C162" s="19">
        <v>1932</v>
      </c>
      <c r="D162" s="20" t="str">
        <f>IFERROR(VLOOKUP(C162,SRA!B:C,2,0),"")</f>
        <v>ROSILENE MARIA ANACLETO</v>
      </c>
      <c r="E162" s="12" t="str">
        <f>IFERROR(VLOOKUP(C162,SRA!B:T,8,0),"")</f>
        <v>CLT</v>
      </c>
      <c r="F162" s="14" t="s">
        <v>445</v>
      </c>
      <c r="G162" s="12" t="str">
        <f>IFERROR(VLOOKUP(C162,SRA!B:T,5,0),"")</f>
        <v>TEC. EM ADM. E FIN.</v>
      </c>
      <c r="H162" s="10">
        <f>IFERROR(VLOOKUP(C162,SRA!B:T,18,0),"")</f>
        <v>7135.32</v>
      </c>
      <c r="I162" s="10">
        <f>IFERROR(VLOOKUP(C162,SRA!B:T,19,0),"")</f>
        <v>0</v>
      </c>
      <c r="J162" s="22">
        <f>IFERROR(VLOOKUP(C162,JUNHO!B:F,3,0),"0,00")</f>
        <v>7135.32</v>
      </c>
      <c r="K162" s="10">
        <f t="shared" si="6"/>
        <v>1732.6499999999996</v>
      </c>
      <c r="L162" s="22">
        <f>IFERROR(VLOOKUP(C162,JUNHO!B:H,7,0),"0,00")</f>
        <v>5402.67</v>
      </c>
      <c r="M162" s="18" t="str">
        <f>IFERROR(VLOOKUP(C162,FÉRIAS!C:D,2,0),"")</f>
        <v/>
      </c>
      <c r="N162" s="15" t="str">
        <f>IFERROR(VLOOKUP(C162,AFASTADOS!B:C,2,0),"")</f>
        <v/>
      </c>
    </row>
    <row r="163" spans="2:14" s="15" customFormat="1">
      <c r="B163" s="12">
        <f t="shared" si="7"/>
        <v>155</v>
      </c>
      <c r="C163" s="19">
        <v>1937</v>
      </c>
      <c r="D163" s="20" t="str">
        <f>IFERROR(VLOOKUP(C163,SRA!B:C,2,0),"")</f>
        <v>RILDA MARIA DA SILVA</v>
      </c>
      <c r="E163" s="12" t="str">
        <f>IFERROR(VLOOKUP(C163,SRA!B:T,8,0),"")</f>
        <v>CLT</v>
      </c>
      <c r="F163" s="14" t="s">
        <v>445</v>
      </c>
      <c r="G163" s="12" t="str">
        <f>IFERROR(VLOOKUP(C163,SRA!B:T,5,0),"")</f>
        <v>OP. PROD. IND. (D)</v>
      </c>
      <c r="H163" s="10">
        <f>IFERROR(VLOOKUP(C163,SRA!B:T,18,0),"")</f>
        <v>3467.49</v>
      </c>
      <c r="I163" s="10">
        <f>IFERROR(VLOOKUP(C163,SRA!B:T,19,0),"")</f>
        <v>0</v>
      </c>
      <c r="J163" s="22">
        <f>IFERROR(VLOOKUP(C163,JUNHO!B:F,3,0),"0,00")</f>
        <v>3467.48</v>
      </c>
      <c r="K163" s="10">
        <f t="shared" si="6"/>
        <v>1653.74</v>
      </c>
      <c r="L163" s="22">
        <f>IFERROR(VLOOKUP(C163,JUNHO!B:H,7,0),"0,00")</f>
        <v>1813.74</v>
      </c>
      <c r="M163" s="18" t="str">
        <f>IFERROR(VLOOKUP(C163,FÉRIAS!C:D,2,0),"")</f>
        <v/>
      </c>
      <c r="N163" s="15" t="str">
        <f>IFERROR(VLOOKUP(C163,AFASTADOS!B:C,2,0),"")</f>
        <v/>
      </c>
    </row>
    <row r="164" spans="2:14" s="15" customFormat="1">
      <c r="B164" s="12">
        <f t="shared" si="7"/>
        <v>156</v>
      </c>
      <c r="C164" s="19">
        <v>1980</v>
      </c>
      <c r="D164" s="20" t="str">
        <f>IFERROR(VLOOKUP(C164,SRA!B:C,2,0),"")</f>
        <v>MANOEL NETO DINIZ</v>
      </c>
      <c r="E164" s="12" t="str">
        <f>IFERROR(VLOOKUP(C164,SRA!B:T,8,0),"")</f>
        <v>CLT</v>
      </c>
      <c r="F164" s="14" t="s">
        <v>467</v>
      </c>
      <c r="G164" s="12" t="str">
        <f>IFERROR(VLOOKUP(C164,SRA!B:T,5,0),"")</f>
        <v>TEC.EM MAN. MEC. IND</v>
      </c>
      <c r="H164" s="10">
        <f>IFERROR(VLOOKUP(C164,SRA!B:T,18,0),"")</f>
        <v>13125.41</v>
      </c>
      <c r="I164" s="10">
        <f>IFERROR(VLOOKUP(C164,SRA!B:T,19,0),"")</f>
        <v>0</v>
      </c>
      <c r="J164" s="22" t="str">
        <f>IFERROR(VLOOKUP(C164,JUNHO!B:F,3,0),"0,00")</f>
        <v>0,00</v>
      </c>
      <c r="K164" s="10">
        <f t="shared" si="6"/>
        <v>0</v>
      </c>
      <c r="L164" s="22" t="str">
        <f>IFERROR(VLOOKUP(C164,JUNHO!B:H,7,0),"0,00")</f>
        <v>0,00</v>
      </c>
      <c r="M164" s="18" t="str">
        <f>IFERROR(VLOOKUP(C164,FÉRIAS!C:D,2,0),"")</f>
        <v/>
      </c>
      <c r="N164" s="15" t="str">
        <f>IFERROR(VLOOKUP(C164,AFASTADOS!B:C,2,0),"")</f>
        <v>MANOEL NETO DINIZ</v>
      </c>
    </row>
    <row r="165" spans="2:14" s="15" customFormat="1">
      <c r="B165" s="12">
        <f t="shared" si="7"/>
        <v>157</v>
      </c>
      <c r="C165" s="19">
        <v>1999</v>
      </c>
      <c r="D165" s="20" t="str">
        <f>IFERROR(VLOOKUP(C165,SRA!B:C,2,0),"")</f>
        <v>ELIAS RIBEIRO DA SILVA FILHO</v>
      </c>
      <c r="E165" s="12" t="str">
        <f>IFERROR(VLOOKUP(C165,SRA!B:T,8,0),"")</f>
        <v>CLT</v>
      </c>
      <c r="F165" s="14" t="s">
        <v>445</v>
      </c>
      <c r="G165" s="12" t="str">
        <f>IFERROR(VLOOKUP(C165,SRA!B:T,5,0),"")</f>
        <v>TEC. EM OPTICA</v>
      </c>
      <c r="H165" s="10">
        <f>IFERROR(VLOOKUP(C165,SRA!B:T,18,0),"")</f>
        <v>2760.93</v>
      </c>
      <c r="I165" s="10">
        <f>IFERROR(VLOOKUP(C165,SRA!B:T,19,0),"")</f>
        <v>0</v>
      </c>
      <c r="J165" s="22">
        <f>IFERROR(VLOOKUP(C165,JUNHO!B:F,3,0),"0,00")</f>
        <v>2760.93</v>
      </c>
      <c r="K165" s="10">
        <f t="shared" si="6"/>
        <v>1412.4399999999998</v>
      </c>
      <c r="L165" s="22">
        <f>IFERROR(VLOOKUP(C165,JUNHO!B:H,7,0),"0,00")</f>
        <v>1348.49</v>
      </c>
      <c r="M165" s="18" t="str">
        <f>IFERROR(VLOOKUP(C165,FÉRIAS!C:D,2,0),"")</f>
        <v/>
      </c>
      <c r="N165" s="15" t="str">
        <f>IFERROR(VLOOKUP(C165,AFASTADOS!B:C,2,0),"")</f>
        <v/>
      </c>
    </row>
    <row r="166" spans="2:14" s="15" customFormat="1">
      <c r="B166" s="12">
        <f t="shared" si="7"/>
        <v>158</v>
      </c>
      <c r="C166" s="19">
        <v>2008</v>
      </c>
      <c r="D166" s="20" t="str">
        <f>IFERROR(VLOOKUP(C166,SRA!B:C,2,0),"")</f>
        <v>AMAURI GONCALO DA SILVA</v>
      </c>
      <c r="E166" s="12" t="str">
        <f>IFERROR(VLOOKUP(C166,SRA!B:T,8,0),"")</f>
        <v>CLT</v>
      </c>
      <c r="F166" s="14" t="s">
        <v>457</v>
      </c>
      <c r="G166" s="12" t="str">
        <f>IFERROR(VLOOKUP(C166,SRA!B:T,5,0),"")</f>
        <v>OP. DE PROD. IND.</v>
      </c>
      <c r="H166" s="10">
        <f>IFERROR(VLOOKUP(C166,SRA!B:T,18,0),"")</f>
        <v>3715.5</v>
      </c>
      <c r="I166" s="10">
        <f>IFERROR(VLOOKUP(C166,SRA!B:T,19,0),"")</f>
        <v>0</v>
      </c>
      <c r="J166" s="22">
        <f>IFERROR(VLOOKUP(C166,JUNHO!B:F,3,0),"0,00")</f>
        <v>5421.98</v>
      </c>
      <c r="K166" s="10">
        <f t="shared" si="6"/>
        <v>4973.28</v>
      </c>
      <c r="L166" s="22">
        <f>IFERROR(VLOOKUP(C166,JUNHO!B:H,7,0),"0,00")</f>
        <v>448.7</v>
      </c>
      <c r="M166" s="18" t="str">
        <f>IFERROR(VLOOKUP(C166,FÉRIAS!C:D,2,0),"")</f>
        <v>AMAURI GONCALO DA SILVA</v>
      </c>
      <c r="N166" s="15" t="str">
        <f>IFERROR(VLOOKUP(C166,AFASTADOS!B:C,2,0),"")</f>
        <v/>
      </c>
    </row>
    <row r="167" spans="2:14" s="15" customFormat="1">
      <c r="B167" s="12">
        <f t="shared" si="7"/>
        <v>159</v>
      </c>
      <c r="C167" s="19">
        <v>2015</v>
      </c>
      <c r="D167" s="20" t="str">
        <f>IFERROR(VLOOKUP(C167,SRA!B:C,2,0),"")</f>
        <v>MARIA SANDRA PONTES MENDONCA</v>
      </c>
      <c r="E167" s="12" t="str">
        <f>IFERROR(VLOOKUP(C167,SRA!B:T,8,0),"")</f>
        <v>CLT</v>
      </c>
      <c r="F167" s="14" t="s">
        <v>467</v>
      </c>
      <c r="G167" s="12" t="str">
        <f>IFERROR(VLOOKUP(C167,SRA!B:T,5,0),"")</f>
        <v>OP. DE PROD. IND.</v>
      </c>
      <c r="H167" s="10">
        <f>IFERROR(VLOOKUP(C167,SRA!B:T,18,0),"")</f>
        <v>10968.880000000001</v>
      </c>
      <c r="I167" s="10">
        <f>IFERROR(VLOOKUP(C167,SRA!B:T,19,0),"")</f>
        <v>0</v>
      </c>
      <c r="J167" s="22">
        <f>IFERROR(VLOOKUP(C167,JUNHO!B:F,3,0),"0,00")</f>
        <v>2210.89</v>
      </c>
      <c r="K167" s="10">
        <f t="shared" si="6"/>
        <v>2210.89</v>
      </c>
      <c r="L167" s="22">
        <f>IFERROR(VLOOKUP(C167,JUNHO!B:H,7,0),"0,00")</f>
        <v>0</v>
      </c>
      <c r="M167" s="18" t="str">
        <f>IFERROR(VLOOKUP(C167,FÉRIAS!C:D,2,0),"")</f>
        <v/>
      </c>
      <c r="N167" s="15" t="str">
        <f>IFERROR(VLOOKUP(C167,AFASTADOS!B:C,2,0),"")</f>
        <v>MARIA SANDRA PONTES MENDONCA</v>
      </c>
    </row>
    <row r="168" spans="2:14" s="15" customFormat="1">
      <c r="B168" s="12">
        <f t="shared" si="7"/>
        <v>160</v>
      </c>
      <c r="C168" s="19">
        <v>2019</v>
      </c>
      <c r="D168" s="20" t="str">
        <f>IFERROR(VLOOKUP(C168,SRA!B:C,2,0),"")</f>
        <v>MARCOS DO NASCIMENTO</v>
      </c>
      <c r="E168" s="12" t="str">
        <f>IFERROR(VLOOKUP(C168,SRA!B:T,8,0),"")</f>
        <v>CLT</v>
      </c>
      <c r="F168" s="14" t="s">
        <v>445</v>
      </c>
      <c r="G168" s="12" t="str">
        <f>IFERROR(VLOOKUP(C168,SRA!B:T,5,0),"")</f>
        <v>TEC. EM OPTICA</v>
      </c>
      <c r="H168" s="10">
        <f>IFERROR(VLOOKUP(C168,SRA!B:T,18,0),"")</f>
        <v>2271.42</v>
      </c>
      <c r="I168" s="10">
        <f>IFERROR(VLOOKUP(C168,SRA!B:T,19,0),"")</f>
        <v>0</v>
      </c>
      <c r="J168" s="22">
        <f>IFERROR(VLOOKUP(C168,JUNHO!B:F,3,0),"0,00")</f>
        <v>2271.42</v>
      </c>
      <c r="K168" s="10">
        <f t="shared" si="6"/>
        <v>474.37000000000012</v>
      </c>
      <c r="L168" s="22">
        <f>IFERROR(VLOOKUP(C168,JUNHO!B:H,7,0),"0,00")</f>
        <v>1797.05</v>
      </c>
      <c r="M168" s="18" t="str">
        <f>IFERROR(VLOOKUP(C168,FÉRIAS!C:D,2,0),"")</f>
        <v/>
      </c>
      <c r="N168" s="15" t="str">
        <f>IFERROR(VLOOKUP(C168,AFASTADOS!B:C,2,0),"")</f>
        <v/>
      </c>
    </row>
    <row r="169" spans="2:14" s="15" customFormat="1">
      <c r="B169" s="12">
        <f t="shared" si="7"/>
        <v>161</v>
      </c>
      <c r="C169" s="19">
        <v>2038</v>
      </c>
      <c r="D169" s="20" t="str">
        <f>IFERROR(VLOOKUP(C169,SRA!B:C,2,0),"")</f>
        <v>IRONILDA FERREIRA DA SILVA</v>
      </c>
      <c r="E169" s="12" t="str">
        <f>IFERROR(VLOOKUP(C169,SRA!B:T,8,0),"")</f>
        <v>CLT</v>
      </c>
      <c r="F169" s="14" t="s">
        <v>445</v>
      </c>
      <c r="G169" s="12" t="str">
        <f>IFERROR(VLOOKUP(C169,SRA!B:T,5,0),"")</f>
        <v>OP. DE PROD. IND.</v>
      </c>
      <c r="H169" s="10">
        <f>IFERROR(VLOOKUP(C169,SRA!B:T,18,0),"")</f>
        <v>3830.1800000000003</v>
      </c>
      <c r="I169" s="10">
        <f>IFERROR(VLOOKUP(C169,SRA!B:T,19,0),"")</f>
        <v>0</v>
      </c>
      <c r="J169" s="22">
        <f>IFERROR(VLOOKUP(C169,JUNHO!B:F,3,0),"0,00")</f>
        <v>3830.18</v>
      </c>
      <c r="K169" s="10">
        <f t="shared" si="6"/>
        <v>2164.9799999999996</v>
      </c>
      <c r="L169" s="22">
        <f>IFERROR(VLOOKUP(C169,JUNHO!B:H,7,0),"0,00")</f>
        <v>1665.2</v>
      </c>
      <c r="M169" s="18" t="str">
        <f>IFERROR(VLOOKUP(C169,FÉRIAS!C:D,2,0),"")</f>
        <v/>
      </c>
      <c r="N169" s="15" t="str">
        <f>IFERROR(VLOOKUP(C169,AFASTADOS!B:C,2,0),"")</f>
        <v/>
      </c>
    </row>
    <row r="170" spans="2:14" s="15" customFormat="1">
      <c r="B170" s="12">
        <f t="shared" si="7"/>
        <v>162</v>
      </c>
      <c r="C170" s="19">
        <v>2043</v>
      </c>
      <c r="D170" s="20" t="str">
        <f>IFERROR(VLOOKUP(C170,SRA!B:C,2,0),"")</f>
        <v>JOAO LUIZ BRAGA DE PONTES</v>
      </c>
      <c r="E170" s="12" t="str">
        <f>IFERROR(VLOOKUP(C170,SRA!B:T,8,0),"")</f>
        <v>CLT</v>
      </c>
      <c r="F170" s="14" t="s">
        <v>445</v>
      </c>
      <c r="G170" s="12" t="str">
        <f>IFERROR(VLOOKUP(C170,SRA!B:T,5,0),"")</f>
        <v>OP. DE PROD. IND.</v>
      </c>
      <c r="H170" s="10">
        <f>IFERROR(VLOOKUP(C170,SRA!B:T,18,0),"")</f>
        <v>3538.61</v>
      </c>
      <c r="I170" s="10">
        <f>IFERROR(VLOOKUP(C170,SRA!B:T,19,0),"")</f>
        <v>0</v>
      </c>
      <c r="J170" s="22">
        <f>IFERROR(VLOOKUP(C170,JUNHO!B:F,3,0),"0,00")</f>
        <v>5053.8599999999997</v>
      </c>
      <c r="K170" s="10">
        <f t="shared" si="6"/>
        <v>1650.2899999999995</v>
      </c>
      <c r="L170" s="22">
        <f>IFERROR(VLOOKUP(C170,JUNHO!B:H,7,0),"0,00")</f>
        <v>3403.57</v>
      </c>
      <c r="M170" s="18" t="str">
        <f>IFERROR(VLOOKUP(C170,FÉRIAS!C:D,2,0),"")</f>
        <v/>
      </c>
      <c r="N170" s="15" t="str">
        <f>IFERROR(VLOOKUP(C170,AFASTADOS!B:C,2,0),"")</f>
        <v/>
      </c>
    </row>
    <row r="171" spans="2:14" s="15" customFormat="1">
      <c r="B171" s="12">
        <f t="shared" si="7"/>
        <v>163</v>
      </c>
      <c r="C171" s="19">
        <v>2052</v>
      </c>
      <c r="D171" s="20" t="str">
        <f>IFERROR(VLOOKUP(C171,SRA!B:C,2,0),"")</f>
        <v>JOSE FERNANDO PEREIRA DA COSTA</v>
      </c>
      <c r="E171" s="12" t="str">
        <f>IFERROR(VLOOKUP(C171,SRA!B:T,8,0),"")</f>
        <v>CLT</v>
      </c>
      <c r="F171" s="14" t="s">
        <v>445</v>
      </c>
      <c r="G171" s="12" t="str">
        <f>IFERROR(VLOOKUP(C171,SRA!B:T,5,0),"")</f>
        <v>OP. DE PROD. IND.</v>
      </c>
      <c r="H171" s="10">
        <f>IFERROR(VLOOKUP(C171,SRA!B:T,18,0),"")</f>
        <v>3715.5</v>
      </c>
      <c r="I171" s="10">
        <f>IFERROR(VLOOKUP(C171,SRA!B:T,19,0),"")</f>
        <v>0</v>
      </c>
      <c r="J171" s="22">
        <f>IFERROR(VLOOKUP(C171,JUNHO!B:F,3,0),"0,00")</f>
        <v>4145.96</v>
      </c>
      <c r="K171" s="10">
        <f t="shared" si="6"/>
        <v>2882.69</v>
      </c>
      <c r="L171" s="22">
        <f>IFERROR(VLOOKUP(C171,JUNHO!B:H,7,0),"0,00")</f>
        <v>1263.27</v>
      </c>
      <c r="M171" s="18" t="str">
        <f>IFERROR(VLOOKUP(C171,FÉRIAS!C:D,2,0),"")</f>
        <v/>
      </c>
      <c r="N171" s="15" t="str">
        <f>IFERROR(VLOOKUP(C171,AFASTADOS!B:C,2,0),"")</f>
        <v/>
      </c>
    </row>
    <row r="172" spans="2:14" s="15" customFormat="1">
      <c r="B172" s="12">
        <f t="shared" si="7"/>
        <v>164</v>
      </c>
      <c r="C172" s="19">
        <v>2063</v>
      </c>
      <c r="D172" s="20" t="str">
        <f>IFERROR(VLOOKUP(C172,SRA!B:C,2,0),"")</f>
        <v>JOAQUIM PEDRO CARNEIRO C NETO</v>
      </c>
      <c r="E172" s="12" t="str">
        <f>IFERROR(VLOOKUP(C172,SRA!B:T,8,0),"")</f>
        <v>CLT</v>
      </c>
      <c r="F172" s="14" t="s">
        <v>445</v>
      </c>
      <c r="G172" s="12" t="str">
        <f>IFERROR(VLOOKUP(C172,SRA!B:T,5,0),"")</f>
        <v>ANA MANUT ELET IND</v>
      </c>
      <c r="H172" s="10">
        <f>IFERROR(VLOOKUP(C172,SRA!B:T,18,0),"")</f>
        <v>15531.43</v>
      </c>
      <c r="I172" s="10">
        <f>IFERROR(VLOOKUP(C172,SRA!B:T,19,0),"")</f>
        <v>0</v>
      </c>
      <c r="J172" s="22">
        <f>IFERROR(VLOOKUP(C172,JUNHO!B:F,3,0),"0,00")</f>
        <v>15531.43</v>
      </c>
      <c r="K172" s="10">
        <f t="shared" si="6"/>
        <v>5321.4200000000019</v>
      </c>
      <c r="L172" s="22">
        <f>IFERROR(VLOOKUP(C172,JUNHO!B:H,7,0),"0,00")</f>
        <v>10210.009999999998</v>
      </c>
      <c r="M172" s="18" t="str">
        <f>IFERROR(VLOOKUP(C172,FÉRIAS!C:D,2,0),"")</f>
        <v/>
      </c>
      <c r="N172" s="15" t="str">
        <f>IFERROR(VLOOKUP(C172,AFASTADOS!B:C,2,0),"")</f>
        <v/>
      </c>
    </row>
    <row r="173" spans="2:14" s="15" customFormat="1">
      <c r="B173" s="12">
        <f t="shared" si="7"/>
        <v>165</v>
      </c>
      <c r="C173" s="14">
        <v>2065</v>
      </c>
      <c r="D173" s="20" t="str">
        <f>IFERROR(VLOOKUP(C173,SRA!B:C,2,0),"")</f>
        <v>MARIA CLAUDIA DE A  LIMA LEMOS</v>
      </c>
      <c r="E173" s="12" t="str">
        <f>IFERROR(VLOOKUP(C173,SRA!B:T,8,0),"")</f>
        <v>CLT</v>
      </c>
      <c r="F173" s="14" t="s">
        <v>467</v>
      </c>
      <c r="G173" s="12" t="str">
        <f>IFERROR(VLOOKUP(C173,SRA!B:T,5,0),"")</f>
        <v>ANALISTA EM RH III</v>
      </c>
      <c r="H173" s="10">
        <f>IFERROR(VLOOKUP(C173,SRA!B:T,18,0),"")</f>
        <v>6267.48</v>
      </c>
      <c r="I173" s="10">
        <f>IFERROR(VLOOKUP(C173,SRA!B:T,19,0),"")</f>
        <v>0</v>
      </c>
      <c r="J173" s="22" t="str">
        <f>IFERROR(VLOOKUP(C173,JUNHO!B:F,3,0),"0,00")</f>
        <v>0,00</v>
      </c>
      <c r="K173" s="10">
        <f t="shared" si="6"/>
        <v>0</v>
      </c>
      <c r="L173" s="22" t="str">
        <f>IFERROR(VLOOKUP(C173,JUNHO!B:H,7,0),"0,00")</f>
        <v>0,00</v>
      </c>
      <c r="M173" s="18" t="str">
        <f>IFERROR(VLOOKUP(C173,FÉRIAS!C:D,2,0),"")</f>
        <v/>
      </c>
      <c r="N173" s="15" t="str">
        <f>IFERROR(VLOOKUP(C173,AFASTADOS!B:C,2,0),"")</f>
        <v>MARIA CLAUDIA DE A  LIMA LEMOS</v>
      </c>
    </row>
    <row r="174" spans="2:14" s="15" customFormat="1">
      <c r="B174" s="12">
        <f t="shared" si="7"/>
        <v>166</v>
      </c>
      <c r="C174" s="19">
        <v>2069</v>
      </c>
      <c r="D174" s="20" t="str">
        <f>IFERROR(VLOOKUP(C174,SRA!B:C,2,0),"")</f>
        <v>SELMA VERONICA VIEIRA RAMOS</v>
      </c>
      <c r="E174" s="12" t="str">
        <f>IFERROR(VLOOKUP(C174,SRA!B:T,8,0),"")</f>
        <v>CLT</v>
      </c>
      <c r="F174" s="14" t="s">
        <v>445</v>
      </c>
      <c r="G174" s="12" t="str">
        <f>IFERROR(VLOOKUP(C174,SRA!B:T,5,0),"")</f>
        <v>FARMACEUTICO IND</v>
      </c>
      <c r="H174" s="10">
        <f>IFERROR(VLOOKUP(C174,SRA!B:T,18,0),"")</f>
        <v>19807.190000000002</v>
      </c>
      <c r="I174" s="10">
        <f>IFERROR(VLOOKUP(C174,SRA!B:T,19,0),"")</f>
        <v>0</v>
      </c>
      <c r="J174" s="22">
        <f>IFERROR(VLOOKUP(C174,JUNHO!B:F,3,0),"0,00")</f>
        <v>19807.189999999999</v>
      </c>
      <c r="K174" s="10">
        <f t="shared" si="6"/>
        <v>6832.73</v>
      </c>
      <c r="L174" s="22">
        <f>IFERROR(VLOOKUP(C174,JUNHO!B:H,7,0),"0,00")</f>
        <v>12974.46</v>
      </c>
      <c r="M174" s="18" t="str">
        <f>IFERROR(VLOOKUP(C174,FÉRIAS!C:D,2,0),"")</f>
        <v/>
      </c>
      <c r="N174" s="15" t="str">
        <f>IFERROR(VLOOKUP(C174,AFASTADOS!B:C,2,0),"")</f>
        <v/>
      </c>
    </row>
    <row r="175" spans="2:14" s="15" customFormat="1">
      <c r="B175" s="12">
        <f t="shared" si="7"/>
        <v>167</v>
      </c>
      <c r="C175" s="19">
        <v>2086</v>
      </c>
      <c r="D175" s="20" t="str">
        <f>IFERROR(VLOOKUP(C175,SRA!B:C,2,0),"")</f>
        <v>ALBANITA LUCIANA DA SILVA</v>
      </c>
      <c r="E175" s="12" t="str">
        <f>IFERROR(VLOOKUP(C175,SRA!B:T,8,0),"")</f>
        <v>CLT</v>
      </c>
      <c r="F175" s="14" t="s">
        <v>445</v>
      </c>
      <c r="G175" s="12" t="str">
        <f>IFERROR(VLOOKUP(C175,SRA!B:T,5,0),"")</f>
        <v>ASS. DE SERVICOS</v>
      </c>
      <c r="H175" s="10">
        <f>IFERROR(VLOOKUP(C175,SRA!B:T,18,0),"")</f>
        <v>1876.58</v>
      </c>
      <c r="I175" s="10">
        <f>IFERROR(VLOOKUP(C175,SRA!B:T,19,0),"")</f>
        <v>822.38</v>
      </c>
      <c r="J175" s="22">
        <f>IFERROR(VLOOKUP(C175,JUNHO!B:F,3,0),"0,00")</f>
        <v>2698.96</v>
      </c>
      <c r="K175" s="10">
        <f t="shared" si="6"/>
        <v>1552.98</v>
      </c>
      <c r="L175" s="22">
        <f>IFERROR(VLOOKUP(C175,JUNHO!B:H,7,0),"0,00")</f>
        <v>1145.98</v>
      </c>
      <c r="M175" s="18" t="str">
        <f>IFERROR(VLOOKUP(C175,FÉRIAS!C:D,2,0),"")</f>
        <v/>
      </c>
      <c r="N175" s="15" t="str">
        <f>IFERROR(VLOOKUP(C175,AFASTADOS!B:C,2,0),"")</f>
        <v/>
      </c>
    </row>
    <row r="176" spans="2:14" s="15" customFormat="1">
      <c r="B176" s="12">
        <f t="shared" si="7"/>
        <v>168</v>
      </c>
      <c r="C176" s="19">
        <v>2093</v>
      </c>
      <c r="D176" s="20" t="str">
        <f>IFERROR(VLOOKUP(C176,SRA!B:C,2,0),"")</f>
        <v>GILBERTO RIBEIRO DA SILVA</v>
      </c>
      <c r="E176" s="12" t="str">
        <f>IFERROR(VLOOKUP(C176,SRA!B:T,8,0),"")</f>
        <v>CLT</v>
      </c>
      <c r="F176" s="14" t="s">
        <v>445</v>
      </c>
      <c r="G176" s="12" t="str">
        <f>IFERROR(VLOOKUP(C176,SRA!B:T,5,0),"")</f>
        <v>TEC. EM OPTICA</v>
      </c>
      <c r="H176" s="10">
        <f>IFERROR(VLOOKUP(C176,SRA!B:T,18,0),"")</f>
        <v>2271.42</v>
      </c>
      <c r="I176" s="10">
        <f>IFERROR(VLOOKUP(C176,SRA!B:T,19,0),"")</f>
        <v>0</v>
      </c>
      <c r="J176" s="22">
        <f>IFERROR(VLOOKUP(C176,JUNHO!B:F,3,0),"0,00")</f>
        <v>3066.34</v>
      </c>
      <c r="K176" s="10">
        <f t="shared" si="6"/>
        <v>2294.0600000000004</v>
      </c>
      <c r="L176" s="22">
        <f>IFERROR(VLOOKUP(C176,JUNHO!B:H,7,0),"0,00")</f>
        <v>772.28</v>
      </c>
      <c r="M176" s="18" t="str">
        <f>IFERROR(VLOOKUP(C176,FÉRIAS!C:D,2,0),"")</f>
        <v/>
      </c>
      <c r="N176" s="15" t="str">
        <f>IFERROR(VLOOKUP(C176,AFASTADOS!B:C,2,0),"")</f>
        <v/>
      </c>
    </row>
    <row r="177" spans="2:14" s="15" customFormat="1">
      <c r="B177" s="12">
        <f t="shared" si="7"/>
        <v>169</v>
      </c>
      <c r="C177" s="19">
        <v>2096</v>
      </c>
      <c r="D177" s="20" t="str">
        <f>IFERROR(VLOOKUP(C177,SRA!B:C,2,0),"")</f>
        <v>MARCELO MORAIS DE OLIVEIRA</v>
      </c>
      <c r="E177" s="12" t="str">
        <f>IFERROR(VLOOKUP(C177,SRA!B:T,8,0),"")</f>
        <v>CLT</v>
      </c>
      <c r="F177" s="14" t="s">
        <v>445</v>
      </c>
      <c r="G177" s="12" t="str">
        <f>IFERROR(VLOOKUP(C177,SRA!B:T,5,0),"")</f>
        <v>VIGILANTE 2</v>
      </c>
      <c r="H177" s="10">
        <f>IFERROR(VLOOKUP(C177,SRA!B:T,18,0),"")</f>
        <v>3209.59</v>
      </c>
      <c r="I177" s="10">
        <f>IFERROR(VLOOKUP(C177,SRA!B:T,19,0),"")</f>
        <v>0</v>
      </c>
      <c r="J177" s="22">
        <f>IFERROR(VLOOKUP(C177,JUNHO!B:F,3,0),"0,00")</f>
        <v>4172.47</v>
      </c>
      <c r="K177" s="10">
        <f t="shared" si="6"/>
        <v>1971.7800000000002</v>
      </c>
      <c r="L177" s="22">
        <f>IFERROR(VLOOKUP(C177,JUNHO!B:H,7,0),"0,00")</f>
        <v>2200.69</v>
      </c>
      <c r="M177" s="18" t="str">
        <f>IFERROR(VLOOKUP(C177,FÉRIAS!C:D,2,0),"")</f>
        <v/>
      </c>
      <c r="N177" s="15" t="str">
        <f>IFERROR(VLOOKUP(C177,AFASTADOS!B:C,2,0),"")</f>
        <v/>
      </c>
    </row>
    <row r="178" spans="2:14" s="15" customFormat="1">
      <c r="B178" s="12">
        <f t="shared" si="7"/>
        <v>170</v>
      </c>
      <c r="C178" s="19">
        <v>2101</v>
      </c>
      <c r="D178" s="20" t="str">
        <f>IFERROR(VLOOKUP(C178,SRA!B:C,2,0),"")</f>
        <v>JOSE LUCIANO CANDIDO DA SILVA</v>
      </c>
      <c r="E178" s="12" t="str">
        <f>IFERROR(VLOOKUP(C178,SRA!B:T,8,0),"")</f>
        <v>CLT</v>
      </c>
      <c r="F178" s="14" t="s">
        <v>445</v>
      </c>
      <c r="G178" s="12" t="str">
        <f>IFERROR(VLOOKUP(C178,SRA!B:T,5,0),"")</f>
        <v>OP. DE PROD. IND.</v>
      </c>
      <c r="H178" s="10">
        <f>IFERROR(VLOOKUP(C178,SRA!B:T,18,0),"")</f>
        <v>3209.59</v>
      </c>
      <c r="I178" s="10">
        <f>IFERROR(VLOOKUP(C178,SRA!B:T,19,0),"")</f>
        <v>0</v>
      </c>
      <c r="J178" s="22">
        <f>IFERROR(VLOOKUP(C178,JUNHO!B:F,3,0),"0,00")</f>
        <v>10059.379999999999</v>
      </c>
      <c r="K178" s="10">
        <f t="shared" si="6"/>
        <v>8968.119999999999</v>
      </c>
      <c r="L178" s="22">
        <f>IFERROR(VLOOKUP(C178,JUNHO!B:H,7,0),"0,00")</f>
        <v>1091.26</v>
      </c>
      <c r="M178" s="18" t="str">
        <f>IFERROR(VLOOKUP(C178,FÉRIAS!C:D,2,0),"")</f>
        <v/>
      </c>
      <c r="N178" s="15" t="str">
        <f>IFERROR(VLOOKUP(C178,AFASTADOS!B:C,2,0),"")</f>
        <v/>
      </c>
    </row>
    <row r="179" spans="2:14" s="15" customFormat="1">
      <c r="B179" s="12">
        <f t="shared" si="7"/>
        <v>171</v>
      </c>
      <c r="C179" s="19">
        <v>2115</v>
      </c>
      <c r="D179" s="20" t="str">
        <f>IFERROR(VLOOKUP(C179,SRA!B:C,2,0),"")</f>
        <v>SEVERINO JOSE RAMOS DE SOUZA</v>
      </c>
      <c r="E179" s="12" t="str">
        <f>IFERROR(VLOOKUP(C179,SRA!B:T,8,0),"")</f>
        <v>CLT</v>
      </c>
      <c r="F179" s="14" t="s">
        <v>445</v>
      </c>
      <c r="G179" s="12" t="str">
        <f>IFERROR(VLOOKUP(C179,SRA!B:T,5,0),"")</f>
        <v>VIGILANTE 2</v>
      </c>
      <c r="H179" s="10">
        <f>IFERROR(VLOOKUP(C179,SRA!B:T,18,0),"")</f>
        <v>3209.59</v>
      </c>
      <c r="I179" s="10">
        <f>IFERROR(VLOOKUP(C179,SRA!B:T,19,0),"")</f>
        <v>0</v>
      </c>
      <c r="J179" s="22">
        <f>IFERROR(VLOOKUP(C179,JUNHO!B:F,3,0),"0,00")</f>
        <v>4172.47</v>
      </c>
      <c r="K179" s="10">
        <f t="shared" si="6"/>
        <v>1131.1999999999998</v>
      </c>
      <c r="L179" s="22">
        <f>IFERROR(VLOOKUP(C179,JUNHO!B:H,7,0),"0,00")</f>
        <v>3041.2700000000004</v>
      </c>
      <c r="M179" s="18" t="str">
        <f>IFERROR(VLOOKUP(C179,FÉRIAS!C:D,2,0),"")</f>
        <v/>
      </c>
      <c r="N179" s="15" t="str">
        <f>IFERROR(VLOOKUP(C179,AFASTADOS!B:C,2,0),"")</f>
        <v/>
      </c>
    </row>
    <row r="180" spans="2:14" s="15" customFormat="1">
      <c r="B180" s="12">
        <f t="shared" si="7"/>
        <v>172</v>
      </c>
      <c r="C180" s="19">
        <v>2117</v>
      </c>
      <c r="D180" s="20" t="str">
        <f>IFERROR(VLOOKUP(C180,SRA!B:C,2,0),"")</f>
        <v>WILSON JOSE QUEIROZ DE LIMA</v>
      </c>
      <c r="E180" s="12" t="str">
        <f>IFERROR(VLOOKUP(C180,SRA!B:T,8,0),"")</f>
        <v>CLT</v>
      </c>
      <c r="F180" s="14" t="s">
        <v>445</v>
      </c>
      <c r="G180" s="12" t="str">
        <f>IFERROR(VLOOKUP(C180,SRA!B:T,5,0),"")</f>
        <v>ASS. DE SERVICOS</v>
      </c>
      <c r="H180" s="10">
        <f>IFERROR(VLOOKUP(C180,SRA!B:T,18,0),"")</f>
        <v>2395.04</v>
      </c>
      <c r="I180" s="10">
        <f>IFERROR(VLOOKUP(C180,SRA!B:T,19,0),"")</f>
        <v>0</v>
      </c>
      <c r="J180" s="22">
        <f>IFERROR(VLOOKUP(C180,JUNHO!B:F,3,0),"0,00")</f>
        <v>2395.04</v>
      </c>
      <c r="K180" s="10">
        <f t="shared" si="6"/>
        <v>446.54999999999995</v>
      </c>
      <c r="L180" s="22">
        <f>IFERROR(VLOOKUP(C180,JUNHO!B:H,7,0),"0,00")</f>
        <v>1948.49</v>
      </c>
      <c r="M180" s="18" t="str">
        <f>IFERROR(VLOOKUP(C180,FÉRIAS!C:D,2,0),"")</f>
        <v/>
      </c>
      <c r="N180" s="15" t="str">
        <f>IFERROR(VLOOKUP(C180,AFASTADOS!B:C,2,0),"")</f>
        <v/>
      </c>
    </row>
    <row r="181" spans="2:14" s="15" customFormat="1">
      <c r="B181" s="12">
        <f t="shared" si="7"/>
        <v>173</v>
      </c>
      <c r="C181" s="19">
        <v>2120</v>
      </c>
      <c r="D181" s="20" t="str">
        <f>IFERROR(VLOOKUP(C181,SRA!B:C,2,0),"")</f>
        <v>ANTONIO SOARES DE MELO</v>
      </c>
      <c r="E181" s="12" t="str">
        <f>IFERROR(VLOOKUP(C181,SRA!B:T,8,0),"")</f>
        <v>CLT</v>
      </c>
      <c r="F181" s="14" t="s">
        <v>445</v>
      </c>
      <c r="G181" s="12" t="str">
        <f>IFERROR(VLOOKUP(C181,SRA!B:T,5,0),"")</f>
        <v>ASS. DE SERVICOS</v>
      </c>
      <c r="H181" s="10">
        <f>IFERROR(VLOOKUP(C181,SRA!B:T,18,0),"")</f>
        <v>2546.0099999999998</v>
      </c>
      <c r="I181" s="10">
        <f>IFERROR(VLOOKUP(C181,SRA!B:T,19,0),"")</f>
        <v>0</v>
      </c>
      <c r="J181" s="22">
        <f>IFERROR(VLOOKUP(C181,JUNHO!B:F,3,0),"0,00")</f>
        <v>2546.0100000000002</v>
      </c>
      <c r="K181" s="10">
        <f t="shared" si="6"/>
        <v>764.24000000000024</v>
      </c>
      <c r="L181" s="22">
        <f>IFERROR(VLOOKUP(C181,JUNHO!B:H,7,0),"0,00")</f>
        <v>1781.77</v>
      </c>
      <c r="M181" s="18" t="str">
        <f>IFERROR(VLOOKUP(C181,FÉRIAS!C:D,2,0),"")</f>
        <v/>
      </c>
      <c r="N181" s="15" t="str">
        <f>IFERROR(VLOOKUP(C181,AFASTADOS!B:C,2,0),"")</f>
        <v/>
      </c>
    </row>
    <row r="182" spans="2:14" s="15" customFormat="1">
      <c r="B182" s="12">
        <f t="shared" si="7"/>
        <v>174</v>
      </c>
      <c r="C182" s="19">
        <v>2121</v>
      </c>
      <c r="D182" s="20" t="str">
        <f>IFERROR(VLOOKUP(C182,SRA!B:C,2,0),"")</f>
        <v>SAMUEL MAURICIO</v>
      </c>
      <c r="E182" s="12" t="str">
        <f>IFERROR(VLOOKUP(C182,SRA!B:T,8,0),"")</f>
        <v>CLT</v>
      </c>
      <c r="F182" s="14" t="s">
        <v>457</v>
      </c>
      <c r="G182" s="12" t="str">
        <f>IFERROR(VLOOKUP(C182,SRA!B:T,5,0),"")</f>
        <v>TEC. EM OPTICA</v>
      </c>
      <c r="H182" s="10">
        <f>IFERROR(VLOOKUP(C182,SRA!B:T,18,0),"")</f>
        <v>2271.42</v>
      </c>
      <c r="I182" s="10">
        <f>IFERROR(VLOOKUP(C182,SRA!B:T,19,0),"")</f>
        <v>0</v>
      </c>
      <c r="J182" s="22">
        <f>IFERROR(VLOOKUP(C182,JUNHO!B:F,3,0),"0,00")</f>
        <v>2826.66</v>
      </c>
      <c r="K182" s="10">
        <f t="shared" si="6"/>
        <v>1790.86</v>
      </c>
      <c r="L182" s="22">
        <f>IFERROR(VLOOKUP(C182,JUNHO!B:H,7,0),"0,00")</f>
        <v>1035.8</v>
      </c>
      <c r="M182" s="18" t="str">
        <f>IFERROR(VLOOKUP(C182,FÉRIAS!C:D,2,0),"")</f>
        <v>SAMUEL MAURICIO</v>
      </c>
      <c r="N182" s="15" t="str">
        <f>IFERROR(VLOOKUP(C182,AFASTADOS!B:C,2,0),"")</f>
        <v/>
      </c>
    </row>
    <row r="183" spans="2:14" s="15" customFormat="1">
      <c r="B183" s="12">
        <f t="shared" si="7"/>
        <v>175</v>
      </c>
      <c r="C183" s="19">
        <v>2124</v>
      </c>
      <c r="D183" s="20" t="str">
        <f>IFERROR(VLOOKUP(C183,SRA!B:C,2,0),"")</f>
        <v>JOSE ALVES FIGUEIREDO FILHO</v>
      </c>
      <c r="E183" s="12" t="str">
        <f>IFERROR(VLOOKUP(C183,SRA!B:T,8,0),"")</f>
        <v>CLT</v>
      </c>
      <c r="F183" s="14" t="s">
        <v>445</v>
      </c>
      <c r="G183" s="12" t="str">
        <f>IFERROR(VLOOKUP(C183,SRA!B:T,5,0),"")</f>
        <v>VIGILANTE 2</v>
      </c>
      <c r="H183" s="10">
        <f>IFERROR(VLOOKUP(C183,SRA!B:T,18,0),"")</f>
        <v>3209.59</v>
      </c>
      <c r="I183" s="10">
        <f>IFERROR(VLOOKUP(C183,SRA!B:T,19,0),"")</f>
        <v>0</v>
      </c>
      <c r="J183" s="22">
        <f>IFERROR(VLOOKUP(C183,JUNHO!B:F,3,0),"0,00")</f>
        <v>4172.47</v>
      </c>
      <c r="K183" s="10">
        <f t="shared" si="6"/>
        <v>1262.5300000000002</v>
      </c>
      <c r="L183" s="22">
        <f>IFERROR(VLOOKUP(C183,JUNHO!B:H,7,0),"0,00")</f>
        <v>2909.94</v>
      </c>
      <c r="M183" s="18" t="str">
        <f>IFERROR(VLOOKUP(C183,FÉRIAS!C:D,2,0),"")</f>
        <v/>
      </c>
      <c r="N183" s="15" t="str">
        <f>IFERROR(VLOOKUP(C183,AFASTADOS!B:C,2,0),"")</f>
        <v/>
      </c>
    </row>
    <row r="184" spans="2:14" s="15" customFormat="1">
      <c r="B184" s="12">
        <f t="shared" si="7"/>
        <v>176</v>
      </c>
      <c r="C184" s="19">
        <v>2125</v>
      </c>
      <c r="D184" s="20" t="str">
        <f>IFERROR(VLOOKUP(C184,SRA!B:C,2,0),"")</f>
        <v>GILMAR GALVAO SANTANA</v>
      </c>
      <c r="E184" s="12" t="str">
        <f>IFERROR(VLOOKUP(C184,SRA!B:T,8,0),"")</f>
        <v>CLT</v>
      </c>
      <c r="F184" s="14" t="s">
        <v>445</v>
      </c>
      <c r="G184" s="12" t="str">
        <f>IFERROR(VLOOKUP(C184,SRA!B:T,5,0),"")</f>
        <v>OP. DE PROD. IND.</v>
      </c>
      <c r="H184" s="10">
        <f>IFERROR(VLOOKUP(C184,SRA!B:T,18,0),"")</f>
        <v>3538.57</v>
      </c>
      <c r="I184" s="10">
        <f>IFERROR(VLOOKUP(C184,SRA!B:T,19,0),"")</f>
        <v>822.38</v>
      </c>
      <c r="J184" s="22">
        <f>IFERROR(VLOOKUP(C184,JUNHO!B:F,3,0),"0,00")</f>
        <v>4360.95</v>
      </c>
      <c r="K184" s="10">
        <f t="shared" si="6"/>
        <v>1773.9099999999999</v>
      </c>
      <c r="L184" s="22">
        <f>IFERROR(VLOOKUP(C184,JUNHO!B:H,7,0),"0,00")</f>
        <v>2587.04</v>
      </c>
      <c r="M184" s="18" t="str">
        <f>IFERROR(VLOOKUP(C184,FÉRIAS!C:D,2,0),"")</f>
        <v/>
      </c>
      <c r="N184" s="15" t="str">
        <f>IFERROR(VLOOKUP(C184,AFASTADOS!B:C,2,0),"")</f>
        <v/>
      </c>
    </row>
    <row r="185" spans="2:14" s="15" customFormat="1">
      <c r="B185" s="12">
        <f t="shared" si="7"/>
        <v>177</v>
      </c>
      <c r="C185" s="19">
        <v>2126</v>
      </c>
      <c r="D185" s="20" t="str">
        <f>IFERROR(VLOOKUP(C185,SRA!B:C,2,0),"")</f>
        <v>JAFFE JOSE LIMA XAVIER</v>
      </c>
      <c r="E185" s="12" t="str">
        <f>IFERROR(VLOOKUP(C185,SRA!B:T,8,0),"")</f>
        <v>CLT</v>
      </c>
      <c r="F185" s="14" t="s">
        <v>445</v>
      </c>
      <c r="G185" s="12" t="str">
        <f>IFERROR(VLOOKUP(C185,SRA!B:T,5,0),"")</f>
        <v>OP. DE PROD. IND.</v>
      </c>
      <c r="H185" s="10">
        <f>IFERROR(VLOOKUP(C185,SRA!B:T,18,0),"")</f>
        <v>3538.57</v>
      </c>
      <c r="I185" s="10">
        <f>IFERROR(VLOOKUP(C185,SRA!B:T,19,0),"")</f>
        <v>0</v>
      </c>
      <c r="J185" s="22">
        <f>IFERROR(VLOOKUP(C185,JUNHO!B:F,3,0),"0,00")</f>
        <v>3538.57</v>
      </c>
      <c r="K185" s="10">
        <f t="shared" si="6"/>
        <v>2086.23</v>
      </c>
      <c r="L185" s="22">
        <f>IFERROR(VLOOKUP(C185,JUNHO!B:H,7,0),"0,00")</f>
        <v>1452.3400000000001</v>
      </c>
      <c r="M185" s="18" t="str">
        <f>IFERROR(VLOOKUP(C185,FÉRIAS!C:D,2,0),"")</f>
        <v/>
      </c>
      <c r="N185" s="15" t="str">
        <f>IFERROR(VLOOKUP(C185,AFASTADOS!B:C,2,0),"")</f>
        <v/>
      </c>
    </row>
    <row r="186" spans="2:14" s="15" customFormat="1">
      <c r="B186" s="12">
        <f t="shared" si="7"/>
        <v>178</v>
      </c>
      <c r="C186" s="19">
        <v>2128</v>
      </c>
      <c r="D186" s="20" t="str">
        <f>IFERROR(VLOOKUP(C186,SRA!B:C,2,0),"")</f>
        <v>JORGE DA SILVA LIMA</v>
      </c>
      <c r="E186" s="12" t="str">
        <f>IFERROR(VLOOKUP(C186,SRA!B:T,8,0),"")</f>
        <v>CLT</v>
      </c>
      <c r="F186" s="14" t="s">
        <v>445</v>
      </c>
      <c r="G186" s="12" t="str">
        <f>IFERROR(VLOOKUP(C186,SRA!B:T,5,0),"")</f>
        <v>OP. DE PROD. IND.</v>
      </c>
      <c r="H186" s="10">
        <f>IFERROR(VLOOKUP(C186,SRA!B:T,18,0),"")</f>
        <v>9716.51</v>
      </c>
      <c r="I186" s="10">
        <f>IFERROR(VLOOKUP(C186,SRA!B:T,19,0),"")</f>
        <v>0</v>
      </c>
      <c r="J186" s="22">
        <f>IFERROR(VLOOKUP(C186,JUNHO!B:F,3,0),"0,00")</f>
        <v>9716.51</v>
      </c>
      <c r="K186" s="10">
        <f t="shared" si="6"/>
        <v>5611.93</v>
      </c>
      <c r="L186" s="22">
        <f>IFERROR(VLOOKUP(C186,JUNHO!B:H,7,0),"0,00")</f>
        <v>4104.58</v>
      </c>
      <c r="M186" s="18" t="str">
        <f>IFERROR(VLOOKUP(C186,FÉRIAS!C:D,2,0),"")</f>
        <v/>
      </c>
      <c r="N186" s="15" t="str">
        <f>IFERROR(VLOOKUP(C186,AFASTADOS!B:C,2,0),"")</f>
        <v/>
      </c>
    </row>
    <row r="187" spans="2:14" s="15" customFormat="1">
      <c r="B187" s="12">
        <f t="shared" si="7"/>
        <v>179</v>
      </c>
      <c r="C187" s="19">
        <v>2129</v>
      </c>
      <c r="D187" s="20" t="str">
        <f>IFERROR(VLOOKUP(C187,SRA!B:C,2,0),"")</f>
        <v>RICARDO JORGE XAVIER</v>
      </c>
      <c r="E187" s="12" t="str">
        <f>IFERROR(VLOOKUP(C187,SRA!B:T,8,0),"")</f>
        <v>CLT</v>
      </c>
      <c r="F187" s="14" t="s">
        <v>445</v>
      </c>
      <c r="G187" s="12" t="str">
        <f>IFERROR(VLOOKUP(C187,SRA!B:T,5,0),"")</f>
        <v>TEC UTI TRA EFLUENTE</v>
      </c>
      <c r="H187" s="10">
        <f>IFERROR(VLOOKUP(C187,SRA!B:T,18,0),"")</f>
        <v>2060.2399999999998</v>
      </c>
      <c r="I187" s="10">
        <f>IFERROR(VLOOKUP(C187,SRA!B:T,19,0),"")</f>
        <v>0</v>
      </c>
      <c r="J187" s="22">
        <f>IFERROR(VLOOKUP(C187,JUNHO!B:F,3,0),"0,00")</f>
        <v>3016.59</v>
      </c>
      <c r="K187" s="10">
        <f t="shared" si="6"/>
        <v>1182.8900000000001</v>
      </c>
      <c r="L187" s="22">
        <f>IFERROR(VLOOKUP(C187,JUNHO!B:H,7,0),"0,00")</f>
        <v>1833.7</v>
      </c>
      <c r="M187" s="18" t="str">
        <f>IFERROR(VLOOKUP(C187,FÉRIAS!C:D,2,0),"")</f>
        <v/>
      </c>
      <c r="N187" s="15" t="str">
        <f>IFERROR(VLOOKUP(C187,AFASTADOS!B:C,2,0),"")</f>
        <v/>
      </c>
    </row>
    <row r="188" spans="2:14" s="15" customFormat="1">
      <c r="B188" s="12">
        <f t="shared" si="7"/>
        <v>180</v>
      </c>
      <c r="C188" s="19">
        <v>2130</v>
      </c>
      <c r="D188" s="20" t="str">
        <f>IFERROR(VLOOKUP(C188,SRA!B:C,2,0),"")</f>
        <v>HELVIO MOZART MONTENEGRO</v>
      </c>
      <c r="E188" s="12" t="str">
        <f>IFERROR(VLOOKUP(C188,SRA!B:T,8,0),"")</f>
        <v>CLT</v>
      </c>
      <c r="F188" s="14" t="s">
        <v>445</v>
      </c>
      <c r="G188" s="12" t="str">
        <f>IFERROR(VLOOKUP(C188,SRA!B:T,5,0),"")</f>
        <v>TEC EM UTI CALDEIRA</v>
      </c>
      <c r="H188" s="10">
        <f>IFERROR(VLOOKUP(C188,SRA!B:T,18,0),"")</f>
        <v>2060.2399999999998</v>
      </c>
      <c r="I188" s="10">
        <f>IFERROR(VLOOKUP(C188,SRA!B:T,19,0),"")</f>
        <v>0</v>
      </c>
      <c r="J188" s="22">
        <f>IFERROR(VLOOKUP(C188,JUNHO!B:F,3,0),"0,00")</f>
        <v>2060.2399999999998</v>
      </c>
      <c r="K188" s="10">
        <f t="shared" si="6"/>
        <v>593.40999999999985</v>
      </c>
      <c r="L188" s="22">
        <f>IFERROR(VLOOKUP(C188,JUNHO!B:H,7,0),"0,00")</f>
        <v>1466.83</v>
      </c>
      <c r="M188" s="18" t="str">
        <f>IFERROR(VLOOKUP(C188,FÉRIAS!C:D,2,0),"")</f>
        <v/>
      </c>
      <c r="N188" s="15" t="str">
        <f>IFERROR(VLOOKUP(C188,AFASTADOS!B:C,2,0),"")</f>
        <v/>
      </c>
    </row>
    <row r="189" spans="2:14" s="15" customFormat="1">
      <c r="B189" s="12">
        <f t="shared" si="7"/>
        <v>181</v>
      </c>
      <c r="C189" s="19">
        <v>2131</v>
      </c>
      <c r="D189" s="20" t="str">
        <f>IFERROR(VLOOKUP(C189,SRA!B:C,2,0),"")</f>
        <v>ALEXANDRE BARBOSA DA SILVA</v>
      </c>
      <c r="E189" s="12" t="str">
        <f>IFERROR(VLOOKUP(C189,SRA!B:T,8,0),"")</f>
        <v>CLT</v>
      </c>
      <c r="F189" s="14" t="s">
        <v>457</v>
      </c>
      <c r="G189" s="12" t="str">
        <f>IFERROR(VLOOKUP(C189,SRA!B:T,5,0),"")</f>
        <v>OP. DE PROD. IND.</v>
      </c>
      <c r="H189" s="10">
        <f>IFERROR(VLOOKUP(C189,SRA!B:T,18,0),"")</f>
        <v>3538.59</v>
      </c>
      <c r="I189" s="10">
        <f>IFERROR(VLOOKUP(C189,SRA!B:T,19,0),"")</f>
        <v>0</v>
      </c>
      <c r="J189" s="22">
        <f>IFERROR(VLOOKUP(C189,JUNHO!B:F,3,0),"0,00")</f>
        <v>8226.93</v>
      </c>
      <c r="K189" s="10">
        <f t="shared" si="6"/>
        <v>5894.6200000000008</v>
      </c>
      <c r="L189" s="22">
        <f>IFERROR(VLOOKUP(C189,JUNHO!B:H,7,0),"0,00")</f>
        <v>2332.31</v>
      </c>
      <c r="M189" s="18" t="str">
        <f>IFERROR(VLOOKUP(C189,FÉRIAS!C:D,2,0),"")</f>
        <v>ALEXANDRE BARBOSA DA SILVA</v>
      </c>
      <c r="N189" s="15" t="str">
        <f>IFERROR(VLOOKUP(C189,AFASTADOS!B:C,2,0),"")</f>
        <v/>
      </c>
    </row>
    <row r="190" spans="2:14" s="15" customFormat="1">
      <c r="B190" s="12">
        <f t="shared" si="7"/>
        <v>182</v>
      </c>
      <c r="C190" s="19">
        <v>2134</v>
      </c>
      <c r="D190" s="20" t="str">
        <f>IFERROR(VLOOKUP(C190,SRA!B:C,2,0),"")</f>
        <v>ROSIVALDO SATIRO DOS SANTOS</v>
      </c>
      <c r="E190" s="12" t="str">
        <f>IFERROR(VLOOKUP(C190,SRA!B:T,8,0),"")</f>
        <v>CLT</v>
      </c>
      <c r="F190" s="14" t="s">
        <v>445</v>
      </c>
      <c r="G190" s="12" t="str">
        <f>IFERROR(VLOOKUP(C190,SRA!B:T,5,0),"")</f>
        <v>OP. DE PROD. IND.</v>
      </c>
      <c r="H190" s="10">
        <f>IFERROR(VLOOKUP(C190,SRA!B:T,18,0),"")</f>
        <v>3538.57</v>
      </c>
      <c r="I190" s="10">
        <f>IFERROR(VLOOKUP(C190,SRA!B:T,19,0),"")</f>
        <v>0</v>
      </c>
      <c r="J190" s="22">
        <f>IFERROR(VLOOKUP(C190,JUNHO!B:F,3,0),"0,00")</f>
        <v>3538.57</v>
      </c>
      <c r="K190" s="10">
        <f t="shared" si="6"/>
        <v>2075.59</v>
      </c>
      <c r="L190" s="22">
        <f>IFERROR(VLOOKUP(C190,JUNHO!B:H,7,0),"0,00")</f>
        <v>1462.98</v>
      </c>
      <c r="M190" s="18" t="str">
        <f>IFERROR(VLOOKUP(C190,FÉRIAS!C:D,2,0),"")</f>
        <v/>
      </c>
      <c r="N190" s="15" t="str">
        <f>IFERROR(VLOOKUP(C190,AFASTADOS!B:C,2,0),"")</f>
        <v/>
      </c>
    </row>
    <row r="191" spans="2:14" s="15" customFormat="1">
      <c r="B191" s="12">
        <f t="shared" si="7"/>
        <v>183</v>
      </c>
      <c r="C191" s="19">
        <v>2136</v>
      </c>
      <c r="D191" s="20" t="str">
        <f>IFERROR(VLOOKUP(C191,SRA!B:C,2,0),"")</f>
        <v>GESIEL DAVID DE CASTRO</v>
      </c>
      <c r="E191" s="12" t="str">
        <f>IFERROR(VLOOKUP(C191,SRA!B:T,8,0),"")</f>
        <v>CLT</v>
      </c>
      <c r="F191" s="14" t="s">
        <v>445</v>
      </c>
      <c r="G191" s="12" t="str">
        <f>IFERROR(VLOOKUP(C191,SRA!B:T,5,0),"")</f>
        <v>ASS. DE SERVICOS</v>
      </c>
      <c r="H191" s="10">
        <f>IFERROR(VLOOKUP(C191,SRA!B:T,18,0),"")</f>
        <v>2068.91</v>
      </c>
      <c r="I191" s="10">
        <f>IFERROR(VLOOKUP(C191,SRA!B:T,19,0),"")</f>
        <v>822.38</v>
      </c>
      <c r="J191" s="22">
        <f>IFERROR(VLOOKUP(C191,JUNHO!B:F,3,0),"0,00")</f>
        <v>2891.29</v>
      </c>
      <c r="K191" s="10">
        <f t="shared" si="6"/>
        <v>930.84000000000015</v>
      </c>
      <c r="L191" s="22">
        <f>IFERROR(VLOOKUP(C191,JUNHO!B:H,7,0),"0,00")</f>
        <v>1960.4499999999998</v>
      </c>
      <c r="M191" s="18" t="str">
        <f>IFERROR(VLOOKUP(C191,FÉRIAS!C:D,2,0),"")</f>
        <v/>
      </c>
      <c r="N191" s="15" t="str">
        <f>IFERROR(VLOOKUP(C191,AFASTADOS!B:C,2,0),"")</f>
        <v/>
      </c>
    </row>
    <row r="192" spans="2:14" s="15" customFormat="1">
      <c r="B192" s="12">
        <f t="shared" si="7"/>
        <v>184</v>
      </c>
      <c r="C192" s="19">
        <v>2137</v>
      </c>
      <c r="D192" s="20" t="str">
        <f>IFERROR(VLOOKUP(C192,SRA!B:C,2,0),"")</f>
        <v>FRANCISCO DE ASSIS DE OLIVEIRA</v>
      </c>
      <c r="E192" s="12" t="str">
        <f>IFERROR(VLOOKUP(C192,SRA!B:T,8,0),"")</f>
        <v>CLT</v>
      </c>
      <c r="F192" s="14" t="s">
        <v>445</v>
      </c>
      <c r="G192" s="12" t="str">
        <f>IFERROR(VLOOKUP(C192,SRA!B:T,5,0),"")</f>
        <v>ANALISTA CONTABIL</v>
      </c>
      <c r="H192" s="10">
        <f>IFERROR(VLOOKUP(C192,SRA!B:T,18,0),"")</f>
        <v>8875.2000000000007</v>
      </c>
      <c r="I192" s="10">
        <f>IFERROR(VLOOKUP(C192,SRA!B:T,19,0),"")</f>
        <v>0</v>
      </c>
      <c r="J192" s="22">
        <f>IFERROR(VLOOKUP(C192,JUNHO!B:F,3,0),"0,00")</f>
        <v>8875.2000000000007</v>
      </c>
      <c r="K192" s="10">
        <f t="shared" si="6"/>
        <v>3273.3000000000011</v>
      </c>
      <c r="L192" s="22">
        <f>IFERROR(VLOOKUP(C192,JUNHO!B:H,7,0),"0,00")</f>
        <v>5601.9</v>
      </c>
      <c r="M192" s="18" t="str">
        <f>IFERROR(VLOOKUP(C192,FÉRIAS!C:D,2,0),"")</f>
        <v/>
      </c>
      <c r="N192" s="15" t="str">
        <f>IFERROR(VLOOKUP(C192,AFASTADOS!B:C,2,0),"")</f>
        <v/>
      </c>
    </row>
    <row r="193" spans="2:14" s="15" customFormat="1">
      <c r="B193" s="12">
        <f t="shared" si="7"/>
        <v>185</v>
      </c>
      <c r="C193" s="19">
        <v>2140</v>
      </c>
      <c r="D193" s="20" t="str">
        <f>IFERROR(VLOOKUP(C193,SRA!B:C,2,0),"")</f>
        <v>LUCIENE PEREIRA DE A NASCIMENT</v>
      </c>
      <c r="E193" s="12" t="str">
        <f>IFERROR(VLOOKUP(C193,SRA!B:T,8,0),"")</f>
        <v>CLT</v>
      </c>
      <c r="F193" s="14" t="s">
        <v>445</v>
      </c>
      <c r="G193" s="12" t="str">
        <f>IFERROR(VLOOKUP(C193,SRA!B:T,5,0),"")</f>
        <v>OP. PROD. IND. (D)</v>
      </c>
      <c r="H193" s="10">
        <f>IFERROR(VLOOKUP(C193,SRA!B:T,18,0),"")</f>
        <v>5979.9400000000005</v>
      </c>
      <c r="I193" s="10">
        <f>IFERROR(VLOOKUP(C193,SRA!B:T,19,0),"")</f>
        <v>0</v>
      </c>
      <c r="J193" s="22">
        <f>IFERROR(VLOOKUP(C193,JUNHO!B:F,3,0),"0,00")</f>
        <v>7859.35</v>
      </c>
      <c r="K193" s="10">
        <f t="shared" si="6"/>
        <v>1963.3200000000006</v>
      </c>
      <c r="L193" s="22">
        <f>IFERROR(VLOOKUP(C193,JUNHO!B:H,7,0),"0,00")</f>
        <v>5896.03</v>
      </c>
      <c r="M193" s="18" t="str">
        <f>IFERROR(VLOOKUP(C193,FÉRIAS!C:D,2,0),"")</f>
        <v/>
      </c>
      <c r="N193" s="15" t="str">
        <f>IFERROR(VLOOKUP(C193,AFASTADOS!B:C,2,0),"")</f>
        <v/>
      </c>
    </row>
    <row r="194" spans="2:14" s="15" customFormat="1">
      <c r="B194" s="12">
        <f t="shared" si="7"/>
        <v>186</v>
      </c>
      <c r="C194" s="19">
        <v>2143</v>
      </c>
      <c r="D194" s="20" t="str">
        <f>IFERROR(VLOOKUP(C194,SRA!B:C,2,0),"")</f>
        <v>RUBEM JOSE DOS S DE PAULA</v>
      </c>
      <c r="E194" s="12" t="str">
        <f>IFERROR(VLOOKUP(C194,SRA!B:T,8,0),"")</f>
        <v>CLT</v>
      </c>
      <c r="F194" s="14" t="s">
        <v>445</v>
      </c>
      <c r="G194" s="12" t="str">
        <f>IFERROR(VLOOKUP(C194,SRA!B:T,5,0),"")</f>
        <v>OP. DE PROD. IND.</v>
      </c>
      <c r="H194" s="10">
        <f>IFERROR(VLOOKUP(C194,SRA!B:T,18,0),"")</f>
        <v>2068.91</v>
      </c>
      <c r="I194" s="10">
        <f>IFERROR(VLOOKUP(C194,SRA!B:T,19,0),"")</f>
        <v>0</v>
      </c>
      <c r="J194" s="22">
        <f>IFERROR(VLOOKUP(C194,JUNHO!B:F,3,0),"0,00")</f>
        <v>2068.91</v>
      </c>
      <c r="K194" s="10">
        <f t="shared" si="6"/>
        <v>425.09999999999991</v>
      </c>
      <c r="L194" s="22">
        <f>IFERROR(VLOOKUP(C194,JUNHO!B:H,7,0),"0,00")</f>
        <v>1643.81</v>
      </c>
      <c r="M194" s="18" t="str">
        <f>IFERROR(VLOOKUP(C194,FÉRIAS!C:D,2,0),"")</f>
        <v/>
      </c>
      <c r="N194" s="15" t="str">
        <f>IFERROR(VLOOKUP(C194,AFASTADOS!B:C,2,0),"")</f>
        <v/>
      </c>
    </row>
    <row r="195" spans="2:14" s="15" customFormat="1">
      <c r="B195" s="12">
        <f t="shared" si="7"/>
        <v>187</v>
      </c>
      <c r="C195" s="19">
        <v>2145</v>
      </c>
      <c r="D195" s="20" t="str">
        <f>IFERROR(VLOOKUP(C195,SRA!B:C,2,0),"")</f>
        <v>EVERALDO DA SILVA CABRAL</v>
      </c>
      <c r="E195" s="12" t="str">
        <f>IFERROR(VLOOKUP(C195,SRA!B:T,8,0),"")</f>
        <v>CLT</v>
      </c>
      <c r="F195" s="14" t="s">
        <v>445</v>
      </c>
      <c r="G195" s="12" t="str">
        <f>IFERROR(VLOOKUP(C195,SRA!B:T,5,0),"")</f>
        <v>OP. DE PROD. IND.</v>
      </c>
      <c r="H195" s="10">
        <f>IFERROR(VLOOKUP(C195,SRA!B:T,18,0),"")</f>
        <v>3538.57</v>
      </c>
      <c r="I195" s="10">
        <f>IFERROR(VLOOKUP(C195,SRA!B:T,19,0),"")</f>
        <v>0</v>
      </c>
      <c r="J195" s="22">
        <f>IFERROR(VLOOKUP(C195,JUNHO!B:F,3,0),"0,00")</f>
        <v>3538.57</v>
      </c>
      <c r="K195" s="10">
        <f t="shared" si="6"/>
        <v>850.85000000000036</v>
      </c>
      <c r="L195" s="22">
        <f>IFERROR(VLOOKUP(C195,JUNHO!B:H,7,0),"0,00")</f>
        <v>2687.72</v>
      </c>
      <c r="M195" s="18" t="str">
        <f>IFERROR(VLOOKUP(C195,FÉRIAS!C:D,2,0),"")</f>
        <v/>
      </c>
      <c r="N195" s="15" t="str">
        <f>IFERROR(VLOOKUP(C195,AFASTADOS!B:C,2,0),"")</f>
        <v/>
      </c>
    </row>
    <row r="196" spans="2:14" s="15" customFormat="1">
      <c r="B196" s="12">
        <f t="shared" si="7"/>
        <v>188</v>
      </c>
      <c r="C196" s="19">
        <v>2146</v>
      </c>
      <c r="D196" s="20" t="str">
        <f>IFERROR(VLOOKUP(C196,SRA!B:C,2,0),"")</f>
        <v>ROGERIO BARROS DOS SANTOS</v>
      </c>
      <c r="E196" s="12" t="str">
        <f>IFERROR(VLOOKUP(C196,SRA!B:T,8,0),"")</f>
        <v>CLT</v>
      </c>
      <c r="F196" s="14" t="s">
        <v>445</v>
      </c>
      <c r="G196" s="12" t="str">
        <f>IFERROR(VLOOKUP(C196,SRA!B:T,5,0),"")</f>
        <v>OP. DE PROD. IND.</v>
      </c>
      <c r="H196" s="10">
        <f>IFERROR(VLOOKUP(C196,SRA!B:T,18,0),"")</f>
        <v>3056.72</v>
      </c>
      <c r="I196" s="10">
        <f>IFERROR(VLOOKUP(C196,SRA!B:T,19,0),"")</f>
        <v>0</v>
      </c>
      <c r="J196" s="22">
        <f>IFERROR(VLOOKUP(C196,JUNHO!B:F,3,0),"0,00")</f>
        <v>3056.72</v>
      </c>
      <c r="K196" s="10">
        <f t="shared" si="6"/>
        <v>1260.52</v>
      </c>
      <c r="L196" s="22">
        <f>IFERROR(VLOOKUP(C196,JUNHO!B:H,7,0),"0,00")</f>
        <v>1796.1999999999998</v>
      </c>
      <c r="M196" s="18" t="str">
        <f>IFERROR(VLOOKUP(C196,FÉRIAS!C:D,2,0),"")</f>
        <v/>
      </c>
      <c r="N196" s="15" t="str">
        <f>IFERROR(VLOOKUP(C196,AFASTADOS!B:C,2,0),"")</f>
        <v/>
      </c>
    </row>
    <row r="197" spans="2:14" s="15" customFormat="1">
      <c r="B197" s="12">
        <f t="shared" si="7"/>
        <v>189</v>
      </c>
      <c r="C197" s="19">
        <v>2149</v>
      </c>
      <c r="D197" s="20" t="str">
        <f>IFERROR(VLOOKUP(C197,SRA!B:C,2,0),"")</f>
        <v>CARLOS AUGUSTO O  DA SILVA</v>
      </c>
      <c r="E197" s="12" t="str">
        <f>IFERROR(VLOOKUP(C197,SRA!B:T,8,0),"")</f>
        <v>CLT</v>
      </c>
      <c r="F197" s="14" t="s">
        <v>445</v>
      </c>
      <c r="G197" s="12" t="str">
        <f>IFERROR(VLOOKUP(C197,SRA!B:T,5,0),"")</f>
        <v>OP. DE PROD. IND.</v>
      </c>
      <c r="H197" s="10">
        <f>IFERROR(VLOOKUP(C197,SRA!B:T,18,0),"")</f>
        <v>3056.72</v>
      </c>
      <c r="I197" s="10">
        <f>IFERROR(VLOOKUP(C197,SRA!B:T,19,0),"")</f>
        <v>0</v>
      </c>
      <c r="J197" s="22">
        <f>IFERROR(VLOOKUP(C197,JUNHO!B:F,3,0),"0,00")</f>
        <v>3381.17</v>
      </c>
      <c r="K197" s="10">
        <f t="shared" si="6"/>
        <v>1038.6300000000001</v>
      </c>
      <c r="L197" s="22">
        <f>IFERROR(VLOOKUP(C197,JUNHO!B:H,7,0),"0,00")</f>
        <v>2342.54</v>
      </c>
      <c r="M197" s="18" t="str">
        <f>IFERROR(VLOOKUP(C197,FÉRIAS!C:D,2,0),"")</f>
        <v/>
      </c>
      <c r="N197" s="15" t="str">
        <f>IFERROR(VLOOKUP(C197,AFASTADOS!B:C,2,0),"")</f>
        <v/>
      </c>
    </row>
    <row r="198" spans="2:14" s="15" customFormat="1">
      <c r="B198" s="12">
        <f t="shared" si="7"/>
        <v>190</v>
      </c>
      <c r="C198" s="19">
        <v>2151</v>
      </c>
      <c r="D198" s="20" t="str">
        <f>IFERROR(VLOOKUP(C198,SRA!B:C,2,0),"")</f>
        <v>JUREMA MARIA BONGALHARDO</v>
      </c>
      <c r="E198" s="12" t="str">
        <f>IFERROR(VLOOKUP(C198,SRA!B:T,8,0),"")</f>
        <v>CLT</v>
      </c>
      <c r="F198" s="14" t="s">
        <v>445</v>
      </c>
      <c r="G198" s="12" t="str">
        <f>IFERROR(VLOOKUP(C198,SRA!B:T,5,0),"")</f>
        <v>OP. PROD. IND. (D)</v>
      </c>
      <c r="H198" s="10">
        <f>IFERROR(VLOOKUP(C198,SRA!B:T,18,0),"")</f>
        <v>3188.5999999999995</v>
      </c>
      <c r="I198" s="10">
        <f>IFERROR(VLOOKUP(C198,SRA!B:T,19,0),"")</f>
        <v>0</v>
      </c>
      <c r="J198" s="22">
        <f>IFERROR(VLOOKUP(C198,JUNHO!B:F,3,0),"0,00")</f>
        <v>3188.6</v>
      </c>
      <c r="K198" s="10">
        <f t="shared" si="6"/>
        <v>557.77</v>
      </c>
      <c r="L198" s="22">
        <f>IFERROR(VLOOKUP(C198,JUNHO!B:H,7,0),"0,00")</f>
        <v>2630.83</v>
      </c>
      <c r="M198" s="18" t="str">
        <f>IFERROR(VLOOKUP(C198,FÉRIAS!C:D,2,0),"")</f>
        <v/>
      </c>
      <c r="N198" s="15" t="str">
        <f>IFERROR(VLOOKUP(C198,AFASTADOS!B:C,2,0),"")</f>
        <v/>
      </c>
    </row>
    <row r="199" spans="2:14" s="15" customFormat="1">
      <c r="B199" s="12">
        <f t="shared" si="7"/>
        <v>191</v>
      </c>
      <c r="C199" s="19">
        <v>2153</v>
      </c>
      <c r="D199" s="20" t="str">
        <f>IFERROR(VLOOKUP(C199,SRA!B:C,2,0),"")</f>
        <v>SERGIO PEREIRA DA COSTA</v>
      </c>
      <c r="E199" s="12" t="str">
        <f>IFERROR(VLOOKUP(C199,SRA!B:T,8,0),"")</f>
        <v>CLT</v>
      </c>
      <c r="F199" s="14" t="s">
        <v>445</v>
      </c>
      <c r="G199" s="12" t="str">
        <f>IFERROR(VLOOKUP(C199,SRA!B:T,5,0),"")</f>
        <v>OP. DE PROD. IND.</v>
      </c>
      <c r="H199" s="10">
        <f>IFERROR(VLOOKUP(C199,SRA!B:T,18,0),"")</f>
        <v>3715.5</v>
      </c>
      <c r="I199" s="10">
        <f>IFERROR(VLOOKUP(C199,SRA!B:T,19,0),"")</f>
        <v>0</v>
      </c>
      <c r="J199" s="22">
        <f>IFERROR(VLOOKUP(C199,JUNHO!B:F,3,0),"0,00")</f>
        <v>3715.5</v>
      </c>
      <c r="K199" s="10">
        <f t="shared" si="6"/>
        <v>1912.1</v>
      </c>
      <c r="L199" s="22">
        <f>IFERROR(VLOOKUP(C199,JUNHO!B:H,7,0),"0,00")</f>
        <v>1803.4</v>
      </c>
      <c r="M199" s="18" t="str">
        <f>IFERROR(VLOOKUP(C199,FÉRIAS!C:D,2,0),"")</f>
        <v/>
      </c>
      <c r="N199" s="15" t="str">
        <f>IFERROR(VLOOKUP(C199,AFASTADOS!B:C,2,0),"")</f>
        <v/>
      </c>
    </row>
    <row r="200" spans="2:14" s="15" customFormat="1">
      <c r="B200" s="12">
        <f t="shared" si="7"/>
        <v>192</v>
      </c>
      <c r="C200" s="19">
        <v>2156</v>
      </c>
      <c r="D200" s="20" t="str">
        <f>IFERROR(VLOOKUP(C200,SRA!B:C,2,0),"")</f>
        <v>EDLEUSA LUCIA BATISTA DA SILVA</v>
      </c>
      <c r="E200" s="12" t="str">
        <f>IFERROR(VLOOKUP(C200,SRA!B:T,8,0),"")</f>
        <v>CLT</v>
      </c>
      <c r="F200" s="14" t="s">
        <v>445</v>
      </c>
      <c r="G200" s="12" t="str">
        <f>IFERROR(VLOOKUP(C200,SRA!B:T,5,0),"")</f>
        <v>TEC. EM ADM. E FIN.</v>
      </c>
      <c r="H200" s="10">
        <f>IFERROR(VLOOKUP(C200,SRA!B:T,18,0),"")</f>
        <v>3523.75</v>
      </c>
      <c r="I200" s="10">
        <f>IFERROR(VLOOKUP(C200,SRA!B:T,19,0),"")</f>
        <v>0</v>
      </c>
      <c r="J200" s="22">
        <f>IFERROR(VLOOKUP(C200,JUNHO!B:F,3,0),"0,00")</f>
        <v>3523.75</v>
      </c>
      <c r="K200" s="10">
        <f t="shared" si="6"/>
        <v>2113.52</v>
      </c>
      <c r="L200" s="22">
        <f>IFERROR(VLOOKUP(C200,JUNHO!B:H,7,0),"0,00")</f>
        <v>1410.23</v>
      </c>
      <c r="M200" s="18" t="str">
        <f>IFERROR(VLOOKUP(C200,FÉRIAS!C:D,2,0),"")</f>
        <v/>
      </c>
      <c r="N200" s="15" t="str">
        <f>IFERROR(VLOOKUP(C200,AFASTADOS!B:C,2,0),"")</f>
        <v/>
      </c>
    </row>
    <row r="201" spans="2:14" s="15" customFormat="1">
      <c r="B201" s="12">
        <f t="shared" si="7"/>
        <v>193</v>
      </c>
      <c r="C201" s="19">
        <v>2159</v>
      </c>
      <c r="D201" s="20" t="str">
        <f>IFERROR(VLOOKUP(C201,SRA!B:C,2,0),"")</f>
        <v>FREDERICO JOSE C  DA NOBREGA</v>
      </c>
      <c r="E201" s="12" t="str">
        <f>IFERROR(VLOOKUP(C201,SRA!B:T,8,0),"")</f>
        <v>CLT</v>
      </c>
      <c r="F201" s="14" t="s">
        <v>445</v>
      </c>
      <c r="G201" s="12" t="str">
        <f>IFERROR(VLOOKUP(C201,SRA!B:T,5,0),"")</f>
        <v>TEC. EM ADM. E FIN.</v>
      </c>
      <c r="H201" s="10">
        <f>IFERROR(VLOOKUP(C201,SRA!B:T,18,0),"")</f>
        <v>6594.1</v>
      </c>
      <c r="I201" s="10">
        <f>IFERROR(VLOOKUP(C201,SRA!B:T,19,0),"")</f>
        <v>0</v>
      </c>
      <c r="J201" s="22">
        <f>IFERROR(VLOOKUP(C201,JUNHO!B:F,3,0),"0,00")</f>
        <v>6594.1</v>
      </c>
      <c r="K201" s="10">
        <f t="shared" ref="K201:K264" si="8">J201-L201</f>
        <v>1708.3400000000001</v>
      </c>
      <c r="L201" s="22">
        <f>IFERROR(VLOOKUP(C201,JUNHO!B:H,7,0),"0,00")</f>
        <v>4885.76</v>
      </c>
      <c r="M201" s="18" t="str">
        <f>IFERROR(VLOOKUP(C201,FÉRIAS!C:D,2,0),"")</f>
        <v/>
      </c>
      <c r="N201" s="15" t="str">
        <f>IFERROR(VLOOKUP(C201,AFASTADOS!B:C,2,0),"")</f>
        <v/>
      </c>
    </row>
    <row r="202" spans="2:14" s="15" customFormat="1">
      <c r="B202" s="12">
        <f t="shared" si="7"/>
        <v>194</v>
      </c>
      <c r="C202" s="19">
        <v>2161</v>
      </c>
      <c r="D202" s="20" t="str">
        <f>IFERROR(VLOOKUP(C202,SRA!B:C,2,0),"")</f>
        <v>WLADIMIR MACHADO DO E  SANTO</v>
      </c>
      <c r="E202" s="12" t="str">
        <f>IFERROR(VLOOKUP(C202,SRA!B:T,8,0),"")</f>
        <v>CLT</v>
      </c>
      <c r="F202" s="14" t="s">
        <v>445</v>
      </c>
      <c r="G202" s="12" t="str">
        <f>IFERROR(VLOOKUP(C202,SRA!B:T,5,0),"")</f>
        <v>OP. PROD. IND. (D)</v>
      </c>
      <c r="H202" s="10">
        <f>IFERROR(VLOOKUP(C202,SRA!B:T,18,0),"")</f>
        <v>4896.03</v>
      </c>
      <c r="I202" s="10">
        <f>IFERROR(VLOOKUP(C202,SRA!B:T,19,0),"")</f>
        <v>0</v>
      </c>
      <c r="J202" s="22">
        <f>IFERROR(VLOOKUP(C202,JUNHO!B:F,3,0),"0,00")</f>
        <v>5856.36</v>
      </c>
      <c r="K202" s="10">
        <f t="shared" si="8"/>
        <v>3756.8899999999994</v>
      </c>
      <c r="L202" s="22">
        <f>IFERROR(VLOOKUP(C202,JUNHO!B:H,7,0),"0,00")</f>
        <v>2099.4700000000003</v>
      </c>
      <c r="M202" s="18" t="str">
        <f>IFERROR(VLOOKUP(C202,FÉRIAS!C:D,2,0),"")</f>
        <v/>
      </c>
      <c r="N202" s="15" t="str">
        <f>IFERROR(VLOOKUP(C202,AFASTADOS!B:C,2,0),"")</f>
        <v/>
      </c>
    </row>
    <row r="203" spans="2:14" s="15" customFormat="1">
      <c r="B203" s="12">
        <f t="shared" si="7"/>
        <v>195</v>
      </c>
      <c r="C203" s="19">
        <v>2181</v>
      </c>
      <c r="D203" s="20" t="str">
        <f>IFERROR(VLOOKUP(C203,SRA!B:C,2,0),"")</f>
        <v>ELCY SILVA DE ARAUJO</v>
      </c>
      <c r="E203" s="12" t="str">
        <f>IFERROR(VLOOKUP(C203,SRA!B:T,8,0),"")</f>
        <v>CLT</v>
      </c>
      <c r="F203" s="14" t="s">
        <v>445</v>
      </c>
      <c r="G203" s="12" t="str">
        <f>IFERROR(VLOOKUP(C203,SRA!B:T,5,0),"")</f>
        <v>FARMACEUTICO IND</v>
      </c>
      <c r="H203" s="10">
        <f>IFERROR(VLOOKUP(C203,SRA!B:T,18,0),"")</f>
        <v>12037.77</v>
      </c>
      <c r="I203" s="10">
        <f>IFERROR(VLOOKUP(C203,SRA!B:T,19,0),"")</f>
        <v>0</v>
      </c>
      <c r="J203" s="22">
        <f>IFERROR(VLOOKUP(C203,JUNHO!B:F,3,0),"0,00")</f>
        <v>12037.77</v>
      </c>
      <c r="K203" s="10">
        <f t="shared" si="8"/>
        <v>7003.24</v>
      </c>
      <c r="L203" s="22">
        <f>IFERROR(VLOOKUP(C203,JUNHO!B:H,7,0),"0,00")</f>
        <v>5034.5300000000007</v>
      </c>
      <c r="M203" s="18" t="str">
        <f>IFERROR(VLOOKUP(C203,FÉRIAS!C:D,2,0),"")</f>
        <v/>
      </c>
      <c r="N203" s="15" t="str">
        <f>IFERROR(VLOOKUP(C203,AFASTADOS!B:C,2,0),"")</f>
        <v/>
      </c>
    </row>
    <row r="204" spans="2:14" s="15" customFormat="1">
      <c r="B204" s="12">
        <f t="shared" si="7"/>
        <v>196</v>
      </c>
      <c r="C204" s="19">
        <v>2330</v>
      </c>
      <c r="D204" s="20" t="str">
        <f>IFERROR(VLOOKUP(C204,SRA!B:C,2,0),"")</f>
        <v>ERICK RENAN PEREIRA DE ACIOLI</v>
      </c>
      <c r="E204" s="12" t="str">
        <f>IFERROR(VLOOKUP(C204,SRA!B:T,8,0),"")</f>
        <v>CLT</v>
      </c>
      <c r="F204" s="14" t="s">
        <v>445</v>
      </c>
      <c r="G204" s="12" t="str">
        <f>IFERROR(VLOOKUP(C204,SRA!B:T,5,0),"")</f>
        <v>ANALISTA INFORMATICA</v>
      </c>
      <c r="H204" s="10">
        <f>IFERROR(VLOOKUP(C204,SRA!B:T,18,0),"")</f>
        <v>4803.72</v>
      </c>
      <c r="I204" s="10">
        <f>IFERROR(VLOOKUP(C204,SRA!B:T,19,0),"")</f>
        <v>2312.9499999999998</v>
      </c>
      <c r="J204" s="22">
        <f>IFERROR(VLOOKUP(C204,JUNHO!B:F,3,0),"0,00")</f>
        <v>7116.67</v>
      </c>
      <c r="K204" s="10">
        <f t="shared" si="8"/>
        <v>1705.6599999999999</v>
      </c>
      <c r="L204" s="22">
        <f>IFERROR(VLOOKUP(C204,JUNHO!B:H,7,0),"0,00")</f>
        <v>5411.01</v>
      </c>
      <c r="M204" s="18" t="str">
        <f>IFERROR(VLOOKUP(C204,FÉRIAS!C:D,2,0),"")</f>
        <v/>
      </c>
      <c r="N204" s="15" t="str">
        <f>IFERROR(VLOOKUP(C204,AFASTADOS!B:C,2,0),"")</f>
        <v/>
      </c>
    </row>
    <row r="205" spans="2:14" s="15" customFormat="1">
      <c r="B205" s="12">
        <f t="shared" si="7"/>
        <v>197</v>
      </c>
      <c r="C205" s="19">
        <v>2337</v>
      </c>
      <c r="D205" s="20" t="str">
        <f>IFERROR(VLOOKUP(C205,SRA!B:C,2,0),"")</f>
        <v>FLAVIA PATRICIA M  MEDEIROS</v>
      </c>
      <c r="E205" s="12" t="str">
        <f>IFERROR(VLOOKUP(C205,SRA!B:T,8,0),"")</f>
        <v>CLT</v>
      </c>
      <c r="F205" s="14" t="s">
        <v>445</v>
      </c>
      <c r="G205" s="12" t="str">
        <f>IFERROR(VLOOKUP(C205,SRA!B:T,5,0),"")</f>
        <v>FARMACEUTICO IND</v>
      </c>
      <c r="H205" s="10">
        <f>IFERROR(VLOOKUP(C205,SRA!B:T,18,0),"")</f>
        <v>5942.74</v>
      </c>
      <c r="I205" s="10">
        <f>IFERROR(VLOOKUP(C205,SRA!B:T,19,0),"")</f>
        <v>2312.9499999999998</v>
      </c>
      <c r="J205" s="22">
        <f>IFERROR(VLOOKUP(C205,JUNHO!B:F,3,0),"0,00")</f>
        <v>8328.6299999999992</v>
      </c>
      <c r="K205" s="10">
        <f t="shared" si="8"/>
        <v>2639.3399999999992</v>
      </c>
      <c r="L205" s="22">
        <f>IFERROR(VLOOKUP(C205,JUNHO!B:H,7,0),"0,00")</f>
        <v>5689.29</v>
      </c>
      <c r="M205" s="18" t="str">
        <f>IFERROR(VLOOKUP(C205,FÉRIAS!C:D,2,0),"")</f>
        <v/>
      </c>
      <c r="N205" s="15" t="str">
        <f>IFERROR(VLOOKUP(C205,AFASTADOS!B:C,2,0),"")</f>
        <v/>
      </c>
    </row>
    <row r="206" spans="2:14" s="15" customFormat="1">
      <c r="B206" s="12">
        <f t="shared" ref="B206:B269" si="9">B205+1</f>
        <v>198</v>
      </c>
      <c r="C206" s="19">
        <v>2339</v>
      </c>
      <c r="D206" s="20" t="str">
        <f>IFERROR(VLOOKUP(C206,SRA!B:C,2,0),"")</f>
        <v>DEBORAH BEZERRA MONTEIRO</v>
      </c>
      <c r="E206" s="12" t="str">
        <f>IFERROR(VLOOKUP(C206,SRA!B:T,8,0),"")</f>
        <v>CLT</v>
      </c>
      <c r="F206" s="14" t="s">
        <v>445</v>
      </c>
      <c r="G206" s="12" t="str">
        <f>IFERROR(VLOOKUP(C206,SRA!B:T,5,0),"")</f>
        <v>FARMACEUTICO IND</v>
      </c>
      <c r="H206" s="10">
        <f>IFERROR(VLOOKUP(C206,SRA!B:T,18,0),"")</f>
        <v>9836.98</v>
      </c>
      <c r="I206" s="10">
        <f>IFERROR(VLOOKUP(C206,SRA!B:T,19,0),"")</f>
        <v>0</v>
      </c>
      <c r="J206" s="22">
        <f>IFERROR(VLOOKUP(C206,JUNHO!B:F,3,0),"0,00")</f>
        <v>9836.98</v>
      </c>
      <c r="K206" s="10">
        <f t="shared" si="8"/>
        <v>3018.6799999999994</v>
      </c>
      <c r="L206" s="22">
        <f>IFERROR(VLOOKUP(C206,JUNHO!B:H,7,0),"0,00")</f>
        <v>6818.3</v>
      </c>
      <c r="M206" s="18" t="str">
        <f>IFERROR(VLOOKUP(C206,FÉRIAS!C:D,2,0),"")</f>
        <v/>
      </c>
      <c r="N206" s="15" t="str">
        <f>IFERROR(VLOOKUP(C206,AFASTADOS!B:C,2,0),"")</f>
        <v/>
      </c>
    </row>
    <row r="207" spans="2:14" s="15" customFormat="1">
      <c r="B207" s="12">
        <f t="shared" si="9"/>
        <v>199</v>
      </c>
      <c r="C207" s="19">
        <v>2342</v>
      </c>
      <c r="D207" s="20" t="str">
        <f>IFERROR(VLOOKUP(C207,SRA!B:C,2,0),"")</f>
        <v>MARCOS ANDRE CUNHA DE OLIVEIRA</v>
      </c>
      <c r="E207" s="12" t="str">
        <f>IFERROR(VLOOKUP(C207,SRA!B:T,8,0),"")</f>
        <v>CLT</v>
      </c>
      <c r="F207" s="14" t="s">
        <v>445</v>
      </c>
      <c r="G207" s="12" t="str">
        <f>IFERROR(VLOOKUP(C207,SRA!B:T,5,0),"")</f>
        <v>FARMACEUTICO IND</v>
      </c>
      <c r="H207" s="10">
        <f>IFERROR(VLOOKUP(C207,SRA!B:T,18,0),"")</f>
        <v>5942.74</v>
      </c>
      <c r="I207" s="10">
        <f>IFERROR(VLOOKUP(C207,SRA!B:T,19,0),"")</f>
        <v>2312.9499999999998</v>
      </c>
      <c r="J207" s="22">
        <f>IFERROR(VLOOKUP(C207,JUNHO!B:F,3,0),"0,00")</f>
        <v>8255.69</v>
      </c>
      <c r="K207" s="10">
        <f t="shared" si="8"/>
        <v>4550.5700000000006</v>
      </c>
      <c r="L207" s="22">
        <f>IFERROR(VLOOKUP(C207,JUNHO!B:H,7,0),"0,00")</f>
        <v>3705.12</v>
      </c>
      <c r="M207" s="18" t="str">
        <f>IFERROR(VLOOKUP(C207,FÉRIAS!C:D,2,0),"")</f>
        <v/>
      </c>
      <c r="N207" s="15" t="str">
        <f>IFERROR(VLOOKUP(C207,AFASTADOS!B:C,2,0),"")</f>
        <v/>
      </c>
    </row>
    <row r="208" spans="2:14" s="15" customFormat="1">
      <c r="B208" s="12">
        <f t="shared" si="9"/>
        <v>200</v>
      </c>
      <c r="C208" s="19">
        <v>2344</v>
      </c>
      <c r="D208" s="20" t="str">
        <f>IFERROR(VLOOKUP(C208,SRA!B:C,2,0),"")</f>
        <v>AMANDA TATIANE C  DE OLIVEIRA</v>
      </c>
      <c r="E208" s="12" t="str">
        <f>IFERROR(VLOOKUP(C208,SRA!B:T,8,0),"")</f>
        <v>CLT</v>
      </c>
      <c r="F208" s="14" t="s">
        <v>445</v>
      </c>
      <c r="G208" s="12" t="str">
        <f>IFERROR(VLOOKUP(C208,SRA!B:T,5,0),"")</f>
        <v>ANALISTA QUALI IND</v>
      </c>
      <c r="H208" s="10">
        <f>IFERROR(VLOOKUP(C208,SRA!B:T,18,0),"")</f>
        <v>5942.74</v>
      </c>
      <c r="I208" s="10">
        <f>IFERROR(VLOOKUP(C208,SRA!B:T,19,0),"")</f>
        <v>2312.9499999999998</v>
      </c>
      <c r="J208" s="22">
        <f>IFERROR(VLOOKUP(C208,JUNHO!B:F,3,0),"0,00")</f>
        <v>8255.69</v>
      </c>
      <c r="K208" s="10">
        <f t="shared" si="8"/>
        <v>2039.3300000000008</v>
      </c>
      <c r="L208" s="22">
        <f>IFERROR(VLOOKUP(C208,JUNHO!B:H,7,0),"0,00")</f>
        <v>6216.36</v>
      </c>
      <c r="M208" s="18" t="str">
        <f>IFERROR(VLOOKUP(C208,FÉRIAS!C:D,2,0),"")</f>
        <v/>
      </c>
      <c r="N208" s="15" t="str">
        <f>IFERROR(VLOOKUP(C208,AFASTADOS!B:C,2,0),"")</f>
        <v/>
      </c>
    </row>
    <row r="209" spans="2:14" s="15" customFormat="1">
      <c r="B209" s="12">
        <f t="shared" si="9"/>
        <v>201</v>
      </c>
      <c r="C209" s="19">
        <v>2351</v>
      </c>
      <c r="D209" s="20" t="str">
        <f>IFERROR(VLOOKUP(C209,SRA!B:C,2,0),"")</f>
        <v>CLAUDIA SALVINA DE SANTANA</v>
      </c>
      <c r="E209" s="12" t="str">
        <f>IFERROR(VLOOKUP(C209,SRA!B:T,8,0),"")</f>
        <v>CLT</v>
      </c>
      <c r="F209" s="14" t="s">
        <v>445</v>
      </c>
      <c r="G209" s="12" t="str">
        <f>IFERROR(VLOOKUP(C209,SRA!B:T,5,0),"")</f>
        <v>OP. DE PROD. IND.</v>
      </c>
      <c r="H209" s="10">
        <f>IFERROR(VLOOKUP(C209,SRA!B:T,18,0),"")</f>
        <v>1702.09</v>
      </c>
      <c r="I209" s="10">
        <f>IFERROR(VLOOKUP(C209,SRA!B:T,19,0),"")</f>
        <v>0</v>
      </c>
      <c r="J209" s="22">
        <f>IFERROR(VLOOKUP(C209,JUNHO!B:F,3,0),"0,00")</f>
        <v>1702.09</v>
      </c>
      <c r="K209" s="10">
        <f t="shared" si="8"/>
        <v>1238.69</v>
      </c>
      <c r="L209" s="22">
        <f>IFERROR(VLOOKUP(C209,JUNHO!B:H,7,0),"0,00")</f>
        <v>463.4</v>
      </c>
      <c r="M209" s="18" t="str">
        <f>IFERROR(VLOOKUP(C209,FÉRIAS!C:D,2,0),"")</f>
        <v/>
      </c>
      <c r="N209" s="15" t="str">
        <f>IFERROR(VLOOKUP(C209,AFASTADOS!B:C,2,0),"")</f>
        <v/>
      </c>
    </row>
    <row r="210" spans="2:14" s="15" customFormat="1">
      <c r="B210" s="12">
        <f t="shared" si="9"/>
        <v>202</v>
      </c>
      <c r="C210" s="19">
        <v>2363</v>
      </c>
      <c r="D210" s="20" t="str">
        <f>IFERROR(VLOOKUP(C210,SRA!B:C,2,0),"")</f>
        <v>MIRIAM ALVES BASTOS DA SILVA</v>
      </c>
      <c r="E210" s="12" t="str">
        <f>IFERROR(VLOOKUP(C210,SRA!B:T,8,0),"")</f>
        <v>CLT</v>
      </c>
      <c r="F210" s="14" t="s">
        <v>445</v>
      </c>
      <c r="G210" s="12" t="str">
        <f>IFERROR(VLOOKUP(C210,SRA!B:T,5,0),"")</f>
        <v>OP. PROD. IND. (D)</v>
      </c>
      <c r="H210" s="10">
        <f>IFERROR(VLOOKUP(C210,SRA!B:T,18,0),"")</f>
        <v>2068.9299999999998</v>
      </c>
      <c r="I210" s="10">
        <f>IFERROR(VLOOKUP(C210,SRA!B:T,19,0),"")</f>
        <v>0</v>
      </c>
      <c r="J210" s="22">
        <f>IFERROR(VLOOKUP(C210,JUNHO!B:F,3,0),"0,00")</f>
        <v>3910.94</v>
      </c>
      <c r="K210" s="10">
        <f t="shared" si="8"/>
        <v>2865.82</v>
      </c>
      <c r="L210" s="22">
        <f>IFERROR(VLOOKUP(C210,JUNHO!B:H,7,0),"0,00")</f>
        <v>1045.1199999999999</v>
      </c>
      <c r="M210" s="18" t="str">
        <f>IFERROR(VLOOKUP(C210,FÉRIAS!C:D,2,0),"")</f>
        <v/>
      </c>
      <c r="N210" s="15" t="str">
        <f>IFERROR(VLOOKUP(C210,AFASTADOS!B:C,2,0),"")</f>
        <v/>
      </c>
    </row>
    <row r="211" spans="2:14" s="15" customFormat="1">
      <c r="B211" s="12">
        <f t="shared" si="9"/>
        <v>203</v>
      </c>
      <c r="C211" s="19">
        <v>2367</v>
      </c>
      <c r="D211" s="20" t="str">
        <f>IFERROR(VLOOKUP(C211,SRA!B:C,2,0),"")</f>
        <v>PRISCILLA RODRIGUES P DA SILVA</v>
      </c>
      <c r="E211" s="12" t="str">
        <f>IFERROR(VLOOKUP(C211,SRA!B:T,8,0),"")</f>
        <v>CLT</v>
      </c>
      <c r="F211" s="14" t="s">
        <v>445</v>
      </c>
      <c r="G211" s="12" t="str">
        <f>IFERROR(VLOOKUP(C211,SRA!B:T,5,0),"")</f>
        <v>TEC.EM QUALIDADE IND</v>
      </c>
      <c r="H211" s="10">
        <f>IFERROR(VLOOKUP(C211,SRA!B:T,18,0),"")</f>
        <v>1962.12</v>
      </c>
      <c r="I211" s="10">
        <f>IFERROR(VLOOKUP(C211,SRA!B:T,19,0),"")</f>
        <v>0</v>
      </c>
      <c r="J211" s="22">
        <f>IFERROR(VLOOKUP(C211,JUNHO!B:F,3,0),"0,00")</f>
        <v>7286.1</v>
      </c>
      <c r="K211" s="10">
        <f t="shared" si="8"/>
        <v>2747.7700000000004</v>
      </c>
      <c r="L211" s="22">
        <f>IFERROR(VLOOKUP(C211,JUNHO!B:H,7,0),"0,00")</f>
        <v>4538.33</v>
      </c>
      <c r="M211" s="18" t="str">
        <f>IFERROR(VLOOKUP(C211,FÉRIAS!C:D,2,0),"")</f>
        <v/>
      </c>
      <c r="N211" s="15" t="str">
        <f>IFERROR(VLOOKUP(C211,AFASTADOS!B:C,2,0),"")</f>
        <v/>
      </c>
    </row>
    <row r="212" spans="2:14" s="15" customFormat="1">
      <c r="B212" s="12">
        <f t="shared" si="9"/>
        <v>204</v>
      </c>
      <c r="C212" s="19">
        <v>2371</v>
      </c>
      <c r="D212" s="20" t="str">
        <f>IFERROR(VLOOKUP(C212,SRA!B:C,2,0),"")</f>
        <v>SUZELLE TRAJANO BENTO</v>
      </c>
      <c r="E212" s="12" t="str">
        <f>IFERROR(VLOOKUP(C212,SRA!B:T,8,0),"")</f>
        <v>CLT</v>
      </c>
      <c r="F212" s="14" t="s">
        <v>467</v>
      </c>
      <c r="G212" s="12" t="str">
        <f>IFERROR(VLOOKUP(C212,SRA!B:T,5,0),"")</f>
        <v>TEC EM SEG DO TRAB.</v>
      </c>
      <c r="H212" s="10">
        <f>IFERROR(VLOOKUP(C212,SRA!B:T,18,0),"")</f>
        <v>2504.25</v>
      </c>
      <c r="I212" s="10">
        <f>IFERROR(VLOOKUP(C212,SRA!B:T,19,0),"")</f>
        <v>0</v>
      </c>
      <c r="J212" s="22">
        <f>IFERROR(VLOOKUP(C212,JUNHO!B:F,3,0),"0,00")</f>
        <v>17509.990000000002</v>
      </c>
      <c r="K212" s="10">
        <f t="shared" si="8"/>
        <v>17509.990000000002</v>
      </c>
      <c r="L212" s="22">
        <f>IFERROR(VLOOKUP(C212,JUNHO!B:H,7,0),"0,00")</f>
        <v>0</v>
      </c>
      <c r="M212" s="18" t="str">
        <f>IFERROR(VLOOKUP(C212,FÉRIAS!C:D,2,0),"")</f>
        <v/>
      </c>
      <c r="N212" s="15" t="str">
        <f>IFERROR(VLOOKUP(C212,AFASTADOS!B:C,2,0),"")</f>
        <v>SUZELLE TRAJANO BENTO</v>
      </c>
    </row>
    <row r="213" spans="2:14" s="15" customFormat="1">
      <c r="B213" s="12">
        <f t="shared" si="9"/>
        <v>205</v>
      </c>
      <c r="C213" s="19">
        <v>2382</v>
      </c>
      <c r="D213" s="20" t="str">
        <f>IFERROR(VLOOKUP(C213,SRA!B:C,2,0),"")</f>
        <v>AILA KARLA MOTA SANTANA</v>
      </c>
      <c r="E213" s="12" t="str">
        <f>IFERROR(VLOOKUP(C213,SRA!B:T,8,0),"")</f>
        <v>CLT</v>
      </c>
      <c r="F213" s="14" t="s">
        <v>445</v>
      </c>
      <c r="G213" s="12" t="str">
        <f>IFERROR(VLOOKUP(C213,SRA!B:T,5,0),"")</f>
        <v>FARMACEUTICO IND</v>
      </c>
      <c r="H213" s="10">
        <f>IFERROR(VLOOKUP(C213,SRA!B:T,18,0),"")</f>
        <v>5942.74</v>
      </c>
      <c r="I213" s="10">
        <f>IFERROR(VLOOKUP(C213,SRA!B:T,19,0),"")</f>
        <v>6657.79</v>
      </c>
      <c r="J213" s="22">
        <f>IFERROR(VLOOKUP(C213,JUNHO!B:F,3,0),"0,00")</f>
        <v>12600.53</v>
      </c>
      <c r="K213" s="10">
        <f t="shared" si="8"/>
        <v>3234.1600000000017</v>
      </c>
      <c r="L213" s="22">
        <f>IFERROR(VLOOKUP(C213,JUNHO!B:H,7,0),"0,00")</f>
        <v>9366.369999999999</v>
      </c>
      <c r="M213" s="18" t="str">
        <f>IFERROR(VLOOKUP(C213,FÉRIAS!C:D,2,0),"")</f>
        <v/>
      </c>
      <c r="N213" s="15" t="str">
        <f>IFERROR(VLOOKUP(C213,AFASTADOS!B:C,2,0),"")</f>
        <v/>
      </c>
    </row>
    <row r="214" spans="2:14" s="15" customFormat="1">
      <c r="B214" s="12">
        <f t="shared" si="9"/>
        <v>206</v>
      </c>
      <c r="C214" s="19">
        <v>2384</v>
      </c>
      <c r="D214" s="20" t="str">
        <f>IFERROR(VLOOKUP(C214,SRA!B:C,2,0),"")</f>
        <v>KATIA MIRANDA DE ARAUJO LOPES</v>
      </c>
      <c r="E214" s="12" t="str">
        <f>IFERROR(VLOOKUP(C214,SRA!B:T,8,0),"")</f>
        <v>CLT</v>
      </c>
      <c r="F214" s="14" t="s">
        <v>445</v>
      </c>
      <c r="G214" s="12" t="str">
        <f>IFERROR(VLOOKUP(C214,SRA!B:T,5,0),"")</f>
        <v>TEC.EM QUALIDADE IND</v>
      </c>
      <c r="H214" s="10">
        <f>IFERROR(VLOOKUP(C214,SRA!B:T,18,0),"")</f>
        <v>1962.12</v>
      </c>
      <c r="I214" s="10">
        <f>IFERROR(VLOOKUP(C214,SRA!B:T,19,0),"")</f>
        <v>0</v>
      </c>
      <c r="J214" s="22">
        <f>IFERROR(VLOOKUP(C214,JUNHO!B:F,3,0),"0,00")</f>
        <v>2440.3000000000002</v>
      </c>
      <c r="K214" s="10">
        <f t="shared" si="8"/>
        <v>267.91000000000031</v>
      </c>
      <c r="L214" s="22">
        <f>IFERROR(VLOOKUP(C214,JUNHO!B:H,7,0),"0,00")</f>
        <v>2172.39</v>
      </c>
      <c r="M214" s="18" t="str">
        <f>IFERROR(VLOOKUP(C214,FÉRIAS!C:D,2,0),"")</f>
        <v/>
      </c>
      <c r="N214" s="15" t="str">
        <f>IFERROR(VLOOKUP(C214,AFASTADOS!B:C,2,0),"")</f>
        <v/>
      </c>
    </row>
    <row r="215" spans="2:14" s="15" customFormat="1">
      <c r="B215" s="12">
        <f t="shared" si="9"/>
        <v>207</v>
      </c>
      <c r="C215" s="19">
        <v>2392</v>
      </c>
      <c r="D215" s="20" t="str">
        <f>IFERROR(VLOOKUP(C215,SRA!B:C,2,0),"")</f>
        <v>KLEYTON DA SILVA A PEREIRA</v>
      </c>
      <c r="E215" s="12" t="str">
        <f>IFERROR(VLOOKUP(C215,SRA!B:T,8,0),"")</f>
        <v>CLT</v>
      </c>
      <c r="F215" s="14" t="s">
        <v>445</v>
      </c>
      <c r="G215" s="12" t="str">
        <f>IFERROR(VLOOKUP(C215,SRA!B:T,5,0),"")</f>
        <v>TEC UTI TRA EFLUENTE</v>
      </c>
      <c r="H215" s="10">
        <f>IFERROR(VLOOKUP(C215,SRA!B:T,18,0),"")</f>
        <v>1962.12</v>
      </c>
      <c r="I215" s="10">
        <f>IFERROR(VLOOKUP(C215,SRA!B:T,19,0),"")</f>
        <v>2312.9499999999998</v>
      </c>
      <c r="J215" s="22">
        <f>IFERROR(VLOOKUP(C215,JUNHO!B:F,3,0),"0,00")</f>
        <v>4275.07</v>
      </c>
      <c r="K215" s="10">
        <f t="shared" si="8"/>
        <v>1867.9599999999996</v>
      </c>
      <c r="L215" s="22">
        <f>IFERROR(VLOOKUP(C215,JUNHO!B:H,7,0),"0,00")</f>
        <v>2407.11</v>
      </c>
      <c r="M215" s="18" t="str">
        <f>IFERROR(VLOOKUP(C215,FÉRIAS!C:D,2,0),"")</f>
        <v/>
      </c>
      <c r="N215" s="15" t="str">
        <f>IFERROR(VLOOKUP(C215,AFASTADOS!B:C,2,0),"")</f>
        <v/>
      </c>
    </row>
    <row r="216" spans="2:14" s="15" customFormat="1">
      <c r="B216" s="12">
        <f t="shared" si="9"/>
        <v>208</v>
      </c>
      <c r="C216" s="14">
        <v>2406</v>
      </c>
      <c r="D216" s="20" t="str">
        <f>IFERROR(VLOOKUP(C216,SRA!B:C,2,0),"")</f>
        <v>DEYSE MARIA DOS SANTOS SILVA</v>
      </c>
      <c r="E216" s="12" t="str">
        <f>IFERROR(VLOOKUP(C216,SRA!B:T,8,0),"")</f>
        <v>CLT</v>
      </c>
      <c r="F216" s="14" t="s">
        <v>445</v>
      </c>
      <c r="G216" s="12" t="str">
        <f>IFERROR(VLOOKUP(C216,SRA!B:T,5,0),"")</f>
        <v>OP. DE PROD. IND.</v>
      </c>
      <c r="H216" s="10">
        <f>IFERROR(VLOOKUP(C216,SRA!B:T,18,0),"")</f>
        <v>1543.84</v>
      </c>
      <c r="I216" s="10">
        <f>IFERROR(VLOOKUP(C216,SRA!B:T,19,0),"")</f>
        <v>0</v>
      </c>
      <c r="J216" s="22">
        <f>IFERROR(VLOOKUP(C216,JUNHO!B:F,3,0),"0,00")</f>
        <v>1950.85</v>
      </c>
      <c r="K216" s="10">
        <f t="shared" si="8"/>
        <v>797.3</v>
      </c>
      <c r="L216" s="22">
        <f>IFERROR(VLOOKUP(C216,JUNHO!B:H,7,0),"0,00")</f>
        <v>1153.55</v>
      </c>
      <c r="M216" s="18" t="str">
        <f>IFERROR(VLOOKUP(C216,FÉRIAS!C:D,2,0),"")</f>
        <v/>
      </c>
      <c r="N216" s="15" t="str">
        <f>IFERROR(VLOOKUP(C216,AFASTADOS!B:C,2,0),"")</f>
        <v/>
      </c>
    </row>
    <row r="217" spans="2:14" s="15" customFormat="1">
      <c r="B217" s="12">
        <f t="shared" si="9"/>
        <v>209</v>
      </c>
      <c r="C217" s="19">
        <v>2415</v>
      </c>
      <c r="D217" s="20" t="str">
        <f>IFERROR(VLOOKUP(C217,SRA!B:C,2,0),"")</f>
        <v>SILVIA RENATA QUEIROZ DE FARIA</v>
      </c>
      <c r="E217" s="12" t="str">
        <f>IFERROR(VLOOKUP(C217,SRA!B:T,8,0),"")</f>
        <v>CLT</v>
      </c>
      <c r="F217" s="14" t="s">
        <v>445</v>
      </c>
      <c r="G217" s="12" t="str">
        <f>IFERROR(VLOOKUP(C217,SRA!B:T,5,0),"")</f>
        <v>FARMACEUTICO IND</v>
      </c>
      <c r="H217" s="10">
        <f>IFERROR(VLOOKUP(C217,SRA!B:T,18,0),"")</f>
        <v>5942.74</v>
      </c>
      <c r="I217" s="10">
        <f>IFERROR(VLOOKUP(C217,SRA!B:T,19,0),"")</f>
        <v>6657.79</v>
      </c>
      <c r="J217" s="22">
        <f>IFERROR(VLOOKUP(C217,JUNHO!B:F,3,0),"0,00")</f>
        <v>12600.53</v>
      </c>
      <c r="K217" s="10">
        <f t="shared" si="8"/>
        <v>3234.1600000000017</v>
      </c>
      <c r="L217" s="22">
        <f>IFERROR(VLOOKUP(C217,JUNHO!B:H,7,0),"0,00")</f>
        <v>9366.369999999999</v>
      </c>
      <c r="M217" s="18" t="str">
        <f>IFERROR(VLOOKUP(C217,FÉRIAS!C:D,2,0),"")</f>
        <v/>
      </c>
      <c r="N217" s="15" t="str">
        <f>IFERROR(VLOOKUP(C217,AFASTADOS!B:C,2,0),"")</f>
        <v/>
      </c>
    </row>
    <row r="218" spans="2:14" s="15" customFormat="1">
      <c r="B218" s="12">
        <f t="shared" si="9"/>
        <v>210</v>
      </c>
      <c r="C218" s="19">
        <v>2420</v>
      </c>
      <c r="D218" s="20" t="str">
        <f>IFERROR(VLOOKUP(C218,SRA!B:C,2,0),"")</f>
        <v>TEREZA RAQUEL F ALMEIDA</v>
      </c>
      <c r="E218" s="12" t="str">
        <f>IFERROR(VLOOKUP(C218,SRA!B:T,8,0),"")</f>
        <v>CLT</v>
      </c>
      <c r="F218" s="14" t="s">
        <v>445</v>
      </c>
      <c r="G218" s="12" t="str">
        <f>IFERROR(VLOOKUP(C218,SRA!B:T,5,0),"")</f>
        <v>FARMACEUTICO IND</v>
      </c>
      <c r="H218" s="10">
        <f>IFERROR(VLOOKUP(C218,SRA!B:T,18,0),"")</f>
        <v>5942.74</v>
      </c>
      <c r="I218" s="10">
        <f>IFERROR(VLOOKUP(C218,SRA!B:T,19,0),"")</f>
        <v>6657.79</v>
      </c>
      <c r="J218" s="22">
        <f>IFERROR(VLOOKUP(C218,JUNHO!B:F,3,0),"0,00")</f>
        <v>12945.5</v>
      </c>
      <c r="K218" s="10">
        <f t="shared" si="8"/>
        <v>3224.75</v>
      </c>
      <c r="L218" s="22">
        <f>IFERROR(VLOOKUP(C218,JUNHO!B:H,7,0),"0,00")</f>
        <v>9720.75</v>
      </c>
      <c r="M218" s="18" t="str">
        <f>IFERROR(VLOOKUP(C218,FÉRIAS!C:D,2,0),"")</f>
        <v/>
      </c>
      <c r="N218" s="15" t="str">
        <f>IFERROR(VLOOKUP(C218,AFASTADOS!B:C,2,0),"")</f>
        <v/>
      </c>
    </row>
    <row r="219" spans="2:14" s="15" customFormat="1">
      <c r="B219" s="12">
        <f t="shared" si="9"/>
        <v>211</v>
      </c>
      <c r="C219" s="19">
        <v>2421</v>
      </c>
      <c r="D219" s="20" t="str">
        <f>IFERROR(VLOOKUP(C219,SRA!B:C,2,0),"")</f>
        <v>ANA CLAUDIA NUNES DE MOURA</v>
      </c>
      <c r="E219" s="12" t="str">
        <f>IFERROR(VLOOKUP(C219,SRA!B:T,8,0),"")</f>
        <v>CLT</v>
      </c>
      <c r="F219" s="14" t="s">
        <v>445</v>
      </c>
      <c r="G219" s="12" t="str">
        <f>IFERROR(VLOOKUP(C219,SRA!B:T,5,0),"")</f>
        <v>ANALISTA EM RH</v>
      </c>
      <c r="H219" s="10">
        <f>IFERROR(VLOOKUP(C219,SRA!B:T,18,0),"")</f>
        <v>3763.84</v>
      </c>
      <c r="I219" s="10">
        <f>IFERROR(VLOOKUP(C219,SRA!B:T,19,0),"")</f>
        <v>2312.9499999999998</v>
      </c>
      <c r="J219" s="22">
        <f>IFERROR(VLOOKUP(C219,JUNHO!B:F,3,0),"0,00")</f>
        <v>6076.79</v>
      </c>
      <c r="K219" s="10">
        <f t="shared" si="8"/>
        <v>1319.0899999999992</v>
      </c>
      <c r="L219" s="22">
        <f>IFERROR(VLOOKUP(C219,JUNHO!B:H,7,0),"0,00")</f>
        <v>4757.7000000000007</v>
      </c>
      <c r="M219" s="18" t="str">
        <f>IFERROR(VLOOKUP(C219,FÉRIAS!C:D,2,0),"")</f>
        <v/>
      </c>
      <c r="N219" s="15" t="str">
        <f>IFERROR(VLOOKUP(C219,AFASTADOS!B:C,2,0),"")</f>
        <v/>
      </c>
    </row>
    <row r="220" spans="2:14" s="15" customFormat="1">
      <c r="B220" s="12">
        <f t="shared" si="9"/>
        <v>212</v>
      </c>
      <c r="C220" s="19">
        <v>2437</v>
      </c>
      <c r="D220" s="20" t="str">
        <f>IFERROR(VLOOKUP(C220,SRA!B:C,2,0),"")</f>
        <v>CLAUDILENE DE LIMA</v>
      </c>
      <c r="E220" s="12" t="str">
        <f>IFERROR(VLOOKUP(C220,SRA!B:T,8,0),"")</f>
        <v>CLT</v>
      </c>
      <c r="F220" s="14" t="s">
        <v>445</v>
      </c>
      <c r="G220" s="12" t="str">
        <f>IFERROR(VLOOKUP(C220,SRA!B:T,5,0),"")</f>
        <v>TEC.EM QUALIDADE IND</v>
      </c>
      <c r="H220" s="10">
        <f>IFERROR(VLOOKUP(C220,SRA!B:T,18,0),"")</f>
        <v>1962.12</v>
      </c>
      <c r="I220" s="10">
        <f>IFERROR(VLOOKUP(C220,SRA!B:T,19,0),"")</f>
        <v>0</v>
      </c>
      <c r="J220" s="22">
        <f>IFERROR(VLOOKUP(C220,JUNHO!B:F,3,0),"0,00")</f>
        <v>1962.12</v>
      </c>
      <c r="K220" s="10">
        <f t="shared" si="8"/>
        <v>439.63999999999987</v>
      </c>
      <c r="L220" s="22">
        <f>IFERROR(VLOOKUP(C220,JUNHO!B:H,7,0),"0,00")</f>
        <v>1522.48</v>
      </c>
      <c r="M220" s="18" t="str">
        <f>IFERROR(VLOOKUP(C220,FÉRIAS!C:D,2,0),"")</f>
        <v/>
      </c>
      <c r="N220" s="15" t="str">
        <f>IFERROR(VLOOKUP(C220,AFASTADOS!B:C,2,0),"")</f>
        <v/>
      </c>
    </row>
    <row r="221" spans="2:14" s="15" customFormat="1">
      <c r="B221" s="12">
        <f t="shared" si="9"/>
        <v>213</v>
      </c>
      <c r="C221" s="19">
        <v>2440</v>
      </c>
      <c r="D221" s="20" t="str">
        <f>IFERROR(VLOOKUP(C221,SRA!B:C,2,0),"")</f>
        <v>ELIANE MOREIRA DE SOUZA</v>
      </c>
      <c r="E221" s="12" t="str">
        <f>IFERROR(VLOOKUP(C221,SRA!B:T,8,0),"")</f>
        <v>CLT</v>
      </c>
      <c r="F221" s="14" t="s">
        <v>445</v>
      </c>
      <c r="G221" s="12" t="str">
        <f>IFERROR(VLOOKUP(C221,SRA!B:T,5,0),"")</f>
        <v>OP. DE PROD. IND.</v>
      </c>
      <c r="H221" s="10">
        <f>IFERROR(VLOOKUP(C221,SRA!B:T,18,0),"")</f>
        <v>2068.9299999999998</v>
      </c>
      <c r="I221" s="10">
        <f>IFERROR(VLOOKUP(C221,SRA!B:T,19,0),"")</f>
        <v>1284.97</v>
      </c>
      <c r="J221" s="22">
        <f>IFERROR(VLOOKUP(C221,JUNHO!B:F,3,0),"0,00")</f>
        <v>4384.45</v>
      </c>
      <c r="K221" s="10">
        <f t="shared" si="8"/>
        <v>1396.58</v>
      </c>
      <c r="L221" s="22">
        <f>IFERROR(VLOOKUP(C221,JUNHO!B:H,7,0),"0,00")</f>
        <v>2987.87</v>
      </c>
      <c r="M221" s="18" t="str">
        <f>IFERROR(VLOOKUP(C221,FÉRIAS!C:D,2,0),"")</f>
        <v/>
      </c>
      <c r="N221" s="15" t="str">
        <f>IFERROR(VLOOKUP(C221,AFASTADOS!B:C,2,0),"")</f>
        <v/>
      </c>
    </row>
    <row r="222" spans="2:14" s="15" customFormat="1">
      <c r="B222" s="12">
        <f t="shared" si="9"/>
        <v>214</v>
      </c>
      <c r="C222" s="19">
        <v>2443</v>
      </c>
      <c r="D222" s="20" t="str">
        <f>IFERROR(VLOOKUP(C222,SRA!B:C,2,0),"")</f>
        <v>GEYZA JANAINA FERREIRA L ALVES</v>
      </c>
      <c r="E222" s="12" t="str">
        <f>IFERROR(VLOOKUP(C222,SRA!B:T,8,0),"")</f>
        <v>CLT</v>
      </c>
      <c r="F222" s="14" t="s">
        <v>445</v>
      </c>
      <c r="G222" s="12" t="str">
        <f>IFERROR(VLOOKUP(C222,SRA!B:T,5,0),"")</f>
        <v>OP. DE PROD. IND.</v>
      </c>
      <c r="H222" s="10">
        <f>IFERROR(VLOOKUP(C222,SRA!B:T,18,0),"")</f>
        <v>1702.09</v>
      </c>
      <c r="I222" s="10">
        <f>IFERROR(VLOOKUP(C222,SRA!B:T,19,0),"")</f>
        <v>0</v>
      </c>
      <c r="J222" s="22">
        <f>IFERROR(VLOOKUP(C222,JUNHO!B:F,3,0),"0,00")</f>
        <v>1764.13</v>
      </c>
      <c r="K222" s="10">
        <f t="shared" si="8"/>
        <v>469.22</v>
      </c>
      <c r="L222" s="22">
        <f>IFERROR(VLOOKUP(C222,JUNHO!B:H,7,0),"0,00")</f>
        <v>1294.9100000000001</v>
      </c>
      <c r="M222" s="18" t="str">
        <f>IFERROR(VLOOKUP(C222,FÉRIAS!C:D,2,0),"")</f>
        <v/>
      </c>
      <c r="N222" s="15" t="str">
        <f>IFERROR(VLOOKUP(C222,AFASTADOS!B:C,2,0),"")</f>
        <v/>
      </c>
    </row>
    <row r="223" spans="2:14" s="15" customFormat="1">
      <c r="B223" s="12">
        <f t="shared" si="9"/>
        <v>215</v>
      </c>
      <c r="C223" s="19">
        <v>2448</v>
      </c>
      <c r="D223" s="20" t="str">
        <f>IFERROR(VLOOKUP(C223,SRA!B:C,2,0),"")</f>
        <v>JULIO CESAR DA SILVA</v>
      </c>
      <c r="E223" s="12" t="str">
        <f>IFERROR(VLOOKUP(C223,SRA!B:T,8,0),"")</f>
        <v>CLT</v>
      </c>
      <c r="F223" s="14" t="s">
        <v>445</v>
      </c>
      <c r="G223" s="12" t="str">
        <f>IFERROR(VLOOKUP(C223,SRA!B:T,5,0),"")</f>
        <v>OP. DE PROD. IND.</v>
      </c>
      <c r="H223" s="10">
        <f>IFERROR(VLOOKUP(C223,SRA!B:T,18,0),"")</f>
        <v>1876.6</v>
      </c>
      <c r="I223" s="10">
        <f>IFERROR(VLOOKUP(C223,SRA!B:T,19,0),"")</f>
        <v>0</v>
      </c>
      <c r="J223" s="22">
        <f>IFERROR(VLOOKUP(C223,JUNHO!B:F,3,0),"0,00")</f>
        <v>1876.6</v>
      </c>
      <c r="K223" s="10">
        <f t="shared" si="8"/>
        <v>755.37999999999988</v>
      </c>
      <c r="L223" s="22">
        <f>IFERROR(VLOOKUP(C223,JUNHO!B:H,7,0),"0,00")</f>
        <v>1121.22</v>
      </c>
      <c r="M223" s="18" t="str">
        <f>IFERROR(VLOOKUP(C223,FÉRIAS!C:D,2,0),"")</f>
        <v/>
      </c>
      <c r="N223" s="15" t="str">
        <f>IFERROR(VLOOKUP(C223,AFASTADOS!B:C,2,0),"")</f>
        <v/>
      </c>
    </row>
    <row r="224" spans="2:14" s="15" customFormat="1">
      <c r="B224" s="12">
        <f t="shared" si="9"/>
        <v>216</v>
      </c>
      <c r="C224" s="19">
        <v>2451</v>
      </c>
      <c r="D224" s="20" t="str">
        <f>IFERROR(VLOOKUP(C224,SRA!B:C,2,0),"")</f>
        <v>MANUELLA BOMFIM DA SILVA</v>
      </c>
      <c r="E224" s="12" t="str">
        <f>IFERROR(VLOOKUP(C224,SRA!B:T,8,0),"")</f>
        <v>CLT</v>
      </c>
      <c r="F224" s="14" t="s">
        <v>445</v>
      </c>
      <c r="G224" s="12" t="str">
        <f>IFERROR(VLOOKUP(C224,SRA!B:T,5,0),"")</f>
        <v>OP. DE PROD. IND.</v>
      </c>
      <c r="H224" s="10">
        <f>IFERROR(VLOOKUP(C224,SRA!B:T,18,0),"")</f>
        <v>1702.09</v>
      </c>
      <c r="I224" s="10">
        <f>IFERROR(VLOOKUP(C224,SRA!B:T,19,0),"")</f>
        <v>0</v>
      </c>
      <c r="J224" s="22">
        <f>IFERROR(VLOOKUP(C224,JUNHO!B:F,3,0),"0,00")</f>
        <v>1764.13</v>
      </c>
      <c r="K224" s="10">
        <f t="shared" si="8"/>
        <v>241.98000000000002</v>
      </c>
      <c r="L224" s="22">
        <f>IFERROR(VLOOKUP(C224,JUNHO!B:H,7,0),"0,00")</f>
        <v>1522.15</v>
      </c>
      <c r="M224" s="18" t="str">
        <f>IFERROR(VLOOKUP(C224,FÉRIAS!C:D,2,0),"")</f>
        <v/>
      </c>
      <c r="N224" s="15" t="str">
        <f>IFERROR(VLOOKUP(C224,AFASTADOS!B:C,2,0),"")</f>
        <v/>
      </c>
    </row>
    <row r="225" spans="2:14" s="15" customFormat="1">
      <c r="B225" s="12">
        <f t="shared" si="9"/>
        <v>217</v>
      </c>
      <c r="C225" s="19">
        <v>2460</v>
      </c>
      <c r="D225" s="20" t="str">
        <f>IFERROR(VLOOKUP(C225,SRA!B:C,2,0),"")</f>
        <v>VIVIANE OLIMPIO DOS SANTOS</v>
      </c>
      <c r="E225" s="12" t="str">
        <f>IFERROR(VLOOKUP(C225,SRA!B:T,8,0),"")</f>
        <v>CLT</v>
      </c>
      <c r="F225" s="14" t="s">
        <v>445</v>
      </c>
      <c r="G225" s="12" t="str">
        <f>IFERROR(VLOOKUP(C225,SRA!B:T,5,0),"")</f>
        <v>OP. DE PROD. IND.</v>
      </c>
      <c r="H225" s="10">
        <f>IFERROR(VLOOKUP(C225,SRA!B:T,18,0),"")</f>
        <v>1702.09</v>
      </c>
      <c r="I225" s="10">
        <f>IFERROR(VLOOKUP(C225,SRA!B:T,19,0),"")</f>
        <v>0</v>
      </c>
      <c r="J225" s="22">
        <f>IFERROR(VLOOKUP(C225,JUNHO!B:F,3,0),"0,00")</f>
        <v>2171.14</v>
      </c>
      <c r="K225" s="10">
        <f t="shared" si="8"/>
        <v>743.44999999999982</v>
      </c>
      <c r="L225" s="22">
        <f>IFERROR(VLOOKUP(C225,JUNHO!B:H,7,0),"0,00")</f>
        <v>1427.69</v>
      </c>
      <c r="M225" s="18" t="str">
        <f>IFERROR(VLOOKUP(C225,FÉRIAS!C:D,2,0),"")</f>
        <v/>
      </c>
      <c r="N225" s="15" t="str">
        <f>IFERROR(VLOOKUP(C225,AFASTADOS!B:C,2,0),"")</f>
        <v/>
      </c>
    </row>
    <row r="226" spans="2:14" s="15" customFormat="1">
      <c r="B226" s="12">
        <f t="shared" si="9"/>
        <v>218</v>
      </c>
      <c r="C226" s="19">
        <v>2468</v>
      </c>
      <c r="D226" s="20" t="str">
        <f>IFERROR(VLOOKUP(C226,SRA!B:C,2,0),"")</f>
        <v>ANA GERTRUDES DE A F GUERRA</v>
      </c>
      <c r="E226" s="12" t="str">
        <f>IFERROR(VLOOKUP(C226,SRA!B:T,8,0),"")</f>
        <v>CLT</v>
      </c>
      <c r="F226" s="14" t="s">
        <v>445</v>
      </c>
      <c r="G226" s="12" t="str">
        <f>IFERROR(VLOOKUP(C226,SRA!B:T,5,0),"")</f>
        <v>TEC. EM ADM. E FIN.</v>
      </c>
      <c r="H226" s="10">
        <f>IFERROR(VLOOKUP(C226,SRA!B:T,18,0),"")</f>
        <v>2060.2399999999998</v>
      </c>
      <c r="I226" s="10">
        <f>IFERROR(VLOOKUP(C226,SRA!B:T,19,0),"")</f>
        <v>6212.95</v>
      </c>
      <c r="J226" s="22">
        <f>IFERROR(VLOOKUP(C226,JUNHO!B:F,3,0),"0,00")</f>
        <v>10218.16</v>
      </c>
      <c r="K226" s="10">
        <f t="shared" si="8"/>
        <v>4150.53</v>
      </c>
      <c r="L226" s="22">
        <f>IFERROR(VLOOKUP(C226,JUNHO!B:H,7,0),"0,00")</f>
        <v>6067.63</v>
      </c>
      <c r="M226" s="18" t="str">
        <f>IFERROR(VLOOKUP(C226,FÉRIAS!C:D,2,0),"")</f>
        <v/>
      </c>
      <c r="N226" s="15" t="str">
        <f>IFERROR(VLOOKUP(C226,AFASTADOS!B:C,2,0),"")</f>
        <v/>
      </c>
    </row>
    <row r="227" spans="2:14" s="15" customFormat="1">
      <c r="B227" s="12">
        <f t="shared" si="9"/>
        <v>219</v>
      </c>
      <c r="C227" s="19">
        <v>2474</v>
      </c>
      <c r="D227" s="20" t="str">
        <f>IFERROR(VLOOKUP(C227,SRA!B:C,2,0),"")</f>
        <v>MARIA ROSEANE DOS A CLEMENTINO</v>
      </c>
      <c r="E227" s="12" t="str">
        <f>IFERROR(VLOOKUP(C227,SRA!B:T,8,0),"")</f>
        <v>CLT</v>
      </c>
      <c r="F227" s="14" t="s">
        <v>467</v>
      </c>
      <c r="G227" s="12" t="str">
        <f>IFERROR(VLOOKUP(C227,SRA!B:T,5,0),"")</f>
        <v>FARMACEUTICO IND</v>
      </c>
      <c r="H227" s="10">
        <f>IFERROR(VLOOKUP(C227,SRA!B:T,18,0),"")</f>
        <v>5942.74</v>
      </c>
      <c r="I227" s="10">
        <f>IFERROR(VLOOKUP(C227,SRA!B:T,19,0),"")</f>
        <v>6657.79</v>
      </c>
      <c r="J227" s="22">
        <f>IFERROR(VLOOKUP(C227,JUNHO!B:F,3,0),"0,00")</f>
        <v>13382.46</v>
      </c>
      <c r="K227" s="10">
        <f t="shared" si="8"/>
        <v>4056.7999999999993</v>
      </c>
      <c r="L227" s="22">
        <f>IFERROR(VLOOKUP(C227,JUNHO!B:H,7,0),"0,00")</f>
        <v>9325.66</v>
      </c>
      <c r="M227" s="18" t="str">
        <f>IFERROR(VLOOKUP(C227,FÉRIAS!C:D,2,0),"")</f>
        <v/>
      </c>
      <c r="N227" s="15" t="str">
        <f>IFERROR(VLOOKUP(C227,AFASTADOS!B:C,2,0),"")</f>
        <v>MARIA ROSEANE DOS A CLEMENTINO</v>
      </c>
    </row>
    <row r="228" spans="2:14" s="15" customFormat="1">
      <c r="B228" s="12">
        <f t="shared" si="9"/>
        <v>220</v>
      </c>
      <c r="C228" s="19">
        <v>2478</v>
      </c>
      <c r="D228" s="20" t="str">
        <f>IFERROR(VLOOKUP(C228,SRA!B:C,2,0),"")</f>
        <v>ROGERIO MOURA VIEIRA</v>
      </c>
      <c r="E228" s="12" t="str">
        <f>IFERROR(VLOOKUP(C228,SRA!B:T,8,0),"")</f>
        <v>CLT</v>
      </c>
      <c r="F228" s="14" t="s">
        <v>445</v>
      </c>
      <c r="G228" s="12" t="str">
        <f>IFERROR(VLOOKUP(C228,SRA!B:T,5,0),"")</f>
        <v>ANA ASS FARMACEUTICA</v>
      </c>
      <c r="H228" s="10">
        <f>IFERROR(VLOOKUP(C228,SRA!B:T,18,0),"")</f>
        <v>5296.11</v>
      </c>
      <c r="I228" s="10">
        <f>IFERROR(VLOOKUP(C228,SRA!B:T,19,0),"")</f>
        <v>0</v>
      </c>
      <c r="J228" s="22">
        <f>IFERROR(VLOOKUP(C228,JUNHO!B:F,3,0),"0,00")</f>
        <v>5296.11</v>
      </c>
      <c r="K228" s="10">
        <f t="shared" si="8"/>
        <v>1131.1899999999996</v>
      </c>
      <c r="L228" s="22">
        <f>IFERROR(VLOOKUP(C228,JUNHO!B:H,7,0),"0,00")</f>
        <v>4164.92</v>
      </c>
      <c r="M228" s="18" t="str">
        <f>IFERROR(VLOOKUP(C228,FÉRIAS!C:D,2,0),"")</f>
        <v/>
      </c>
      <c r="N228" s="15" t="str">
        <f>IFERROR(VLOOKUP(C228,AFASTADOS!B:C,2,0),"")</f>
        <v/>
      </c>
    </row>
    <row r="229" spans="2:14" s="15" customFormat="1">
      <c r="B229" s="12">
        <f t="shared" si="9"/>
        <v>221</v>
      </c>
      <c r="C229" s="19">
        <v>2481</v>
      </c>
      <c r="D229" s="20" t="str">
        <f>IFERROR(VLOOKUP(C229,SRA!B:C,2,0),"")</f>
        <v>RAFAELLA MICHELLE DE L MIRANDA</v>
      </c>
      <c r="E229" s="12" t="str">
        <f>IFERROR(VLOOKUP(C229,SRA!B:T,8,0),"")</f>
        <v>CLT</v>
      </c>
      <c r="F229" s="14" t="s">
        <v>457</v>
      </c>
      <c r="G229" s="12" t="str">
        <f>IFERROR(VLOOKUP(C229,SRA!B:T,5,0),"")</f>
        <v>ANA ASS FARMACEUTICA</v>
      </c>
      <c r="H229" s="10">
        <f>IFERROR(VLOOKUP(C229,SRA!B:T,18,0),"")</f>
        <v>5296.11</v>
      </c>
      <c r="I229" s="10">
        <f>IFERROR(VLOOKUP(C229,SRA!B:T,19,0),"")</f>
        <v>0</v>
      </c>
      <c r="J229" s="22">
        <f>IFERROR(VLOOKUP(C229,JUNHO!B:F,3,0),"0,00")</f>
        <v>11298.37</v>
      </c>
      <c r="K229" s="10">
        <f t="shared" si="8"/>
        <v>7053.6500000000005</v>
      </c>
      <c r="L229" s="22">
        <f>IFERROR(VLOOKUP(C229,JUNHO!B:H,7,0),"0,00")</f>
        <v>4244.72</v>
      </c>
      <c r="M229" s="18" t="str">
        <f>IFERROR(VLOOKUP(C229,FÉRIAS!C:D,2,0),"")</f>
        <v>RAFAELLA MICHELLE DE L MIRANDA</v>
      </c>
      <c r="N229" s="15" t="str">
        <f>IFERROR(VLOOKUP(C229,AFASTADOS!B:C,2,0),"")</f>
        <v/>
      </c>
    </row>
    <row r="230" spans="2:14" s="15" customFormat="1">
      <c r="B230" s="12">
        <f t="shared" si="9"/>
        <v>222</v>
      </c>
      <c r="C230" s="19">
        <v>2484</v>
      </c>
      <c r="D230" s="20" t="str">
        <f>IFERROR(VLOOKUP(C230,SRA!B:C,2,0),"")</f>
        <v>ARLEY ANDERSON TAVARES MOREIRA</v>
      </c>
      <c r="E230" s="12" t="str">
        <f>IFERROR(VLOOKUP(C230,SRA!B:T,8,0),"")</f>
        <v>CLT</v>
      </c>
      <c r="F230" s="14" t="s">
        <v>445</v>
      </c>
      <c r="G230" s="12" t="str">
        <f>IFERROR(VLOOKUP(C230,SRA!B:T,5,0),"")</f>
        <v>ANA ASS FARMACEUTICA</v>
      </c>
      <c r="H230" s="10">
        <f>IFERROR(VLOOKUP(C230,SRA!B:T,18,0),"")</f>
        <v>5560.91</v>
      </c>
      <c r="I230" s="10">
        <f>IFERROR(VLOOKUP(C230,SRA!B:T,19,0),"")</f>
        <v>0</v>
      </c>
      <c r="J230" s="22">
        <f>IFERROR(VLOOKUP(C230,JUNHO!B:F,3,0),"0,00")</f>
        <v>5560.91</v>
      </c>
      <c r="K230" s="10">
        <f t="shared" si="8"/>
        <v>1745.6799999999998</v>
      </c>
      <c r="L230" s="22">
        <f>IFERROR(VLOOKUP(C230,JUNHO!B:H,7,0),"0,00")</f>
        <v>3815.23</v>
      </c>
      <c r="M230" s="18" t="str">
        <f>IFERROR(VLOOKUP(C230,FÉRIAS!C:D,2,0),"")</f>
        <v/>
      </c>
      <c r="N230" s="15" t="str">
        <f>IFERROR(VLOOKUP(C230,AFASTADOS!B:C,2,0),"")</f>
        <v/>
      </c>
    </row>
    <row r="231" spans="2:14" s="15" customFormat="1">
      <c r="B231" s="12">
        <f t="shared" si="9"/>
        <v>223</v>
      </c>
      <c r="C231" s="19">
        <v>2493</v>
      </c>
      <c r="D231" s="20" t="str">
        <f>IFERROR(VLOOKUP(C231,SRA!B:C,2,0),"")</f>
        <v>CRISTIANE R  DE O  GONCALVES</v>
      </c>
      <c r="E231" s="12" t="str">
        <f>IFERROR(VLOOKUP(C231,SRA!B:T,8,0),"")</f>
        <v>CLT</v>
      </c>
      <c r="F231" s="14" t="s">
        <v>445</v>
      </c>
      <c r="G231" s="12" t="str">
        <f>IFERROR(VLOOKUP(C231,SRA!B:T,5,0),"")</f>
        <v>TEC. EM ADM. E FIN.</v>
      </c>
      <c r="H231" s="10">
        <f>IFERROR(VLOOKUP(C231,SRA!B:T,18,0),"")</f>
        <v>2060.2399999999998</v>
      </c>
      <c r="I231" s="10">
        <f>IFERROR(VLOOKUP(C231,SRA!B:T,19,0),"")</f>
        <v>0</v>
      </c>
      <c r="J231" s="22">
        <f>IFERROR(VLOOKUP(C231,JUNHO!B:F,3,0),"0,00")</f>
        <v>2060.2399999999998</v>
      </c>
      <c r="K231" s="10">
        <f t="shared" si="8"/>
        <v>1109.4399999999998</v>
      </c>
      <c r="L231" s="22">
        <f>IFERROR(VLOOKUP(C231,JUNHO!B:H,7,0),"0,00")</f>
        <v>950.8</v>
      </c>
      <c r="M231" s="18" t="str">
        <f>IFERROR(VLOOKUP(C231,FÉRIAS!C:D,2,0),"")</f>
        <v/>
      </c>
      <c r="N231" s="15" t="str">
        <f>IFERROR(VLOOKUP(C231,AFASTADOS!B:C,2,0),"")</f>
        <v/>
      </c>
    </row>
    <row r="232" spans="2:14" s="15" customFormat="1">
      <c r="B232" s="12">
        <f t="shared" si="9"/>
        <v>224</v>
      </c>
      <c r="C232" s="19">
        <v>2498</v>
      </c>
      <c r="D232" s="20" t="str">
        <f>IFERROR(VLOOKUP(C232,SRA!B:C,2,0),"")</f>
        <v>TEREZINHA DE J  DE L  M  NETA</v>
      </c>
      <c r="E232" s="12" t="str">
        <f>IFERROR(VLOOKUP(C232,SRA!B:T,8,0),"")</f>
        <v>CLT</v>
      </c>
      <c r="F232" s="14" t="s">
        <v>445</v>
      </c>
      <c r="G232" s="12" t="str">
        <f>IFERROR(VLOOKUP(C232,SRA!B:T,5,0),"")</f>
        <v>TEC. EM OPTICA</v>
      </c>
      <c r="H232" s="10">
        <f>IFERROR(VLOOKUP(C232,SRA!B:T,18,0),"")</f>
        <v>1962.12</v>
      </c>
      <c r="I232" s="10">
        <f>IFERROR(VLOOKUP(C232,SRA!B:T,19,0),"")</f>
        <v>0</v>
      </c>
      <c r="J232" s="22">
        <f>IFERROR(VLOOKUP(C232,JUNHO!B:F,3,0),"0,00")</f>
        <v>2307.09</v>
      </c>
      <c r="K232" s="10">
        <f t="shared" si="8"/>
        <v>655.65000000000009</v>
      </c>
      <c r="L232" s="22">
        <f>IFERROR(VLOOKUP(C232,JUNHO!B:H,7,0),"0,00")</f>
        <v>1651.44</v>
      </c>
      <c r="M232" s="18" t="str">
        <f>IFERROR(VLOOKUP(C232,FÉRIAS!C:D,2,0),"")</f>
        <v/>
      </c>
      <c r="N232" s="15" t="str">
        <f>IFERROR(VLOOKUP(C232,AFASTADOS!B:C,2,0),"")</f>
        <v/>
      </c>
    </row>
    <row r="233" spans="2:14" s="15" customFormat="1">
      <c r="B233" s="12">
        <f t="shared" si="9"/>
        <v>225</v>
      </c>
      <c r="C233" s="19">
        <v>2502</v>
      </c>
      <c r="D233" s="20" t="str">
        <f>IFERROR(VLOOKUP(C233,SRA!B:C,2,0),"")</f>
        <v>PAULO ROBERTO DA SILVA CUNHA</v>
      </c>
      <c r="E233" s="12" t="str">
        <f>IFERROR(VLOOKUP(C233,SRA!B:T,8,0),"")</f>
        <v>CLT</v>
      </c>
      <c r="F233" s="14" t="s">
        <v>445</v>
      </c>
      <c r="G233" s="12" t="str">
        <f>IFERROR(VLOOKUP(C233,SRA!B:T,5,0),"")</f>
        <v>TEC. EM OPTICA</v>
      </c>
      <c r="H233" s="10">
        <f>IFERROR(VLOOKUP(C233,SRA!B:T,18,0),"")</f>
        <v>1962.12</v>
      </c>
      <c r="I233" s="10">
        <f>IFERROR(VLOOKUP(C233,SRA!B:T,19,0),"")</f>
        <v>0</v>
      </c>
      <c r="J233" s="22">
        <f>IFERROR(VLOOKUP(C233,JUNHO!B:F,3,0),"0,00")</f>
        <v>1962.12</v>
      </c>
      <c r="K233" s="10">
        <f t="shared" si="8"/>
        <v>1096.46</v>
      </c>
      <c r="L233" s="22">
        <f>IFERROR(VLOOKUP(C233,JUNHO!B:H,7,0),"0,00")</f>
        <v>865.66</v>
      </c>
      <c r="M233" s="18" t="str">
        <f>IFERROR(VLOOKUP(C233,FÉRIAS!C:D,2,0),"")</f>
        <v/>
      </c>
      <c r="N233" s="15" t="str">
        <f>IFERROR(VLOOKUP(C233,AFASTADOS!B:C,2,0),"")</f>
        <v/>
      </c>
    </row>
    <row r="234" spans="2:14" s="15" customFormat="1">
      <c r="B234" s="12">
        <f t="shared" si="9"/>
        <v>226</v>
      </c>
      <c r="C234" s="19">
        <v>2503</v>
      </c>
      <c r="D234" s="20" t="str">
        <f>IFERROR(VLOOKUP(C234,SRA!B:C,2,0),"")</f>
        <v>TACIZO LUIZ PEREIRA DA SILVA</v>
      </c>
      <c r="E234" s="12" t="str">
        <f>IFERROR(VLOOKUP(C234,SRA!B:T,8,0),"")</f>
        <v>CLT</v>
      </c>
      <c r="F234" s="14" t="s">
        <v>457</v>
      </c>
      <c r="G234" s="12" t="str">
        <f>IFERROR(VLOOKUP(C234,SRA!B:T,5,0),"")</f>
        <v>ANA ASS FARMACEUTICA</v>
      </c>
      <c r="H234" s="10">
        <f>IFERROR(VLOOKUP(C234,SRA!B:T,18,0),"")</f>
        <v>5296.11</v>
      </c>
      <c r="I234" s="10">
        <f>IFERROR(VLOOKUP(C234,SRA!B:T,19,0),"")</f>
        <v>0</v>
      </c>
      <c r="J234" s="22">
        <f>IFERROR(VLOOKUP(C234,JUNHO!B:F,3,0),"0,00")</f>
        <v>7414.55</v>
      </c>
      <c r="K234" s="10">
        <f t="shared" si="8"/>
        <v>7246.74</v>
      </c>
      <c r="L234" s="22">
        <f>IFERROR(VLOOKUP(C234,JUNHO!B:H,7,0),"0,00")</f>
        <v>167.81</v>
      </c>
      <c r="M234" s="18" t="str">
        <f>IFERROR(VLOOKUP(C234,FÉRIAS!C:D,2,0),"")</f>
        <v>TACIZO LUIZ PEREIRA DA SILVA</v>
      </c>
      <c r="N234" s="15" t="str">
        <f>IFERROR(VLOOKUP(C234,AFASTADOS!B:C,2,0),"")</f>
        <v/>
      </c>
    </row>
    <row r="235" spans="2:14" s="15" customFormat="1">
      <c r="B235" s="12">
        <f t="shared" si="9"/>
        <v>227</v>
      </c>
      <c r="C235" s="19">
        <v>2512</v>
      </c>
      <c r="D235" s="20" t="str">
        <f>IFERROR(VLOOKUP(C235,SRA!B:C,2,0),"")</f>
        <v>JOSENILDO JOSE TORRES</v>
      </c>
      <c r="E235" s="12" t="str">
        <f>IFERROR(VLOOKUP(C235,SRA!B:T,8,0),"")</f>
        <v>CLT</v>
      </c>
      <c r="F235" s="14" t="s">
        <v>445</v>
      </c>
      <c r="G235" s="12" t="str">
        <f>IFERROR(VLOOKUP(C235,SRA!B:T,5,0),"")</f>
        <v>ANA ASS FARMACEUTICA</v>
      </c>
      <c r="H235" s="10">
        <f>IFERROR(VLOOKUP(C235,SRA!B:T,18,0),"")</f>
        <v>5296.11</v>
      </c>
      <c r="I235" s="10">
        <f>IFERROR(VLOOKUP(C235,SRA!B:T,19,0),"")</f>
        <v>0</v>
      </c>
      <c r="J235" s="22">
        <f>IFERROR(VLOOKUP(C235,JUNHO!B:F,3,0),"0,00")</f>
        <v>5296.11</v>
      </c>
      <c r="K235" s="10">
        <f t="shared" si="8"/>
        <v>1370.1499999999996</v>
      </c>
      <c r="L235" s="22">
        <f>IFERROR(VLOOKUP(C235,JUNHO!B:H,7,0),"0,00")</f>
        <v>3925.96</v>
      </c>
      <c r="M235" s="18" t="str">
        <f>IFERROR(VLOOKUP(C235,FÉRIAS!C:D,2,0),"")</f>
        <v/>
      </c>
      <c r="N235" s="15" t="str">
        <f>IFERROR(VLOOKUP(C235,AFASTADOS!B:C,2,0),"")</f>
        <v/>
      </c>
    </row>
    <row r="236" spans="2:14" s="15" customFormat="1">
      <c r="B236" s="12">
        <f t="shared" si="9"/>
        <v>228</v>
      </c>
      <c r="C236" s="19">
        <v>2514</v>
      </c>
      <c r="D236" s="20" t="str">
        <f>IFERROR(VLOOKUP(C236,SRA!B:C,2,0),"")</f>
        <v>JULIANA CAVALCANTI DE SOUSA</v>
      </c>
      <c r="E236" s="12" t="str">
        <f>IFERROR(VLOOKUP(C236,SRA!B:T,8,0),"")</f>
        <v>CLT</v>
      </c>
      <c r="F236" s="14" t="s">
        <v>445</v>
      </c>
      <c r="G236" s="12" t="str">
        <f>IFERROR(VLOOKUP(C236,SRA!B:T,5,0),"")</f>
        <v>TEC. EM ADM. E FIN.</v>
      </c>
      <c r="H236" s="10">
        <f>IFERROR(VLOOKUP(C236,SRA!B:T,18,0),"")</f>
        <v>2060.2600000000002</v>
      </c>
      <c r="I236" s="10">
        <f>IFERROR(VLOOKUP(C236,SRA!B:T,19,0),"")</f>
        <v>822.38</v>
      </c>
      <c r="J236" s="22">
        <f>IFERROR(VLOOKUP(C236,JUNHO!B:F,3,0),"0,00")</f>
        <v>2882.64</v>
      </c>
      <c r="K236" s="10">
        <f t="shared" si="8"/>
        <v>1001.5</v>
      </c>
      <c r="L236" s="22">
        <f>IFERROR(VLOOKUP(C236,JUNHO!B:H,7,0),"0,00")</f>
        <v>1881.1399999999999</v>
      </c>
      <c r="M236" s="18" t="str">
        <f>IFERROR(VLOOKUP(C236,FÉRIAS!C:D,2,0),"")</f>
        <v/>
      </c>
      <c r="N236" s="15" t="str">
        <f>IFERROR(VLOOKUP(C236,AFASTADOS!B:C,2,0),"")</f>
        <v/>
      </c>
    </row>
    <row r="237" spans="2:14" s="15" customFormat="1">
      <c r="B237" s="12">
        <f t="shared" si="9"/>
        <v>229</v>
      </c>
      <c r="C237" s="19">
        <v>2520</v>
      </c>
      <c r="D237" s="20" t="str">
        <f>IFERROR(VLOOKUP(C237,SRA!B:C,2,0),"")</f>
        <v>SELMA CRISTIANIA LIMA RORIZ</v>
      </c>
      <c r="E237" s="12" t="str">
        <f>IFERROR(VLOOKUP(C237,SRA!B:T,8,0),"")</f>
        <v>CLT</v>
      </c>
      <c r="F237" s="14" t="s">
        <v>445</v>
      </c>
      <c r="G237" s="12" t="str">
        <f>IFERROR(VLOOKUP(C237,SRA!B:T,5,0),"")</f>
        <v>TEC. EM ADM. E FIN.</v>
      </c>
      <c r="H237" s="10">
        <f>IFERROR(VLOOKUP(C237,SRA!B:T,18,0),"")</f>
        <v>2060.2399999999998</v>
      </c>
      <c r="I237" s="10">
        <f>IFERROR(VLOOKUP(C237,SRA!B:T,19,0),"")</f>
        <v>0</v>
      </c>
      <c r="J237" s="22">
        <f>IFERROR(VLOOKUP(C237,JUNHO!B:F,3,0),"0,00")</f>
        <v>2060.2399999999998</v>
      </c>
      <c r="K237" s="10">
        <f t="shared" si="8"/>
        <v>1071.7499999999998</v>
      </c>
      <c r="L237" s="22">
        <f>IFERROR(VLOOKUP(C237,JUNHO!B:H,7,0),"0,00")</f>
        <v>988.49</v>
      </c>
      <c r="M237" s="18" t="str">
        <f>IFERROR(VLOOKUP(C237,FÉRIAS!C:D,2,0),"")</f>
        <v/>
      </c>
      <c r="N237" s="15" t="str">
        <f>IFERROR(VLOOKUP(C237,AFASTADOS!B:C,2,0),"")</f>
        <v/>
      </c>
    </row>
    <row r="238" spans="2:14" s="15" customFormat="1">
      <c r="B238" s="12">
        <f t="shared" si="9"/>
        <v>230</v>
      </c>
      <c r="C238" s="19">
        <v>2523</v>
      </c>
      <c r="D238" s="20" t="str">
        <f>IFERROR(VLOOKUP(C238,SRA!B:C,2,0),"")</f>
        <v>JANISSON COELHO DE VASCONCELOS</v>
      </c>
      <c r="E238" s="12" t="str">
        <f>IFERROR(VLOOKUP(C238,SRA!B:T,8,0),"")</f>
        <v>CLT</v>
      </c>
      <c r="F238" s="14" t="s">
        <v>445</v>
      </c>
      <c r="G238" s="12" t="str">
        <f>IFERROR(VLOOKUP(C238,SRA!B:T,5,0),"")</f>
        <v>TEC. EM ADM. E FIN.</v>
      </c>
      <c r="H238" s="10">
        <f>IFERROR(VLOOKUP(C238,SRA!B:T,18,0),"")</f>
        <v>2060.2399999999998</v>
      </c>
      <c r="I238" s="10">
        <f>IFERROR(VLOOKUP(C238,SRA!B:T,19,0),"")</f>
        <v>223.27</v>
      </c>
      <c r="J238" s="22">
        <f>IFERROR(VLOOKUP(C238,JUNHO!B:F,3,0),"0,00")</f>
        <v>2283.5100000000002</v>
      </c>
      <c r="K238" s="10">
        <f t="shared" si="8"/>
        <v>459.5300000000002</v>
      </c>
      <c r="L238" s="22">
        <f>IFERROR(VLOOKUP(C238,JUNHO!B:H,7,0),"0,00")</f>
        <v>1823.98</v>
      </c>
      <c r="M238" s="18" t="str">
        <f>IFERROR(VLOOKUP(C238,FÉRIAS!C:D,2,0),"")</f>
        <v/>
      </c>
      <c r="N238" s="15" t="str">
        <f>IFERROR(VLOOKUP(C238,AFASTADOS!B:C,2,0),"")</f>
        <v/>
      </c>
    </row>
    <row r="239" spans="2:14" s="15" customFormat="1">
      <c r="B239" s="12">
        <f t="shared" si="9"/>
        <v>231</v>
      </c>
      <c r="C239" s="19">
        <v>2525</v>
      </c>
      <c r="D239" s="20" t="str">
        <f>IFERROR(VLOOKUP(C239,SRA!B:C,2,0),"")</f>
        <v>FABIANE TAVARES DE SOUZA</v>
      </c>
      <c r="E239" s="12" t="str">
        <f>IFERROR(VLOOKUP(C239,SRA!B:T,8,0),"")</f>
        <v>CLT</v>
      </c>
      <c r="F239" s="14" t="s">
        <v>445</v>
      </c>
      <c r="G239" s="12" t="str">
        <f>IFERROR(VLOOKUP(C239,SRA!B:T,5,0),"")</f>
        <v>TEC. EM ADM. E FIN.</v>
      </c>
      <c r="H239" s="10">
        <f>IFERROR(VLOOKUP(C239,SRA!B:T,18,0),"")</f>
        <v>2060.2399999999998</v>
      </c>
      <c r="I239" s="10">
        <f>IFERROR(VLOOKUP(C239,SRA!B:T,19,0),"")</f>
        <v>223.27</v>
      </c>
      <c r="J239" s="22">
        <f>IFERROR(VLOOKUP(C239,JUNHO!B:F,3,0),"0,00")</f>
        <v>2283.5100000000002</v>
      </c>
      <c r="K239" s="10">
        <f t="shared" si="8"/>
        <v>295.25000000000045</v>
      </c>
      <c r="L239" s="22">
        <f>IFERROR(VLOOKUP(C239,JUNHO!B:H,7,0),"0,00")</f>
        <v>1988.2599999999998</v>
      </c>
      <c r="M239" s="18" t="str">
        <f>IFERROR(VLOOKUP(C239,FÉRIAS!C:D,2,0),"")</f>
        <v/>
      </c>
      <c r="N239" s="15" t="str">
        <f>IFERROR(VLOOKUP(C239,AFASTADOS!B:C,2,0),"")</f>
        <v/>
      </c>
    </row>
    <row r="240" spans="2:14" s="15" customFormat="1">
      <c r="B240" s="12">
        <f t="shared" si="9"/>
        <v>232</v>
      </c>
      <c r="C240" s="19">
        <v>2526</v>
      </c>
      <c r="D240" s="20" t="str">
        <f>IFERROR(VLOOKUP(C240,SRA!B:C,2,0),"")</f>
        <v>JARBAS FERREIRA DE LIMA JUNIOR</v>
      </c>
      <c r="E240" s="12" t="str">
        <f>IFERROR(VLOOKUP(C240,SRA!B:T,8,0),"")</f>
        <v>CLT</v>
      </c>
      <c r="F240" s="14" t="s">
        <v>445</v>
      </c>
      <c r="G240" s="12" t="str">
        <f>IFERROR(VLOOKUP(C240,SRA!B:T,5,0),"")</f>
        <v>TEC.EM MAN. ELE. IND</v>
      </c>
      <c r="H240" s="10">
        <f>IFERROR(VLOOKUP(C240,SRA!B:T,18,0),"")</f>
        <v>1962.12</v>
      </c>
      <c r="I240" s="10">
        <f>IFERROR(VLOOKUP(C240,SRA!B:T,19,0),"")</f>
        <v>1284.97</v>
      </c>
      <c r="J240" s="22">
        <f>IFERROR(VLOOKUP(C240,JUNHO!B:F,3,0),"0,00")</f>
        <v>3835.73</v>
      </c>
      <c r="K240" s="10">
        <f t="shared" si="8"/>
        <v>1491.58</v>
      </c>
      <c r="L240" s="22">
        <f>IFERROR(VLOOKUP(C240,JUNHO!B:H,7,0),"0,00")</f>
        <v>2344.15</v>
      </c>
      <c r="M240" s="18" t="str">
        <f>IFERROR(VLOOKUP(C240,FÉRIAS!C:D,2,0),"")</f>
        <v/>
      </c>
      <c r="N240" s="15" t="str">
        <f>IFERROR(VLOOKUP(C240,AFASTADOS!B:C,2,0),"")</f>
        <v/>
      </c>
    </row>
    <row r="241" spans="2:14" s="15" customFormat="1">
      <c r="B241" s="12">
        <f t="shared" si="9"/>
        <v>233</v>
      </c>
      <c r="C241" s="19">
        <v>2530</v>
      </c>
      <c r="D241" s="20" t="str">
        <f>IFERROR(VLOOKUP(C241,SRA!B:C,2,0),"")</f>
        <v>ARLEILDA MENDES DA SILVA</v>
      </c>
      <c r="E241" s="12" t="str">
        <f>IFERROR(VLOOKUP(C241,SRA!B:T,8,0),"")</f>
        <v>CLT</v>
      </c>
      <c r="F241" s="14" t="s">
        <v>445</v>
      </c>
      <c r="G241" s="12" t="str">
        <f>IFERROR(VLOOKUP(C241,SRA!B:T,5,0),"")</f>
        <v>OP. DE PROD. IND.</v>
      </c>
      <c r="H241" s="10">
        <f>IFERROR(VLOOKUP(C241,SRA!B:T,18,0),"")</f>
        <v>1702.09</v>
      </c>
      <c r="I241" s="10">
        <f>IFERROR(VLOOKUP(C241,SRA!B:T,19,0),"")</f>
        <v>0</v>
      </c>
      <c r="J241" s="22">
        <f>IFERROR(VLOOKUP(C241,JUNHO!B:F,3,0),"0,00")</f>
        <v>1702.09</v>
      </c>
      <c r="K241" s="10">
        <f t="shared" si="8"/>
        <v>550.41999999999985</v>
      </c>
      <c r="L241" s="22">
        <f>IFERROR(VLOOKUP(C241,JUNHO!B:H,7,0),"0,00")</f>
        <v>1151.67</v>
      </c>
      <c r="M241" s="18" t="str">
        <f>IFERROR(VLOOKUP(C241,FÉRIAS!C:D,2,0),"")</f>
        <v/>
      </c>
      <c r="N241" s="15" t="str">
        <f>IFERROR(VLOOKUP(C241,AFASTADOS!B:C,2,0),"")</f>
        <v/>
      </c>
    </row>
    <row r="242" spans="2:14" s="15" customFormat="1">
      <c r="B242" s="12">
        <f t="shared" si="9"/>
        <v>234</v>
      </c>
      <c r="C242" s="19">
        <v>2534</v>
      </c>
      <c r="D242" s="20" t="str">
        <f>IFERROR(VLOOKUP(C242,SRA!B:C,2,0),"")</f>
        <v>EMANUEL MESSIAS RIBEIRO COSTA</v>
      </c>
      <c r="E242" s="12" t="str">
        <f>IFERROR(VLOOKUP(C242,SRA!B:T,8,0),"")</f>
        <v>CLT</v>
      </c>
      <c r="F242" s="14" t="s">
        <v>445</v>
      </c>
      <c r="G242" s="12" t="str">
        <f>IFERROR(VLOOKUP(C242,SRA!B:T,5,0),"")</f>
        <v>OP. DE PROD. IND.</v>
      </c>
      <c r="H242" s="10">
        <f>IFERROR(VLOOKUP(C242,SRA!B:T,18,0),"")</f>
        <v>1702.09</v>
      </c>
      <c r="I242" s="10">
        <f>IFERROR(VLOOKUP(C242,SRA!B:T,19,0),"")</f>
        <v>0</v>
      </c>
      <c r="J242" s="22">
        <f>IFERROR(VLOOKUP(C242,JUNHO!B:F,3,0),"0,00")</f>
        <v>1702.09</v>
      </c>
      <c r="K242" s="10">
        <f t="shared" si="8"/>
        <v>482.33999999999992</v>
      </c>
      <c r="L242" s="22">
        <f>IFERROR(VLOOKUP(C242,JUNHO!B:H,7,0),"0,00")</f>
        <v>1219.75</v>
      </c>
      <c r="M242" s="18" t="str">
        <f>IFERROR(VLOOKUP(C242,FÉRIAS!C:D,2,0),"")</f>
        <v/>
      </c>
      <c r="N242" s="15" t="str">
        <f>IFERROR(VLOOKUP(C242,AFASTADOS!B:C,2,0),"")</f>
        <v/>
      </c>
    </row>
    <row r="243" spans="2:14" s="15" customFormat="1">
      <c r="B243" s="12">
        <f t="shared" si="9"/>
        <v>235</v>
      </c>
      <c r="C243" s="19">
        <v>2539</v>
      </c>
      <c r="D243" s="20" t="str">
        <f>IFERROR(VLOOKUP(C243,SRA!B:C,2,0),"")</f>
        <v>JOSENILDA BEZERRA DA SILVA</v>
      </c>
      <c r="E243" s="12" t="str">
        <f>IFERROR(VLOOKUP(C243,SRA!B:T,8,0),"")</f>
        <v>CLT</v>
      </c>
      <c r="F243" s="14" t="s">
        <v>445</v>
      </c>
      <c r="G243" s="12" t="str">
        <f>IFERROR(VLOOKUP(C243,SRA!B:T,5,0),"")</f>
        <v>OP. DE PROD. IND.(C)</v>
      </c>
      <c r="H243" s="10">
        <f>IFERROR(VLOOKUP(C243,SRA!B:T,18,0),"")</f>
        <v>1970.41</v>
      </c>
      <c r="I243" s="10">
        <f>IFERROR(VLOOKUP(C243,SRA!B:T,19,0),"")</f>
        <v>0</v>
      </c>
      <c r="J243" s="22">
        <f>IFERROR(VLOOKUP(C243,JUNHO!B:F,3,0),"0,00")</f>
        <v>2217.91</v>
      </c>
      <c r="K243" s="10">
        <f t="shared" si="8"/>
        <v>1764.7199999999998</v>
      </c>
      <c r="L243" s="22">
        <f>IFERROR(VLOOKUP(C243,JUNHO!B:H,7,0),"0,00")</f>
        <v>453.19</v>
      </c>
      <c r="M243" s="18" t="str">
        <f>IFERROR(VLOOKUP(C243,FÉRIAS!C:D,2,0),"")</f>
        <v/>
      </c>
      <c r="N243" s="15" t="str">
        <f>IFERROR(VLOOKUP(C243,AFASTADOS!B:C,2,0),"")</f>
        <v/>
      </c>
    </row>
    <row r="244" spans="2:14" s="15" customFormat="1">
      <c r="B244" s="12">
        <f t="shared" si="9"/>
        <v>236</v>
      </c>
      <c r="C244" s="19">
        <v>2541</v>
      </c>
      <c r="D244" s="20" t="str">
        <f>IFERROR(VLOOKUP(C244,SRA!B:C,2,0),"")</f>
        <v>MARCELA SALLES DA SILVA</v>
      </c>
      <c r="E244" s="12" t="str">
        <f>IFERROR(VLOOKUP(C244,SRA!B:T,8,0),"")</f>
        <v>CLT</v>
      </c>
      <c r="F244" s="14" t="s">
        <v>445</v>
      </c>
      <c r="G244" s="12" t="str">
        <f>IFERROR(VLOOKUP(C244,SRA!B:T,5,0),"")</f>
        <v>OP. DE PROD. IND.</v>
      </c>
      <c r="H244" s="10">
        <f>IFERROR(VLOOKUP(C244,SRA!B:T,18,0),"")</f>
        <v>1702.09</v>
      </c>
      <c r="I244" s="10">
        <f>IFERROR(VLOOKUP(C244,SRA!B:T,19,0),"")</f>
        <v>0</v>
      </c>
      <c r="J244" s="22">
        <f>IFERROR(VLOOKUP(C244,JUNHO!B:F,3,0),"0,00")</f>
        <v>1702.09</v>
      </c>
      <c r="K244" s="10">
        <f t="shared" si="8"/>
        <v>1106.96</v>
      </c>
      <c r="L244" s="22">
        <f>IFERROR(VLOOKUP(C244,JUNHO!B:H,7,0),"0,00")</f>
        <v>595.13</v>
      </c>
      <c r="M244" s="18" t="str">
        <f>IFERROR(VLOOKUP(C244,FÉRIAS!C:D,2,0),"")</f>
        <v/>
      </c>
      <c r="N244" s="15" t="str">
        <f>IFERROR(VLOOKUP(C244,AFASTADOS!B:C,2,0),"")</f>
        <v/>
      </c>
    </row>
    <row r="245" spans="2:14" s="15" customFormat="1">
      <c r="B245" s="12">
        <f t="shared" si="9"/>
        <v>237</v>
      </c>
      <c r="C245" s="19">
        <v>2547</v>
      </c>
      <c r="D245" s="20" t="str">
        <f>IFERROR(VLOOKUP(C245,SRA!B:C,2,0),"")</f>
        <v>CYNTHIA RODRIGUES DE ALMEIDA</v>
      </c>
      <c r="E245" s="12" t="str">
        <f>IFERROR(VLOOKUP(C245,SRA!B:T,8,0),"")</f>
        <v>CLT</v>
      </c>
      <c r="F245" s="14" t="s">
        <v>467</v>
      </c>
      <c r="G245" s="12" t="str">
        <f>IFERROR(VLOOKUP(C245,SRA!B:T,5,0),"")</f>
        <v>TEC. EM ADM. E FIN.</v>
      </c>
      <c r="H245" s="10">
        <f>IFERROR(VLOOKUP(C245,SRA!B:T,18,0),"")</f>
        <v>2060.2600000000002</v>
      </c>
      <c r="I245" s="10">
        <f>IFERROR(VLOOKUP(C245,SRA!B:T,19,0),"")</f>
        <v>0</v>
      </c>
      <c r="J245" s="22">
        <f>IFERROR(VLOOKUP(C245,JUNHO!B:F,3,0),"0,00")</f>
        <v>14181.76</v>
      </c>
      <c r="K245" s="10">
        <f t="shared" si="8"/>
        <v>14181.76</v>
      </c>
      <c r="L245" s="22">
        <f>IFERROR(VLOOKUP(C245,JUNHO!B:H,7,0),"0,00")</f>
        <v>0</v>
      </c>
      <c r="M245" s="18" t="str">
        <f>IFERROR(VLOOKUP(C245,FÉRIAS!C:D,2,0),"")</f>
        <v/>
      </c>
      <c r="N245" s="15" t="str">
        <f>IFERROR(VLOOKUP(C245,AFASTADOS!B:C,2,0),"")</f>
        <v/>
      </c>
    </row>
    <row r="246" spans="2:14" s="15" customFormat="1">
      <c r="B246" s="12">
        <f t="shared" si="9"/>
        <v>238</v>
      </c>
      <c r="C246" s="19">
        <v>2548</v>
      </c>
      <c r="D246" s="20" t="str">
        <f>IFERROR(VLOOKUP(C246,SRA!B:C,2,0),"")</f>
        <v>ELIANA PEREIRA SANTANA</v>
      </c>
      <c r="E246" s="12" t="str">
        <f>IFERROR(VLOOKUP(C246,SRA!B:T,8,0),"")</f>
        <v>CLT</v>
      </c>
      <c r="F246" s="14" t="s">
        <v>445</v>
      </c>
      <c r="G246" s="12" t="str">
        <f>IFERROR(VLOOKUP(C246,SRA!B:T,5,0),"")</f>
        <v>TEC. EM ADM. E FIN.</v>
      </c>
      <c r="H246" s="10">
        <f>IFERROR(VLOOKUP(C246,SRA!B:T,18,0),"")</f>
        <v>2163.27</v>
      </c>
      <c r="I246" s="10">
        <f>IFERROR(VLOOKUP(C246,SRA!B:T,19,0),"")</f>
        <v>1566.44</v>
      </c>
      <c r="J246" s="22">
        <f>IFERROR(VLOOKUP(C246,JUNHO!B:F,3,0),"0,00")</f>
        <v>4419.6499999999996</v>
      </c>
      <c r="K246" s="10">
        <f t="shared" si="8"/>
        <v>1384.5999999999995</v>
      </c>
      <c r="L246" s="22">
        <f>IFERROR(VLOOKUP(C246,JUNHO!B:H,7,0),"0,00")</f>
        <v>3035.05</v>
      </c>
      <c r="M246" s="18" t="str">
        <f>IFERROR(VLOOKUP(C246,FÉRIAS!C:D,2,0),"")</f>
        <v/>
      </c>
      <c r="N246" s="15" t="str">
        <f>IFERROR(VLOOKUP(C246,AFASTADOS!B:C,2,0),"")</f>
        <v/>
      </c>
    </row>
    <row r="247" spans="2:14" s="15" customFormat="1">
      <c r="B247" s="12">
        <f t="shared" si="9"/>
        <v>239</v>
      </c>
      <c r="C247" s="19">
        <v>2553</v>
      </c>
      <c r="D247" s="20" t="str">
        <f>IFERROR(VLOOKUP(C247,SRA!B:C,2,0),"")</f>
        <v>LIVIA DA SILVA LIMA</v>
      </c>
      <c r="E247" s="12" t="str">
        <f>IFERROR(VLOOKUP(C247,SRA!B:T,8,0),"")</f>
        <v>CLT</v>
      </c>
      <c r="F247" s="14" t="s">
        <v>445</v>
      </c>
      <c r="G247" s="12" t="str">
        <f>IFERROR(VLOOKUP(C247,SRA!B:T,5,0),"")</f>
        <v>TEC. EM ADM. E FIN.</v>
      </c>
      <c r="H247" s="10">
        <f>IFERROR(VLOOKUP(C247,SRA!B:T,18,0),"")</f>
        <v>2060.2399999999998</v>
      </c>
      <c r="I247" s="10">
        <f>IFERROR(VLOOKUP(C247,SRA!B:T,19,0),"")</f>
        <v>822.38</v>
      </c>
      <c r="J247" s="22">
        <f>IFERROR(VLOOKUP(C247,JUNHO!B:F,3,0),"0,00")</f>
        <v>3876.33</v>
      </c>
      <c r="K247" s="10">
        <f t="shared" si="8"/>
        <v>797.2199999999998</v>
      </c>
      <c r="L247" s="22">
        <f>IFERROR(VLOOKUP(C247,JUNHO!B:H,7,0),"0,00")</f>
        <v>3079.11</v>
      </c>
      <c r="M247" s="18" t="str">
        <f>IFERROR(VLOOKUP(C247,FÉRIAS!C:D,2,0),"")</f>
        <v/>
      </c>
      <c r="N247" s="15" t="str">
        <f>IFERROR(VLOOKUP(C247,AFASTADOS!B:C,2,0),"")</f>
        <v/>
      </c>
    </row>
    <row r="248" spans="2:14" s="15" customFormat="1">
      <c r="B248" s="12">
        <f t="shared" si="9"/>
        <v>240</v>
      </c>
      <c r="C248" s="19">
        <v>2559</v>
      </c>
      <c r="D248" s="20" t="str">
        <f>IFERROR(VLOOKUP(C248,SRA!B:C,2,0),"")</f>
        <v>SANDRO DE MIRANDA SANTOS</v>
      </c>
      <c r="E248" s="12" t="str">
        <f>IFERROR(VLOOKUP(C248,SRA!B:T,8,0),"")</f>
        <v>CLT</v>
      </c>
      <c r="F248" s="14" t="s">
        <v>445</v>
      </c>
      <c r="G248" s="12" t="str">
        <f>IFERROR(VLOOKUP(C248,SRA!B:T,5,0),"")</f>
        <v>TEC. EM ADM. E FIN.</v>
      </c>
      <c r="H248" s="10">
        <f>IFERROR(VLOOKUP(C248,SRA!B:T,18,0),"")</f>
        <v>2060.2399999999998</v>
      </c>
      <c r="I248" s="10">
        <f>IFERROR(VLOOKUP(C248,SRA!B:T,19,0),"")</f>
        <v>0</v>
      </c>
      <c r="J248" s="22">
        <f>IFERROR(VLOOKUP(C248,JUNHO!B:F,3,0),"0,00")</f>
        <v>2060.2399999999998</v>
      </c>
      <c r="K248" s="10">
        <f t="shared" si="8"/>
        <v>952.65999999999985</v>
      </c>
      <c r="L248" s="22">
        <f>IFERROR(VLOOKUP(C248,JUNHO!B:H,7,0),"0,00")</f>
        <v>1107.58</v>
      </c>
      <c r="M248" s="18" t="str">
        <f>IFERROR(VLOOKUP(C248,FÉRIAS!C:D,2,0),"")</f>
        <v/>
      </c>
      <c r="N248" s="15" t="str">
        <f>IFERROR(VLOOKUP(C248,AFASTADOS!B:C,2,0),"")</f>
        <v/>
      </c>
    </row>
    <row r="249" spans="2:14" s="15" customFormat="1">
      <c r="B249" s="12">
        <f t="shared" si="9"/>
        <v>241</v>
      </c>
      <c r="C249" s="19">
        <v>2562</v>
      </c>
      <c r="D249" s="20" t="str">
        <f>IFERROR(VLOOKUP(C249,SRA!B:C,2,0),"")</f>
        <v>ERIKA MARQUES BEZERRA</v>
      </c>
      <c r="E249" s="12" t="str">
        <f>IFERROR(VLOOKUP(C249,SRA!B:T,8,0),"")</f>
        <v>CLT</v>
      </c>
      <c r="F249" s="14" t="s">
        <v>445</v>
      </c>
      <c r="G249" s="12" t="str">
        <f>IFERROR(VLOOKUP(C249,SRA!B:T,5,0),"")</f>
        <v>ANA ASS FARMACEUTICA</v>
      </c>
      <c r="H249" s="10">
        <f>IFERROR(VLOOKUP(C249,SRA!B:T,18,0),"")</f>
        <v>5296.11</v>
      </c>
      <c r="I249" s="10">
        <f>IFERROR(VLOOKUP(C249,SRA!B:T,19,0),"")</f>
        <v>0</v>
      </c>
      <c r="J249" s="22">
        <f>IFERROR(VLOOKUP(C249,JUNHO!B:F,3,0),"0,00")</f>
        <v>5296.11</v>
      </c>
      <c r="K249" s="10">
        <f t="shared" si="8"/>
        <v>2429.9399999999996</v>
      </c>
      <c r="L249" s="22">
        <f>IFERROR(VLOOKUP(C249,JUNHO!B:H,7,0),"0,00")</f>
        <v>2866.17</v>
      </c>
      <c r="M249" s="18" t="str">
        <f>IFERROR(VLOOKUP(C249,FÉRIAS!C:D,2,0),"")</f>
        <v/>
      </c>
      <c r="N249" s="15" t="str">
        <f>IFERROR(VLOOKUP(C249,AFASTADOS!B:C,2,0),"")</f>
        <v/>
      </c>
    </row>
    <row r="250" spans="2:14" s="15" customFormat="1">
      <c r="B250" s="12">
        <f t="shared" si="9"/>
        <v>242</v>
      </c>
      <c r="C250" s="19">
        <v>2568</v>
      </c>
      <c r="D250" s="20" t="str">
        <f>IFERROR(VLOOKUP(C250,SRA!B:C,2,0),"")</f>
        <v>CATARINA DANIELLE DA S AMORIM</v>
      </c>
      <c r="E250" s="12" t="str">
        <f>IFERROR(VLOOKUP(C250,SRA!B:T,8,0),"")</f>
        <v>CLT</v>
      </c>
      <c r="F250" s="14" t="s">
        <v>445</v>
      </c>
      <c r="G250" s="12" t="str">
        <f>IFERROR(VLOOKUP(C250,SRA!B:T,5,0),"")</f>
        <v>ANA ASS FARMACEUTICA</v>
      </c>
      <c r="H250" s="10">
        <f>IFERROR(VLOOKUP(C250,SRA!B:T,18,0),"")</f>
        <v>5296.11</v>
      </c>
      <c r="I250" s="10">
        <f>IFERROR(VLOOKUP(C250,SRA!B:T,19,0),"")</f>
        <v>0</v>
      </c>
      <c r="J250" s="22">
        <f>IFERROR(VLOOKUP(C250,JUNHO!B:F,3,0),"0,00")</f>
        <v>5296.11</v>
      </c>
      <c r="K250" s="10">
        <f t="shared" si="8"/>
        <v>3088.0899999999997</v>
      </c>
      <c r="L250" s="22">
        <f>IFERROR(VLOOKUP(C250,JUNHO!B:H,7,0),"0,00")</f>
        <v>2208.02</v>
      </c>
      <c r="M250" s="18" t="str">
        <f>IFERROR(VLOOKUP(C250,FÉRIAS!C:D,2,0),"")</f>
        <v/>
      </c>
      <c r="N250" s="15" t="str">
        <f>IFERROR(VLOOKUP(C250,AFASTADOS!B:C,2,0),"")</f>
        <v/>
      </c>
    </row>
    <row r="251" spans="2:14" s="15" customFormat="1">
      <c r="B251" s="12">
        <f t="shared" si="9"/>
        <v>243</v>
      </c>
      <c r="C251" s="19">
        <v>2574</v>
      </c>
      <c r="D251" s="20" t="str">
        <f>IFERROR(VLOOKUP(C251,SRA!B:C,2,0),"")</f>
        <v>ANDERSON SANTOS DE LIMA FARIAS</v>
      </c>
      <c r="E251" s="12" t="str">
        <f>IFERROR(VLOOKUP(C251,SRA!B:T,8,0),"")</f>
        <v>CLT</v>
      </c>
      <c r="F251" s="14" t="s">
        <v>445</v>
      </c>
      <c r="G251" s="12" t="str">
        <f>IFERROR(VLOOKUP(C251,SRA!B:T,5,0),"")</f>
        <v>TEC. EM ADM. E FIN.</v>
      </c>
      <c r="H251" s="10">
        <f>IFERROR(VLOOKUP(C251,SRA!B:T,18,0),"")</f>
        <v>2163.27</v>
      </c>
      <c r="I251" s="10">
        <f>IFERROR(VLOOKUP(C251,SRA!B:T,19,0),"")</f>
        <v>2312.9499999999998</v>
      </c>
      <c r="J251" s="22">
        <f>IFERROR(VLOOKUP(C251,JUNHO!B:F,3,0),"0,00")</f>
        <v>4476.22</v>
      </c>
      <c r="K251" s="10">
        <f t="shared" si="8"/>
        <v>820.39000000000033</v>
      </c>
      <c r="L251" s="22">
        <f>IFERROR(VLOOKUP(C251,JUNHO!B:H,7,0),"0,00")</f>
        <v>3655.83</v>
      </c>
      <c r="M251" s="18" t="str">
        <f>IFERROR(VLOOKUP(C251,FÉRIAS!C:D,2,0),"")</f>
        <v/>
      </c>
      <c r="N251" s="15" t="str">
        <f>IFERROR(VLOOKUP(C251,AFASTADOS!B:C,2,0),"")</f>
        <v/>
      </c>
    </row>
    <row r="252" spans="2:14" s="15" customFormat="1">
      <c r="B252" s="12">
        <f t="shared" si="9"/>
        <v>244</v>
      </c>
      <c r="C252" s="19">
        <v>2577</v>
      </c>
      <c r="D252" s="20" t="str">
        <f>IFERROR(VLOOKUP(C252,SRA!B:C,2,0),"")</f>
        <v>CARLA CRISTINA OLIVEIRA MATOS</v>
      </c>
      <c r="E252" s="12" t="str">
        <f>IFERROR(VLOOKUP(C252,SRA!B:T,8,0),"")</f>
        <v>CLT</v>
      </c>
      <c r="F252" s="14" t="s">
        <v>445</v>
      </c>
      <c r="G252" s="12" t="str">
        <f>IFERROR(VLOOKUP(C252,SRA!B:T,5,0),"")</f>
        <v>TEC. EM ADM. E FIN.</v>
      </c>
      <c r="H252" s="10">
        <f>IFERROR(VLOOKUP(C252,SRA!B:T,18,0),"")</f>
        <v>2060.2399999999998</v>
      </c>
      <c r="I252" s="10">
        <f>IFERROR(VLOOKUP(C252,SRA!B:T,19,0),"")</f>
        <v>822.38</v>
      </c>
      <c r="J252" s="22">
        <f>IFERROR(VLOOKUP(C252,JUNHO!B:F,3,0),"0,00")</f>
        <v>2882.62</v>
      </c>
      <c r="K252" s="10">
        <f t="shared" si="8"/>
        <v>584.59999999999991</v>
      </c>
      <c r="L252" s="22">
        <f>IFERROR(VLOOKUP(C252,JUNHO!B:H,7,0),"0,00")</f>
        <v>2298.02</v>
      </c>
      <c r="M252" s="18" t="str">
        <f>IFERROR(VLOOKUP(C252,FÉRIAS!C:D,2,0),"")</f>
        <v/>
      </c>
      <c r="N252" s="15" t="str">
        <f>IFERROR(VLOOKUP(C252,AFASTADOS!B:C,2,0),"")</f>
        <v/>
      </c>
    </row>
    <row r="253" spans="2:14" s="15" customFormat="1">
      <c r="B253" s="12">
        <f t="shared" si="9"/>
        <v>245</v>
      </c>
      <c r="C253" s="19">
        <v>2584</v>
      </c>
      <c r="D253" s="20" t="str">
        <f>IFERROR(VLOOKUP(C253,SRA!B:C,2,0),"")</f>
        <v>HELIA MARIA ALEXANDRE DE SOUZA</v>
      </c>
      <c r="E253" s="12" t="str">
        <f>IFERROR(VLOOKUP(C253,SRA!B:T,8,0),"")</f>
        <v>CLT</v>
      </c>
      <c r="F253" s="14" t="s">
        <v>457</v>
      </c>
      <c r="G253" s="12" t="str">
        <f>IFERROR(VLOOKUP(C253,SRA!B:T,5,0),"")</f>
        <v>TEC. EM ADM. E FIN.</v>
      </c>
      <c r="H253" s="10">
        <f>IFERROR(VLOOKUP(C253,SRA!B:T,18,0),"")</f>
        <v>2060.2600000000002</v>
      </c>
      <c r="I253" s="10">
        <f>IFERROR(VLOOKUP(C253,SRA!B:T,19,0),"")</f>
        <v>0</v>
      </c>
      <c r="J253" s="22">
        <f>IFERROR(VLOOKUP(C253,JUNHO!B:F,3,0),"0,00")</f>
        <v>2284.5700000000002</v>
      </c>
      <c r="K253" s="10">
        <f t="shared" si="8"/>
        <v>1255.8700000000001</v>
      </c>
      <c r="L253" s="22">
        <f>IFERROR(VLOOKUP(C253,JUNHO!B:H,7,0),"0,00")</f>
        <v>1028.7</v>
      </c>
      <c r="M253" s="18" t="str">
        <f>IFERROR(VLOOKUP(C253,FÉRIAS!C:D,2,0),"")</f>
        <v>HELIA MARIA ALEXANDRE DE SOUZA</v>
      </c>
      <c r="N253" s="15" t="str">
        <f>IFERROR(VLOOKUP(C253,AFASTADOS!B:C,2,0),"")</f>
        <v/>
      </c>
    </row>
    <row r="254" spans="2:14" s="15" customFormat="1">
      <c r="B254" s="12">
        <f t="shared" si="9"/>
        <v>246</v>
      </c>
      <c r="C254" s="19">
        <v>2585</v>
      </c>
      <c r="D254" s="20" t="str">
        <f>IFERROR(VLOOKUP(C254,SRA!B:C,2,0),"")</f>
        <v>HELIO DO N BARBOZA JUNIOR</v>
      </c>
      <c r="E254" s="12" t="str">
        <f>IFERROR(VLOOKUP(C254,SRA!B:T,8,0),"")</f>
        <v>CLT</v>
      </c>
      <c r="F254" s="14" t="s">
        <v>467</v>
      </c>
      <c r="G254" s="12" t="str">
        <f>IFERROR(VLOOKUP(C254,SRA!B:T,5,0),"")</f>
        <v>TEC. EM ADM. E FIN.</v>
      </c>
      <c r="H254" s="10">
        <f>IFERROR(VLOOKUP(C254,SRA!B:T,18,0),"")</f>
        <v>2060.2399999999998</v>
      </c>
      <c r="I254" s="10">
        <f>IFERROR(VLOOKUP(C254,SRA!B:T,19,0),"")</f>
        <v>0</v>
      </c>
      <c r="J254" s="22">
        <f>IFERROR(VLOOKUP(C254,JUNHO!B:F,3,0),"0,00")</f>
        <v>8281.64</v>
      </c>
      <c r="K254" s="10">
        <f t="shared" si="8"/>
        <v>8281.64</v>
      </c>
      <c r="L254" s="22">
        <f>IFERROR(VLOOKUP(C254,JUNHO!B:H,7,0),"0,00")</f>
        <v>0</v>
      </c>
      <c r="M254" s="18" t="str">
        <f>IFERROR(VLOOKUP(C254,FÉRIAS!C:D,2,0),"")</f>
        <v/>
      </c>
      <c r="N254" s="15" t="str">
        <f>IFERROR(VLOOKUP(C254,AFASTADOS!B:C,2,0),"")</f>
        <v/>
      </c>
    </row>
    <row r="255" spans="2:14" s="15" customFormat="1">
      <c r="B255" s="12">
        <f t="shared" si="9"/>
        <v>247</v>
      </c>
      <c r="C255" s="19">
        <v>2586</v>
      </c>
      <c r="D255" s="20" t="str">
        <f>IFERROR(VLOOKUP(C255,SRA!B:C,2,0),"")</f>
        <v>JAQUELINE P F DE OLIVEIRA</v>
      </c>
      <c r="E255" s="12" t="str">
        <f>IFERROR(VLOOKUP(C255,SRA!B:T,8,0),"")</f>
        <v>CLT</v>
      </c>
      <c r="F255" s="14" t="s">
        <v>445</v>
      </c>
      <c r="G255" s="12" t="str">
        <f>IFERROR(VLOOKUP(C255,SRA!B:T,5,0),"")</f>
        <v>TEC. EM ADM. E FIN.</v>
      </c>
      <c r="H255" s="10">
        <f>IFERROR(VLOOKUP(C255,SRA!B:T,18,0),"")</f>
        <v>2060.2399999999998</v>
      </c>
      <c r="I255" s="10">
        <f>IFERROR(VLOOKUP(C255,SRA!B:T,19,0),"")</f>
        <v>0</v>
      </c>
      <c r="J255" s="22">
        <f>IFERROR(VLOOKUP(C255,JUNHO!B:F,3,0),"0,00")</f>
        <v>2375.31</v>
      </c>
      <c r="K255" s="10">
        <f t="shared" si="8"/>
        <v>1674.83</v>
      </c>
      <c r="L255" s="22">
        <f>IFERROR(VLOOKUP(C255,JUNHO!B:H,7,0),"0,00")</f>
        <v>700.48</v>
      </c>
      <c r="M255" s="18" t="str">
        <f>IFERROR(VLOOKUP(C255,FÉRIAS!C:D,2,0),"")</f>
        <v/>
      </c>
      <c r="N255" s="15" t="str">
        <f>IFERROR(VLOOKUP(C255,AFASTADOS!B:C,2,0),"")</f>
        <v/>
      </c>
    </row>
    <row r="256" spans="2:14" s="15" customFormat="1">
      <c r="B256" s="12">
        <f t="shared" si="9"/>
        <v>248</v>
      </c>
      <c r="C256" s="19">
        <v>2588</v>
      </c>
      <c r="D256" s="20" t="str">
        <f>IFERROR(VLOOKUP(C256,SRA!B:C,2,0),"")</f>
        <v>JOSE NEVES DA SILVA JUNIOR</v>
      </c>
      <c r="E256" s="12" t="str">
        <f>IFERROR(VLOOKUP(C256,SRA!B:T,8,0),"")</f>
        <v>CLT</v>
      </c>
      <c r="F256" s="14" t="s">
        <v>457</v>
      </c>
      <c r="G256" s="12" t="str">
        <f>IFERROR(VLOOKUP(C256,SRA!B:T,5,0),"")</f>
        <v>TEC. EM ADM. E FIN.</v>
      </c>
      <c r="H256" s="10">
        <f>IFERROR(VLOOKUP(C256,SRA!B:T,18,0),"")</f>
        <v>2060.2399999999998</v>
      </c>
      <c r="I256" s="10">
        <f>IFERROR(VLOOKUP(C256,SRA!B:T,19,0),"")</f>
        <v>4112.95</v>
      </c>
      <c r="J256" s="22">
        <f>IFERROR(VLOOKUP(C256,JUNHO!B:F,3,0),"0,00")</f>
        <v>10664.61</v>
      </c>
      <c r="K256" s="10">
        <f t="shared" si="8"/>
        <v>9060.82</v>
      </c>
      <c r="L256" s="22">
        <f>IFERROR(VLOOKUP(C256,JUNHO!B:H,7,0),"0,00")</f>
        <v>1603.79</v>
      </c>
      <c r="M256" s="18" t="str">
        <f>IFERROR(VLOOKUP(C256,FÉRIAS!C:D,2,0),"")</f>
        <v>JOSE NEVES DA SILVA JUNIOR</v>
      </c>
      <c r="N256" s="15" t="str">
        <f>IFERROR(VLOOKUP(C256,AFASTADOS!B:C,2,0),"")</f>
        <v/>
      </c>
    </row>
    <row r="257" spans="2:14" s="15" customFormat="1">
      <c r="B257" s="12">
        <f t="shared" si="9"/>
        <v>249</v>
      </c>
      <c r="C257" s="19">
        <v>2596</v>
      </c>
      <c r="D257" s="20" t="str">
        <f>IFERROR(VLOOKUP(C257,SRA!B:C,2,0),"")</f>
        <v>WELLIDA CRISTIANE DE M  GUERRA</v>
      </c>
      <c r="E257" s="12" t="str">
        <f>IFERROR(VLOOKUP(C257,SRA!B:T,8,0),"")</f>
        <v>CLT</v>
      </c>
      <c r="F257" s="14" t="s">
        <v>445</v>
      </c>
      <c r="G257" s="12" t="str">
        <f>IFERROR(VLOOKUP(C257,SRA!B:T,5,0),"")</f>
        <v>TEC. EM ADM. E FIN.</v>
      </c>
      <c r="H257" s="10">
        <f>IFERROR(VLOOKUP(C257,SRA!B:T,18,0),"")</f>
        <v>2060.2399999999998</v>
      </c>
      <c r="I257" s="10">
        <f>IFERROR(VLOOKUP(C257,SRA!B:T,19,0),"")</f>
        <v>0</v>
      </c>
      <c r="J257" s="22">
        <f>IFERROR(VLOOKUP(C257,JUNHO!B:F,3,0),"0,00")</f>
        <v>2502.6</v>
      </c>
      <c r="K257" s="10">
        <f t="shared" si="8"/>
        <v>1016.4299999999998</v>
      </c>
      <c r="L257" s="22">
        <f>IFERROR(VLOOKUP(C257,JUNHO!B:H,7,0),"0,00")</f>
        <v>1486.17</v>
      </c>
      <c r="M257" s="18" t="str">
        <f>IFERROR(VLOOKUP(C257,FÉRIAS!C:D,2,0),"")</f>
        <v/>
      </c>
      <c r="N257" s="15" t="str">
        <f>IFERROR(VLOOKUP(C257,AFASTADOS!B:C,2,0),"")</f>
        <v/>
      </c>
    </row>
    <row r="258" spans="2:14" s="15" customFormat="1">
      <c r="B258" s="12">
        <f t="shared" si="9"/>
        <v>250</v>
      </c>
      <c r="C258" s="19">
        <v>2602</v>
      </c>
      <c r="D258" s="20" t="str">
        <f>IFERROR(VLOOKUP(C258,SRA!B:C,2,0),"")</f>
        <v>DIANA ATALECIA NEVES DE SA</v>
      </c>
      <c r="E258" s="12" t="str">
        <f>IFERROR(VLOOKUP(C258,SRA!B:T,8,0),"")</f>
        <v>CLT</v>
      </c>
      <c r="F258" s="14" t="s">
        <v>445</v>
      </c>
      <c r="G258" s="12" t="str">
        <f>IFERROR(VLOOKUP(C258,SRA!B:T,5,0),"")</f>
        <v>ANA ASS FARMACEUTICA</v>
      </c>
      <c r="H258" s="10">
        <f>IFERROR(VLOOKUP(C258,SRA!B:T,18,0),"")</f>
        <v>5296.11</v>
      </c>
      <c r="I258" s="10">
        <f>IFERROR(VLOOKUP(C258,SRA!B:T,19,0),"")</f>
        <v>0</v>
      </c>
      <c r="J258" s="22">
        <f>IFERROR(VLOOKUP(C258,JUNHO!B:F,3,0),"0,00")</f>
        <v>5296.11</v>
      </c>
      <c r="K258" s="10">
        <f t="shared" si="8"/>
        <v>1002.4699999999993</v>
      </c>
      <c r="L258" s="22">
        <f>IFERROR(VLOOKUP(C258,JUNHO!B:H,7,0),"0,00")</f>
        <v>4293.6400000000003</v>
      </c>
      <c r="M258" s="18" t="str">
        <f>IFERROR(VLOOKUP(C258,FÉRIAS!C:D,2,0),"")</f>
        <v/>
      </c>
      <c r="N258" s="15" t="str">
        <f>IFERROR(VLOOKUP(C258,AFASTADOS!B:C,2,0),"")</f>
        <v/>
      </c>
    </row>
    <row r="259" spans="2:14" s="15" customFormat="1">
      <c r="B259" s="12">
        <f t="shared" si="9"/>
        <v>251</v>
      </c>
      <c r="C259" s="19">
        <v>2604</v>
      </c>
      <c r="D259" s="20" t="str">
        <f>IFERROR(VLOOKUP(C259,SRA!B:C,2,0),"")</f>
        <v>JAMINE K  G  DA ROCHA MARTINS</v>
      </c>
      <c r="E259" s="12" t="str">
        <f>IFERROR(VLOOKUP(C259,SRA!B:T,8,0),"")</f>
        <v>CLT</v>
      </c>
      <c r="F259" s="14" t="s">
        <v>445</v>
      </c>
      <c r="G259" s="12" t="str">
        <f>IFERROR(VLOOKUP(C259,SRA!B:T,5,0),"")</f>
        <v>ANA ASS FARMACEUTICA</v>
      </c>
      <c r="H259" s="10">
        <f>IFERROR(VLOOKUP(C259,SRA!B:T,18,0),"")</f>
        <v>5296.11</v>
      </c>
      <c r="I259" s="10">
        <f>IFERROR(VLOOKUP(C259,SRA!B:T,19,0),"")</f>
        <v>0</v>
      </c>
      <c r="J259" s="22">
        <f>IFERROR(VLOOKUP(C259,JUNHO!B:F,3,0),"0,00")</f>
        <v>5296.11</v>
      </c>
      <c r="K259" s="10">
        <f t="shared" si="8"/>
        <v>2007.6399999999994</v>
      </c>
      <c r="L259" s="22">
        <f>IFERROR(VLOOKUP(C259,JUNHO!B:H,7,0),"0,00")</f>
        <v>3288.4700000000003</v>
      </c>
      <c r="M259" s="18" t="str">
        <f>IFERROR(VLOOKUP(C259,FÉRIAS!C:D,2,0),"")</f>
        <v/>
      </c>
      <c r="N259" s="15" t="str">
        <f>IFERROR(VLOOKUP(C259,AFASTADOS!B:C,2,0),"")</f>
        <v/>
      </c>
    </row>
    <row r="260" spans="2:14" s="15" customFormat="1">
      <c r="B260" s="12">
        <f t="shared" si="9"/>
        <v>252</v>
      </c>
      <c r="C260" s="19">
        <v>2614</v>
      </c>
      <c r="D260" s="20" t="str">
        <f>IFERROR(VLOOKUP(C260,SRA!B:C,2,0),"")</f>
        <v>EDVANIA GOMES DE SOUZA PONTES</v>
      </c>
      <c r="E260" s="12" t="str">
        <f>IFERROR(VLOOKUP(C260,SRA!B:T,8,0),"")</f>
        <v>CLT</v>
      </c>
      <c r="F260" s="14" t="s">
        <v>445</v>
      </c>
      <c r="G260" s="12" t="str">
        <f>IFERROR(VLOOKUP(C260,SRA!B:T,5,0),"")</f>
        <v>OP. DE PROD. IND.</v>
      </c>
      <c r="H260" s="10">
        <f>IFERROR(VLOOKUP(C260,SRA!B:T,18,0),"")</f>
        <v>1702.09</v>
      </c>
      <c r="I260" s="10">
        <f>IFERROR(VLOOKUP(C260,SRA!B:T,19,0),"")</f>
        <v>1079.3800000000001</v>
      </c>
      <c r="J260" s="22">
        <f>IFERROR(VLOOKUP(C260,JUNHO!B:F,3,0),"0,00")</f>
        <v>3126.44</v>
      </c>
      <c r="K260" s="10">
        <f t="shared" si="8"/>
        <v>1202.22</v>
      </c>
      <c r="L260" s="22">
        <f>IFERROR(VLOOKUP(C260,JUNHO!B:H,7,0),"0,00")</f>
        <v>1924.22</v>
      </c>
      <c r="M260" s="18" t="str">
        <f>IFERROR(VLOOKUP(C260,FÉRIAS!C:D,2,0),"")</f>
        <v/>
      </c>
      <c r="N260" s="15" t="str">
        <f>IFERROR(VLOOKUP(C260,AFASTADOS!B:C,2,0),"")</f>
        <v/>
      </c>
    </row>
    <row r="261" spans="2:14" s="15" customFormat="1">
      <c r="B261" s="12">
        <f t="shared" si="9"/>
        <v>253</v>
      </c>
      <c r="C261" s="14">
        <v>2618</v>
      </c>
      <c r="D261" s="20" t="str">
        <f>IFERROR(VLOOKUP(C261,SRA!B:C,2,0),"")</f>
        <v>MARIA DA CONCEICAO O DOS SANTO</v>
      </c>
      <c r="E261" s="12" t="str">
        <f>IFERROR(VLOOKUP(C261,SRA!B:T,8,0),"")</f>
        <v>CLT</v>
      </c>
      <c r="F261" s="14" t="s">
        <v>445</v>
      </c>
      <c r="G261" s="12" t="str">
        <f>IFERROR(VLOOKUP(C261,SRA!B:T,5,0),"")</f>
        <v>OP. DE PROD. IND.</v>
      </c>
      <c r="H261" s="10">
        <f>IFERROR(VLOOKUP(C261,SRA!B:T,18,0),"")</f>
        <v>1702.09</v>
      </c>
      <c r="I261" s="10">
        <f>IFERROR(VLOOKUP(C261,SRA!B:T,19,0),"")</f>
        <v>0</v>
      </c>
      <c r="J261" s="22">
        <f>IFERROR(VLOOKUP(C261,JUNHO!B:F,3,0),"0,00")</f>
        <v>1702.09</v>
      </c>
      <c r="K261" s="10">
        <f t="shared" si="8"/>
        <v>471.1099999999999</v>
      </c>
      <c r="L261" s="22">
        <f>IFERROR(VLOOKUP(C261,JUNHO!B:H,7,0),"0,00")</f>
        <v>1230.98</v>
      </c>
      <c r="M261" s="18" t="str">
        <f>IFERROR(VLOOKUP(C261,FÉRIAS!C:D,2,0),"")</f>
        <v/>
      </c>
      <c r="N261" s="15" t="str">
        <f>IFERROR(VLOOKUP(C261,AFASTADOS!B:C,2,0),"")</f>
        <v/>
      </c>
    </row>
    <row r="262" spans="2:14" s="15" customFormat="1">
      <c r="B262" s="12">
        <f t="shared" si="9"/>
        <v>254</v>
      </c>
      <c r="C262" s="19">
        <v>2623</v>
      </c>
      <c r="D262" s="20" t="str">
        <f>IFERROR(VLOOKUP(C262,SRA!B:C,2,0),"")</f>
        <v>RUTH BARBOSA DE ARAUJO</v>
      </c>
      <c r="E262" s="12" t="str">
        <f>IFERROR(VLOOKUP(C262,SRA!B:T,8,0),"")</f>
        <v>CLT</v>
      </c>
      <c r="F262" s="14" t="s">
        <v>445</v>
      </c>
      <c r="G262" s="12" t="str">
        <f>IFERROR(VLOOKUP(C262,SRA!B:T,5,0),"")</f>
        <v>OP. DE PROD. IND.</v>
      </c>
      <c r="H262" s="10">
        <f>IFERROR(VLOOKUP(C262,SRA!B:T,18,0),"")</f>
        <v>1543.83</v>
      </c>
      <c r="I262" s="10">
        <f>IFERROR(VLOOKUP(C262,SRA!B:T,19,0),"")</f>
        <v>0</v>
      </c>
      <c r="J262" s="22">
        <f>IFERROR(VLOOKUP(C262,JUNHO!B:F,3,0),"0,00")</f>
        <v>1543.83</v>
      </c>
      <c r="K262" s="10">
        <f t="shared" si="8"/>
        <v>348.19000000000005</v>
      </c>
      <c r="L262" s="22">
        <f>IFERROR(VLOOKUP(C262,JUNHO!B:H,7,0),"0,00")</f>
        <v>1195.6399999999999</v>
      </c>
      <c r="M262" s="18" t="str">
        <f>IFERROR(VLOOKUP(C262,FÉRIAS!C:D,2,0),"")</f>
        <v/>
      </c>
      <c r="N262" s="15" t="str">
        <f>IFERROR(VLOOKUP(C262,AFASTADOS!B:C,2,0),"")</f>
        <v/>
      </c>
    </row>
    <row r="263" spans="2:14" s="15" customFormat="1">
      <c r="B263" s="12">
        <f t="shared" si="9"/>
        <v>255</v>
      </c>
      <c r="C263" s="19">
        <v>2627</v>
      </c>
      <c r="D263" s="20" t="str">
        <f>IFERROR(VLOOKUP(C263,SRA!B:C,2,0),"")</f>
        <v>LIBNI DE MEDEIROS MELO</v>
      </c>
      <c r="E263" s="12" t="str">
        <f>IFERROR(VLOOKUP(C263,SRA!B:T,8,0),"")</f>
        <v>CLT</v>
      </c>
      <c r="F263" s="14" t="s">
        <v>445</v>
      </c>
      <c r="G263" s="12" t="str">
        <f>IFERROR(VLOOKUP(C263,SRA!B:T,5,0),"")</f>
        <v>ANA ASS FARMACEUTICA</v>
      </c>
      <c r="H263" s="10">
        <f>IFERROR(VLOOKUP(C263,SRA!B:T,18,0),"")</f>
        <v>5296.11</v>
      </c>
      <c r="I263" s="10">
        <f>IFERROR(VLOOKUP(C263,SRA!B:T,19,0),"")</f>
        <v>2312.9499999999998</v>
      </c>
      <c r="J263" s="22">
        <f>IFERROR(VLOOKUP(C263,JUNHO!B:F,3,0),"0,00")</f>
        <v>11413.83</v>
      </c>
      <c r="K263" s="10">
        <f t="shared" si="8"/>
        <v>8826.75</v>
      </c>
      <c r="L263" s="22">
        <f>IFERROR(VLOOKUP(C263,JUNHO!B:H,7,0),"0,00")</f>
        <v>2587.08</v>
      </c>
      <c r="M263" s="18" t="str">
        <f>IFERROR(VLOOKUP(C263,FÉRIAS!C:D,2,0),"")</f>
        <v/>
      </c>
      <c r="N263" s="15" t="str">
        <f>IFERROR(VLOOKUP(C263,AFASTADOS!B:C,2,0),"")</f>
        <v/>
      </c>
    </row>
    <row r="264" spans="2:14" s="15" customFormat="1">
      <c r="B264" s="12">
        <f t="shared" si="9"/>
        <v>256</v>
      </c>
      <c r="C264" s="19">
        <v>2628</v>
      </c>
      <c r="D264" s="20" t="str">
        <f>IFERROR(VLOOKUP(C264,SRA!B:C,2,0),"")</f>
        <v>ADELE GOMES DE SANTANA</v>
      </c>
      <c r="E264" s="12" t="str">
        <f>IFERROR(VLOOKUP(C264,SRA!B:T,8,0),"")</f>
        <v>CLT</v>
      </c>
      <c r="F264" s="14" t="s">
        <v>445</v>
      </c>
      <c r="G264" s="12" t="str">
        <f>IFERROR(VLOOKUP(C264,SRA!B:T,5,0),"")</f>
        <v>TEC. EM ADM. E FIN.</v>
      </c>
      <c r="H264" s="10">
        <f>IFERROR(VLOOKUP(C264,SRA!B:T,18,0),"")</f>
        <v>2060.2399999999998</v>
      </c>
      <c r="I264" s="10">
        <f>IFERROR(VLOOKUP(C264,SRA!B:T,19,0),"")</f>
        <v>3900</v>
      </c>
      <c r="J264" s="22">
        <f>IFERROR(VLOOKUP(C264,JUNHO!B:F,3,0),"0,00")</f>
        <v>5960.24</v>
      </c>
      <c r="K264" s="10">
        <f t="shared" si="8"/>
        <v>2783.6899999999996</v>
      </c>
      <c r="L264" s="22">
        <f>IFERROR(VLOOKUP(C264,JUNHO!B:H,7,0),"0,00")</f>
        <v>3176.55</v>
      </c>
      <c r="M264" s="18" t="str">
        <f>IFERROR(VLOOKUP(C264,FÉRIAS!C:D,2,0),"")</f>
        <v/>
      </c>
      <c r="N264" s="15" t="str">
        <f>IFERROR(VLOOKUP(C264,AFASTADOS!B:C,2,0),"")</f>
        <v/>
      </c>
    </row>
    <row r="265" spans="2:14" s="15" customFormat="1">
      <c r="B265" s="12">
        <f t="shared" si="9"/>
        <v>257</v>
      </c>
      <c r="C265" s="19">
        <v>2634</v>
      </c>
      <c r="D265" s="20" t="str">
        <f>IFERROR(VLOOKUP(C265,SRA!B:C,2,0),"")</f>
        <v>KATHYWSKY MELO PINHEIRO</v>
      </c>
      <c r="E265" s="12" t="str">
        <f>IFERROR(VLOOKUP(C265,SRA!B:T,8,0),"")</f>
        <v>CLT</v>
      </c>
      <c r="F265" s="14" t="s">
        <v>445</v>
      </c>
      <c r="G265" s="12" t="str">
        <f>IFERROR(VLOOKUP(C265,SRA!B:T,5,0),"")</f>
        <v>TEC. EM ADM. E FIN.</v>
      </c>
      <c r="H265" s="10">
        <f>IFERROR(VLOOKUP(C265,SRA!B:T,18,0),"")</f>
        <v>2060.2399999999998</v>
      </c>
      <c r="I265" s="10">
        <f>IFERROR(VLOOKUP(C265,SRA!B:T,19,0),"")</f>
        <v>0</v>
      </c>
      <c r="J265" s="22">
        <f>IFERROR(VLOOKUP(C265,JUNHO!B:F,3,0),"0,00")</f>
        <v>2060.2399999999998</v>
      </c>
      <c r="K265" s="10">
        <f t="shared" ref="K265:K328" si="10">J265-L265</f>
        <v>415.20999999999981</v>
      </c>
      <c r="L265" s="22">
        <f>IFERROR(VLOOKUP(C265,JUNHO!B:H,7,0),"0,00")</f>
        <v>1645.03</v>
      </c>
      <c r="M265" s="18" t="str">
        <f>IFERROR(VLOOKUP(C265,FÉRIAS!C:D,2,0),"")</f>
        <v/>
      </c>
      <c r="N265" s="15" t="str">
        <f>IFERROR(VLOOKUP(C265,AFASTADOS!B:C,2,0),"")</f>
        <v/>
      </c>
    </row>
    <row r="266" spans="2:14" s="15" customFormat="1">
      <c r="B266" s="12">
        <f t="shared" si="9"/>
        <v>258</v>
      </c>
      <c r="C266" s="19">
        <v>2642</v>
      </c>
      <c r="D266" s="20" t="str">
        <f>IFERROR(VLOOKUP(C266,SRA!B:C,2,0),"")</f>
        <v>THAMIRYS CLAUDIA R  BATISTA</v>
      </c>
      <c r="E266" s="12" t="str">
        <f>IFERROR(VLOOKUP(C266,SRA!B:T,8,0),"")</f>
        <v>CLT</v>
      </c>
      <c r="F266" s="14" t="s">
        <v>445</v>
      </c>
      <c r="G266" s="12" t="str">
        <f>IFERROR(VLOOKUP(C266,SRA!B:T,5,0),"")</f>
        <v>TEC. EM ADM. E FIN.</v>
      </c>
      <c r="H266" s="10">
        <f>IFERROR(VLOOKUP(C266,SRA!B:T,18,0),"")</f>
        <v>2163.27</v>
      </c>
      <c r="I266" s="10">
        <f>IFERROR(VLOOKUP(C266,SRA!B:T,19,0),"")</f>
        <v>1079.3800000000001</v>
      </c>
      <c r="J266" s="22">
        <f>IFERROR(VLOOKUP(C266,JUNHO!B:F,3,0),"0,00")</f>
        <v>3242.65</v>
      </c>
      <c r="K266" s="10">
        <f t="shared" si="10"/>
        <v>971.04000000000042</v>
      </c>
      <c r="L266" s="22">
        <f>IFERROR(VLOOKUP(C266,JUNHO!B:H,7,0),"0,00")</f>
        <v>2271.6099999999997</v>
      </c>
      <c r="M266" s="18" t="str">
        <f>IFERROR(VLOOKUP(C266,FÉRIAS!C:D,2,0),"")</f>
        <v/>
      </c>
      <c r="N266" s="15" t="str">
        <f>IFERROR(VLOOKUP(C266,AFASTADOS!B:C,2,0),"")</f>
        <v/>
      </c>
    </row>
    <row r="267" spans="2:14" s="15" customFormat="1">
      <c r="B267" s="12">
        <f t="shared" si="9"/>
        <v>259</v>
      </c>
      <c r="C267" s="19">
        <v>2644</v>
      </c>
      <c r="D267" s="20" t="str">
        <f>IFERROR(VLOOKUP(C267,SRA!B:C,2,0),"")</f>
        <v>FABRICIO MENEZES DE SOUSA MELO</v>
      </c>
      <c r="E267" s="12" t="str">
        <f>IFERROR(VLOOKUP(C267,SRA!B:T,8,0),"")</f>
        <v>CLT</v>
      </c>
      <c r="F267" s="14" t="s">
        <v>445</v>
      </c>
      <c r="G267" s="12" t="str">
        <f>IFERROR(VLOOKUP(C267,SRA!B:T,5,0),"")</f>
        <v>ANA ASS FARMACEUTICA</v>
      </c>
      <c r="H267" s="10">
        <f>IFERROR(VLOOKUP(C267,SRA!B:T,18,0),"")</f>
        <v>5296.11</v>
      </c>
      <c r="I267" s="10">
        <f>IFERROR(VLOOKUP(C267,SRA!B:T,19,0),"")</f>
        <v>0</v>
      </c>
      <c r="J267" s="22">
        <f>IFERROR(VLOOKUP(C267,JUNHO!B:F,3,0),"0,00")</f>
        <v>5641.08</v>
      </c>
      <c r="K267" s="10">
        <f t="shared" si="10"/>
        <v>2926.85</v>
      </c>
      <c r="L267" s="22">
        <f>IFERROR(VLOOKUP(C267,JUNHO!B:H,7,0),"0,00")</f>
        <v>2714.23</v>
      </c>
      <c r="M267" s="18" t="str">
        <f>IFERROR(VLOOKUP(C267,FÉRIAS!C:D,2,0),"")</f>
        <v/>
      </c>
      <c r="N267" s="15" t="str">
        <f>IFERROR(VLOOKUP(C267,AFASTADOS!B:C,2,0),"")</f>
        <v/>
      </c>
    </row>
    <row r="268" spans="2:14" s="15" customFormat="1">
      <c r="B268" s="12">
        <f t="shared" si="9"/>
        <v>260</v>
      </c>
      <c r="C268" s="19">
        <v>2651</v>
      </c>
      <c r="D268" s="20" t="str">
        <f>IFERROR(VLOOKUP(C268,SRA!B:C,2,0),"")</f>
        <v>PAULO ANDRE R DOS SANTOS</v>
      </c>
      <c r="E268" s="12" t="str">
        <f>IFERROR(VLOOKUP(C268,SRA!B:T,8,0),"")</f>
        <v>CLT</v>
      </c>
      <c r="F268" s="14" t="s">
        <v>445</v>
      </c>
      <c r="G268" s="12" t="str">
        <f>IFERROR(VLOOKUP(C268,SRA!B:T,5,0),"")</f>
        <v>ANA ASS FARMACEUTICA</v>
      </c>
      <c r="H268" s="10">
        <f>IFERROR(VLOOKUP(C268,SRA!B:T,18,0),"")</f>
        <v>5296.11</v>
      </c>
      <c r="I268" s="10">
        <f>IFERROR(VLOOKUP(C268,SRA!B:T,19,0),"")</f>
        <v>0</v>
      </c>
      <c r="J268" s="22">
        <f>IFERROR(VLOOKUP(C268,JUNHO!B:F,3,0),"0,00")</f>
        <v>5641.08</v>
      </c>
      <c r="K268" s="10">
        <f t="shared" si="10"/>
        <v>1787.8099999999995</v>
      </c>
      <c r="L268" s="22">
        <f>IFERROR(VLOOKUP(C268,JUNHO!B:H,7,0),"0,00")</f>
        <v>3853.2700000000004</v>
      </c>
      <c r="M268" s="18" t="str">
        <f>IFERROR(VLOOKUP(C268,FÉRIAS!C:D,2,0),"")</f>
        <v/>
      </c>
      <c r="N268" s="15" t="str">
        <f>IFERROR(VLOOKUP(C268,AFASTADOS!B:C,2,0),"")</f>
        <v/>
      </c>
    </row>
    <row r="269" spans="2:14" s="15" customFormat="1">
      <c r="B269" s="12">
        <f t="shared" si="9"/>
        <v>261</v>
      </c>
      <c r="C269" s="19">
        <v>2656</v>
      </c>
      <c r="D269" s="20" t="str">
        <f>IFERROR(VLOOKUP(C269,SRA!B:C,2,0),"")</f>
        <v>RAFAELLA ALVES DE ARAUJO SILVA</v>
      </c>
      <c r="E269" s="12" t="str">
        <f>IFERROR(VLOOKUP(C269,SRA!B:T,8,0),"")</f>
        <v>CLT</v>
      </c>
      <c r="F269" s="14" t="s">
        <v>445</v>
      </c>
      <c r="G269" s="12" t="str">
        <f>IFERROR(VLOOKUP(C269,SRA!B:T,5,0),"")</f>
        <v>TEC. EM ADM. E FIN.</v>
      </c>
      <c r="H269" s="10">
        <f>IFERROR(VLOOKUP(C269,SRA!B:T,18,0),"")</f>
        <v>2060.2399999999998</v>
      </c>
      <c r="I269" s="10">
        <f>IFERROR(VLOOKUP(C269,SRA!B:T,19,0),"")</f>
        <v>822.38</v>
      </c>
      <c r="J269" s="22">
        <f>IFERROR(VLOOKUP(C269,JUNHO!B:F,3,0),"0,00")</f>
        <v>3227.59</v>
      </c>
      <c r="K269" s="10">
        <f t="shared" si="10"/>
        <v>1330.3600000000001</v>
      </c>
      <c r="L269" s="22">
        <f>IFERROR(VLOOKUP(C269,JUNHO!B:H,7,0),"0,00")</f>
        <v>1897.23</v>
      </c>
      <c r="M269" s="18" t="str">
        <f>IFERROR(VLOOKUP(C269,FÉRIAS!C:D,2,0),"")</f>
        <v/>
      </c>
      <c r="N269" s="15" t="str">
        <f>IFERROR(VLOOKUP(C269,AFASTADOS!B:C,2,0),"")</f>
        <v/>
      </c>
    </row>
    <row r="270" spans="2:14" s="15" customFormat="1">
      <c r="B270" s="12">
        <f t="shared" ref="B270:B333" si="11">B269+1</f>
        <v>262</v>
      </c>
      <c r="C270" s="19">
        <v>2659</v>
      </c>
      <c r="D270" s="20" t="str">
        <f>IFERROR(VLOOKUP(C270,SRA!B:C,2,0),"")</f>
        <v>THIAGO SANTOS DE OLIVEIRA</v>
      </c>
      <c r="E270" s="12" t="str">
        <f>IFERROR(VLOOKUP(C270,SRA!B:T,8,0),"")</f>
        <v>CLT</v>
      </c>
      <c r="F270" s="14" t="s">
        <v>457</v>
      </c>
      <c r="G270" s="12" t="str">
        <f>IFERROR(VLOOKUP(C270,SRA!B:T,5,0),"")</f>
        <v>TEC. EM ADM. E FIN.</v>
      </c>
      <c r="H270" s="10">
        <f>IFERROR(VLOOKUP(C270,SRA!B:T,18,0),"")</f>
        <v>2060.2399999999998</v>
      </c>
      <c r="I270" s="10">
        <f>IFERROR(VLOOKUP(C270,SRA!B:T,19,0),"")</f>
        <v>4112.95</v>
      </c>
      <c r="J270" s="22">
        <f>IFERROR(VLOOKUP(C270,JUNHO!B:F,3,0),"0,00")</f>
        <v>11875.23</v>
      </c>
      <c r="K270" s="10">
        <f t="shared" si="10"/>
        <v>9654.7799999999988</v>
      </c>
      <c r="L270" s="22">
        <f>IFERROR(VLOOKUP(C270,JUNHO!B:H,7,0),"0,00")</f>
        <v>2220.4499999999998</v>
      </c>
      <c r="M270" s="18" t="str">
        <f>IFERROR(VLOOKUP(C270,FÉRIAS!C:D,2,0),"")</f>
        <v>THIAGO SANTOS DE OLIVEIRA</v>
      </c>
      <c r="N270" s="15" t="str">
        <f>IFERROR(VLOOKUP(C270,AFASTADOS!B:C,2,0),"")</f>
        <v/>
      </c>
    </row>
    <row r="271" spans="2:14" s="15" customFormat="1">
      <c r="B271" s="12">
        <f t="shared" si="11"/>
        <v>263</v>
      </c>
      <c r="C271" s="19">
        <v>2665</v>
      </c>
      <c r="D271" s="20" t="str">
        <f>IFERROR(VLOOKUP(C271,SRA!B:C,2,0),"")</f>
        <v>MARCELO BARLAVENTO DAS C SILVA</v>
      </c>
      <c r="E271" s="12" t="str">
        <f>IFERROR(VLOOKUP(C271,SRA!B:T,8,0),"")</f>
        <v>CLT</v>
      </c>
      <c r="F271" s="14" t="s">
        <v>445</v>
      </c>
      <c r="G271" s="12" t="str">
        <f>IFERROR(VLOOKUP(C271,SRA!B:T,5,0),"")</f>
        <v>TEC. EM ADM. E FIN.</v>
      </c>
      <c r="H271" s="10">
        <f>IFERROR(VLOOKUP(C271,SRA!B:T,18,0),"")</f>
        <v>2060.2399999999998</v>
      </c>
      <c r="I271" s="10">
        <f>IFERROR(VLOOKUP(C271,SRA!B:T,19,0),"")</f>
        <v>822.38</v>
      </c>
      <c r="J271" s="22">
        <f>IFERROR(VLOOKUP(C271,JUNHO!B:F,3,0),"0,00")</f>
        <v>4202.43</v>
      </c>
      <c r="K271" s="10">
        <f t="shared" si="10"/>
        <v>2745.4800000000005</v>
      </c>
      <c r="L271" s="22">
        <f>IFERROR(VLOOKUP(C271,JUNHO!B:H,7,0),"0,00")</f>
        <v>1456.95</v>
      </c>
      <c r="M271" s="18" t="str">
        <f>IFERROR(VLOOKUP(C271,FÉRIAS!C:D,2,0),"")</f>
        <v/>
      </c>
      <c r="N271" s="15" t="str">
        <f>IFERROR(VLOOKUP(C271,AFASTADOS!B:C,2,0),"")</f>
        <v/>
      </c>
    </row>
    <row r="272" spans="2:14" s="15" customFormat="1">
      <c r="B272" s="12">
        <f t="shared" si="11"/>
        <v>264</v>
      </c>
      <c r="C272" s="19">
        <v>2666</v>
      </c>
      <c r="D272" s="20" t="str">
        <f>IFERROR(VLOOKUP(C272,SRA!B:C,2,0),"")</f>
        <v>RODRIGO VASCONCELOS DINIZ</v>
      </c>
      <c r="E272" s="12" t="str">
        <f>IFERROR(VLOOKUP(C272,SRA!B:T,8,0),"")</f>
        <v>CLT</v>
      </c>
      <c r="F272" s="14" t="s">
        <v>445</v>
      </c>
      <c r="G272" s="12" t="str">
        <f>IFERROR(VLOOKUP(C272,SRA!B:T,5,0),"")</f>
        <v>TEC. EM ADM. E FIN.</v>
      </c>
      <c r="H272" s="10">
        <f>IFERROR(VLOOKUP(C272,SRA!B:T,18,0),"")</f>
        <v>2060.2399999999998</v>
      </c>
      <c r="I272" s="10">
        <f>IFERROR(VLOOKUP(C272,SRA!B:T,19,0),"")</f>
        <v>2312.9499999999998</v>
      </c>
      <c r="J272" s="22">
        <f>IFERROR(VLOOKUP(C272,JUNHO!B:F,3,0),"0,00")</f>
        <v>4718.16</v>
      </c>
      <c r="K272" s="10">
        <f t="shared" si="10"/>
        <v>1530.79</v>
      </c>
      <c r="L272" s="22">
        <f>IFERROR(VLOOKUP(C272,JUNHO!B:H,7,0),"0,00")</f>
        <v>3187.37</v>
      </c>
      <c r="M272" s="18" t="str">
        <f>IFERROR(VLOOKUP(C272,FÉRIAS!C:D,2,0),"")</f>
        <v/>
      </c>
      <c r="N272" s="15" t="str">
        <f>IFERROR(VLOOKUP(C272,AFASTADOS!B:C,2,0),"")</f>
        <v/>
      </c>
    </row>
    <row r="273" spans="2:14" s="15" customFormat="1">
      <c r="B273" s="12">
        <f t="shared" si="11"/>
        <v>265</v>
      </c>
      <c r="C273" s="19">
        <v>2668</v>
      </c>
      <c r="D273" s="20" t="str">
        <f>IFERROR(VLOOKUP(C273,SRA!B:C,2,0),"")</f>
        <v>CARLA BRANDAO DE C  FIGUEIREDO</v>
      </c>
      <c r="E273" s="12" t="str">
        <f>IFERROR(VLOOKUP(C273,SRA!B:T,8,0),"")</f>
        <v>CLT</v>
      </c>
      <c r="F273" s="14" t="s">
        <v>445</v>
      </c>
      <c r="G273" s="12" t="str">
        <f>IFERROR(VLOOKUP(C273,SRA!B:T,5,0),"")</f>
        <v>TEC. EM ADM. E FIN.</v>
      </c>
      <c r="H273" s="10">
        <f>IFERROR(VLOOKUP(C273,SRA!B:T,18,0),"")</f>
        <v>2060.2399999999998</v>
      </c>
      <c r="I273" s="10">
        <f>IFERROR(VLOOKUP(C273,SRA!B:T,19,0),"")</f>
        <v>0</v>
      </c>
      <c r="J273" s="22">
        <f>IFERROR(VLOOKUP(C273,JUNHO!B:F,3,0),"0,00")</f>
        <v>2060.2399999999998</v>
      </c>
      <c r="K273" s="10">
        <f t="shared" si="10"/>
        <v>222.7199999999998</v>
      </c>
      <c r="L273" s="22">
        <f>IFERROR(VLOOKUP(C273,JUNHO!B:H,7,0),"0,00")</f>
        <v>1837.52</v>
      </c>
      <c r="M273" s="18" t="str">
        <f>IFERROR(VLOOKUP(C273,FÉRIAS!C:D,2,0),"")</f>
        <v/>
      </c>
      <c r="N273" s="15" t="str">
        <f>IFERROR(VLOOKUP(C273,AFASTADOS!B:C,2,0),"")</f>
        <v/>
      </c>
    </row>
    <row r="274" spans="2:14" s="15" customFormat="1">
      <c r="B274" s="12">
        <f t="shared" si="11"/>
        <v>266</v>
      </c>
      <c r="C274" s="19">
        <v>2671</v>
      </c>
      <c r="D274" s="20" t="str">
        <f>IFERROR(VLOOKUP(C274,SRA!B:C,2,0),"")</f>
        <v>KATIA ADRIANA F D SILVA SOARES</v>
      </c>
      <c r="E274" s="12" t="str">
        <f>IFERROR(VLOOKUP(C274,SRA!B:T,8,0),"")</f>
        <v>CLT</v>
      </c>
      <c r="F274" s="14" t="s">
        <v>445</v>
      </c>
      <c r="G274" s="12" t="str">
        <f>IFERROR(VLOOKUP(C274,SRA!B:T,5,0),"")</f>
        <v>OP. DE PROD. IND.</v>
      </c>
      <c r="H274" s="10">
        <f>IFERROR(VLOOKUP(C274,SRA!B:T,18,0),"")</f>
        <v>1702.09</v>
      </c>
      <c r="I274" s="10">
        <f>IFERROR(VLOOKUP(C274,SRA!B:T,19,0),"")</f>
        <v>0</v>
      </c>
      <c r="J274" s="22">
        <f>IFERROR(VLOOKUP(C274,JUNHO!B:F,3,0),"0,00")</f>
        <v>1764.13</v>
      </c>
      <c r="K274" s="10">
        <f t="shared" si="10"/>
        <v>293.41000000000008</v>
      </c>
      <c r="L274" s="22">
        <f>IFERROR(VLOOKUP(C274,JUNHO!B:H,7,0),"0,00")</f>
        <v>1470.72</v>
      </c>
      <c r="M274" s="18" t="str">
        <f>IFERROR(VLOOKUP(C274,FÉRIAS!C:D,2,0),"")</f>
        <v/>
      </c>
      <c r="N274" s="15" t="str">
        <f>IFERROR(VLOOKUP(C274,AFASTADOS!B:C,2,0),"")</f>
        <v/>
      </c>
    </row>
    <row r="275" spans="2:14" s="15" customFormat="1">
      <c r="B275" s="12">
        <f t="shared" si="11"/>
        <v>267</v>
      </c>
      <c r="C275" s="19">
        <v>2672</v>
      </c>
      <c r="D275" s="20" t="str">
        <f>IFERROR(VLOOKUP(C275,SRA!B:C,2,0),"")</f>
        <v>IVANISE VIANA ALBUQUERQUE</v>
      </c>
      <c r="E275" s="12" t="str">
        <f>IFERROR(VLOOKUP(C275,SRA!B:T,8,0),"")</f>
        <v>CLT</v>
      </c>
      <c r="F275" s="14" t="s">
        <v>445</v>
      </c>
      <c r="G275" s="12" t="str">
        <f>IFERROR(VLOOKUP(C275,SRA!B:T,5,0),"")</f>
        <v>OP. DE PROD. IND.</v>
      </c>
      <c r="H275" s="10">
        <f>IFERROR(VLOOKUP(C275,SRA!B:T,18,0),"")</f>
        <v>1621.03</v>
      </c>
      <c r="I275" s="10">
        <f>IFERROR(VLOOKUP(C275,SRA!B:T,19,0),"")</f>
        <v>0</v>
      </c>
      <c r="J275" s="22">
        <f>IFERROR(VLOOKUP(C275,JUNHO!B:F,3,0),"0,00")</f>
        <v>1789.16</v>
      </c>
      <c r="K275" s="10">
        <f t="shared" si="10"/>
        <v>577.76</v>
      </c>
      <c r="L275" s="22">
        <f>IFERROR(VLOOKUP(C275,JUNHO!B:H,7,0),"0,00")</f>
        <v>1211.4000000000001</v>
      </c>
      <c r="M275" s="18" t="str">
        <f>IFERROR(VLOOKUP(C275,FÉRIAS!C:D,2,0),"")</f>
        <v/>
      </c>
      <c r="N275" s="15" t="str">
        <f>IFERROR(VLOOKUP(C275,AFASTADOS!B:C,2,0),"")</f>
        <v/>
      </c>
    </row>
    <row r="276" spans="2:14" s="15" customFormat="1">
      <c r="B276" s="12">
        <f t="shared" si="11"/>
        <v>268</v>
      </c>
      <c r="C276" s="19">
        <v>2675</v>
      </c>
      <c r="D276" s="20" t="str">
        <f>IFERROR(VLOOKUP(C276,SRA!B:C,2,0),"")</f>
        <v>RUTE FERNANDES BORBA</v>
      </c>
      <c r="E276" s="12" t="str">
        <f>IFERROR(VLOOKUP(C276,SRA!B:T,8,0),"")</f>
        <v>CLT</v>
      </c>
      <c r="F276" s="14" t="s">
        <v>445</v>
      </c>
      <c r="G276" s="12" t="str">
        <f>IFERROR(VLOOKUP(C276,SRA!B:T,5,0),"")</f>
        <v>OP. DE PROD. IND.</v>
      </c>
      <c r="H276" s="10">
        <f>IFERROR(VLOOKUP(C276,SRA!B:T,18,0),"")</f>
        <v>1543.83</v>
      </c>
      <c r="I276" s="10">
        <f>IFERROR(VLOOKUP(C276,SRA!B:T,19,0),"")</f>
        <v>0</v>
      </c>
      <c r="J276" s="22">
        <f>IFERROR(VLOOKUP(C276,JUNHO!B:F,3,0),"0,00")</f>
        <v>1605.87</v>
      </c>
      <c r="K276" s="10">
        <f t="shared" si="10"/>
        <v>663.52</v>
      </c>
      <c r="L276" s="22">
        <f>IFERROR(VLOOKUP(C276,JUNHO!B:H,7,0),"0,00")</f>
        <v>942.34999999999991</v>
      </c>
      <c r="M276" s="18" t="str">
        <f>IFERROR(VLOOKUP(C276,FÉRIAS!C:D,2,0),"")</f>
        <v/>
      </c>
      <c r="N276" s="15" t="str">
        <f>IFERROR(VLOOKUP(C276,AFASTADOS!B:C,2,0),"")</f>
        <v/>
      </c>
    </row>
    <row r="277" spans="2:14" s="15" customFormat="1">
      <c r="B277" s="12">
        <f t="shared" si="11"/>
        <v>269</v>
      </c>
      <c r="C277" s="19">
        <v>2682</v>
      </c>
      <c r="D277" s="20" t="str">
        <f>IFERROR(VLOOKUP(C277,SRA!B:C,2,0),"")</f>
        <v>JENARIO LUCENA DA SILVA</v>
      </c>
      <c r="E277" s="12" t="str">
        <f>IFERROR(VLOOKUP(C277,SRA!B:T,8,0),"")</f>
        <v>CLT</v>
      </c>
      <c r="F277" s="14" t="s">
        <v>445</v>
      </c>
      <c r="G277" s="12" t="str">
        <f>IFERROR(VLOOKUP(C277,SRA!B:T,5,0),"")</f>
        <v>TEC. EM ADM. E FIN.</v>
      </c>
      <c r="H277" s="10">
        <f>IFERROR(VLOOKUP(C277,SRA!B:T,18,0),"")</f>
        <v>2060.2600000000002</v>
      </c>
      <c r="I277" s="10">
        <f>IFERROR(VLOOKUP(C277,SRA!B:T,19,0),"")</f>
        <v>0</v>
      </c>
      <c r="J277" s="22">
        <f>IFERROR(VLOOKUP(C277,JUNHO!B:F,3,0),"0,00")</f>
        <v>2060.2600000000002</v>
      </c>
      <c r="K277" s="10">
        <f t="shared" si="10"/>
        <v>1458.3100000000002</v>
      </c>
      <c r="L277" s="22">
        <f>IFERROR(VLOOKUP(C277,JUNHO!B:H,7,0),"0,00")</f>
        <v>601.95000000000005</v>
      </c>
      <c r="M277" s="18" t="str">
        <f>IFERROR(VLOOKUP(C277,FÉRIAS!C:D,2,0),"")</f>
        <v/>
      </c>
      <c r="N277" s="15" t="str">
        <f>IFERROR(VLOOKUP(C277,AFASTADOS!B:C,2,0),"")</f>
        <v/>
      </c>
    </row>
    <row r="278" spans="2:14" s="15" customFormat="1">
      <c r="B278" s="12">
        <f t="shared" si="11"/>
        <v>270</v>
      </c>
      <c r="C278" s="19">
        <v>2684</v>
      </c>
      <c r="D278" s="20" t="str">
        <f>IFERROR(VLOOKUP(C278,SRA!B:C,2,0),"")</f>
        <v>DULCE NARIELE ANHAIA LEMES</v>
      </c>
      <c r="E278" s="12" t="str">
        <f>IFERROR(VLOOKUP(C278,SRA!B:T,8,0),"")</f>
        <v>CLT</v>
      </c>
      <c r="F278" s="14" t="s">
        <v>445</v>
      </c>
      <c r="G278" s="12" t="str">
        <f>IFERROR(VLOOKUP(C278,SRA!B:T,5,0),"")</f>
        <v>ANA ASS FARMACEUTICA</v>
      </c>
      <c r="H278" s="10">
        <f>IFERROR(VLOOKUP(C278,SRA!B:T,18,0),"")</f>
        <v>5296.11</v>
      </c>
      <c r="I278" s="10">
        <f>IFERROR(VLOOKUP(C278,SRA!B:T,19,0),"")</f>
        <v>2312.9499999999998</v>
      </c>
      <c r="J278" s="22">
        <f>IFERROR(VLOOKUP(C278,JUNHO!B:F,3,0),"0,00")</f>
        <v>8955.5400000000009</v>
      </c>
      <c r="K278" s="10">
        <f t="shared" si="10"/>
        <v>6368.4600000000009</v>
      </c>
      <c r="L278" s="22">
        <f>IFERROR(VLOOKUP(C278,JUNHO!B:H,7,0),"0,00")</f>
        <v>2587.08</v>
      </c>
      <c r="M278" s="18" t="str">
        <f>IFERROR(VLOOKUP(C278,FÉRIAS!C:D,2,0),"")</f>
        <v/>
      </c>
      <c r="N278" s="15" t="str">
        <f>IFERROR(VLOOKUP(C278,AFASTADOS!B:C,2,0),"")</f>
        <v/>
      </c>
    </row>
    <row r="279" spans="2:14" s="15" customFormat="1">
      <c r="B279" s="12">
        <f t="shared" si="11"/>
        <v>271</v>
      </c>
      <c r="C279" s="19">
        <v>2687</v>
      </c>
      <c r="D279" s="20" t="str">
        <f>IFERROR(VLOOKUP(C279,SRA!B:C,2,0),"")</f>
        <v>MONICA MARIA G R F DE OLIVEIRA</v>
      </c>
      <c r="E279" s="12" t="str">
        <f>IFERROR(VLOOKUP(C279,SRA!B:T,8,0),"")</f>
        <v>CLT</v>
      </c>
      <c r="F279" s="14" t="s">
        <v>445</v>
      </c>
      <c r="G279" s="12" t="str">
        <f>IFERROR(VLOOKUP(C279,SRA!B:T,5,0),"")</f>
        <v>TEC. EM ADM. E FIN.</v>
      </c>
      <c r="H279" s="10">
        <f>IFERROR(VLOOKUP(C279,SRA!B:T,18,0),"")</f>
        <v>2060.2399999999998</v>
      </c>
      <c r="I279" s="10">
        <f>IFERROR(VLOOKUP(C279,SRA!B:T,19,0),"")</f>
        <v>1079.3800000000001</v>
      </c>
      <c r="J279" s="22">
        <f>IFERROR(VLOOKUP(C279,JUNHO!B:F,3,0),"0,00")</f>
        <v>3139.62</v>
      </c>
      <c r="K279" s="10">
        <f t="shared" si="10"/>
        <v>801.38000000000011</v>
      </c>
      <c r="L279" s="22">
        <f>IFERROR(VLOOKUP(C279,JUNHO!B:H,7,0),"0,00")</f>
        <v>2338.2399999999998</v>
      </c>
      <c r="M279" s="18" t="str">
        <f>IFERROR(VLOOKUP(C279,FÉRIAS!C:D,2,0),"")</f>
        <v/>
      </c>
      <c r="N279" s="15" t="str">
        <f>IFERROR(VLOOKUP(C279,AFASTADOS!B:C,2,0),"")</f>
        <v/>
      </c>
    </row>
    <row r="280" spans="2:14" s="15" customFormat="1">
      <c r="B280" s="12">
        <f t="shared" si="11"/>
        <v>272</v>
      </c>
      <c r="C280" s="19">
        <v>2689</v>
      </c>
      <c r="D280" s="20" t="str">
        <f>IFERROR(VLOOKUP(C280,SRA!B:C,2,0),"")</f>
        <v>ILMA DE ALBUQUERQUE P MAIA</v>
      </c>
      <c r="E280" s="12" t="str">
        <f>IFERROR(VLOOKUP(C280,SRA!B:T,8,0),"")</f>
        <v>CLT</v>
      </c>
      <c r="F280" s="14" t="s">
        <v>467</v>
      </c>
      <c r="G280" s="12" t="str">
        <f>IFERROR(VLOOKUP(C280,SRA!B:T,5,0),"")</f>
        <v>TEC. EM ADM. E FIN.</v>
      </c>
      <c r="H280" s="10">
        <f>IFERROR(VLOOKUP(C280,SRA!B:T,18,0),"")</f>
        <v>2060.2399999999998</v>
      </c>
      <c r="I280" s="10">
        <f>IFERROR(VLOOKUP(C280,SRA!B:T,19,0),"")</f>
        <v>0</v>
      </c>
      <c r="J280" s="22">
        <f>IFERROR(VLOOKUP(C280,JUNHO!B:F,3,0),"0,00")</f>
        <v>249.48</v>
      </c>
      <c r="K280" s="10">
        <f t="shared" si="10"/>
        <v>249.48</v>
      </c>
      <c r="L280" s="22">
        <f>IFERROR(VLOOKUP(C280,JUNHO!B:H,7,0),"0,00")</f>
        <v>0</v>
      </c>
      <c r="M280" s="18" t="str">
        <f>IFERROR(VLOOKUP(C280,FÉRIAS!C:D,2,0),"")</f>
        <v/>
      </c>
      <c r="N280" s="15" t="str">
        <f>IFERROR(VLOOKUP(C280,AFASTADOS!B:C,2,0),"")</f>
        <v>ILMA DE ALBUQUERQUE P MAIA</v>
      </c>
    </row>
    <row r="281" spans="2:14" s="15" customFormat="1">
      <c r="B281" s="12">
        <f t="shared" si="11"/>
        <v>273</v>
      </c>
      <c r="C281" s="19">
        <v>2697</v>
      </c>
      <c r="D281" s="20" t="str">
        <f>IFERROR(VLOOKUP(C281,SRA!B:C,2,0),"")</f>
        <v>ELIANA BEZERRA CARVALHO</v>
      </c>
      <c r="E281" s="12" t="str">
        <f>IFERROR(VLOOKUP(C281,SRA!B:T,8,0),"")</f>
        <v>CLT</v>
      </c>
      <c r="F281" s="14" t="s">
        <v>445</v>
      </c>
      <c r="G281" s="12" t="str">
        <f>IFERROR(VLOOKUP(C281,SRA!B:T,5,0),"")</f>
        <v>TEC. EM ADM. E FIN.</v>
      </c>
      <c r="H281" s="10">
        <f>IFERROR(VLOOKUP(C281,SRA!B:T,18,0),"")</f>
        <v>2060.2399999999998</v>
      </c>
      <c r="I281" s="10">
        <f>IFERROR(VLOOKUP(C281,SRA!B:T,19,0),"")</f>
        <v>0</v>
      </c>
      <c r="J281" s="22">
        <f>IFERROR(VLOOKUP(C281,JUNHO!B:F,3,0),"0,00")</f>
        <v>2382.6999999999998</v>
      </c>
      <c r="K281" s="10">
        <f t="shared" si="10"/>
        <v>2073.66</v>
      </c>
      <c r="L281" s="22">
        <f>IFERROR(VLOOKUP(C281,JUNHO!B:H,7,0),"0,00")</f>
        <v>309.04000000000002</v>
      </c>
      <c r="M281" s="18" t="str">
        <f>IFERROR(VLOOKUP(C281,FÉRIAS!C:D,2,0),"")</f>
        <v/>
      </c>
      <c r="N281" s="15" t="str">
        <f>IFERROR(VLOOKUP(C281,AFASTADOS!B:C,2,0),"")</f>
        <v/>
      </c>
    </row>
    <row r="282" spans="2:14" s="15" customFormat="1">
      <c r="B282" s="12">
        <f t="shared" si="11"/>
        <v>274</v>
      </c>
      <c r="C282" s="19">
        <v>2701</v>
      </c>
      <c r="D282" s="20" t="str">
        <f>IFERROR(VLOOKUP(C282,SRA!B:C,2,0),"")</f>
        <v>PETULLA DE MOURA E SILVA</v>
      </c>
      <c r="E282" s="12" t="str">
        <f>IFERROR(VLOOKUP(C282,SRA!B:T,8,0),"")</f>
        <v>CLT</v>
      </c>
      <c r="F282" s="14" t="s">
        <v>445</v>
      </c>
      <c r="G282" s="12" t="str">
        <f>IFERROR(VLOOKUP(C282,SRA!B:T,5,0),"")</f>
        <v>TEC. EM ADM. E FIN.</v>
      </c>
      <c r="H282" s="10">
        <f>IFERROR(VLOOKUP(C282,SRA!B:T,18,0),"")</f>
        <v>2060.2399999999998</v>
      </c>
      <c r="I282" s="10">
        <f>IFERROR(VLOOKUP(C282,SRA!B:T,19,0),"")</f>
        <v>1079.3800000000001</v>
      </c>
      <c r="J282" s="22">
        <f>IFERROR(VLOOKUP(C282,JUNHO!B:F,3,0),"0,00")</f>
        <v>3484.59</v>
      </c>
      <c r="K282" s="10">
        <f t="shared" si="10"/>
        <v>2077.7600000000002</v>
      </c>
      <c r="L282" s="22">
        <f>IFERROR(VLOOKUP(C282,JUNHO!B:H,7,0),"0,00")</f>
        <v>1406.83</v>
      </c>
      <c r="M282" s="18" t="str">
        <f>IFERROR(VLOOKUP(C282,FÉRIAS!C:D,2,0),"")</f>
        <v/>
      </c>
      <c r="N282" s="15" t="str">
        <f>IFERROR(VLOOKUP(C282,AFASTADOS!B:C,2,0),"")</f>
        <v/>
      </c>
    </row>
    <row r="283" spans="2:14" s="15" customFormat="1">
      <c r="B283" s="12">
        <f t="shared" si="11"/>
        <v>275</v>
      </c>
      <c r="C283" s="19">
        <v>2702</v>
      </c>
      <c r="D283" s="20" t="str">
        <f>IFERROR(VLOOKUP(C283,SRA!B:C,2,0),"")</f>
        <v>DANILO DAVI DA SILVA DIAS</v>
      </c>
      <c r="E283" s="12" t="str">
        <f>IFERROR(VLOOKUP(C283,SRA!B:T,8,0),"")</f>
        <v>CLT</v>
      </c>
      <c r="F283" s="14" t="s">
        <v>445</v>
      </c>
      <c r="G283" s="12" t="str">
        <f>IFERROR(VLOOKUP(C283,SRA!B:T,5,0),"")</f>
        <v>ANA ASS FARMACEUTICA</v>
      </c>
      <c r="H283" s="10">
        <f>IFERROR(VLOOKUP(C283,SRA!B:T,18,0),"")</f>
        <v>5296.11</v>
      </c>
      <c r="I283" s="10">
        <f>IFERROR(VLOOKUP(C283,SRA!B:T,19,0),"")</f>
        <v>2312.9499999999998</v>
      </c>
      <c r="J283" s="22">
        <f>IFERROR(VLOOKUP(C283,JUNHO!B:F,3,0),"0,00")</f>
        <v>7609.06</v>
      </c>
      <c r="K283" s="10">
        <f t="shared" si="10"/>
        <v>2740.8900000000003</v>
      </c>
      <c r="L283" s="22">
        <f>IFERROR(VLOOKUP(C283,JUNHO!B:H,7,0),"0,00")</f>
        <v>4868.17</v>
      </c>
      <c r="M283" s="18" t="str">
        <f>IFERROR(VLOOKUP(C283,FÉRIAS!C:D,2,0),"")</f>
        <v/>
      </c>
      <c r="N283" s="15" t="str">
        <f>IFERROR(VLOOKUP(C283,AFASTADOS!B:C,2,0),"")</f>
        <v/>
      </c>
    </row>
    <row r="284" spans="2:14" s="15" customFormat="1">
      <c r="B284" s="12">
        <f t="shared" si="11"/>
        <v>276</v>
      </c>
      <c r="C284" s="19">
        <v>2705</v>
      </c>
      <c r="D284" s="20" t="str">
        <f>IFERROR(VLOOKUP(C284,SRA!B:C,2,0),"")</f>
        <v>JOSINALDO OLIVEIRA DE ANDRADE</v>
      </c>
      <c r="E284" s="12" t="str">
        <f>IFERROR(VLOOKUP(C284,SRA!B:T,8,0),"")</f>
        <v>CLT</v>
      </c>
      <c r="F284" s="14" t="s">
        <v>445</v>
      </c>
      <c r="G284" s="12" t="str">
        <f>IFERROR(VLOOKUP(C284,SRA!B:T,5,0),"")</f>
        <v>TEC. EM ADM. E FIN.</v>
      </c>
      <c r="H284" s="10">
        <f>IFERROR(VLOOKUP(C284,SRA!B:T,18,0),"")</f>
        <v>2060.2399999999998</v>
      </c>
      <c r="I284" s="10">
        <f>IFERROR(VLOOKUP(C284,SRA!B:T,19,0),"")</f>
        <v>0</v>
      </c>
      <c r="J284" s="22">
        <f>IFERROR(VLOOKUP(C284,JUNHO!B:F,3,0),"0,00")</f>
        <v>2060.2399999999998</v>
      </c>
      <c r="K284" s="10">
        <f t="shared" si="10"/>
        <v>377.82999999999993</v>
      </c>
      <c r="L284" s="22">
        <f>IFERROR(VLOOKUP(C284,JUNHO!B:H,7,0),"0,00")</f>
        <v>1682.4099999999999</v>
      </c>
      <c r="M284" s="18" t="str">
        <f>IFERROR(VLOOKUP(C284,FÉRIAS!C:D,2,0),"")</f>
        <v/>
      </c>
      <c r="N284" s="15" t="str">
        <f>IFERROR(VLOOKUP(C284,AFASTADOS!B:C,2,0),"")</f>
        <v/>
      </c>
    </row>
    <row r="285" spans="2:14" s="15" customFormat="1">
      <c r="B285" s="12">
        <f t="shared" si="11"/>
        <v>277</v>
      </c>
      <c r="C285" s="19">
        <v>2706</v>
      </c>
      <c r="D285" s="20" t="str">
        <f>IFERROR(VLOOKUP(C285,SRA!B:C,2,0),"")</f>
        <v>AMANDA FREITAS BASILIO</v>
      </c>
      <c r="E285" s="12" t="str">
        <f>IFERROR(VLOOKUP(C285,SRA!B:T,8,0),"")</f>
        <v>CLT</v>
      </c>
      <c r="F285" s="14" t="s">
        <v>445</v>
      </c>
      <c r="G285" s="12" t="str">
        <f>IFERROR(VLOOKUP(C285,SRA!B:T,5,0),"")</f>
        <v>ANA ASS FARMACEUTICA</v>
      </c>
      <c r="H285" s="10">
        <f>IFERROR(VLOOKUP(C285,SRA!B:T,18,0),"")</f>
        <v>5296.11</v>
      </c>
      <c r="I285" s="10">
        <f>IFERROR(VLOOKUP(C285,SRA!B:T,19,0),"")</f>
        <v>0</v>
      </c>
      <c r="J285" s="22">
        <f>IFERROR(VLOOKUP(C285,JUNHO!B:F,3,0),"0,00")</f>
        <v>5296.11</v>
      </c>
      <c r="K285" s="10">
        <f t="shared" si="10"/>
        <v>3244.1199999999994</v>
      </c>
      <c r="L285" s="22">
        <f>IFERROR(VLOOKUP(C285,JUNHO!B:H,7,0),"0,00")</f>
        <v>2051.9900000000002</v>
      </c>
      <c r="M285" s="18" t="str">
        <f>IFERROR(VLOOKUP(C285,FÉRIAS!C:D,2,0),"")</f>
        <v/>
      </c>
      <c r="N285" s="15" t="str">
        <f>IFERROR(VLOOKUP(C285,AFASTADOS!B:C,2,0),"")</f>
        <v/>
      </c>
    </row>
    <row r="286" spans="2:14" s="15" customFormat="1">
      <c r="B286" s="12">
        <f t="shared" si="11"/>
        <v>278</v>
      </c>
      <c r="C286" s="19">
        <v>2707</v>
      </c>
      <c r="D286" s="20" t="str">
        <f>IFERROR(VLOOKUP(C286,SRA!B:C,2,0),"")</f>
        <v>ROMARIO LUIZ DO NASCIMENTO</v>
      </c>
      <c r="E286" s="12" t="str">
        <f>IFERROR(VLOOKUP(C286,SRA!B:T,8,0),"")</f>
        <v>CLT</v>
      </c>
      <c r="F286" s="14" t="s">
        <v>445</v>
      </c>
      <c r="G286" s="12" t="str">
        <f>IFERROR(VLOOKUP(C286,SRA!B:T,5,0),"")</f>
        <v>TEC. EM ADM. E FIN.</v>
      </c>
      <c r="H286" s="10">
        <f>IFERROR(VLOOKUP(C286,SRA!B:T,18,0),"")</f>
        <v>2060.2399999999998</v>
      </c>
      <c r="I286" s="10">
        <f>IFERROR(VLOOKUP(C286,SRA!B:T,19,0),"")</f>
        <v>822.38</v>
      </c>
      <c r="J286" s="22">
        <f>IFERROR(VLOOKUP(C286,JUNHO!B:F,3,0),"0,00")</f>
        <v>2882.62</v>
      </c>
      <c r="K286" s="10">
        <f t="shared" si="10"/>
        <v>947.15999999999985</v>
      </c>
      <c r="L286" s="22">
        <f>IFERROR(VLOOKUP(C286,JUNHO!B:H,7,0),"0,00")</f>
        <v>1935.46</v>
      </c>
      <c r="M286" s="18" t="str">
        <f>IFERROR(VLOOKUP(C286,FÉRIAS!C:D,2,0),"")</f>
        <v/>
      </c>
      <c r="N286" s="15" t="str">
        <f>IFERROR(VLOOKUP(C286,AFASTADOS!B:C,2,0),"")</f>
        <v/>
      </c>
    </row>
    <row r="287" spans="2:14" s="15" customFormat="1">
      <c r="B287" s="12">
        <f t="shared" si="11"/>
        <v>279</v>
      </c>
      <c r="C287" s="19">
        <v>2709</v>
      </c>
      <c r="D287" s="20" t="str">
        <f>IFERROR(VLOOKUP(C287,SRA!B:C,2,0),"")</f>
        <v>KATIA DA CONCEICAO DA SILVA</v>
      </c>
      <c r="E287" s="12" t="str">
        <f>IFERROR(VLOOKUP(C287,SRA!B:T,8,0),"")</f>
        <v>CLT</v>
      </c>
      <c r="F287" s="14" t="s">
        <v>445</v>
      </c>
      <c r="G287" s="12" t="str">
        <f>IFERROR(VLOOKUP(C287,SRA!B:T,5,0),"")</f>
        <v>TEC. EM ADM. E FIN.</v>
      </c>
      <c r="H287" s="10">
        <f>IFERROR(VLOOKUP(C287,SRA!B:T,18,0),"")</f>
        <v>2060.2399999999998</v>
      </c>
      <c r="I287" s="10">
        <f>IFERROR(VLOOKUP(C287,SRA!B:T,19,0),"")</f>
        <v>2312.9499999999998</v>
      </c>
      <c r="J287" s="22">
        <f>IFERROR(VLOOKUP(C287,JUNHO!B:F,3,0),"0,00")</f>
        <v>4802.68</v>
      </c>
      <c r="K287" s="10">
        <f t="shared" si="10"/>
        <v>3315.8</v>
      </c>
      <c r="L287" s="22">
        <f>IFERROR(VLOOKUP(C287,JUNHO!B:H,7,0),"0,00")</f>
        <v>1486.88</v>
      </c>
      <c r="M287" s="18" t="str">
        <f>IFERROR(VLOOKUP(C287,FÉRIAS!C:D,2,0),"")</f>
        <v/>
      </c>
      <c r="N287" s="15" t="str">
        <f>IFERROR(VLOOKUP(C287,AFASTADOS!B:C,2,0),"")</f>
        <v/>
      </c>
    </row>
    <row r="288" spans="2:14" s="15" customFormat="1">
      <c r="B288" s="12">
        <f t="shared" si="11"/>
        <v>280</v>
      </c>
      <c r="C288" s="19">
        <v>2710</v>
      </c>
      <c r="D288" s="20" t="str">
        <f>IFERROR(VLOOKUP(C288,SRA!B:C,2,0),"")</f>
        <v>PAULA FRASSINETTI S L BELIAN</v>
      </c>
      <c r="E288" s="12" t="str">
        <f>IFERROR(VLOOKUP(C288,SRA!B:T,8,0),"")</f>
        <v>CLT</v>
      </c>
      <c r="F288" s="14" t="s">
        <v>445</v>
      </c>
      <c r="G288" s="12" t="str">
        <f>IFERROR(VLOOKUP(C288,SRA!B:T,5,0),"")</f>
        <v>TEC. EM ADM. E FIN.</v>
      </c>
      <c r="H288" s="10">
        <f>IFERROR(VLOOKUP(C288,SRA!B:T,18,0),"")</f>
        <v>2163.27</v>
      </c>
      <c r="I288" s="10">
        <f>IFERROR(VLOOKUP(C288,SRA!B:T,19,0),"")</f>
        <v>822.38</v>
      </c>
      <c r="J288" s="22">
        <f>IFERROR(VLOOKUP(C288,JUNHO!B:F,3,0),"0,00")</f>
        <v>2985.65</v>
      </c>
      <c r="K288" s="10">
        <f t="shared" si="10"/>
        <v>596.13000000000011</v>
      </c>
      <c r="L288" s="22">
        <f>IFERROR(VLOOKUP(C288,JUNHO!B:H,7,0),"0,00")</f>
        <v>2389.52</v>
      </c>
      <c r="M288" s="18" t="str">
        <f>IFERROR(VLOOKUP(C288,FÉRIAS!C:D,2,0),"")</f>
        <v/>
      </c>
      <c r="N288" s="15" t="str">
        <f>IFERROR(VLOOKUP(C288,AFASTADOS!B:C,2,0),"")</f>
        <v/>
      </c>
    </row>
    <row r="289" spans="2:14" s="15" customFormat="1">
      <c r="B289" s="12">
        <f t="shared" si="11"/>
        <v>281</v>
      </c>
      <c r="C289" s="19">
        <v>2712</v>
      </c>
      <c r="D289" s="20" t="str">
        <f>IFERROR(VLOOKUP(C289,SRA!B:C,2,0),"")</f>
        <v>AUGUSTO CESAR N  A  DA SILVA</v>
      </c>
      <c r="E289" s="12" t="str">
        <f>IFERROR(VLOOKUP(C289,SRA!B:T,8,0),"")</f>
        <v>CLT</v>
      </c>
      <c r="F289" s="14" t="s">
        <v>445</v>
      </c>
      <c r="G289" s="12" t="str">
        <f>IFERROR(VLOOKUP(C289,SRA!B:T,5,0),"")</f>
        <v>TEC. EM ADM. E FIN.</v>
      </c>
      <c r="H289" s="10">
        <f>IFERROR(VLOOKUP(C289,SRA!B:T,18,0),"")</f>
        <v>2163.27</v>
      </c>
      <c r="I289" s="10">
        <f>IFERROR(VLOOKUP(C289,SRA!B:T,19,0),"")</f>
        <v>822.38</v>
      </c>
      <c r="J289" s="22">
        <f>IFERROR(VLOOKUP(C289,JUNHO!B:F,3,0),"0,00")</f>
        <v>2985.65</v>
      </c>
      <c r="K289" s="10">
        <f t="shared" si="10"/>
        <v>857.36999999999989</v>
      </c>
      <c r="L289" s="22">
        <f>IFERROR(VLOOKUP(C289,JUNHO!B:H,7,0),"0,00")</f>
        <v>2128.2800000000002</v>
      </c>
      <c r="M289" s="18" t="str">
        <f>IFERROR(VLOOKUP(C289,FÉRIAS!C:D,2,0),"")</f>
        <v/>
      </c>
      <c r="N289" s="15" t="str">
        <f>IFERROR(VLOOKUP(C289,AFASTADOS!B:C,2,0),"")</f>
        <v/>
      </c>
    </row>
    <row r="290" spans="2:14" s="15" customFormat="1">
      <c r="B290" s="12">
        <f t="shared" si="11"/>
        <v>282</v>
      </c>
      <c r="C290" s="19">
        <v>2717</v>
      </c>
      <c r="D290" s="20" t="str">
        <f>IFERROR(VLOOKUP(C290,SRA!B:C,2,0),"")</f>
        <v>MARCIA ANDREA F SECUNDINO</v>
      </c>
      <c r="E290" s="12" t="str">
        <f>IFERROR(VLOOKUP(C290,SRA!B:T,8,0),"")</f>
        <v>CLT</v>
      </c>
      <c r="F290" s="14" t="s">
        <v>445</v>
      </c>
      <c r="G290" s="12" t="str">
        <f>IFERROR(VLOOKUP(C290,SRA!B:T,5,0),"")</f>
        <v>ANA ASS FARMACEUTICA</v>
      </c>
      <c r="H290" s="10">
        <f>IFERROR(VLOOKUP(C290,SRA!B:T,18,0),"")</f>
        <v>5296.11</v>
      </c>
      <c r="I290" s="10">
        <f>IFERROR(VLOOKUP(C290,SRA!B:T,19,0),"")</f>
        <v>2312.9499999999998</v>
      </c>
      <c r="J290" s="22">
        <f>IFERROR(VLOOKUP(C290,JUNHO!B:F,3,0),"0,00")</f>
        <v>7609.06</v>
      </c>
      <c r="K290" s="10">
        <f t="shared" si="10"/>
        <v>1890.0200000000004</v>
      </c>
      <c r="L290" s="22">
        <f>IFERROR(VLOOKUP(C290,JUNHO!B:H,7,0),"0,00")</f>
        <v>5719.04</v>
      </c>
      <c r="M290" s="18" t="str">
        <f>IFERROR(VLOOKUP(C290,FÉRIAS!C:D,2,0),"")</f>
        <v/>
      </c>
      <c r="N290" s="15" t="str">
        <f>IFERROR(VLOOKUP(C290,AFASTADOS!B:C,2,0),"")</f>
        <v/>
      </c>
    </row>
    <row r="291" spans="2:14" s="15" customFormat="1">
      <c r="B291" s="12">
        <f t="shared" si="11"/>
        <v>283</v>
      </c>
      <c r="C291" s="19">
        <v>2718</v>
      </c>
      <c r="D291" s="20" t="str">
        <f>IFERROR(VLOOKUP(C291,SRA!B:C,2,0),"")</f>
        <v>PAULA SHEMILLY GALDINO SANTIAG</v>
      </c>
      <c r="E291" s="12" t="str">
        <f>IFERROR(VLOOKUP(C291,SRA!B:T,8,0),"")</f>
        <v>CLT</v>
      </c>
      <c r="F291" s="14" t="s">
        <v>457</v>
      </c>
      <c r="G291" s="12" t="str">
        <f>IFERROR(VLOOKUP(C291,SRA!B:T,5,0),"")</f>
        <v>TEC. EM ADM. E FIN.</v>
      </c>
      <c r="H291" s="10">
        <f>IFERROR(VLOOKUP(C291,SRA!B:T,18,0),"")</f>
        <v>2060.2399999999998</v>
      </c>
      <c r="I291" s="10">
        <f>IFERROR(VLOOKUP(C291,SRA!B:T,19,0),"")</f>
        <v>822.38</v>
      </c>
      <c r="J291" s="22">
        <f>IFERROR(VLOOKUP(C291,JUNHO!B:F,3,0),"0,00")</f>
        <v>5155.1899999999996</v>
      </c>
      <c r="K291" s="10">
        <f t="shared" si="10"/>
        <v>2569.3799999999997</v>
      </c>
      <c r="L291" s="22">
        <f>IFERROR(VLOOKUP(C291,JUNHO!B:H,7,0),"0,00")</f>
        <v>2585.81</v>
      </c>
      <c r="M291" s="18" t="str">
        <f>IFERROR(VLOOKUP(C291,FÉRIAS!C:D,2,0),"")</f>
        <v>PAULA SHEMILLY GALDINO SANTIAG</v>
      </c>
      <c r="N291" s="15" t="str">
        <f>IFERROR(VLOOKUP(C291,AFASTADOS!B:C,2,0),"")</f>
        <v/>
      </c>
    </row>
    <row r="292" spans="2:14" s="15" customFormat="1">
      <c r="B292" s="12">
        <f t="shared" si="11"/>
        <v>284</v>
      </c>
      <c r="C292" s="19">
        <v>2719</v>
      </c>
      <c r="D292" s="20" t="str">
        <f>IFERROR(VLOOKUP(C292,SRA!B:C,2,0),"")</f>
        <v>DANIELLE MEDEIROS PONTES</v>
      </c>
      <c r="E292" s="12" t="str">
        <f>IFERROR(VLOOKUP(C292,SRA!B:T,8,0),"")</f>
        <v>CLT</v>
      </c>
      <c r="F292" s="14" t="s">
        <v>445</v>
      </c>
      <c r="G292" s="12" t="str">
        <f>IFERROR(VLOOKUP(C292,SRA!B:T,5,0),"")</f>
        <v>TEC. EM ADM. E FIN.</v>
      </c>
      <c r="H292" s="10">
        <f>IFERROR(VLOOKUP(C292,SRA!B:T,18,0),"")</f>
        <v>2163.27</v>
      </c>
      <c r="I292" s="10">
        <f>IFERROR(VLOOKUP(C292,SRA!B:T,19,0),"")</f>
        <v>0</v>
      </c>
      <c r="J292" s="22">
        <f>IFERROR(VLOOKUP(C292,JUNHO!B:F,3,0),"0,00")</f>
        <v>2508.2399999999998</v>
      </c>
      <c r="K292" s="10">
        <f t="shared" si="10"/>
        <v>1444.2699999999998</v>
      </c>
      <c r="L292" s="22">
        <f>IFERROR(VLOOKUP(C292,JUNHO!B:H,7,0),"0,00")</f>
        <v>1063.97</v>
      </c>
      <c r="M292" s="18" t="str">
        <f>IFERROR(VLOOKUP(C292,FÉRIAS!C:D,2,0),"")</f>
        <v/>
      </c>
      <c r="N292" s="15" t="str">
        <f>IFERROR(VLOOKUP(C292,AFASTADOS!B:C,2,0),"")</f>
        <v/>
      </c>
    </row>
    <row r="293" spans="2:14" s="15" customFormat="1">
      <c r="B293" s="12">
        <f t="shared" si="11"/>
        <v>285</v>
      </c>
      <c r="C293" s="19">
        <v>2720</v>
      </c>
      <c r="D293" s="20" t="str">
        <f>IFERROR(VLOOKUP(C293,SRA!B:C,2,0),"")</f>
        <v>JONATAS BERNARDINO R  DA SILVA</v>
      </c>
      <c r="E293" s="12" t="str">
        <f>IFERROR(VLOOKUP(C293,SRA!B:T,8,0),"")</f>
        <v>CLT</v>
      </c>
      <c r="F293" s="14" t="s">
        <v>445</v>
      </c>
      <c r="G293" s="12" t="str">
        <f>IFERROR(VLOOKUP(C293,SRA!B:T,5,0),"")</f>
        <v>TEC. EM ADM. E FIN.</v>
      </c>
      <c r="H293" s="10">
        <f>IFERROR(VLOOKUP(C293,SRA!B:T,18,0),"")</f>
        <v>2060.2600000000002</v>
      </c>
      <c r="I293" s="10">
        <f>IFERROR(VLOOKUP(C293,SRA!B:T,19,0),"")</f>
        <v>0</v>
      </c>
      <c r="J293" s="22">
        <f>IFERROR(VLOOKUP(C293,JUNHO!B:F,3,0),"0,00")</f>
        <v>2060.2600000000002</v>
      </c>
      <c r="K293" s="10">
        <f t="shared" si="10"/>
        <v>933.58000000000015</v>
      </c>
      <c r="L293" s="22">
        <f>IFERROR(VLOOKUP(C293,JUNHO!B:H,7,0),"0,00")</f>
        <v>1126.68</v>
      </c>
      <c r="M293" s="18" t="str">
        <f>IFERROR(VLOOKUP(C293,FÉRIAS!C:D,2,0),"")</f>
        <v/>
      </c>
      <c r="N293" s="15" t="str">
        <f>IFERROR(VLOOKUP(C293,AFASTADOS!B:C,2,0),"")</f>
        <v/>
      </c>
    </row>
    <row r="294" spans="2:14" s="15" customFormat="1">
      <c r="B294" s="12">
        <f t="shared" si="11"/>
        <v>286</v>
      </c>
      <c r="C294" s="19">
        <v>2721</v>
      </c>
      <c r="D294" s="20" t="str">
        <f>IFERROR(VLOOKUP(C294,SRA!B:C,2,0),"")</f>
        <v>CLECIO JOSE DA SILVA</v>
      </c>
      <c r="E294" s="12" t="str">
        <f>IFERROR(VLOOKUP(C294,SRA!B:T,8,0),"")</f>
        <v>CLT</v>
      </c>
      <c r="F294" s="14" t="s">
        <v>445</v>
      </c>
      <c r="G294" s="12" t="str">
        <f>IFERROR(VLOOKUP(C294,SRA!B:T,5,0),"")</f>
        <v>TEC. EM ADM. E FIN.</v>
      </c>
      <c r="H294" s="10">
        <f>IFERROR(VLOOKUP(C294,SRA!B:T,18,0),"")</f>
        <v>2060.2399999999998</v>
      </c>
      <c r="I294" s="10">
        <f>IFERROR(VLOOKUP(C294,SRA!B:T,19,0),"")</f>
        <v>223.27</v>
      </c>
      <c r="J294" s="22">
        <f>IFERROR(VLOOKUP(C294,JUNHO!B:F,3,0),"0,00")</f>
        <v>2283.5100000000002</v>
      </c>
      <c r="K294" s="10">
        <f t="shared" si="10"/>
        <v>638.29000000000019</v>
      </c>
      <c r="L294" s="22">
        <f>IFERROR(VLOOKUP(C294,JUNHO!B:H,7,0),"0,00")</f>
        <v>1645.22</v>
      </c>
      <c r="M294" s="18" t="str">
        <f>IFERROR(VLOOKUP(C294,FÉRIAS!C:D,2,0),"")</f>
        <v/>
      </c>
      <c r="N294" s="15" t="str">
        <f>IFERROR(VLOOKUP(C294,AFASTADOS!B:C,2,0),"")</f>
        <v/>
      </c>
    </row>
    <row r="295" spans="2:14" s="15" customFormat="1">
      <c r="B295" s="12">
        <f t="shared" si="11"/>
        <v>287</v>
      </c>
      <c r="C295" s="19">
        <v>2726</v>
      </c>
      <c r="D295" s="20" t="str">
        <f>IFERROR(VLOOKUP(C295,SRA!B:C,2,0),"")</f>
        <v>MARIA GILVANEIDE SANTOS LIMA</v>
      </c>
      <c r="E295" s="12" t="str">
        <f>IFERROR(VLOOKUP(C295,SRA!B:T,8,0),"")</f>
        <v>CLT</v>
      </c>
      <c r="F295" s="14" t="s">
        <v>445</v>
      </c>
      <c r="G295" s="12" t="str">
        <f>IFERROR(VLOOKUP(C295,SRA!B:T,5,0),"")</f>
        <v>TEC. EM ADM. E FIN.</v>
      </c>
      <c r="H295" s="10">
        <f>IFERROR(VLOOKUP(C295,SRA!B:T,18,0),"")</f>
        <v>2163.27</v>
      </c>
      <c r="I295" s="10">
        <f>IFERROR(VLOOKUP(C295,SRA!B:T,19,0),"")</f>
        <v>2312.9499999999998</v>
      </c>
      <c r="J295" s="22">
        <f>IFERROR(VLOOKUP(C295,JUNHO!B:F,3,0),"0,00")</f>
        <v>4476.22</v>
      </c>
      <c r="K295" s="10">
        <f t="shared" si="10"/>
        <v>1359.21</v>
      </c>
      <c r="L295" s="22">
        <f>IFERROR(VLOOKUP(C295,JUNHO!B:H,7,0),"0,00")</f>
        <v>3117.01</v>
      </c>
      <c r="M295" s="18" t="str">
        <f>IFERROR(VLOOKUP(C295,FÉRIAS!C:D,2,0),"")</f>
        <v/>
      </c>
      <c r="N295" s="15" t="str">
        <f>IFERROR(VLOOKUP(C295,AFASTADOS!B:C,2,0),"")</f>
        <v/>
      </c>
    </row>
    <row r="296" spans="2:14" s="15" customFormat="1">
      <c r="B296" s="12">
        <f t="shared" si="11"/>
        <v>288</v>
      </c>
      <c r="C296" s="19">
        <v>2732</v>
      </c>
      <c r="D296" s="20" t="str">
        <f>IFERROR(VLOOKUP(C296,SRA!B:C,2,0),"")</f>
        <v>LILIANE DA SILVA SALVADOR</v>
      </c>
      <c r="E296" s="12" t="str">
        <f>IFERROR(VLOOKUP(C296,SRA!B:T,8,0),"")</f>
        <v>CLT</v>
      </c>
      <c r="F296" s="14" t="s">
        <v>445</v>
      </c>
      <c r="G296" s="12" t="str">
        <f>IFERROR(VLOOKUP(C296,SRA!B:T,5,0),"")</f>
        <v>TEC. EM ADM. E FIN.</v>
      </c>
      <c r="H296" s="10">
        <f>IFERROR(VLOOKUP(C296,SRA!B:T,18,0),"")</f>
        <v>2060.2399999999998</v>
      </c>
      <c r="I296" s="10">
        <f>IFERROR(VLOOKUP(C296,SRA!B:T,19,0),"")</f>
        <v>0</v>
      </c>
      <c r="J296" s="22">
        <f>IFERROR(VLOOKUP(C296,JUNHO!B:F,3,0),"0,00")</f>
        <v>2060.2399999999998</v>
      </c>
      <c r="K296" s="10">
        <f t="shared" si="10"/>
        <v>332.94999999999982</v>
      </c>
      <c r="L296" s="22">
        <f>IFERROR(VLOOKUP(C296,JUNHO!B:H,7,0),"0,00")</f>
        <v>1727.29</v>
      </c>
      <c r="M296" s="18" t="str">
        <f>IFERROR(VLOOKUP(C296,FÉRIAS!C:D,2,0),"")</f>
        <v/>
      </c>
      <c r="N296" s="15" t="str">
        <f>IFERROR(VLOOKUP(C296,AFASTADOS!B:C,2,0),"")</f>
        <v/>
      </c>
    </row>
    <row r="297" spans="2:14" s="15" customFormat="1">
      <c r="B297" s="12">
        <f t="shared" si="11"/>
        <v>289</v>
      </c>
      <c r="C297" s="19">
        <v>2736</v>
      </c>
      <c r="D297" s="20" t="str">
        <f>IFERROR(VLOOKUP(C297,SRA!B:C,2,0),"")</f>
        <v>LUCENILDO JOSE DA SILVA</v>
      </c>
      <c r="E297" s="12" t="str">
        <f>IFERROR(VLOOKUP(C297,SRA!B:T,8,0),"")</f>
        <v>CLT</v>
      </c>
      <c r="F297" s="14" t="s">
        <v>445</v>
      </c>
      <c r="G297" s="12" t="str">
        <f>IFERROR(VLOOKUP(C297,SRA!B:T,5,0),"")</f>
        <v>TEC. EM ADM. E FIN.</v>
      </c>
      <c r="H297" s="10">
        <f>IFERROR(VLOOKUP(C297,SRA!B:T,18,0),"")</f>
        <v>2060.2399999999998</v>
      </c>
      <c r="I297" s="10">
        <f>IFERROR(VLOOKUP(C297,SRA!B:T,19,0),"")</f>
        <v>223.27</v>
      </c>
      <c r="J297" s="22">
        <f>IFERROR(VLOOKUP(C297,JUNHO!B:F,3,0),"0,00")</f>
        <v>2283.5100000000002</v>
      </c>
      <c r="K297" s="10">
        <f t="shared" si="10"/>
        <v>496.91000000000031</v>
      </c>
      <c r="L297" s="22">
        <f>IFERROR(VLOOKUP(C297,JUNHO!B:H,7,0),"0,00")</f>
        <v>1786.6</v>
      </c>
      <c r="M297" s="18" t="str">
        <f>IFERROR(VLOOKUP(C297,FÉRIAS!C:D,2,0),"")</f>
        <v/>
      </c>
      <c r="N297" s="15" t="str">
        <f>IFERROR(VLOOKUP(C297,AFASTADOS!B:C,2,0),"")</f>
        <v/>
      </c>
    </row>
    <row r="298" spans="2:14" s="15" customFormat="1">
      <c r="B298" s="12">
        <f t="shared" si="11"/>
        <v>290</v>
      </c>
      <c r="C298" s="19">
        <v>2748</v>
      </c>
      <c r="D298" s="20" t="str">
        <f>IFERROR(VLOOKUP(C298,SRA!B:C,2,0),"")</f>
        <v>LEONINO CLEMENTE DA SILVA</v>
      </c>
      <c r="E298" s="12" t="str">
        <f>IFERROR(VLOOKUP(C298,SRA!B:T,8,0),"")</f>
        <v>CLT</v>
      </c>
      <c r="F298" s="14" t="s">
        <v>445</v>
      </c>
      <c r="G298" s="12" t="str">
        <f>IFERROR(VLOOKUP(C298,SRA!B:T,5,0),"")</f>
        <v>OP. DE PROD. IND.</v>
      </c>
      <c r="H298" s="10">
        <f>IFERROR(VLOOKUP(C298,SRA!B:T,18,0),"")</f>
        <v>1543.83</v>
      </c>
      <c r="I298" s="10">
        <f>IFERROR(VLOOKUP(C298,SRA!B:T,19,0),"")</f>
        <v>0</v>
      </c>
      <c r="J298" s="22">
        <f>IFERROR(VLOOKUP(C298,JUNHO!B:F,3,0),"0,00")</f>
        <v>1543.83</v>
      </c>
      <c r="K298" s="10">
        <f t="shared" si="10"/>
        <v>420.26</v>
      </c>
      <c r="L298" s="22">
        <f>IFERROR(VLOOKUP(C298,JUNHO!B:H,7,0),"0,00")</f>
        <v>1123.57</v>
      </c>
      <c r="M298" s="18" t="str">
        <f>IFERROR(VLOOKUP(C298,FÉRIAS!C:D,2,0),"")</f>
        <v/>
      </c>
      <c r="N298" s="15" t="str">
        <f>IFERROR(VLOOKUP(C298,AFASTADOS!B:C,2,0),"")</f>
        <v/>
      </c>
    </row>
    <row r="299" spans="2:14" s="15" customFormat="1">
      <c r="B299" s="12">
        <f t="shared" si="11"/>
        <v>291</v>
      </c>
      <c r="C299" s="19">
        <v>2751</v>
      </c>
      <c r="D299" s="20" t="str">
        <f>IFERROR(VLOOKUP(C299,SRA!B:C,2,0),"")</f>
        <v>DENNYS RYAN GUILHERME PEREIRA</v>
      </c>
      <c r="E299" s="12" t="str">
        <f>IFERROR(VLOOKUP(C299,SRA!B:T,8,0),"")</f>
        <v>CLT</v>
      </c>
      <c r="F299" s="14" t="s">
        <v>445</v>
      </c>
      <c r="G299" s="12" t="str">
        <f>IFERROR(VLOOKUP(C299,SRA!B:T,5,0),"")</f>
        <v>OP. DE PROD. IND.</v>
      </c>
      <c r="H299" s="10">
        <f>IFERROR(VLOOKUP(C299,SRA!B:T,18,0),"")</f>
        <v>1876.59</v>
      </c>
      <c r="I299" s="10">
        <f>IFERROR(VLOOKUP(C299,SRA!B:T,19,0),"")</f>
        <v>0</v>
      </c>
      <c r="J299" s="22">
        <f>IFERROR(VLOOKUP(C299,JUNHO!B:F,3,0),"0,00")</f>
        <v>2066.9299999999998</v>
      </c>
      <c r="K299" s="10">
        <f t="shared" si="10"/>
        <v>903.04</v>
      </c>
      <c r="L299" s="22">
        <f>IFERROR(VLOOKUP(C299,JUNHO!B:H,7,0),"0,00")</f>
        <v>1163.8899999999999</v>
      </c>
      <c r="M299" s="18" t="str">
        <f>IFERROR(VLOOKUP(C299,FÉRIAS!C:D,2,0),"")</f>
        <v/>
      </c>
      <c r="N299" s="15" t="str">
        <f>IFERROR(VLOOKUP(C299,AFASTADOS!B:C,2,0),"")</f>
        <v/>
      </c>
    </row>
    <row r="300" spans="2:14" s="15" customFormat="1">
      <c r="B300" s="12">
        <f t="shared" si="11"/>
        <v>292</v>
      </c>
      <c r="C300" s="14">
        <v>2754</v>
      </c>
      <c r="D300" s="20" t="str">
        <f>IFERROR(VLOOKUP(C300,SRA!B:C,2,0),"")</f>
        <v>ROSANGELA BARROS CANTALICE</v>
      </c>
      <c r="E300" s="12" t="str">
        <f>IFERROR(VLOOKUP(C300,SRA!B:T,8,0),"")</f>
        <v>CLT</v>
      </c>
      <c r="F300" s="14" t="s">
        <v>467</v>
      </c>
      <c r="G300" s="12" t="str">
        <f>IFERROR(VLOOKUP(C300,SRA!B:T,5,0),"")</f>
        <v>OP. DE PROD. IND.</v>
      </c>
      <c r="H300" s="10">
        <f>IFERROR(VLOOKUP(C300,SRA!B:T,18,0),"")</f>
        <v>1400.3</v>
      </c>
      <c r="I300" s="10">
        <f>IFERROR(VLOOKUP(C300,SRA!B:T,19,0),"")</f>
        <v>0</v>
      </c>
      <c r="J300" s="22" t="str">
        <f>IFERROR(VLOOKUP(C300,JUNHO!B:F,3,0),"0,00")</f>
        <v>0,00</v>
      </c>
      <c r="K300" s="10">
        <f t="shared" si="10"/>
        <v>0</v>
      </c>
      <c r="L300" s="22" t="str">
        <f>IFERROR(VLOOKUP(C300,JUNHO!B:H,7,0),"0,00")</f>
        <v>0,00</v>
      </c>
      <c r="M300" s="18" t="str">
        <f>IFERROR(VLOOKUP(C300,FÉRIAS!C:D,2,0),"")</f>
        <v/>
      </c>
      <c r="N300" s="15" t="str">
        <f>IFERROR(VLOOKUP(C300,AFASTADOS!B:C,2,0),"")</f>
        <v>ROSANGELA BARROS CANTALICE</v>
      </c>
    </row>
    <row r="301" spans="2:14" s="15" customFormat="1">
      <c r="B301" s="12">
        <f t="shared" si="11"/>
        <v>293</v>
      </c>
      <c r="C301" s="19">
        <v>2757</v>
      </c>
      <c r="D301" s="20" t="str">
        <f>IFERROR(VLOOKUP(C301,SRA!B:C,2,0),"")</f>
        <v>CLAUDIA REGINA NEVES DE MELO</v>
      </c>
      <c r="E301" s="12" t="str">
        <f>IFERROR(VLOOKUP(C301,SRA!B:T,8,0),"")</f>
        <v>CLT</v>
      </c>
      <c r="F301" s="14" t="s">
        <v>467</v>
      </c>
      <c r="G301" s="12" t="str">
        <f>IFERROR(VLOOKUP(C301,SRA!B:T,5,0),"")</f>
        <v>OP. DE PROD. IND.</v>
      </c>
      <c r="H301" s="10">
        <f>IFERROR(VLOOKUP(C301,SRA!B:T,18,0),"")</f>
        <v>1702.09</v>
      </c>
      <c r="I301" s="10">
        <f>IFERROR(VLOOKUP(C301,SRA!B:T,19,0),"")</f>
        <v>0</v>
      </c>
      <c r="J301" s="22">
        <f>IFERROR(VLOOKUP(C301,JUNHO!B:F,3,0),"0,00")</f>
        <v>4370.8500000000004</v>
      </c>
      <c r="K301" s="10">
        <f t="shared" si="10"/>
        <v>4370.8500000000004</v>
      </c>
      <c r="L301" s="22">
        <f>IFERROR(VLOOKUP(C301,JUNHO!B:H,7,0),"0,00")</f>
        <v>0</v>
      </c>
      <c r="M301" s="18" t="str">
        <f>IFERROR(VLOOKUP(C301,FÉRIAS!C:D,2,0),"")</f>
        <v/>
      </c>
      <c r="N301" s="15" t="str">
        <f>IFERROR(VLOOKUP(C301,AFASTADOS!B:C,2,0),"")</f>
        <v>CLAUDIA REGINA NEVES DE MELO</v>
      </c>
    </row>
    <row r="302" spans="2:14" s="15" customFormat="1">
      <c r="B302" s="12">
        <f t="shared" si="11"/>
        <v>294</v>
      </c>
      <c r="C302" s="19">
        <v>2766</v>
      </c>
      <c r="D302" s="20" t="str">
        <f>IFERROR(VLOOKUP(C302,SRA!B:C,2,0),"")</f>
        <v>EMANOEL VIEIRA LAURIA</v>
      </c>
      <c r="E302" s="12" t="str">
        <f>IFERROR(VLOOKUP(C302,SRA!B:T,8,0),"")</f>
        <v>CLT</v>
      </c>
      <c r="F302" s="14" t="s">
        <v>445</v>
      </c>
      <c r="G302" s="12" t="str">
        <f>IFERROR(VLOOKUP(C302,SRA!B:T,5,0),"")</f>
        <v>TEC.EM QUALIDADE IND</v>
      </c>
      <c r="H302" s="10">
        <f>IFERROR(VLOOKUP(C302,SRA!B:T,18,0),"")</f>
        <v>1962.12</v>
      </c>
      <c r="I302" s="10">
        <f>IFERROR(VLOOKUP(C302,SRA!B:T,19,0),"")</f>
        <v>0</v>
      </c>
      <c r="J302" s="22">
        <f>IFERROR(VLOOKUP(C302,JUNHO!B:F,3,0),"0,00")</f>
        <v>1962.12</v>
      </c>
      <c r="K302" s="10">
        <f t="shared" si="10"/>
        <v>982.26999999999987</v>
      </c>
      <c r="L302" s="22">
        <f>IFERROR(VLOOKUP(C302,JUNHO!B:H,7,0),"0,00")</f>
        <v>979.85</v>
      </c>
      <c r="M302" s="18" t="str">
        <f>IFERROR(VLOOKUP(C302,FÉRIAS!C:D,2,0),"")</f>
        <v/>
      </c>
      <c r="N302" s="15" t="str">
        <f>IFERROR(VLOOKUP(C302,AFASTADOS!B:C,2,0),"")</f>
        <v/>
      </c>
    </row>
    <row r="303" spans="2:14" s="15" customFormat="1">
      <c r="B303" s="12">
        <f t="shared" si="11"/>
        <v>295</v>
      </c>
      <c r="C303" s="19">
        <v>2768</v>
      </c>
      <c r="D303" s="20" t="str">
        <f>IFERROR(VLOOKUP(C303,SRA!B:C,2,0),"")</f>
        <v>IZABEL LUIZA SOARES DE SOUZA</v>
      </c>
      <c r="E303" s="12" t="str">
        <f>IFERROR(VLOOKUP(C303,SRA!B:T,8,0),"")</f>
        <v>CLT</v>
      </c>
      <c r="F303" s="14" t="s">
        <v>445</v>
      </c>
      <c r="G303" s="12" t="str">
        <f>IFERROR(VLOOKUP(C303,SRA!B:T,5,0),"")</f>
        <v>OP. DE PROD. IND.</v>
      </c>
      <c r="H303" s="10">
        <f>IFERROR(VLOOKUP(C303,SRA!B:T,18,0),"")</f>
        <v>1702.09</v>
      </c>
      <c r="I303" s="10">
        <f>IFERROR(VLOOKUP(C303,SRA!B:T,19,0),"")</f>
        <v>0</v>
      </c>
      <c r="J303" s="22">
        <f>IFERROR(VLOOKUP(C303,JUNHO!B:F,3,0),"0,00")</f>
        <v>1764.13</v>
      </c>
      <c r="K303" s="10">
        <f t="shared" si="10"/>
        <v>464.0300000000002</v>
      </c>
      <c r="L303" s="22">
        <f>IFERROR(VLOOKUP(C303,JUNHO!B:H,7,0),"0,00")</f>
        <v>1300.0999999999999</v>
      </c>
      <c r="M303" s="18" t="str">
        <f>IFERROR(VLOOKUP(C303,FÉRIAS!C:D,2,0),"")</f>
        <v/>
      </c>
      <c r="N303" s="15" t="str">
        <f>IFERROR(VLOOKUP(C303,AFASTADOS!B:C,2,0),"")</f>
        <v/>
      </c>
    </row>
    <row r="304" spans="2:14" s="15" customFormat="1">
      <c r="B304" s="12">
        <f t="shared" si="11"/>
        <v>296</v>
      </c>
      <c r="C304" s="19">
        <v>2770</v>
      </c>
      <c r="D304" s="20" t="str">
        <f>IFERROR(VLOOKUP(C304,SRA!B:C,2,0),"")</f>
        <v>JOSE PIMENTEL SILVA</v>
      </c>
      <c r="E304" s="12" t="str">
        <f>IFERROR(VLOOKUP(C304,SRA!B:T,8,0),"")</f>
        <v>CLT</v>
      </c>
      <c r="F304" s="14" t="s">
        <v>445</v>
      </c>
      <c r="G304" s="12" t="str">
        <f>IFERROR(VLOOKUP(C304,SRA!B:T,5,0),"")</f>
        <v>OP. DE PROD. IND.</v>
      </c>
      <c r="H304" s="10">
        <f>IFERROR(VLOOKUP(C304,SRA!B:T,18,0),"")</f>
        <v>1543.87</v>
      </c>
      <c r="I304" s="10">
        <f>IFERROR(VLOOKUP(C304,SRA!B:T,19,0),"")</f>
        <v>0</v>
      </c>
      <c r="J304" s="22">
        <f>IFERROR(VLOOKUP(C304,JUNHO!B:F,3,0),"0,00")</f>
        <v>1543.87</v>
      </c>
      <c r="K304" s="10">
        <f t="shared" si="10"/>
        <v>570.2299999999999</v>
      </c>
      <c r="L304" s="22">
        <f>IFERROR(VLOOKUP(C304,JUNHO!B:H,7,0),"0,00")</f>
        <v>973.64</v>
      </c>
      <c r="M304" s="18" t="str">
        <f>IFERROR(VLOOKUP(C304,FÉRIAS!C:D,2,0),"")</f>
        <v/>
      </c>
      <c r="N304" s="15" t="str">
        <f>IFERROR(VLOOKUP(C304,AFASTADOS!B:C,2,0),"")</f>
        <v/>
      </c>
    </row>
    <row r="305" spans="2:14" s="15" customFormat="1">
      <c r="B305" s="12">
        <f t="shared" si="11"/>
        <v>297</v>
      </c>
      <c r="C305" s="19">
        <v>2772</v>
      </c>
      <c r="D305" s="20" t="str">
        <f>IFERROR(VLOOKUP(C305,SRA!B:C,2,0),"")</f>
        <v>CARMEM ALUISIA LEITE DE ANDRAD</v>
      </c>
      <c r="E305" s="12" t="str">
        <f>IFERROR(VLOOKUP(C305,SRA!B:T,8,0),"")</f>
        <v>CLT</v>
      </c>
      <c r="F305" s="14" t="s">
        <v>445</v>
      </c>
      <c r="G305" s="12" t="str">
        <f>IFERROR(VLOOKUP(C305,SRA!B:T,5,0),"")</f>
        <v>TEC. EM ADM. E FIN.</v>
      </c>
      <c r="H305" s="10">
        <f>IFERROR(VLOOKUP(C305,SRA!B:T,18,0),"")</f>
        <v>2060.2399999999998</v>
      </c>
      <c r="I305" s="10">
        <f>IFERROR(VLOOKUP(C305,SRA!B:T,19,0),"")</f>
        <v>0</v>
      </c>
      <c r="J305" s="22">
        <f>IFERROR(VLOOKUP(C305,JUNHO!B:F,3,0),"0,00")</f>
        <v>2060.2399999999998</v>
      </c>
      <c r="K305" s="10">
        <f t="shared" si="10"/>
        <v>277.06999999999971</v>
      </c>
      <c r="L305" s="22">
        <f>IFERROR(VLOOKUP(C305,JUNHO!B:H,7,0),"0,00")</f>
        <v>1783.17</v>
      </c>
      <c r="M305" s="18" t="str">
        <f>IFERROR(VLOOKUP(C305,FÉRIAS!C:D,2,0),"")</f>
        <v/>
      </c>
      <c r="N305" s="15" t="str">
        <f>IFERROR(VLOOKUP(C305,AFASTADOS!B:C,2,0),"")</f>
        <v/>
      </c>
    </row>
    <row r="306" spans="2:14" s="15" customFormat="1">
      <c r="B306" s="12">
        <f t="shared" si="11"/>
        <v>298</v>
      </c>
      <c r="C306" s="19">
        <v>2773</v>
      </c>
      <c r="D306" s="20" t="str">
        <f>IFERROR(VLOOKUP(C306,SRA!B:C,2,0),"")</f>
        <v>WALDNER NERTAM F  DE ALENCAR</v>
      </c>
      <c r="E306" s="12" t="str">
        <f>IFERROR(VLOOKUP(C306,SRA!B:T,8,0),"")</f>
        <v>CLT</v>
      </c>
      <c r="F306" s="14" t="s">
        <v>445</v>
      </c>
      <c r="G306" s="12" t="str">
        <f>IFERROR(VLOOKUP(C306,SRA!B:T,5,0),"")</f>
        <v>TEC.EM QUALIDADE IND</v>
      </c>
      <c r="H306" s="10">
        <f>IFERROR(VLOOKUP(C306,SRA!B:T,18,0),"")</f>
        <v>1962.12</v>
      </c>
      <c r="I306" s="10">
        <f>IFERROR(VLOOKUP(C306,SRA!B:T,19,0),"")</f>
        <v>0</v>
      </c>
      <c r="J306" s="22">
        <f>IFERROR(VLOOKUP(C306,JUNHO!B:F,3,0),"0,00")</f>
        <v>1962.12</v>
      </c>
      <c r="K306" s="10">
        <f t="shared" si="10"/>
        <v>329.52999999999975</v>
      </c>
      <c r="L306" s="22">
        <f>IFERROR(VLOOKUP(C306,JUNHO!B:H,7,0),"0,00")</f>
        <v>1632.5900000000001</v>
      </c>
      <c r="M306" s="18" t="str">
        <f>IFERROR(VLOOKUP(C306,FÉRIAS!C:D,2,0),"")</f>
        <v/>
      </c>
      <c r="N306" s="15" t="str">
        <f>IFERROR(VLOOKUP(C306,AFASTADOS!B:C,2,0),"")</f>
        <v/>
      </c>
    </row>
    <row r="307" spans="2:14" s="15" customFormat="1">
      <c r="B307" s="12">
        <f t="shared" si="11"/>
        <v>299</v>
      </c>
      <c r="C307" s="19">
        <v>2775</v>
      </c>
      <c r="D307" s="20" t="str">
        <f>IFERROR(VLOOKUP(C307,SRA!B:C,2,0),"")</f>
        <v>MARCELA FREITAS DA C SALLES</v>
      </c>
      <c r="E307" s="12" t="str">
        <f>IFERROR(VLOOKUP(C307,SRA!B:T,8,0),"")</f>
        <v>CLT</v>
      </c>
      <c r="F307" s="14" t="s">
        <v>445</v>
      </c>
      <c r="G307" s="12" t="str">
        <f>IFERROR(VLOOKUP(C307,SRA!B:T,5,0),"")</f>
        <v>TEC. EM ADM. E FIN.</v>
      </c>
      <c r="H307" s="10">
        <f>IFERROR(VLOOKUP(C307,SRA!B:T,18,0),"")</f>
        <v>2163.27</v>
      </c>
      <c r="I307" s="10">
        <f>IFERROR(VLOOKUP(C307,SRA!B:T,19,0),"")</f>
        <v>0</v>
      </c>
      <c r="J307" s="22">
        <f>IFERROR(VLOOKUP(C307,JUNHO!B:F,3,0),"0,00")</f>
        <v>2508.2399999999998</v>
      </c>
      <c r="K307" s="10">
        <f t="shared" si="10"/>
        <v>1616.06</v>
      </c>
      <c r="L307" s="22">
        <f>IFERROR(VLOOKUP(C307,JUNHO!B:H,7,0),"0,00")</f>
        <v>892.18</v>
      </c>
      <c r="M307" s="18" t="str">
        <f>IFERROR(VLOOKUP(C307,FÉRIAS!C:D,2,0),"")</f>
        <v/>
      </c>
      <c r="N307" s="15" t="str">
        <f>IFERROR(VLOOKUP(C307,AFASTADOS!B:C,2,0),"")</f>
        <v/>
      </c>
    </row>
    <row r="308" spans="2:14" s="15" customFormat="1">
      <c r="B308" s="12">
        <f t="shared" si="11"/>
        <v>300</v>
      </c>
      <c r="C308" s="19">
        <v>2779</v>
      </c>
      <c r="D308" s="20" t="str">
        <f>IFERROR(VLOOKUP(C308,SRA!B:C,2,0),"")</f>
        <v>THAIS REGINA BORGES LOPES</v>
      </c>
      <c r="E308" s="12" t="str">
        <f>IFERROR(VLOOKUP(C308,SRA!B:T,8,0),"")</f>
        <v>CLT</v>
      </c>
      <c r="F308" s="14" t="s">
        <v>445</v>
      </c>
      <c r="G308" s="12" t="str">
        <f>IFERROR(VLOOKUP(C308,SRA!B:T,5,0),"")</f>
        <v>OP. DE PROD. IND.</v>
      </c>
      <c r="H308" s="10">
        <f>IFERROR(VLOOKUP(C308,SRA!B:T,18,0),"")</f>
        <v>1876.59</v>
      </c>
      <c r="I308" s="10">
        <f>IFERROR(VLOOKUP(C308,SRA!B:T,19,0),"")</f>
        <v>1284.97</v>
      </c>
      <c r="J308" s="22">
        <f>IFERROR(VLOOKUP(C308,JUNHO!B:F,3,0),"0,00")</f>
        <v>4022.41</v>
      </c>
      <c r="K308" s="10">
        <f t="shared" si="10"/>
        <v>2512.2999999999997</v>
      </c>
      <c r="L308" s="22">
        <f>IFERROR(VLOOKUP(C308,JUNHO!B:H,7,0),"0,00")</f>
        <v>1510.1100000000001</v>
      </c>
      <c r="M308" s="18" t="str">
        <f>IFERROR(VLOOKUP(C308,FÉRIAS!C:D,2,0),"")</f>
        <v/>
      </c>
      <c r="N308" s="15" t="str">
        <f>IFERROR(VLOOKUP(C308,AFASTADOS!B:C,2,0),"")</f>
        <v/>
      </c>
    </row>
    <row r="309" spans="2:14" s="15" customFormat="1">
      <c r="B309" s="12">
        <f t="shared" si="11"/>
        <v>301</v>
      </c>
      <c r="C309" s="19">
        <v>2782</v>
      </c>
      <c r="D309" s="20" t="str">
        <f>IFERROR(VLOOKUP(C309,SRA!B:C,2,0),"")</f>
        <v>ELVIS ALVES DA COSTA</v>
      </c>
      <c r="E309" s="12" t="str">
        <f>IFERROR(VLOOKUP(C309,SRA!B:T,8,0),"")</f>
        <v>CLT</v>
      </c>
      <c r="F309" s="14" t="s">
        <v>445</v>
      </c>
      <c r="G309" s="12" t="str">
        <f>IFERROR(VLOOKUP(C309,SRA!B:T,5,0),"")</f>
        <v>OP. DE PROD. IND.(C)</v>
      </c>
      <c r="H309" s="10">
        <f>IFERROR(VLOOKUP(C309,SRA!B:T,18,0),"")</f>
        <v>1702.13</v>
      </c>
      <c r="I309" s="10">
        <f>IFERROR(VLOOKUP(C309,SRA!B:T,19,0),"")</f>
        <v>0</v>
      </c>
      <c r="J309" s="22">
        <f>IFERROR(VLOOKUP(C309,JUNHO!B:F,3,0),"0,00")</f>
        <v>1702.13</v>
      </c>
      <c r="K309" s="10">
        <f t="shared" si="10"/>
        <v>157.01999999999998</v>
      </c>
      <c r="L309" s="22">
        <f>IFERROR(VLOOKUP(C309,JUNHO!B:H,7,0),"0,00")</f>
        <v>1545.1100000000001</v>
      </c>
      <c r="M309" s="18" t="str">
        <f>IFERROR(VLOOKUP(C309,FÉRIAS!C:D,2,0),"")</f>
        <v/>
      </c>
      <c r="N309" s="15" t="str">
        <f>IFERROR(VLOOKUP(C309,AFASTADOS!B:C,2,0),"")</f>
        <v/>
      </c>
    </row>
    <row r="310" spans="2:14" s="15" customFormat="1">
      <c r="B310" s="12">
        <f t="shared" si="11"/>
        <v>302</v>
      </c>
      <c r="C310" s="19">
        <v>2784</v>
      </c>
      <c r="D310" s="20" t="str">
        <f>IFERROR(VLOOKUP(C310,SRA!B:C,2,0),"")</f>
        <v>FERNANDO ALVES DO NASCIMENTO</v>
      </c>
      <c r="E310" s="12" t="str">
        <f>IFERROR(VLOOKUP(C310,SRA!B:T,8,0),"")</f>
        <v>CLT</v>
      </c>
      <c r="F310" s="14" t="s">
        <v>445</v>
      </c>
      <c r="G310" s="12" t="str">
        <f>IFERROR(VLOOKUP(C310,SRA!B:T,5,0),"")</f>
        <v>OP. DE PROD. IND.</v>
      </c>
      <c r="H310" s="10">
        <f>IFERROR(VLOOKUP(C310,SRA!B:T,18,0),"")</f>
        <v>1621.02</v>
      </c>
      <c r="I310" s="10">
        <f>IFERROR(VLOOKUP(C310,SRA!B:T,19,0),"")</f>
        <v>0</v>
      </c>
      <c r="J310" s="22">
        <f>IFERROR(VLOOKUP(C310,JUNHO!B:F,3,0),"0,00")</f>
        <v>3103.76</v>
      </c>
      <c r="K310" s="10">
        <f t="shared" si="10"/>
        <v>2552.61</v>
      </c>
      <c r="L310" s="22">
        <f>IFERROR(VLOOKUP(C310,JUNHO!B:H,7,0),"0,00")</f>
        <v>551.15</v>
      </c>
      <c r="M310" s="18" t="str">
        <f>IFERROR(VLOOKUP(C310,FÉRIAS!C:D,2,0),"")</f>
        <v/>
      </c>
      <c r="N310" s="15" t="str">
        <f>IFERROR(VLOOKUP(C310,AFASTADOS!B:C,2,0),"")</f>
        <v/>
      </c>
    </row>
    <row r="311" spans="2:14" s="15" customFormat="1">
      <c r="B311" s="12">
        <f t="shared" si="11"/>
        <v>303</v>
      </c>
      <c r="C311" s="19">
        <v>2785</v>
      </c>
      <c r="D311" s="20" t="str">
        <f>IFERROR(VLOOKUP(C311,SRA!B:C,2,0),"")</f>
        <v>JEANNE D ARC PEDROSA PESSOA</v>
      </c>
      <c r="E311" s="12" t="str">
        <f>IFERROR(VLOOKUP(C311,SRA!B:T,8,0),"")</f>
        <v>CLT</v>
      </c>
      <c r="F311" s="14" t="s">
        <v>467</v>
      </c>
      <c r="G311" s="12" t="str">
        <f>IFERROR(VLOOKUP(C311,SRA!B:T,5,0),"")</f>
        <v>OP. DE PROD. IND.</v>
      </c>
      <c r="H311" s="10">
        <f>IFERROR(VLOOKUP(C311,SRA!B:T,18,0),"")</f>
        <v>1543.84</v>
      </c>
      <c r="I311" s="10">
        <f>IFERROR(VLOOKUP(C311,SRA!B:T,19,0),"")</f>
        <v>0</v>
      </c>
      <c r="J311" s="22">
        <f>IFERROR(VLOOKUP(C311,JUNHO!B:F,3,0),"0,00")</f>
        <v>3767.11</v>
      </c>
      <c r="K311" s="10">
        <f t="shared" si="10"/>
        <v>3767.11</v>
      </c>
      <c r="L311" s="22">
        <f>IFERROR(VLOOKUP(C311,JUNHO!B:H,7,0),"0,00")</f>
        <v>0</v>
      </c>
      <c r="M311" s="18" t="str">
        <f>IFERROR(VLOOKUP(C311,FÉRIAS!C:D,2,0),"")</f>
        <v/>
      </c>
      <c r="N311" s="15" t="str">
        <f>IFERROR(VLOOKUP(C311,AFASTADOS!B:C,2,0),"")</f>
        <v>JEANNE D ARC PEDROSA PESSOA</v>
      </c>
    </row>
    <row r="312" spans="2:14" s="15" customFormat="1">
      <c r="B312" s="12">
        <f t="shared" si="11"/>
        <v>304</v>
      </c>
      <c r="C312" s="19">
        <v>2788</v>
      </c>
      <c r="D312" s="20" t="str">
        <f>IFERROR(VLOOKUP(C312,SRA!B:C,2,0),"")</f>
        <v>ROSANIA EMIDIA PEREIRA</v>
      </c>
      <c r="E312" s="12" t="str">
        <f>IFERROR(VLOOKUP(C312,SRA!B:T,8,0),"")</f>
        <v>CLT</v>
      </c>
      <c r="F312" s="14" t="s">
        <v>445</v>
      </c>
      <c r="G312" s="12" t="str">
        <f>IFERROR(VLOOKUP(C312,SRA!B:T,5,0),"")</f>
        <v>OP. DE PROD. IND.</v>
      </c>
      <c r="H312" s="10">
        <f>IFERROR(VLOOKUP(C312,SRA!B:T,18,0),"")</f>
        <v>1702.09</v>
      </c>
      <c r="I312" s="10">
        <f>IFERROR(VLOOKUP(C312,SRA!B:T,19,0),"")</f>
        <v>0</v>
      </c>
      <c r="J312" s="22">
        <f>IFERROR(VLOOKUP(C312,JUNHO!B:F,3,0),"0,00")</f>
        <v>1702.09</v>
      </c>
      <c r="K312" s="10">
        <f t="shared" si="10"/>
        <v>284.05999999999972</v>
      </c>
      <c r="L312" s="22">
        <f>IFERROR(VLOOKUP(C312,JUNHO!B:H,7,0),"0,00")</f>
        <v>1418.0300000000002</v>
      </c>
      <c r="M312" s="18" t="str">
        <f>IFERROR(VLOOKUP(C312,FÉRIAS!C:D,2,0),"")</f>
        <v/>
      </c>
      <c r="N312" s="15" t="str">
        <f>IFERROR(VLOOKUP(C312,AFASTADOS!B:C,2,0),"")</f>
        <v/>
      </c>
    </row>
    <row r="313" spans="2:14" s="15" customFormat="1">
      <c r="B313" s="12">
        <f t="shared" si="11"/>
        <v>305</v>
      </c>
      <c r="C313" s="19">
        <v>2790</v>
      </c>
      <c r="D313" s="20" t="str">
        <f>IFERROR(VLOOKUP(C313,SRA!B:C,2,0),"")</f>
        <v>ROSANA DE FATIMA UCHOA  AREDE</v>
      </c>
      <c r="E313" s="12" t="str">
        <f>IFERROR(VLOOKUP(C313,SRA!B:T,8,0),"")</f>
        <v>CLT</v>
      </c>
      <c r="F313" s="14" t="s">
        <v>445</v>
      </c>
      <c r="G313" s="12" t="str">
        <f>IFERROR(VLOOKUP(C313,SRA!B:T,5,0),"")</f>
        <v>TEC. EM ADM. E FIN.</v>
      </c>
      <c r="H313" s="10">
        <f>IFERROR(VLOOKUP(C313,SRA!B:T,18,0),"")</f>
        <v>2060.2399999999998</v>
      </c>
      <c r="I313" s="10">
        <f>IFERROR(VLOOKUP(C313,SRA!B:T,19,0),"")</f>
        <v>0</v>
      </c>
      <c r="J313" s="22">
        <f>IFERROR(VLOOKUP(C313,JUNHO!B:F,3,0),"0,00")</f>
        <v>2060.2399999999998</v>
      </c>
      <c r="K313" s="10">
        <f t="shared" si="10"/>
        <v>1509.5599999999997</v>
      </c>
      <c r="L313" s="22">
        <f>IFERROR(VLOOKUP(C313,JUNHO!B:H,7,0),"0,00")</f>
        <v>550.68000000000006</v>
      </c>
      <c r="M313" s="18" t="str">
        <f>IFERROR(VLOOKUP(C313,FÉRIAS!C:D,2,0),"")</f>
        <v/>
      </c>
      <c r="N313" s="15" t="str">
        <f>IFERROR(VLOOKUP(C313,AFASTADOS!B:C,2,0),"")</f>
        <v/>
      </c>
    </row>
    <row r="314" spans="2:14" s="15" customFormat="1">
      <c r="B314" s="12">
        <f t="shared" si="11"/>
        <v>306</v>
      </c>
      <c r="C314" s="19">
        <v>2791</v>
      </c>
      <c r="D314" s="20" t="str">
        <f>IFERROR(VLOOKUP(C314,SRA!B:C,2,0),"")</f>
        <v>JOSIMAR SILVA</v>
      </c>
      <c r="E314" s="12" t="str">
        <f>IFERROR(VLOOKUP(C314,SRA!B:T,8,0),"")</f>
        <v>CLT</v>
      </c>
      <c r="F314" s="14" t="s">
        <v>445</v>
      </c>
      <c r="G314" s="12" t="str">
        <f>IFERROR(VLOOKUP(C314,SRA!B:T,5,0),"")</f>
        <v>FARMACEUTICO IND</v>
      </c>
      <c r="H314" s="10">
        <f>IFERROR(VLOOKUP(C314,SRA!B:T,18,0),"")</f>
        <v>5942.74</v>
      </c>
      <c r="I314" s="10">
        <f>IFERROR(VLOOKUP(C314,SRA!B:T,19,0),"")</f>
        <v>0</v>
      </c>
      <c r="J314" s="22">
        <f>IFERROR(VLOOKUP(C314,JUNHO!B:F,3,0),"0,00")</f>
        <v>8255.69</v>
      </c>
      <c r="K314" s="10">
        <f t="shared" si="10"/>
        <v>3011.9000000000005</v>
      </c>
      <c r="L314" s="22">
        <f>IFERROR(VLOOKUP(C314,JUNHO!B:H,7,0),"0,00")</f>
        <v>5243.79</v>
      </c>
      <c r="M314" s="18" t="str">
        <f>IFERROR(VLOOKUP(C314,FÉRIAS!C:D,2,0),"")</f>
        <v/>
      </c>
      <c r="N314" s="15" t="str">
        <f>IFERROR(VLOOKUP(C314,AFASTADOS!B:C,2,0),"")</f>
        <v/>
      </c>
    </row>
    <row r="315" spans="2:14" s="15" customFormat="1">
      <c r="B315" s="12">
        <f t="shared" si="11"/>
        <v>307</v>
      </c>
      <c r="C315" s="19">
        <v>2797</v>
      </c>
      <c r="D315" s="20" t="str">
        <f>IFERROR(VLOOKUP(C315,SRA!B:C,2,0),"")</f>
        <v>JULIANA SILVA CEDRIM</v>
      </c>
      <c r="E315" s="12" t="str">
        <f>IFERROR(VLOOKUP(C315,SRA!B:T,8,0),"")</f>
        <v>CLT</v>
      </c>
      <c r="F315" s="14" t="s">
        <v>445</v>
      </c>
      <c r="G315" s="12" t="str">
        <f>IFERROR(VLOOKUP(C315,SRA!B:T,5,0),"")</f>
        <v>TEC. EM ADM. E FIN.</v>
      </c>
      <c r="H315" s="10">
        <f>IFERROR(VLOOKUP(C315,SRA!B:T,18,0),"")</f>
        <v>2060.2399999999998</v>
      </c>
      <c r="I315" s="10">
        <f>IFERROR(VLOOKUP(C315,SRA!B:T,19,0),"")</f>
        <v>2312.9499999999998</v>
      </c>
      <c r="J315" s="22">
        <f>IFERROR(VLOOKUP(C315,JUNHO!B:F,3,0),"0,00")</f>
        <v>4373.1899999999996</v>
      </c>
      <c r="K315" s="10">
        <f t="shared" si="10"/>
        <v>2624.2599999999993</v>
      </c>
      <c r="L315" s="22">
        <f>IFERROR(VLOOKUP(C315,JUNHO!B:H,7,0),"0,00")</f>
        <v>1748.93</v>
      </c>
      <c r="M315" s="18" t="str">
        <f>IFERROR(VLOOKUP(C315,FÉRIAS!C:D,2,0),"")</f>
        <v/>
      </c>
      <c r="N315" s="15" t="str">
        <f>IFERROR(VLOOKUP(C315,AFASTADOS!B:C,2,0),"")</f>
        <v/>
      </c>
    </row>
    <row r="316" spans="2:14" s="15" customFormat="1">
      <c r="B316" s="12">
        <f t="shared" si="11"/>
        <v>308</v>
      </c>
      <c r="C316" s="19">
        <v>2798</v>
      </c>
      <c r="D316" s="20" t="str">
        <f>IFERROR(VLOOKUP(C316,SRA!B:C,2,0),"")</f>
        <v>MARCO ANDRE ANTUNES CORREIA</v>
      </c>
      <c r="E316" s="12" t="str">
        <f>IFERROR(VLOOKUP(C316,SRA!B:T,8,0),"")</f>
        <v>CLT</v>
      </c>
      <c r="F316" s="14" t="s">
        <v>445</v>
      </c>
      <c r="G316" s="12" t="str">
        <f>IFERROR(VLOOKUP(C316,SRA!B:T,5,0),"")</f>
        <v>TEC. EM ADM. E FIN.</v>
      </c>
      <c r="H316" s="10">
        <f>IFERROR(VLOOKUP(C316,SRA!B:T,18,0),"")</f>
        <v>2060.2399999999998</v>
      </c>
      <c r="I316" s="10">
        <f>IFERROR(VLOOKUP(C316,SRA!B:T,19,0),"")</f>
        <v>2312.9499999999998</v>
      </c>
      <c r="J316" s="22">
        <f>IFERROR(VLOOKUP(C316,JUNHO!B:F,3,0),"0,00")</f>
        <v>4373.1899999999996</v>
      </c>
      <c r="K316" s="10">
        <f t="shared" si="10"/>
        <v>1331.3999999999996</v>
      </c>
      <c r="L316" s="22">
        <f>IFERROR(VLOOKUP(C316,JUNHO!B:H,7,0),"0,00")</f>
        <v>3041.79</v>
      </c>
      <c r="M316" s="18" t="str">
        <f>IFERROR(VLOOKUP(C316,FÉRIAS!C:D,2,0),"")</f>
        <v/>
      </c>
      <c r="N316" s="15" t="str">
        <f>IFERROR(VLOOKUP(C316,AFASTADOS!B:C,2,0),"")</f>
        <v/>
      </c>
    </row>
    <row r="317" spans="2:14" s="15" customFormat="1">
      <c r="B317" s="12">
        <f t="shared" si="11"/>
        <v>309</v>
      </c>
      <c r="C317" s="19">
        <v>2799</v>
      </c>
      <c r="D317" s="20" t="str">
        <f>IFERROR(VLOOKUP(C317,SRA!B:C,2,0),"")</f>
        <v>ALYSSON FABIO O FLORENCIO</v>
      </c>
      <c r="E317" s="12" t="str">
        <f>IFERROR(VLOOKUP(C317,SRA!B:T,8,0),"")</f>
        <v>CLT</v>
      </c>
      <c r="F317" s="14" t="s">
        <v>445</v>
      </c>
      <c r="G317" s="12" t="str">
        <f>IFERROR(VLOOKUP(C317,SRA!B:T,5,0),"")</f>
        <v>TEC. EM ADM. E FIN.</v>
      </c>
      <c r="H317" s="10">
        <f>IFERROR(VLOOKUP(C317,SRA!B:T,18,0),"")</f>
        <v>2060.2399999999998</v>
      </c>
      <c r="I317" s="10">
        <f>IFERROR(VLOOKUP(C317,SRA!B:T,19,0),"")</f>
        <v>223.27</v>
      </c>
      <c r="J317" s="22">
        <f>IFERROR(VLOOKUP(C317,JUNHO!B:F,3,0),"0,00")</f>
        <v>2628.48</v>
      </c>
      <c r="K317" s="10">
        <f t="shared" si="10"/>
        <v>633.19000000000005</v>
      </c>
      <c r="L317" s="22">
        <f>IFERROR(VLOOKUP(C317,JUNHO!B:H,7,0),"0,00")</f>
        <v>1995.29</v>
      </c>
      <c r="M317" s="18" t="str">
        <f>IFERROR(VLOOKUP(C317,FÉRIAS!C:D,2,0),"")</f>
        <v/>
      </c>
      <c r="N317" s="15" t="str">
        <f>IFERROR(VLOOKUP(C317,AFASTADOS!B:C,2,0),"")</f>
        <v/>
      </c>
    </row>
    <row r="318" spans="2:14" s="15" customFormat="1">
      <c r="B318" s="12">
        <f t="shared" si="11"/>
        <v>310</v>
      </c>
      <c r="C318" s="19">
        <v>2801</v>
      </c>
      <c r="D318" s="20" t="str">
        <f>IFERROR(VLOOKUP(C318,SRA!B:C,2,0),"")</f>
        <v>VALERIA JALES DA SILVA</v>
      </c>
      <c r="E318" s="12" t="str">
        <f>IFERROR(VLOOKUP(C318,SRA!B:T,8,0),"")</f>
        <v>CLT</v>
      </c>
      <c r="F318" s="14" t="s">
        <v>445</v>
      </c>
      <c r="G318" s="12" t="str">
        <f>IFERROR(VLOOKUP(C318,SRA!B:T,5,0),"")</f>
        <v>TEC. CONTABIL</v>
      </c>
      <c r="H318" s="10">
        <f>IFERROR(VLOOKUP(C318,SRA!B:T,18,0),"")</f>
        <v>5740.4</v>
      </c>
      <c r="I318" s="10">
        <f>IFERROR(VLOOKUP(C318,SRA!B:T,19,0),"")</f>
        <v>0</v>
      </c>
      <c r="J318" s="22">
        <f>IFERROR(VLOOKUP(C318,JUNHO!B:F,3,0),"0,00")</f>
        <v>5959.7</v>
      </c>
      <c r="K318" s="10">
        <f t="shared" si="10"/>
        <v>2996.2599999999998</v>
      </c>
      <c r="L318" s="22">
        <f>IFERROR(VLOOKUP(C318,JUNHO!B:H,7,0),"0,00")</f>
        <v>2963.44</v>
      </c>
      <c r="M318" s="18" t="str">
        <f>IFERROR(VLOOKUP(C318,FÉRIAS!C:D,2,0),"")</f>
        <v/>
      </c>
      <c r="N318" s="15" t="str">
        <f>IFERROR(VLOOKUP(C318,AFASTADOS!B:C,2,0),"")</f>
        <v/>
      </c>
    </row>
    <row r="319" spans="2:14" s="15" customFormat="1">
      <c r="B319" s="12">
        <f t="shared" si="11"/>
        <v>311</v>
      </c>
      <c r="C319" s="19">
        <v>2806</v>
      </c>
      <c r="D319" s="20" t="str">
        <f>IFERROR(VLOOKUP(C319,SRA!B:C,2,0),"")</f>
        <v>ANA APARECIDA DE ANDRADE LIMA</v>
      </c>
      <c r="E319" s="12" t="str">
        <f>IFERROR(VLOOKUP(C319,SRA!B:T,8,0),"")</f>
        <v>CLT</v>
      </c>
      <c r="F319" s="14" t="s">
        <v>457</v>
      </c>
      <c r="G319" s="12" t="str">
        <f>IFERROR(VLOOKUP(C319,SRA!B:T,5,0),"")</f>
        <v>TEC. CONTABIL</v>
      </c>
      <c r="H319" s="10">
        <f>IFERROR(VLOOKUP(C319,SRA!B:T,18,0),"")</f>
        <v>2385</v>
      </c>
      <c r="I319" s="10">
        <f>IFERROR(VLOOKUP(C319,SRA!B:T,19,0),"")</f>
        <v>2312.9499999999998</v>
      </c>
      <c r="J319" s="22">
        <f>IFERROR(VLOOKUP(C319,JUNHO!B:F,3,0),"0,00")</f>
        <v>8090.92</v>
      </c>
      <c r="K319" s="10">
        <f t="shared" si="10"/>
        <v>4385.66</v>
      </c>
      <c r="L319" s="22">
        <f>IFERROR(VLOOKUP(C319,JUNHO!B:H,7,0),"0,00")</f>
        <v>3705.26</v>
      </c>
      <c r="M319" s="18" t="str">
        <f>IFERROR(VLOOKUP(C319,FÉRIAS!C:D,2,0),"")</f>
        <v>ANA APARECIDA DE ANDRADE LIMA</v>
      </c>
      <c r="N319" s="15" t="str">
        <f>IFERROR(VLOOKUP(C319,AFASTADOS!B:C,2,0),"")</f>
        <v/>
      </c>
    </row>
    <row r="320" spans="2:14" s="15" customFormat="1">
      <c r="B320" s="12">
        <f t="shared" si="11"/>
        <v>312</v>
      </c>
      <c r="C320" s="19">
        <v>2808</v>
      </c>
      <c r="D320" s="20" t="str">
        <f>IFERROR(VLOOKUP(C320,SRA!B:C,2,0),"")</f>
        <v>GABRIELA FERNANDA M  G  CEAN</v>
      </c>
      <c r="E320" s="12" t="str">
        <f>IFERROR(VLOOKUP(C320,SRA!B:T,8,0),"")</f>
        <v>CLT</v>
      </c>
      <c r="F320" s="14" t="s">
        <v>445</v>
      </c>
      <c r="G320" s="12" t="str">
        <f>IFERROR(VLOOKUP(C320,SRA!B:T,5,0),"")</f>
        <v>TEC. EM ADM. E FIN.</v>
      </c>
      <c r="H320" s="10">
        <f>IFERROR(VLOOKUP(C320,SRA!B:T,18,0),"")</f>
        <v>2163.27</v>
      </c>
      <c r="I320" s="10">
        <f>IFERROR(VLOOKUP(C320,SRA!B:T,19,0),"")</f>
        <v>822.38</v>
      </c>
      <c r="J320" s="22">
        <f>IFERROR(VLOOKUP(C320,JUNHO!B:F,3,0),"0,00")</f>
        <v>5971.3</v>
      </c>
      <c r="K320" s="10">
        <f t="shared" si="10"/>
        <v>2446.09</v>
      </c>
      <c r="L320" s="22">
        <f>IFERROR(VLOOKUP(C320,JUNHO!B:H,7,0),"0,00")</f>
        <v>3525.21</v>
      </c>
      <c r="M320" s="18" t="str">
        <f>IFERROR(VLOOKUP(C320,FÉRIAS!C:D,2,0),"")</f>
        <v/>
      </c>
      <c r="N320" s="15" t="str">
        <f>IFERROR(VLOOKUP(C320,AFASTADOS!B:C,2,0),"")</f>
        <v/>
      </c>
    </row>
    <row r="321" spans="2:14" s="15" customFormat="1">
      <c r="B321" s="12">
        <f t="shared" si="11"/>
        <v>313</v>
      </c>
      <c r="C321" s="19">
        <v>2816</v>
      </c>
      <c r="D321" s="20" t="str">
        <f>IFERROR(VLOOKUP(C321,SRA!B:C,2,0),"")</f>
        <v>MIRIAM DA SILVA FONSECA</v>
      </c>
      <c r="E321" s="12" t="str">
        <f>IFERROR(VLOOKUP(C321,SRA!B:T,8,0),"")</f>
        <v>CLT</v>
      </c>
      <c r="F321" s="14" t="s">
        <v>445</v>
      </c>
      <c r="G321" s="12" t="str">
        <f>IFERROR(VLOOKUP(C321,SRA!B:T,5,0),"")</f>
        <v>TEC.EM QUALIDADE IND</v>
      </c>
      <c r="H321" s="10">
        <f>IFERROR(VLOOKUP(C321,SRA!B:T,18,0),"")</f>
        <v>1962.12</v>
      </c>
      <c r="I321" s="10">
        <f>IFERROR(VLOOKUP(C321,SRA!B:T,19,0),"")</f>
        <v>0</v>
      </c>
      <c r="J321" s="22">
        <f>IFERROR(VLOOKUP(C321,JUNHO!B:F,3,0),"0,00")</f>
        <v>2440.3000000000002</v>
      </c>
      <c r="K321" s="10">
        <f t="shared" si="10"/>
        <v>1139.7900000000002</v>
      </c>
      <c r="L321" s="22">
        <f>IFERROR(VLOOKUP(C321,JUNHO!B:H,7,0),"0,00")</f>
        <v>1300.51</v>
      </c>
      <c r="M321" s="18" t="str">
        <f>IFERROR(VLOOKUP(C321,FÉRIAS!C:D,2,0),"")</f>
        <v/>
      </c>
      <c r="N321" s="15" t="str">
        <f>IFERROR(VLOOKUP(C321,AFASTADOS!B:C,2,0),"")</f>
        <v/>
      </c>
    </row>
    <row r="322" spans="2:14" s="15" customFormat="1">
      <c r="B322" s="12">
        <f t="shared" si="11"/>
        <v>314</v>
      </c>
      <c r="C322" s="19">
        <v>2819</v>
      </c>
      <c r="D322" s="20" t="str">
        <f>IFERROR(VLOOKUP(C322,SRA!B:C,2,0),"")</f>
        <v>RAFAEL LEITAO DE A  G DA SILVA</v>
      </c>
      <c r="E322" s="12" t="str">
        <f>IFERROR(VLOOKUP(C322,SRA!B:T,8,0),"")</f>
        <v>CLT</v>
      </c>
      <c r="F322" s="14" t="s">
        <v>457</v>
      </c>
      <c r="G322" s="12" t="str">
        <f>IFERROR(VLOOKUP(C322,SRA!B:T,5,0),"")</f>
        <v>TEC. EM ADM. E FIN.</v>
      </c>
      <c r="H322" s="10">
        <f>IFERROR(VLOOKUP(C322,SRA!B:T,18,0),"")</f>
        <v>2060.2399999999998</v>
      </c>
      <c r="I322" s="10">
        <f>IFERROR(VLOOKUP(C322,SRA!B:T,19,0),"")</f>
        <v>6657.79</v>
      </c>
      <c r="J322" s="22">
        <f>IFERROR(VLOOKUP(C322,JUNHO!B:F,3,0),"0,00")</f>
        <v>22815.3</v>
      </c>
      <c r="K322" s="10">
        <f t="shared" si="10"/>
        <v>13818.96</v>
      </c>
      <c r="L322" s="22">
        <f>IFERROR(VLOOKUP(C322,JUNHO!B:H,7,0),"0,00")</f>
        <v>8996.34</v>
      </c>
      <c r="M322" s="18" t="str">
        <f>IFERROR(VLOOKUP(C322,FÉRIAS!C:D,2,0),"")</f>
        <v>RAFAEL LEITAO DE A  G DA SILVA</v>
      </c>
      <c r="N322" s="15" t="str">
        <f>IFERROR(VLOOKUP(C322,AFASTADOS!B:C,2,0),"")</f>
        <v/>
      </c>
    </row>
    <row r="323" spans="2:14" s="15" customFormat="1">
      <c r="B323" s="12">
        <f t="shared" si="11"/>
        <v>315</v>
      </c>
      <c r="C323" s="19">
        <v>2820</v>
      </c>
      <c r="D323" s="20" t="str">
        <f>IFERROR(VLOOKUP(C323,SRA!B:C,2,0),"")</f>
        <v>ROSIANE SANTOS BRITO</v>
      </c>
      <c r="E323" s="12" t="str">
        <f>IFERROR(VLOOKUP(C323,SRA!B:T,8,0),"")</f>
        <v>CLT</v>
      </c>
      <c r="F323" s="14" t="s">
        <v>445</v>
      </c>
      <c r="G323" s="12" t="str">
        <f>IFERROR(VLOOKUP(C323,SRA!B:T,5,0),"")</f>
        <v>TEC. EM ADM. E FIN.</v>
      </c>
      <c r="H323" s="10">
        <f>IFERROR(VLOOKUP(C323,SRA!B:T,18,0),"")</f>
        <v>2060.2399999999998</v>
      </c>
      <c r="I323" s="10">
        <f>IFERROR(VLOOKUP(C323,SRA!B:T,19,0),"")</f>
        <v>3900</v>
      </c>
      <c r="J323" s="22">
        <f>IFERROR(VLOOKUP(C323,JUNHO!B:F,3,0),"0,00")</f>
        <v>5960.24</v>
      </c>
      <c r="K323" s="10">
        <f t="shared" si="10"/>
        <v>1857.2999999999993</v>
      </c>
      <c r="L323" s="22">
        <f>IFERROR(VLOOKUP(C323,JUNHO!B:H,7,0),"0,00")</f>
        <v>4102.9400000000005</v>
      </c>
      <c r="M323" s="18" t="str">
        <f>IFERROR(VLOOKUP(C323,FÉRIAS!C:D,2,0),"")</f>
        <v/>
      </c>
      <c r="N323" s="15" t="str">
        <f>IFERROR(VLOOKUP(C323,AFASTADOS!B:C,2,0),"")</f>
        <v/>
      </c>
    </row>
    <row r="324" spans="2:14" s="15" customFormat="1">
      <c r="B324" s="12">
        <f t="shared" si="11"/>
        <v>316</v>
      </c>
      <c r="C324" s="19">
        <v>2821</v>
      </c>
      <c r="D324" s="20" t="str">
        <f>IFERROR(VLOOKUP(C324,SRA!B:C,2,0),"")</f>
        <v>HERBET CANDEIA MAIA</v>
      </c>
      <c r="E324" s="12" t="str">
        <f>IFERROR(VLOOKUP(C324,SRA!B:T,8,0),"")</f>
        <v>CLT</v>
      </c>
      <c r="F324" s="14" t="s">
        <v>445</v>
      </c>
      <c r="G324" s="12" t="str">
        <f>IFERROR(VLOOKUP(C324,SRA!B:T,5,0),"")</f>
        <v>ANA ASS FARMACEUTICA</v>
      </c>
      <c r="H324" s="10">
        <f>IFERROR(VLOOKUP(C324,SRA!B:T,18,0),"")</f>
        <v>5043.92</v>
      </c>
      <c r="I324" s="10">
        <f>IFERROR(VLOOKUP(C324,SRA!B:T,19,0),"")</f>
        <v>0</v>
      </c>
      <c r="J324" s="22">
        <f>IFERROR(VLOOKUP(C324,JUNHO!B:F,3,0),"0,00")</f>
        <v>5043.92</v>
      </c>
      <c r="K324" s="10">
        <f t="shared" si="10"/>
        <v>874.09000000000015</v>
      </c>
      <c r="L324" s="22">
        <f>IFERROR(VLOOKUP(C324,JUNHO!B:H,7,0),"0,00")</f>
        <v>4169.83</v>
      </c>
      <c r="M324" s="18" t="str">
        <f>IFERROR(VLOOKUP(C324,FÉRIAS!C:D,2,0),"")</f>
        <v/>
      </c>
      <c r="N324" s="15" t="str">
        <f>IFERROR(VLOOKUP(C324,AFASTADOS!B:C,2,0),"")</f>
        <v/>
      </c>
    </row>
    <row r="325" spans="2:14" s="15" customFormat="1">
      <c r="B325" s="12">
        <f t="shared" si="11"/>
        <v>317</v>
      </c>
      <c r="C325" s="19">
        <v>2823</v>
      </c>
      <c r="D325" s="20" t="str">
        <f>IFERROR(VLOOKUP(C325,SRA!B:C,2,0),"")</f>
        <v>ADRIANA MARIA DA SILVA</v>
      </c>
      <c r="E325" s="12" t="str">
        <f>IFERROR(VLOOKUP(C325,SRA!B:T,8,0),"")</f>
        <v>CLT</v>
      </c>
      <c r="F325" s="14" t="s">
        <v>445</v>
      </c>
      <c r="G325" s="12" t="str">
        <f>IFERROR(VLOOKUP(C325,SRA!B:T,5,0),"")</f>
        <v>TEC. EM ADM. E FIN.</v>
      </c>
      <c r="H325" s="10">
        <f>IFERROR(VLOOKUP(C325,SRA!B:T,18,0),"")</f>
        <v>2060.2399999999998</v>
      </c>
      <c r="I325" s="10">
        <f>IFERROR(VLOOKUP(C325,SRA!B:T,19,0),"")</f>
        <v>0</v>
      </c>
      <c r="J325" s="22">
        <f>IFERROR(VLOOKUP(C325,JUNHO!B:F,3,0),"0,00")</f>
        <v>2060.2399999999998</v>
      </c>
      <c r="K325" s="10">
        <f t="shared" si="10"/>
        <v>1080.5599999999997</v>
      </c>
      <c r="L325" s="22">
        <f>IFERROR(VLOOKUP(C325,JUNHO!B:H,7,0),"0,00")</f>
        <v>979.68000000000006</v>
      </c>
      <c r="M325" s="18" t="str">
        <f>IFERROR(VLOOKUP(C325,FÉRIAS!C:D,2,0),"")</f>
        <v/>
      </c>
      <c r="N325" s="15" t="str">
        <f>IFERROR(VLOOKUP(C325,AFASTADOS!B:C,2,0),"")</f>
        <v/>
      </c>
    </row>
    <row r="326" spans="2:14" s="15" customFormat="1">
      <c r="B326" s="12">
        <f t="shared" si="11"/>
        <v>318</v>
      </c>
      <c r="C326" s="14">
        <v>2824</v>
      </c>
      <c r="D326" s="20" t="str">
        <f>IFERROR(VLOOKUP(C326,SRA!B:C,2,0),"")</f>
        <v>ANA PAULA BARBOSA CAVALCANTI</v>
      </c>
      <c r="E326" s="12" t="str">
        <f>IFERROR(VLOOKUP(C326,SRA!B:T,8,0),"")</f>
        <v>CLT</v>
      </c>
      <c r="F326" s="14" t="s">
        <v>467</v>
      </c>
      <c r="G326" s="12" t="str">
        <f>IFERROR(VLOOKUP(C326,SRA!B:T,5,0),"")</f>
        <v>ANA ASS FARMACEUTICA</v>
      </c>
      <c r="H326" s="10">
        <f>IFERROR(VLOOKUP(C326,SRA!B:T,18,0),"")</f>
        <v>5043.91</v>
      </c>
      <c r="I326" s="10">
        <f>IFERROR(VLOOKUP(C326,SRA!B:T,19,0),"")</f>
        <v>0</v>
      </c>
      <c r="J326" s="22">
        <f>IFERROR(VLOOKUP(C326,JUNHO!B:F,3,0),"0,00")</f>
        <v>2021.59</v>
      </c>
      <c r="K326" s="10">
        <f t="shared" si="10"/>
        <v>2021.59</v>
      </c>
      <c r="L326" s="22">
        <f>IFERROR(VLOOKUP(C326,JUNHO!B:H,7,0),"0,00")</f>
        <v>0</v>
      </c>
      <c r="M326" s="18" t="str">
        <f>IFERROR(VLOOKUP(C326,FÉRIAS!C:D,2,0),"")</f>
        <v/>
      </c>
      <c r="N326" s="15" t="str">
        <f>IFERROR(VLOOKUP(C326,AFASTADOS!B:C,2,0),"")</f>
        <v>ANA PAULA BARBOSA CAVALCANTI</v>
      </c>
    </row>
    <row r="327" spans="2:14" s="15" customFormat="1">
      <c r="B327" s="12">
        <f t="shared" si="11"/>
        <v>319</v>
      </c>
      <c r="C327" s="19">
        <v>2827</v>
      </c>
      <c r="D327" s="20" t="str">
        <f>IFERROR(VLOOKUP(C327,SRA!B:C,2,0),"")</f>
        <v>FABIO BARBOSA S  DE LIMA</v>
      </c>
      <c r="E327" s="12" t="str">
        <f>IFERROR(VLOOKUP(C327,SRA!B:T,8,0),"")</f>
        <v>CLT</v>
      </c>
      <c r="F327" s="14" t="s">
        <v>445</v>
      </c>
      <c r="G327" s="12" t="str">
        <f>IFERROR(VLOOKUP(C327,SRA!B:T,5,0),"")</f>
        <v>TEC. EM ADM. E FIN.</v>
      </c>
      <c r="H327" s="10">
        <f>IFERROR(VLOOKUP(C327,SRA!B:T,18,0),"")</f>
        <v>2060.2399999999998</v>
      </c>
      <c r="I327" s="10">
        <f>IFERROR(VLOOKUP(C327,SRA!B:T,19,0),"")</f>
        <v>223.27</v>
      </c>
      <c r="J327" s="22">
        <f>IFERROR(VLOOKUP(C327,JUNHO!B:F,3,0),"0,00")</f>
        <v>2283.5100000000002</v>
      </c>
      <c r="K327" s="10">
        <f t="shared" si="10"/>
        <v>992.76000000000022</v>
      </c>
      <c r="L327" s="22">
        <f>IFERROR(VLOOKUP(C327,JUNHO!B:H,7,0),"0,00")</f>
        <v>1290.75</v>
      </c>
      <c r="M327" s="18" t="str">
        <f>IFERROR(VLOOKUP(C327,FÉRIAS!C:D,2,0),"")</f>
        <v/>
      </c>
      <c r="N327" s="15" t="str">
        <f>IFERROR(VLOOKUP(C327,AFASTADOS!B:C,2,0),"")</f>
        <v/>
      </c>
    </row>
    <row r="328" spans="2:14" s="15" customFormat="1">
      <c r="B328" s="12">
        <f t="shared" si="11"/>
        <v>320</v>
      </c>
      <c r="C328" s="19">
        <v>2831</v>
      </c>
      <c r="D328" s="20" t="str">
        <f>IFERROR(VLOOKUP(C328,SRA!B:C,2,0),"")</f>
        <v>AMANDA BEZERRA MASCARENHAS</v>
      </c>
      <c r="E328" s="12" t="str">
        <f>IFERROR(VLOOKUP(C328,SRA!B:T,8,0),"")</f>
        <v>CLT</v>
      </c>
      <c r="F328" s="14" t="s">
        <v>445</v>
      </c>
      <c r="G328" s="12" t="str">
        <f>IFERROR(VLOOKUP(C328,SRA!B:T,5,0),"")</f>
        <v>TEC. EM ADM. E FIN.</v>
      </c>
      <c r="H328" s="10">
        <f>IFERROR(VLOOKUP(C328,SRA!B:T,18,0),"")</f>
        <v>2060.2399999999998</v>
      </c>
      <c r="I328" s="10">
        <f>IFERROR(VLOOKUP(C328,SRA!B:T,19,0),"")</f>
        <v>3900</v>
      </c>
      <c r="J328" s="22">
        <f>IFERROR(VLOOKUP(C328,JUNHO!B:F,3,0),"0,00")</f>
        <v>5960.24</v>
      </c>
      <c r="K328" s="10">
        <f t="shared" si="10"/>
        <v>2003.5299999999997</v>
      </c>
      <c r="L328" s="22">
        <f>IFERROR(VLOOKUP(C328,JUNHO!B:H,7,0),"0,00")</f>
        <v>3956.71</v>
      </c>
      <c r="M328" s="18" t="str">
        <f>IFERROR(VLOOKUP(C328,FÉRIAS!C:D,2,0),"")</f>
        <v/>
      </c>
      <c r="N328" s="15" t="str">
        <f>IFERROR(VLOOKUP(C328,AFASTADOS!B:C,2,0),"")</f>
        <v/>
      </c>
    </row>
    <row r="329" spans="2:14" s="15" customFormat="1">
      <c r="B329" s="12">
        <f t="shared" si="11"/>
        <v>321</v>
      </c>
      <c r="C329" s="19">
        <v>2833</v>
      </c>
      <c r="D329" s="20" t="str">
        <f>IFERROR(VLOOKUP(C329,SRA!B:C,2,0),"")</f>
        <v>JAMESSON AMANCIO DA ROCHA</v>
      </c>
      <c r="E329" s="12" t="str">
        <f>IFERROR(VLOOKUP(C329,SRA!B:T,8,0),"")</f>
        <v>CLT</v>
      </c>
      <c r="F329" s="14" t="s">
        <v>445</v>
      </c>
      <c r="G329" s="12" t="str">
        <f>IFERROR(VLOOKUP(C329,SRA!B:T,5,0),"")</f>
        <v>TEC. EM ADM. E FIN.</v>
      </c>
      <c r="H329" s="10">
        <f>IFERROR(VLOOKUP(C329,SRA!B:T,18,0),"")</f>
        <v>2163.27</v>
      </c>
      <c r="I329" s="10">
        <f>IFERROR(VLOOKUP(C329,SRA!B:T,19,0),"")</f>
        <v>2879.38</v>
      </c>
      <c r="J329" s="22">
        <f>IFERROR(VLOOKUP(C329,JUNHO!B:F,3,0),"0,00")</f>
        <v>8773.81</v>
      </c>
      <c r="K329" s="10">
        <f t="shared" ref="K329:K392" si="12">J329-L329</f>
        <v>5195.6099999999988</v>
      </c>
      <c r="L329" s="22">
        <f>IFERROR(VLOOKUP(C329,JUNHO!B:H,7,0),"0,00")</f>
        <v>3578.2000000000003</v>
      </c>
      <c r="M329" s="18" t="str">
        <f>IFERROR(VLOOKUP(C329,FÉRIAS!C:D,2,0),"")</f>
        <v/>
      </c>
      <c r="N329" s="15" t="str">
        <f>IFERROR(VLOOKUP(C329,AFASTADOS!B:C,2,0),"")</f>
        <v/>
      </c>
    </row>
    <row r="330" spans="2:14" s="15" customFormat="1">
      <c r="B330" s="12">
        <f t="shared" si="11"/>
        <v>322</v>
      </c>
      <c r="C330" s="19">
        <v>2834</v>
      </c>
      <c r="D330" s="20" t="str">
        <f>IFERROR(VLOOKUP(C330,SRA!B:C,2,0),"")</f>
        <v>LUIZ F  DE LIMA CAVALCANTI</v>
      </c>
      <c r="E330" s="12" t="str">
        <f>IFERROR(VLOOKUP(C330,SRA!B:T,8,0),"")</f>
        <v>CLT</v>
      </c>
      <c r="F330" s="14" t="s">
        <v>445</v>
      </c>
      <c r="G330" s="12" t="str">
        <f>IFERROR(VLOOKUP(C330,SRA!B:T,5,0),"")</f>
        <v>TEC. EM ADM. E FIN.</v>
      </c>
      <c r="H330" s="10">
        <f>IFERROR(VLOOKUP(C330,SRA!B:T,18,0),"")</f>
        <v>2060.2399999999998</v>
      </c>
      <c r="I330" s="10">
        <f>IFERROR(VLOOKUP(C330,SRA!B:T,19,0),"")</f>
        <v>822.38</v>
      </c>
      <c r="J330" s="22">
        <f>IFERROR(VLOOKUP(C330,JUNHO!B:F,3,0),"0,00")</f>
        <v>2882.62</v>
      </c>
      <c r="K330" s="10">
        <f t="shared" si="12"/>
        <v>550.71</v>
      </c>
      <c r="L330" s="22">
        <f>IFERROR(VLOOKUP(C330,JUNHO!B:H,7,0),"0,00")</f>
        <v>2331.91</v>
      </c>
      <c r="M330" s="18" t="str">
        <f>IFERROR(VLOOKUP(C330,FÉRIAS!C:D,2,0),"")</f>
        <v/>
      </c>
      <c r="N330" s="15" t="str">
        <f>IFERROR(VLOOKUP(C330,AFASTADOS!B:C,2,0),"")</f>
        <v/>
      </c>
    </row>
    <row r="331" spans="2:14" s="15" customFormat="1">
      <c r="B331" s="12">
        <f t="shared" si="11"/>
        <v>323</v>
      </c>
      <c r="C331" s="19">
        <v>2835</v>
      </c>
      <c r="D331" s="20" t="str">
        <f>IFERROR(VLOOKUP(C331,SRA!B:C,2,0),"")</f>
        <v>JOSE MARCELO DE FRANCA MATOS</v>
      </c>
      <c r="E331" s="12" t="str">
        <f>IFERROR(VLOOKUP(C331,SRA!B:T,8,0),"")</f>
        <v>CLT</v>
      </c>
      <c r="F331" s="14" t="s">
        <v>457</v>
      </c>
      <c r="G331" s="12" t="str">
        <f>IFERROR(VLOOKUP(C331,SRA!B:T,5,0),"")</f>
        <v>TEC. EM ADM. E FIN.</v>
      </c>
      <c r="H331" s="10">
        <f>IFERROR(VLOOKUP(C331,SRA!B:T,18,0),"")</f>
        <v>2060.2399999999998</v>
      </c>
      <c r="I331" s="10">
        <f>IFERROR(VLOOKUP(C331,SRA!B:T,19,0),"")</f>
        <v>0</v>
      </c>
      <c r="J331" s="22">
        <f>IFERROR(VLOOKUP(C331,JUNHO!B:F,3,0),"0,00")</f>
        <v>2472.29</v>
      </c>
      <c r="K331" s="10">
        <f t="shared" si="12"/>
        <v>1804.77</v>
      </c>
      <c r="L331" s="22">
        <f>IFERROR(VLOOKUP(C331,JUNHO!B:H,7,0),"0,00")</f>
        <v>667.52</v>
      </c>
      <c r="M331" s="18" t="str">
        <f>IFERROR(VLOOKUP(C331,FÉRIAS!C:D,2,0),"")</f>
        <v>JOSE MARCELO DE FRANCA MATOS</v>
      </c>
      <c r="N331" s="15" t="str">
        <f>IFERROR(VLOOKUP(C331,AFASTADOS!B:C,2,0),"")</f>
        <v/>
      </c>
    </row>
    <row r="332" spans="2:14" s="15" customFormat="1">
      <c r="B332" s="12">
        <f t="shared" si="11"/>
        <v>324</v>
      </c>
      <c r="C332" s="14">
        <v>2836</v>
      </c>
      <c r="D332" s="20" t="str">
        <f>IFERROR(VLOOKUP(C332,SRA!B:C,2,0),"")</f>
        <v>MONALISA MARIA LEANDRO RIBEIRO</v>
      </c>
      <c r="E332" s="12" t="str">
        <f>IFERROR(VLOOKUP(C332,SRA!B:T,8,0),"")</f>
        <v>CLT</v>
      </c>
      <c r="F332" s="14" t="s">
        <v>445</v>
      </c>
      <c r="G332" s="12" t="str">
        <f>IFERROR(VLOOKUP(C332,SRA!B:T,5,0),"")</f>
        <v>TEC. EM ADM. E FIN.</v>
      </c>
      <c r="H332" s="10">
        <f>IFERROR(VLOOKUP(C332,SRA!B:T,18,0),"")</f>
        <v>2060.2399999999998</v>
      </c>
      <c r="I332" s="10">
        <f>IFERROR(VLOOKUP(C332,SRA!B:T,19,0),"")</f>
        <v>0</v>
      </c>
      <c r="J332" s="22">
        <f>IFERROR(VLOOKUP(C332,JUNHO!B:F,3,0),"0,00")</f>
        <v>2772.7</v>
      </c>
      <c r="K332" s="10">
        <f t="shared" si="12"/>
        <v>1039.8399999999997</v>
      </c>
      <c r="L332" s="22">
        <f>IFERROR(VLOOKUP(C332,JUNHO!B:H,7,0),"0,00")</f>
        <v>1732.8600000000001</v>
      </c>
      <c r="M332" s="18" t="str">
        <f>IFERROR(VLOOKUP(C332,FÉRIAS!C:D,2,0),"")</f>
        <v/>
      </c>
      <c r="N332" s="15" t="str">
        <f>IFERROR(VLOOKUP(C332,AFASTADOS!B:C,2,0),"")</f>
        <v/>
      </c>
    </row>
    <row r="333" spans="2:14" s="15" customFormat="1">
      <c r="B333" s="12">
        <f t="shared" si="11"/>
        <v>325</v>
      </c>
      <c r="C333" s="19">
        <v>2837</v>
      </c>
      <c r="D333" s="20" t="str">
        <f>IFERROR(VLOOKUP(C333,SRA!B:C,2,0),"")</f>
        <v>BEZALIEL ROSA DOS S JUNIOR</v>
      </c>
      <c r="E333" s="12" t="str">
        <f>IFERROR(VLOOKUP(C333,SRA!B:T,8,0),"")</f>
        <v>CLT</v>
      </c>
      <c r="F333" s="14" t="s">
        <v>445</v>
      </c>
      <c r="G333" s="12" t="str">
        <f>IFERROR(VLOOKUP(C333,SRA!B:T,5,0),"")</f>
        <v>TEC. EM ADM. E FIN.</v>
      </c>
      <c r="H333" s="10">
        <f>IFERROR(VLOOKUP(C333,SRA!B:T,18,0),"")</f>
        <v>2060.2399999999998</v>
      </c>
      <c r="I333" s="10">
        <f>IFERROR(VLOOKUP(C333,SRA!B:T,19,0),"")</f>
        <v>2312.9499999999998</v>
      </c>
      <c r="J333" s="22">
        <f>IFERROR(VLOOKUP(C333,JUNHO!B:F,3,0),"0,00")</f>
        <v>4373.1899999999996</v>
      </c>
      <c r="K333" s="10">
        <f t="shared" si="12"/>
        <v>2197.8699999999994</v>
      </c>
      <c r="L333" s="22">
        <f>IFERROR(VLOOKUP(C333,JUNHO!B:H,7,0),"0,00")</f>
        <v>2175.3200000000002</v>
      </c>
      <c r="M333" s="18" t="str">
        <f>IFERROR(VLOOKUP(C333,FÉRIAS!C:D,2,0),"")</f>
        <v/>
      </c>
      <c r="N333" s="15" t="str">
        <f>IFERROR(VLOOKUP(C333,AFASTADOS!B:C,2,0),"")</f>
        <v/>
      </c>
    </row>
    <row r="334" spans="2:14" s="15" customFormat="1">
      <c r="B334" s="12">
        <f t="shared" ref="B334:B397" si="13">B333+1</f>
        <v>326</v>
      </c>
      <c r="C334" s="19">
        <v>2838</v>
      </c>
      <c r="D334" s="20" t="str">
        <f>IFERROR(VLOOKUP(C334,SRA!B:C,2,0),"")</f>
        <v>CAIO CEZAR F  E  DO NASCIMENTO</v>
      </c>
      <c r="E334" s="12" t="str">
        <f>IFERROR(VLOOKUP(C334,SRA!B:T,8,0),"")</f>
        <v>CLT</v>
      </c>
      <c r="F334" s="14" t="s">
        <v>445</v>
      </c>
      <c r="G334" s="12" t="str">
        <f>IFERROR(VLOOKUP(C334,SRA!B:T,5,0),"")</f>
        <v>TEC. EM ADM. E FIN.</v>
      </c>
      <c r="H334" s="10">
        <f>IFERROR(VLOOKUP(C334,SRA!B:T,18,0),"")</f>
        <v>2060.2399999999998</v>
      </c>
      <c r="I334" s="10">
        <f>IFERROR(VLOOKUP(C334,SRA!B:T,19,0),"")</f>
        <v>223.27</v>
      </c>
      <c r="J334" s="22">
        <f>IFERROR(VLOOKUP(C334,JUNHO!B:F,3,0),"0,00")</f>
        <v>2283.5100000000002</v>
      </c>
      <c r="K334" s="10">
        <f t="shared" si="12"/>
        <v>1074.9100000000003</v>
      </c>
      <c r="L334" s="22">
        <f>IFERROR(VLOOKUP(C334,JUNHO!B:H,7,0),"0,00")</f>
        <v>1208.5999999999999</v>
      </c>
      <c r="M334" s="18" t="str">
        <f>IFERROR(VLOOKUP(C334,FÉRIAS!C:D,2,0),"")</f>
        <v/>
      </c>
      <c r="N334" s="15" t="str">
        <f>IFERROR(VLOOKUP(C334,AFASTADOS!B:C,2,0),"")</f>
        <v/>
      </c>
    </row>
    <row r="335" spans="2:14" s="15" customFormat="1">
      <c r="B335" s="12">
        <f t="shared" si="13"/>
        <v>327</v>
      </c>
      <c r="C335" s="19">
        <v>2839</v>
      </c>
      <c r="D335" s="20" t="str">
        <f>IFERROR(VLOOKUP(C335,SRA!B:C,2,0),"")</f>
        <v>ANGELINA MEDEIROS VERONESE</v>
      </c>
      <c r="E335" s="12" t="str">
        <f>IFERROR(VLOOKUP(C335,SRA!B:T,8,0),"")</f>
        <v>CLT</v>
      </c>
      <c r="F335" s="14" t="s">
        <v>445</v>
      </c>
      <c r="G335" s="12" t="str">
        <f>IFERROR(VLOOKUP(C335,SRA!B:T,5,0),"")</f>
        <v>TEC. CONTABIL</v>
      </c>
      <c r="H335" s="10">
        <f>IFERROR(VLOOKUP(C335,SRA!B:T,18,0),"")</f>
        <v>2385</v>
      </c>
      <c r="I335" s="10">
        <f>IFERROR(VLOOKUP(C335,SRA!B:T,19,0),"")</f>
        <v>2312.9499999999998</v>
      </c>
      <c r="J335" s="22">
        <f>IFERROR(VLOOKUP(C335,JUNHO!B:F,3,0),"0,00")</f>
        <v>11663.34</v>
      </c>
      <c r="K335" s="10">
        <f t="shared" si="12"/>
        <v>10066.040000000001</v>
      </c>
      <c r="L335" s="22">
        <f>IFERROR(VLOOKUP(C335,JUNHO!B:H,7,0),"0,00")</f>
        <v>1597.3</v>
      </c>
      <c r="M335" s="18" t="str">
        <f>IFERROR(VLOOKUP(C335,FÉRIAS!C:D,2,0),"")</f>
        <v/>
      </c>
      <c r="N335" s="15" t="str">
        <f>IFERROR(VLOOKUP(C335,AFASTADOS!B:C,2,0),"")</f>
        <v/>
      </c>
    </row>
    <row r="336" spans="2:14" s="15" customFormat="1">
      <c r="B336" s="12">
        <f t="shared" si="13"/>
        <v>328</v>
      </c>
      <c r="C336" s="19">
        <v>2849</v>
      </c>
      <c r="D336" s="20" t="str">
        <f>IFERROR(VLOOKUP(C336,SRA!B:C,2,0),"")</f>
        <v>JULIANA CESAR MARTINS DE LIMA</v>
      </c>
      <c r="E336" s="12" t="str">
        <f>IFERROR(VLOOKUP(C336,SRA!B:T,8,0),"")</f>
        <v>CLT</v>
      </c>
      <c r="F336" s="14" t="s">
        <v>445</v>
      </c>
      <c r="G336" s="12" t="str">
        <f>IFERROR(VLOOKUP(C336,SRA!B:T,5,0),"")</f>
        <v>OP. DE PROD. IND.</v>
      </c>
      <c r="H336" s="10">
        <f>IFERROR(VLOOKUP(C336,SRA!B:T,18,0),"")</f>
        <v>1400.3</v>
      </c>
      <c r="I336" s="10">
        <f>IFERROR(VLOOKUP(C336,SRA!B:T,19,0),"")</f>
        <v>0</v>
      </c>
      <c r="J336" s="22">
        <f>IFERROR(VLOOKUP(C336,JUNHO!B:F,3,0),"0,00")</f>
        <v>1411.99</v>
      </c>
      <c r="K336" s="10">
        <f t="shared" si="12"/>
        <v>217.3900000000001</v>
      </c>
      <c r="L336" s="22">
        <f>IFERROR(VLOOKUP(C336,JUNHO!B:H,7,0),"0,00")</f>
        <v>1194.5999999999999</v>
      </c>
      <c r="M336" s="18" t="str">
        <f>IFERROR(VLOOKUP(C336,FÉRIAS!C:D,2,0),"")</f>
        <v/>
      </c>
      <c r="N336" s="15" t="str">
        <f>IFERROR(VLOOKUP(C336,AFASTADOS!B:C,2,0),"")</f>
        <v/>
      </c>
    </row>
    <row r="337" spans="2:14" s="15" customFormat="1">
      <c r="B337" s="12">
        <f t="shared" si="13"/>
        <v>329</v>
      </c>
      <c r="C337" s="19">
        <v>2850</v>
      </c>
      <c r="D337" s="20" t="str">
        <f>IFERROR(VLOOKUP(C337,SRA!B:C,2,0),"")</f>
        <v>JAMERSON A  RAFAEL DE LIMA</v>
      </c>
      <c r="E337" s="12" t="str">
        <f>IFERROR(VLOOKUP(C337,SRA!B:T,8,0),"")</f>
        <v>CLT</v>
      </c>
      <c r="F337" s="14" t="s">
        <v>445</v>
      </c>
      <c r="G337" s="12" t="str">
        <f>IFERROR(VLOOKUP(C337,SRA!B:T,5,0),"")</f>
        <v>OP. DE PROD. IND.</v>
      </c>
      <c r="H337" s="10">
        <f>IFERROR(VLOOKUP(C337,SRA!B:T,18,0),"")</f>
        <v>1400.3</v>
      </c>
      <c r="I337" s="10">
        <f>IFERROR(VLOOKUP(C337,SRA!B:T,19,0),"")</f>
        <v>0</v>
      </c>
      <c r="J337" s="22">
        <f>IFERROR(VLOOKUP(C337,JUNHO!B:F,3,0),"0,00")</f>
        <v>1411.99</v>
      </c>
      <c r="K337" s="10">
        <f t="shared" si="12"/>
        <v>798.02</v>
      </c>
      <c r="L337" s="22">
        <f>IFERROR(VLOOKUP(C337,JUNHO!B:H,7,0),"0,00")</f>
        <v>613.97</v>
      </c>
      <c r="M337" s="18" t="str">
        <f>IFERROR(VLOOKUP(C337,FÉRIAS!C:D,2,0),"")</f>
        <v/>
      </c>
      <c r="N337" s="15" t="str">
        <f>IFERROR(VLOOKUP(C337,AFASTADOS!B:C,2,0),"")</f>
        <v/>
      </c>
    </row>
    <row r="338" spans="2:14" s="15" customFormat="1">
      <c r="B338" s="12">
        <f t="shared" si="13"/>
        <v>330</v>
      </c>
      <c r="C338" s="19">
        <v>2853</v>
      </c>
      <c r="D338" s="20" t="str">
        <f>IFERROR(VLOOKUP(C338,SRA!B:C,2,0),"")</f>
        <v>ALCILEIDE MONTE DA SILVA LIMA</v>
      </c>
      <c r="E338" s="12" t="str">
        <f>IFERROR(VLOOKUP(C338,SRA!B:T,8,0),"")</f>
        <v>CLT</v>
      </c>
      <c r="F338" s="14" t="s">
        <v>445</v>
      </c>
      <c r="G338" s="12" t="str">
        <f>IFERROR(VLOOKUP(C338,SRA!B:T,5,0),"")</f>
        <v>OP. DE PROD. IND.</v>
      </c>
      <c r="H338" s="10">
        <f>IFERROR(VLOOKUP(C338,SRA!B:T,18,0),"")</f>
        <v>1543.84</v>
      </c>
      <c r="I338" s="10">
        <f>IFERROR(VLOOKUP(C338,SRA!B:T,19,0),"")</f>
        <v>0</v>
      </c>
      <c r="J338" s="22">
        <f>IFERROR(VLOOKUP(C338,JUNHO!B:F,3,0),"0,00")</f>
        <v>2012.89</v>
      </c>
      <c r="K338" s="10">
        <f t="shared" si="12"/>
        <v>682.95</v>
      </c>
      <c r="L338" s="22">
        <f>IFERROR(VLOOKUP(C338,JUNHO!B:H,7,0),"0,00")</f>
        <v>1329.94</v>
      </c>
      <c r="M338" s="18" t="str">
        <f>IFERROR(VLOOKUP(C338,FÉRIAS!C:D,2,0),"")</f>
        <v/>
      </c>
      <c r="N338" s="15" t="str">
        <f>IFERROR(VLOOKUP(C338,AFASTADOS!B:C,2,0),"")</f>
        <v/>
      </c>
    </row>
    <row r="339" spans="2:14" s="15" customFormat="1">
      <c r="B339" s="12">
        <f t="shared" si="13"/>
        <v>331</v>
      </c>
      <c r="C339" s="19">
        <v>2854</v>
      </c>
      <c r="D339" s="20" t="str">
        <f>IFERROR(VLOOKUP(C339,SRA!B:C,2,0),"")</f>
        <v>ANDRE RICARDO CAMARA TORRES</v>
      </c>
      <c r="E339" s="12" t="str">
        <f>IFERROR(VLOOKUP(C339,SRA!B:T,8,0),"")</f>
        <v>CLT</v>
      </c>
      <c r="F339" s="14" t="s">
        <v>445</v>
      </c>
      <c r="G339" s="12" t="str">
        <f>IFERROR(VLOOKUP(C339,SRA!B:T,5,0),"")</f>
        <v>OP. DE PROD. IND.</v>
      </c>
      <c r="H339" s="10">
        <f>IFERROR(VLOOKUP(C339,SRA!B:T,18,0),"")</f>
        <v>1543.86</v>
      </c>
      <c r="I339" s="10">
        <f>IFERROR(VLOOKUP(C339,SRA!B:T,19,0),"")</f>
        <v>0</v>
      </c>
      <c r="J339" s="22">
        <f>IFERROR(VLOOKUP(C339,JUNHO!B:F,3,0),"0,00")</f>
        <v>1924.97</v>
      </c>
      <c r="K339" s="10">
        <f t="shared" si="12"/>
        <v>1001.4100000000001</v>
      </c>
      <c r="L339" s="22">
        <f>IFERROR(VLOOKUP(C339,JUNHO!B:H,7,0),"0,00")</f>
        <v>923.56</v>
      </c>
      <c r="M339" s="18" t="str">
        <f>IFERROR(VLOOKUP(C339,FÉRIAS!C:D,2,0),"")</f>
        <v/>
      </c>
      <c r="N339" s="15" t="str">
        <f>IFERROR(VLOOKUP(C339,AFASTADOS!B:C,2,0),"")</f>
        <v/>
      </c>
    </row>
    <row r="340" spans="2:14" s="15" customFormat="1">
      <c r="B340" s="12">
        <f t="shared" si="13"/>
        <v>332</v>
      </c>
      <c r="C340" s="19">
        <v>2856</v>
      </c>
      <c r="D340" s="20" t="str">
        <f>IFERROR(VLOOKUP(C340,SRA!B:C,2,0),"")</f>
        <v>ALEXSANDRA DA SILVA M  CABRAL</v>
      </c>
      <c r="E340" s="12" t="str">
        <f>IFERROR(VLOOKUP(C340,SRA!B:T,8,0),"")</f>
        <v>CLT</v>
      </c>
      <c r="F340" s="14" t="s">
        <v>445</v>
      </c>
      <c r="G340" s="12" t="str">
        <f>IFERROR(VLOOKUP(C340,SRA!B:T,5,0),"")</f>
        <v>TEC.EM QUALIDADE IND</v>
      </c>
      <c r="H340" s="10">
        <f>IFERROR(VLOOKUP(C340,SRA!B:T,18,0),"")</f>
        <v>1962.12</v>
      </c>
      <c r="I340" s="10">
        <f>IFERROR(VLOOKUP(C340,SRA!B:T,19,0),"")</f>
        <v>0</v>
      </c>
      <c r="J340" s="22">
        <f>IFERROR(VLOOKUP(C340,JUNHO!B:F,3,0),"0,00")</f>
        <v>2546.98</v>
      </c>
      <c r="K340" s="10">
        <f t="shared" si="12"/>
        <v>1879.8600000000001</v>
      </c>
      <c r="L340" s="22">
        <f>IFERROR(VLOOKUP(C340,JUNHO!B:H,7,0),"0,00")</f>
        <v>667.12</v>
      </c>
      <c r="M340" s="18" t="str">
        <f>IFERROR(VLOOKUP(C340,FÉRIAS!C:D,2,0),"")</f>
        <v/>
      </c>
      <c r="N340" s="15" t="str">
        <f>IFERROR(VLOOKUP(C340,AFASTADOS!B:C,2,0),"")</f>
        <v/>
      </c>
    </row>
    <row r="341" spans="2:14" s="15" customFormat="1">
      <c r="B341" s="12">
        <f t="shared" si="13"/>
        <v>333</v>
      </c>
      <c r="C341" s="19">
        <v>2857</v>
      </c>
      <c r="D341" s="20" t="str">
        <f>IFERROR(VLOOKUP(C341,SRA!B:C,2,0),"")</f>
        <v>CAROLINE ALVES LEAL</v>
      </c>
      <c r="E341" s="12" t="str">
        <f>IFERROR(VLOOKUP(C341,SRA!B:T,8,0),"")</f>
        <v>CLT</v>
      </c>
      <c r="F341" s="14" t="s">
        <v>445</v>
      </c>
      <c r="G341" s="12" t="str">
        <f>IFERROR(VLOOKUP(C341,SRA!B:T,5,0),"")</f>
        <v>TEC. EM ADM. E FIN.</v>
      </c>
      <c r="H341" s="10">
        <f>IFERROR(VLOOKUP(C341,SRA!B:T,18,0),"")</f>
        <v>2060.2600000000002</v>
      </c>
      <c r="I341" s="10">
        <f>IFERROR(VLOOKUP(C341,SRA!B:T,19,0),"")</f>
        <v>1284.97</v>
      </c>
      <c r="J341" s="22">
        <f>IFERROR(VLOOKUP(C341,JUNHO!B:F,3,0),"0,00")</f>
        <v>3690.2</v>
      </c>
      <c r="K341" s="10">
        <f t="shared" si="12"/>
        <v>1404.8099999999995</v>
      </c>
      <c r="L341" s="22">
        <f>IFERROR(VLOOKUP(C341,JUNHO!B:H,7,0),"0,00")</f>
        <v>2285.3900000000003</v>
      </c>
      <c r="M341" s="18" t="str">
        <f>IFERROR(VLOOKUP(C341,FÉRIAS!C:D,2,0),"")</f>
        <v/>
      </c>
      <c r="N341" s="15" t="str">
        <f>IFERROR(VLOOKUP(C341,AFASTADOS!B:C,2,0),"")</f>
        <v/>
      </c>
    </row>
    <row r="342" spans="2:14" s="15" customFormat="1">
      <c r="B342" s="12">
        <f t="shared" si="13"/>
        <v>334</v>
      </c>
      <c r="C342" s="19">
        <v>2860</v>
      </c>
      <c r="D342" s="20" t="str">
        <f>IFERROR(VLOOKUP(C342,SRA!B:C,2,0),"")</f>
        <v>ADRIANA MAYO DE SOUZA E SILVA</v>
      </c>
      <c r="E342" s="12" t="str">
        <f>IFERROR(VLOOKUP(C342,SRA!B:T,8,0),"")</f>
        <v>CLT</v>
      </c>
      <c r="F342" s="14" t="s">
        <v>445</v>
      </c>
      <c r="G342" s="12" t="str">
        <f>IFERROR(VLOOKUP(C342,SRA!B:T,5,0),"")</f>
        <v>OP. DE PROD. IND.</v>
      </c>
      <c r="H342" s="10">
        <f>IFERROR(VLOOKUP(C342,SRA!B:T,18,0),"")</f>
        <v>1400.3</v>
      </c>
      <c r="I342" s="10">
        <f>IFERROR(VLOOKUP(C342,SRA!B:T,19,0),"")</f>
        <v>0</v>
      </c>
      <c r="J342" s="22">
        <f>IFERROR(VLOOKUP(C342,JUNHO!B:F,3,0),"0,00")</f>
        <v>1479.76</v>
      </c>
      <c r="K342" s="10">
        <f t="shared" si="12"/>
        <v>717.84999999999991</v>
      </c>
      <c r="L342" s="22">
        <f>IFERROR(VLOOKUP(C342,JUNHO!B:H,7,0),"0,00")</f>
        <v>761.91000000000008</v>
      </c>
      <c r="M342" s="18" t="str">
        <f>IFERROR(VLOOKUP(C342,FÉRIAS!C:D,2,0),"")</f>
        <v/>
      </c>
      <c r="N342" s="15" t="str">
        <f>IFERROR(VLOOKUP(C342,AFASTADOS!B:C,2,0),"")</f>
        <v/>
      </c>
    </row>
    <row r="343" spans="2:14" s="15" customFormat="1">
      <c r="B343" s="12">
        <f t="shared" si="13"/>
        <v>335</v>
      </c>
      <c r="C343" s="19">
        <v>2864</v>
      </c>
      <c r="D343" s="20" t="str">
        <f>IFERROR(VLOOKUP(C343,SRA!B:C,2,0),"")</f>
        <v>DULCE HELENA PEREIRA</v>
      </c>
      <c r="E343" s="12" t="str">
        <f>IFERROR(VLOOKUP(C343,SRA!B:T,8,0),"")</f>
        <v>CLT</v>
      </c>
      <c r="F343" s="14" t="s">
        <v>445</v>
      </c>
      <c r="G343" s="12" t="str">
        <f>IFERROR(VLOOKUP(C343,SRA!B:T,5,0),"")</f>
        <v>OP. DE PROD. IND.</v>
      </c>
      <c r="H343" s="10">
        <f>IFERROR(VLOOKUP(C343,SRA!B:T,18,0),"")</f>
        <v>1970.43</v>
      </c>
      <c r="I343" s="10">
        <f>IFERROR(VLOOKUP(C343,SRA!B:T,19,0),"")</f>
        <v>822.38</v>
      </c>
      <c r="J343" s="22">
        <f>IFERROR(VLOOKUP(C343,JUNHO!B:F,3,0),"0,00")</f>
        <v>3320.98</v>
      </c>
      <c r="K343" s="10">
        <f t="shared" si="12"/>
        <v>1059.08</v>
      </c>
      <c r="L343" s="22">
        <f>IFERROR(VLOOKUP(C343,JUNHO!B:H,7,0),"0,00")</f>
        <v>2261.9</v>
      </c>
      <c r="M343" s="18" t="str">
        <f>IFERROR(VLOOKUP(C343,FÉRIAS!C:D,2,0),"")</f>
        <v/>
      </c>
      <c r="N343" s="15" t="str">
        <f>IFERROR(VLOOKUP(C343,AFASTADOS!B:C,2,0),"")</f>
        <v/>
      </c>
    </row>
    <row r="344" spans="2:14" s="15" customFormat="1">
      <c r="B344" s="12">
        <f t="shared" si="13"/>
        <v>336</v>
      </c>
      <c r="C344" s="19">
        <v>2866</v>
      </c>
      <c r="D344" s="20" t="str">
        <f>IFERROR(VLOOKUP(C344,SRA!B:C,2,0),"")</f>
        <v>LUCICLEIDE M  DE A  CAMPOS</v>
      </c>
      <c r="E344" s="12" t="str">
        <f>IFERROR(VLOOKUP(C344,SRA!B:T,8,0),"")</f>
        <v>CLT</v>
      </c>
      <c r="F344" s="14" t="s">
        <v>445</v>
      </c>
      <c r="G344" s="12" t="str">
        <f>IFERROR(VLOOKUP(C344,SRA!B:T,5,0),"")</f>
        <v>OP. DE PROD. IND.</v>
      </c>
      <c r="H344" s="10">
        <f>IFERROR(VLOOKUP(C344,SRA!B:T,18,0),"")</f>
        <v>1400.3</v>
      </c>
      <c r="I344" s="10">
        <f>IFERROR(VLOOKUP(C344,SRA!B:T,19,0),"")</f>
        <v>1079.3800000000001</v>
      </c>
      <c r="J344" s="22">
        <f>IFERROR(VLOOKUP(C344,JUNHO!B:F,3,0),"0,00")</f>
        <v>2491.37</v>
      </c>
      <c r="K344" s="10">
        <f t="shared" si="12"/>
        <v>506.71000000000004</v>
      </c>
      <c r="L344" s="22">
        <f>IFERROR(VLOOKUP(C344,JUNHO!B:H,7,0),"0,00")</f>
        <v>1984.6599999999999</v>
      </c>
      <c r="M344" s="18" t="str">
        <f>IFERROR(VLOOKUP(C344,FÉRIAS!C:D,2,0),"")</f>
        <v/>
      </c>
      <c r="N344" s="15" t="str">
        <f>IFERROR(VLOOKUP(C344,AFASTADOS!B:C,2,0),"")</f>
        <v/>
      </c>
    </row>
    <row r="345" spans="2:14" s="15" customFormat="1">
      <c r="B345" s="12">
        <f t="shared" si="13"/>
        <v>337</v>
      </c>
      <c r="C345" s="19">
        <v>2869</v>
      </c>
      <c r="D345" s="20" t="str">
        <f>IFERROR(VLOOKUP(C345,SRA!B:C,2,0),"")</f>
        <v>RICARDO J FERNANDES DA CUNHA</v>
      </c>
      <c r="E345" s="12" t="str">
        <f>IFERROR(VLOOKUP(C345,SRA!B:T,8,0),"")</f>
        <v>CLT</v>
      </c>
      <c r="F345" s="14" t="s">
        <v>445</v>
      </c>
      <c r="G345" s="12" t="str">
        <f>IFERROR(VLOOKUP(C345,SRA!B:T,5,0),"")</f>
        <v>OP. DE PROD. IND.</v>
      </c>
      <c r="H345" s="10">
        <f>IFERROR(VLOOKUP(C345,SRA!B:T,18,0),"")</f>
        <v>1400.3</v>
      </c>
      <c r="I345" s="10">
        <f>IFERROR(VLOOKUP(C345,SRA!B:T,19,0),"")</f>
        <v>0</v>
      </c>
      <c r="J345" s="22">
        <f>IFERROR(VLOOKUP(C345,JUNHO!B:F,3,0),"0,00")</f>
        <v>1411.99</v>
      </c>
      <c r="K345" s="10">
        <f t="shared" si="12"/>
        <v>551.72</v>
      </c>
      <c r="L345" s="22">
        <f>IFERROR(VLOOKUP(C345,JUNHO!B:H,7,0),"0,00")</f>
        <v>860.27</v>
      </c>
      <c r="M345" s="18" t="str">
        <f>IFERROR(VLOOKUP(C345,FÉRIAS!C:D,2,0),"")</f>
        <v/>
      </c>
      <c r="N345" s="15" t="str">
        <f>IFERROR(VLOOKUP(C345,AFASTADOS!B:C,2,0),"")</f>
        <v/>
      </c>
    </row>
    <row r="346" spans="2:14" s="15" customFormat="1">
      <c r="B346" s="12">
        <f t="shared" si="13"/>
        <v>338</v>
      </c>
      <c r="C346" s="19">
        <v>2870</v>
      </c>
      <c r="D346" s="20" t="str">
        <f>IFERROR(VLOOKUP(C346,SRA!B:C,2,0),"")</f>
        <v>SUZANA VALERIA PINHEIRO</v>
      </c>
      <c r="E346" s="12" t="str">
        <f>IFERROR(VLOOKUP(C346,SRA!B:T,8,0),"")</f>
        <v>CLT</v>
      </c>
      <c r="F346" s="14" t="s">
        <v>445</v>
      </c>
      <c r="G346" s="12" t="str">
        <f>IFERROR(VLOOKUP(C346,SRA!B:T,5,0),"")</f>
        <v>OP. DE PROD. IND.(B)</v>
      </c>
      <c r="H346" s="10">
        <f>IFERROR(VLOOKUP(C346,SRA!B:T,18,0),"")</f>
        <v>1543.85</v>
      </c>
      <c r="I346" s="10">
        <f>IFERROR(VLOOKUP(C346,SRA!B:T,19,0),"")</f>
        <v>0</v>
      </c>
      <c r="J346" s="22">
        <f>IFERROR(VLOOKUP(C346,JUNHO!B:F,3,0),"0,00")</f>
        <v>1543.85</v>
      </c>
      <c r="K346" s="10">
        <f t="shared" si="12"/>
        <v>857.25</v>
      </c>
      <c r="L346" s="22">
        <f>IFERROR(VLOOKUP(C346,JUNHO!B:H,7,0),"0,00")</f>
        <v>686.59999999999991</v>
      </c>
      <c r="M346" s="18" t="str">
        <f>IFERROR(VLOOKUP(C346,FÉRIAS!C:D,2,0),"")</f>
        <v/>
      </c>
      <c r="N346" s="15" t="str">
        <f>IFERROR(VLOOKUP(C346,AFASTADOS!B:C,2,0),"")</f>
        <v/>
      </c>
    </row>
    <row r="347" spans="2:14" s="15" customFormat="1">
      <c r="B347" s="12">
        <f t="shared" si="13"/>
        <v>339</v>
      </c>
      <c r="C347" s="19">
        <v>2871</v>
      </c>
      <c r="D347" s="20" t="str">
        <f>IFERROR(VLOOKUP(C347,SRA!B:C,2,0),"")</f>
        <v>SUZELY ARANTES DA S MELO</v>
      </c>
      <c r="E347" s="12" t="str">
        <f>IFERROR(VLOOKUP(C347,SRA!B:T,8,0),"")</f>
        <v>CLT</v>
      </c>
      <c r="F347" s="14" t="s">
        <v>445</v>
      </c>
      <c r="G347" s="12" t="str">
        <f>IFERROR(VLOOKUP(C347,SRA!B:T,5,0),"")</f>
        <v>OP. DE PROD. IND.</v>
      </c>
      <c r="H347" s="10">
        <f>IFERROR(VLOOKUP(C347,SRA!B:T,18,0),"")</f>
        <v>1543.84</v>
      </c>
      <c r="I347" s="10">
        <f>IFERROR(VLOOKUP(C347,SRA!B:T,19,0),"")</f>
        <v>0</v>
      </c>
      <c r="J347" s="22">
        <f>IFERROR(VLOOKUP(C347,JUNHO!B:F,3,0),"0,00")</f>
        <v>1605.88</v>
      </c>
      <c r="K347" s="10">
        <f t="shared" si="12"/>
        <v>794.31000000000017</v>
      </c>
      <c r="L347" s="22">
        <f>IFERROR(VLOOKUP(C347,JUNHO!B:H,7,0),"0,00")</f>
        <v>811.56999999999994</v>
      </c>
      <c r="M347" s="18" t="str">
        <f>IFERROR(VLOOKUP(C347,FÉRIAS!C:D,2,0),"")</f>
        <v/>
      </c>
      <c r="N347" s="15" t="str">
        <f>IFERROR(VLOOKUP(C347,AFASTADOS!B:C,2,0),"")</f>
        <v/>
      </c>
    </row>
    <row r="348" spans="2:14" s="15" customFormat="1">
      <c r="B348" s="12">
        <f t="shared" si="13"/>
        <v>340</v>
      </c>
      <c r="C348" s="19">
        <v>2873</v>
      </c>
      <c r="D348" s="20" t="str">
        <f>IFERROR(VLOOKUP(C348,SRA!B:C,2,0),"")</f>
        <v>AURELIA RODRIGUES TORREIRO</v>
      </c>
      <c r="E348" s="12" t="str">
        <f>IFERROR(VLOOKUP(C348,SRA!B:T,8,0),"")</f>
        <v>CLT</v>
      </c>
      <c r="F348" s="14" t="s">
        <v>445</v>
      </c>
      <c r="G348" s="12" t="str">
        <f>IFERROR(VLOOKUP(C348,SRA!B:T,5,0),"")</f>
        <v>ANA ASS FARMACEUTICA</v>
      </c>
      <c r="H348" s="10">
        <f>IFERROR(VLOOKUP(C348,SRA!B:T,18,0),"")</f>
        <v>5043.91</v>
      </c>
      <c r="I348" s="10">
        <f>IFERROR(VLOOKUP(C348,SRA!B:T,19,0),"")</f>
        <v>0</v>
      </c>
      <c r="J348" s="22">
        <f>IFERROR(VLOOKUP(C348,JUNHO!B:F,3,0),"0,00")</f>
        <v>5043.91</v>
      </c>
      <c r="K348" s="10">
        <f t="shared" si="12"/>
        <v>1233.54</v>
      </c>
      <c r="L348" s="22">
        <f>IFERROR(VLOOKUP(C348,JUNHO!B:H,7,0),"0,00")</f>
        <v>3810.37</v>
      </c>
      <c r="M348" s="18" t="str">
        <f>IFERROR(VLOOKUP(C348,FÉRIAS!C:D,2,0),"")</f>
        <v/>
      </c>
      <c r="N348" s="15" t="str">
        <f>IFERROR(VLOOKUP(C348,AFASTADOS!B:C,2,0),"")</f>
        <v/>
      </c>
    </row>
    <row r="349" spans="2:14" s="15" customFormat="1">
      <c r="B349" s="12">
        <f t="shared" si="13"/>
        <v>341</v>
      </c>
      <c r="C349" s="19">
        <v>2878</v>
      </c>
      <c r="D349" s="20" t="str">
        <f>IFERROR(VLOOKUP(C349,SRA!B:C,2,0),"")</f>
        <v>JAMSON ALESSANDRO DA SILVA</v>
      </c>
      <c r="E349" s="12" t="str">
        <f>IFERROR(VLOOKUP(C349,SRA!B:T,8,0),"")</f>
        <v>CLT</v>
      </c>
      <c r="F349" s="14" t="s">
        <v>445</v>
      </c>
      <c r="G349" s="12" t="str">
        <f>IFERROR(VLOOKUP(C349,SRA!B:T,5,0),"")</f>
        <v>TEC. EM ADM. E FIN.</v>
      </c>
      <c r="H349" s="10">
        <f>IFERROR(VLOOKUP(C349,SRA!B:T,18,0),"")</f>
        <v>2060.2399999999998</v>
      </c>
      <c r="I349" s="10">
        <f>IFERROR(VLOOKUP(C349,SRA!B:T,19,0),"")</f>
        <v>223.27</v>
      </c>
      <c r="J349" s="22">
        <f>IFERROR(VLOOKUP(C349,JUNHO!B:F,3,0),"0,00")</f>
        <v>2283.5100000000002</v>
      </c>
      <c r="K349" s="10">
        <f t="shared" si="12"/>
        <v>1178.5800000000002</v>
      </c>
      <c r="L349" s="22">
        <f>IFERROR(VLOOKUP(C349,JUNHO!B:H,7,0),"0,00")</f>
        <v>1104.93</v>
      </c>
      <c r="M349" s="18" t="str">
        <f>IFERROR(VLOOKUP(C349,FÉRIAS!C:D,2,0),"")</f>
        <v/>
      </c>
      <c r="N349" s="15" t="str">
        <f>IFERROR(VLOOKUP(C349,AFASTADOS!B:C,2,0),"")</f>
        <v/>
      </c>
    </row>
    <row r="350" spans="2:14" s="15" customFormat="1">
      <c r="B350" s="12">
        <f t="shared" si="13"/>
        <v>342</v>
      </c>
      <c r="C350" s="19">
        <v>2887</v>
      </c>
      <c r="D350" s="20" t="str">
        <f>IFERROR(VLOOKUP(C350,SRA!B:C,2,0),"")</f>
        <v>MARIA EUZENI DA SILVA GARCEZ</v>
      </c>
      <c r="E350" s="12" t="str">
        <f>IFERROR(VLOOKUP(C350,SRA!B:T,8,0),"")</f>
        <v>CLT</v>
      </c>
      <c r="F350" s="14" t="s">
        <v>445</v>
      </c>
      <c r="G350" s="12" t="str">
        <f>IFERROR(VLOOKUP(C350,SRA!B:T,5,0),"")</f>
        <v>TEC. EM ADM. E FIN.</v>
      </c>
      <c r="H350" s="10">
        <f>IFERROR(VLOOKUP(C350,SRA!B:T,18,0),"")</f>
        <v>2060.2600000000002</v>
      </c>
      <c r="I350" s="10">
        <f>IFERROR(VLOOKUP(C350,SRA!B:T,19,0),"")</f>
        <v>0</v>
      </c>
      <c r="J350" s="22">
        <f>IFERROR(VLOOKUP(C350,JUNHO!B:F,3,0),"0,00")</f>
        <v>2060.2600000000002</v>
      </c>
      <c r="K350" s="10">
        <f t="shared" si="12"/>
        <v>514.97000000000025</v>
      </c>
      <c r="L350" s="22">
        <f>IFERROR(VLOOKUP(C350,JUNHO!B:H,7,0),"0,00")</f>
        <v>1545.29</v>
      </c>
      <c r="M350" s="18" t="str">
        <f>IFERROR(VLOOKUP(C350,FÉRIAS!C:D,2,0),"")</f>
        <v/>
      </c>
      <c r="N350" s="15" t="str">
        <f>IFERROR(VLOOKUP(C350,AFASTADOS!B:C,2,0),"")</f>
        <v/>
      </c>
    </row>
    <row r="351" spans="2:14" s="15" customFormat="1">
      <c r="B351" s="12">
        <f t="shared" si="13"/>
        <v>343</v>
      </c>
      <c r="C351" s="19">
        <v>2889</v>
      </c>
      <c r="D351" s="20" t="str">
        <f>IFERROR(VLOOKUP(C351,SRA!B:C,2,0),"")</f>
        <v>EJANE FERREIRA TEXEIRA</v>
      </c>
      <c r="E351" s="12" t="str">
        <f>IFERROR(VLOOKUP(C351,SRA!B:T,8,0),"")</f>
        <v>CLT</v>
      </c>
      <c r="F351" s="14" t="s">
        <v>445</v>
      </c>
      <c r="G351" s="12" t="str">
        <f>IFERROR(VLOOKUP(C351,SRA!B:T,5,0),"")</f>
        <v>TEC. CONTABIL</v>
      </c>
      <c r="H351" s="10">
        <f>IFERROR(VLOOKUP(C351,SRA!B:T,18,0),"")</f>
        <v>2385</v>
      </c>
      <c r="I351" s="10">
        <f>IFERROR(VLOOKUP(C351,SRA!B:T,19,0),"")</f>
        <v>0</v>
      </c>
      <c r="J351" s="22">
        <f>IFERROR(VLOOKUP(C351,JUNHO!B:F,3,0),"0,00")</f>
        <v>2385</v>
      </c>
      <c r="K351" s="10">
        <f t="shared" si="12"/>
        <v>1271.1400000000001</v>
      </c>
      <c r="L351" s="22">
        <f>IFERROR(VLOOKUP(C351,JUNHO!B:H,7,0),"0,00")</f>
        <v>1113.8599999999999</v>
      </c>
      <c r="M351" s="18" t="str">
        <f>IFERROR(VLOOKUP(C351,FÉRIAS!C:D,2,0),"")</f>
        <v/>
      </c>
      <c r="N351" s="15" t="str">
        <f>IFERROR(VLOOKUP(C351,AFASTADOS!B:C,2,0),"")</f>
        <v/>
      </c>
    </row>
    <row r="352" spans="2:14" s="15" customFormat="1">
      <c r="B352" s="12">
        <f t="shared" si="13"/>
        <v>344</v>
      </c>
      <c r="C352" s="19">
        <v>2890</v>
      </c>
      <c r="D352" s="20" t="str">
        <f>IFERROR(VLOOKUP(C352,SRA!B:C,2,0),"")</f>
        <v>CLELIO FIRMINO SILVA</v>
      </c>
      <c r="E352" s="12" t="str">
        <f>IFERROR(VLOOKUP(C352,SRA!B:T,8,0),"")</f>
        <v>CLT</v>
      </c>
      <c r="F352" s="14" t="s">
        <v>445</v>
      </c>
      <c r="G352" s="12" t="str">
        <f>IFERROR(VLOOKUP(C352,SRA!B:T,5,0),"")</f>
        <v>OP. DE PROD. IND.</v>
      </c>
      <c r="H352" s="10">
        <f>IFERROR(VLOOKUP(C352,SRA!B:T,18,0),"")</f>
        <v>1400.3</v>
      </c>
      <c r="I352" s="10">
        <f>IFERROR(VLOOKUP(C352,SRA!B:T,19,0),"")</f>
        <v>0</v>
      </c>
      <c r="J352" s="22">
        <f>IFERROR(VLOOKUP(C352,JUNHO!B:F,3,0),"0,00")</f>
        <v>1411.99</v>
      </c>
      <c r="K352" s="10">
        <f t="shared" si="12"/>
        <v>323.93000000000006</v>
      </c>
      <c r="L352" s="22">
        <f>IFERROR(VLOOKUP(C352,JUNHO!B:H,7,0),"0,00")</f>
        <v>1088.06</v>
      </c>
      <c r="M352" s="18" t="str">
        <f>IFERROR(VLOOKUP(C352,FÉRIAS!C:D,2,0),"")</f>
        <v/>
      </c>
      <c r="N352" s="15" t="str">
        <f>IFERROR(VLOOKUP(C352,AFASTADOS!B:C,2,0),"")</f>
        <v/>
      </c>
    </row>
    <row r="353" spans="2:14" s="15" customFormat="1">
      <c r="B353" s="12">
        <f t="shared" si="13"/>
        <v>345</v>
      </c>
      <c r="C353" s="19">
        <v>2891</v>
      </c>
      <c r="D353" s="20" t="str">
        <f>IFERROR(VLOOKUP(C353,SRA!B:C,2,0),"")</f>
        <v>ERICK MEDEIROS</v>
      </c>
      <c r="E353" s="12" t="str">
        <f>IFERROR(VLOOKUP(C353,SRA!B:T,8,0),"")</f>
        <v>CLT</v>
      </c>
      <c r="F353" s="14" t="s">
        <v>445</v>
      </c>
      <c r="G353" s="12" t="str">
        <f>IFERROR(VLOOKUP(C353,SRA!B:T,5,0),"")</f>
        <v>OP. DE PROD. IND.</v>
      </c>
      <c r="H353" s="10">
        <f>IFERROR(VLOOKUP(C353,SRA!B:T,18,0),"")</f>
        <v>1470.32</v>
      </c>
      <c r="I353" s="10">
        <f>IFERROR(VLOOKUP(C353,SRA!B:T,19,0),"")</f>
        <v>0</v>
      </c>
      <c r="J353" s="22">
        <f>IFERROR(VLOOKUP(C353,JUNHO!B:F,3,0),"0,00")</f>
        <v>1470.66</v>
      </c>
      <c r="K353" s="10">
        <f t="shared" si="12"/>
        <v>665.17000000000007</v>
      </c>
      <c r="L353" s="22">
        <f>IFERROR(VLOOKUP(C353,JUNHO!B:H,7,0),"0,00")</f>
        <v>805.49</v>
      </c>
      <c r="M353" s="18" t="str">
        <f>IFERROR(VLOOKUP(C353,FÉRIAS!C:D,2,0),"")</f>
        <v/>
      </c>
      <c r="N353" s="15" t="str">
        <f>IFERROR(VLOOKUP(C353,AFASTADOS!B:C,2,0),"")</f>
        <v/>
      </c>
    </row>
    <row r="354" spans="2:14" s="15" customFormat="1">
      <c r="B354" s="12">
        <f t="shared" si="13"/>
        <v>346</v>
      </c>
      <c r="C354" s="19">
        <v>2894</v>
      </c>
      <c r="D354" s="20" t="str">
        <f>IFERROR(VLOOKUP(C354,SRA!B:C,2,0),"")</f>
        <v>JOELNA DINIZ PEREIRA DE SOUSA</v>
      </c>
      <c r="E354" s="12" t="str">
        <f>IFERROR(VLOOKUP(C354,SRA!B:T,8,0),"")</f>
        <v>CLT</v>
      </c>
      <c r="F354" s="14" t="s">
        <v>445</v>
      </c>
      <c r="G354" s="12" t="str">
        <f>IFERROR(VLOOKUP(C354,SRA!B:T,5,0),"")</f>
        <v>OP. PROD. IND. (D)</v>
      </c>
      <c r="H354" s="10">
        <f>IFERROR(VLOOKUP(C354,SRA!B:T,18,0),"")</f>
        <v>1876.6</v>
      </c>
      <c r="I354" s="10">
        <f>IFERROR(VLOOKUP(C354,SRA!B:T,19,0),"")</f>
        <v>0</v>
      </c>
      <c r="J354" s="22">
        <f>IFERROR(VLOOKUP(C354,JUNHO!B:F,3,0),"0,00")</f>
        <v>1876.6</v>
      </c>
      <c r="K354" s="10">
        <f t="shared" si="12"/>
        <v>993.19999999999993</v>
      </c>
      <c r="L354" s="22">
        <f>IFERROR(VLOOKUP(C354,JUNHO!B:H,7,0),"0,00")</f>
        <v>883.4</v>
      </c>
      <c r="M354" s="18" t="str">
        <f>IFERROR(VLOOKUP(C354,FÉRIAS!C:D,2,0),"")</f>
        <v/>
      </c>
      <c r="N354" s="15" t="str">
        <f>IFERROR(VLOOKUP(C354,AFASTADOS!B:C,2,0),"")</f>
        <v/>
      </c>
    </row>
    <row r="355" spans="2:14" s="15" customFormat="1">
      <c r="B355" s="12">
        <f t="shared" si="13"/>
        <v>347</v>
      </c>
      <c r="C355" s="19">
        <v>2895</v>
      </c>
      <c r="D355" s="20" t="str">
        <f>IFERROR(VLOOKUP(C355,SRA!B:C,2,0),"")</f>
        <v>KLEBER DE OLIVEIRA GALDINO</v>
      </c>
      <c r="E355" s="12" t="str">
        <f>IFERROR(VLOOKUP(C355,SRA!B:T,8,0),"")</f>
        <v>CLT</v>
      </c>
      <c r="F355" s="14" t="s">
        <v>445</v>
      </c>
      <c r="G355" s="12" t="str">
        <f>IFERROR(VLOOKUP(C355,SRA!B:T,5,0),"")</f>
        <v>OP. DE PROD. IND.</v>
      </c>
      <c r="H355" s="10">
        <f>IFERROR(VLOOKUP(C355,SRA!B:T,18,0),"")</f>
        <v>1400.3</v>
      </c>
      <c r="I355" s="10">
        <f>IFERROR(VLOOKUP(C355,SRA!B:T,19,0),"")</f>
        <v>0</v>
      </c>
      <c r="J355" s="22">
        <f>IFERROR(VLOOKUP(C355,JUNHO!B:F,3,0),"0,00")</f>
        <v>1411.99</v>
      </c>
      <c r="K355" s="10">
        <f t="shared" si="12"/>
        <v>339.81999999999994</v>
      </c>
      <c r="L355" s="22">
        <f>IFERROR(VLOOKUP(C355,JUNHO!B:H,7,0),"0,00")</f>
        <v>1072.17</v>
      </c>
      <c r="M355" s="18" t="str">
        <f>IFERROR(VLOOKUP(C355,FÉRIAS!C:D,2,0),"")</f>
        <v/>
      </c>
      <c r="N355" s="15" t="str">
        <f>IFERROR(VLOOKUP(C355,AFASTADOS!B:C,2,0),"")</f>
        <v/>
      </c>
    </row>
    <row r="356" spans="2:14" s="15" customFormat="1">
      <c r="B356" s="12">
        <f t="shared" si="13"/>
        <v>348</v>
      </c>
      <c r="C356" s="19">
        <v>2904</v>
      </c>
      <c r="D356" s="20" t="str">
        <f>IFERROR(VLOOKUP(C356,SRA!B:C,2,0),"")</f>
        <v>ANTONIO S ALVES DE O JUNIOR</v>
      </c>
      <c r="E356" s="12" t="str">
        <f>IFERROR(VLOOKUP(C356,SRA!B:T,8,0),"")</f>
        <v>CLT</v>
      </c>
      <c r="F356" s="14" t="s">
        <v>445</v>
      </c>
      <c r="G356" s="12" t="str">
        <f>IFERROR(VLOOKUP(C356,SRA!B:T,5,0),"")</f>
        <v>TEC. EM ADM. E FIN.</v>
      </c>
      <c r="H356" s="10">
        <f>IFERROR(VLOOKUP(C356,SRA!B:T,18,0),"")</f>
        <v>2060.2600000000002</v>
      </c>
      <c r="I356" s="10">
        <f>IFERROR(VLOOKUP(C356,SRA!B:T,19,0),"")</f>
        <v>0</v>
      </c>
      <c r="J356" s="22">
        <f>IFERROR(VLOOKUP(C356,JUNHO!B:F,3,0),"0,00")</f>
        <v>2060.2600000000002</v>
      </c>
      <c r="K356" s="10">
        <f t="shared" si="12"/>
        <v>416.94000000000005</v>
      </c>
      <c r="L356" s="22">
        <f>IFERROR(VLOOKUP(C356,JUNHO!B:H,7,0),"0,00")</f>
        <v>1643.3200000000002</v>
      </c>
      <c r="M356" s="18" t="str">
        <f>IFERROR(VLOOKUP(C356,FÉRIAS!C:D,2,0),"")</f>
        <v/>
      </c>
      <c r="N356" s="15" t="str">
        <f>IFERROR(VLOOKUP(C356,AFASTADOS!B:C,2,0),"")</f>
        <v/>
      </c>
    </row>
    <row r="357" spans="2:14" s="15" customFormat="1">
      <c r="B357" s="12">
        <f t="shared" si="13"/>
        <v>349</v>
      </c>
      <c r="C357" s="19">
        <v>2906</v>
      </c>
      <c r="D357" s="20" t="str">
        <f>IFERROR(VLOOKUP(C357,SRA!B:C,2,0),"")</f>
        <v>ARTHUR A SANTOS WANDERLEY</v>
      </c>
      <c r="E357" s="12" t="str">
        <f>IFERROR(VLOOKUP(C357,SRA!B:T,8,0),"")</f>
        <v>CLT</v>
      </c>
      <c r="F357" s="14" t="s">
        <v>445</v>
      </c>
      <c r="G357" s="12" t="str">
        <f>IFERROR(VLOOKUP(C357,SRA!B:T,5,0),"")</f>
        <v>ANA ASS FARMACEUTICA</v>
      </c>
      <c r="H357" s="10">
        <f>IFERROR(VLOOKUP(C357,SRA!B:T,18,0),"")</f>
        <v>5043.91</v>
      </c>
      <c r="I357" s="10">
        <f>IFERROR(VLOOKUP(C357,SRA!B:T,19,0),"")</f>
        <v>0</v>
      </c>
      <c r="J357" s="22">
        <f>IFERROR(VLOOKUP(C357,JUNHO!B:F,3,0),"0,00")</f>
        <v>5043.91</v>
      </c>
      <c r="K357" s="10">
        <f t="shared" si="12"/>
        <v>1562.46</v>
      </c>
      <c r="L357" s="22">
        <f>IFERROR(VLOOKUP(C357,JUNHO!B:H,7,0),"0,00")</f>
        <v>3481.45</v>
      </c>
      <c r="M357" s="18" t="str">
        <f>IFERROR(VLOOKUP(C357,FÉRIAS!C:D,2,0),"")</f>
        <v/>
      </c>
      <c r="N357" s="15" t="str">
        <f>IFERROR(VLOOKUP(C357,AFASTADOS!B:C,2,0),"")</f>
        <v/>
      </c>
    </row>
    <row r="358" spans="2:14" s="15" customFormat="1">
      <c r="B358" s="12">
        <f t="shared" si="13"/>
        <v>350</v>
      </c>
      <c r="C358" s="19">
        <v>2907</v>
      </c>
      <c r="D358" s="20" t="str">
        <f>IFERROR(VLOOKUP(C358,SRA!B:C,2,0),"")</f>
        <v>JOELINE LIMA DO NASCIMENTO</v>
      </c>
      <c r="E358" s="12" t="str">
        <f>IFERROR(VLOOKUP(C358,SRA!B:T,8,0),"")</f>
        <v>CLT</v>
      </c>
      <c r="F358" s="14" t="s">
        <v>445</v>
      </c>
      <c r="G358" s="12" t="str">
        <f>IFERROR(VLOOKUP(C358,SRA!B:T,5,0),"")</f>
        <v>TEC. EM ADM. E FIN.</v>
      </c>
      <c r="H358" s="10">
        <f>IFERROR(VLOOKUP(C358,SRA!B:T,18,0),"")</f>
        <v>2060.2600000000002</v>
      </c>
      <c r="I358" s="10">
        <f>IFERROR(VLOOKUP(C358,SRA!B:T,19,0),"")</f>
        <v>0</v>
      </c>
      <c r="J358" s="22">
        <f>IFERROR(VLOOKUP(C358,JUNHO!B:F,3,0),"0,00")</f>
        <v>8670.08</v>
      </c>
      <c r="K358" s="10">
        <f t="shared" si="12"/>
        <v>7990.19</v>
      </c>
      <c r="L358" s="22">
        <f>IFERROR(VLOOKUP(C358,JUNHO!B:H,7,0),"0,00")</f>
        <v>679.89</v>
      </c>
      <c r="M358" s="18" t="str">
        <f>IFERROR(VLOOKUP(C358,FÉRIAS!C:D,2,0),"")</f>
        <v/>
      </c>
      <c r="N358" s="15" t="str">
        <f>IFERROR(VLOOKUP(C358,AFASTADOS!B:C,2,0),"")</f>
        <v/>
      </c>
    </row>
    <row r="359" spans="2:14" s="15" customFormat="1">
      <c r="B359" s="12">
        <f t="shared" si="13"/>
        <v>351</v>
      </c>
      <c r="C359" s="19">
        <v>2909</v>
      </c>
      <c r="D359" s="20" t="str">
        <f>IFERROR(VLOOKUP(C359,SRA!B:C,2,0),"")</f>
        <v>ROBSON CARNEIRO DA SILVA</v>
      </c>
      <c r="E359" s="12" t="str">
        <f>IFERROR(VLOOKUP(C359,SRA!B:T,8,0),"")</f>
        <v>CLT</v>
      </c>
      <c r="F359" s="14" t="s">
        <v>445</v>
      </c>
      <c r="G359" s="12" t="str">
        <f>IFERROR(VLOOKUP(C359,SRA!B:T,5,0),"")</f>
        <v>TEC. EM ADM. E FIN.</v>
      </c>
      <c r="H359" s="10">
        <f>IFERROR(VLOOKUP(C359,SRA!B:T,18,0),"")</f>
        <v>2060.2600000000002</v>
      </c>
      <c r="I359" s="10">
        <f>IFERROR(VLOOKUP(C359,SRA!B:T,19,0),"")</f>
        <v>0</v>
      </c>
      <c r="J359" s="22">
        <f>IFERROR(VLOOKUP(C359,JUNHO!B:F,3,0),"0,00")</f>
        <v>2060.2600000000002</v>
      </c>
      <c r="K359" s="10">
        <f t="shared" si="12"/>
        <v>167.34000000000015</v>
      </c>
      <c r="L359" s="22">
        <f>IFERROR(VLOOKUP(C359,JUNHO!B:H,7,0),"0,00")</f>
        <v>1892.92</v>
      </c>
      <c r="M359" s="18" t="str">
        <f>IFERROR(VLOOKUP(C359,FÉRIAS!C:D,2,0),"")</f>
        <v/>
      </c>
      <c r="N359" s="15" t="str">
        <f>IFERROR(VLOOKUP(C359,AFASTADOS!B:C,2,0),"")</f>
        <v/>
      </c>
    </row>
    <row r="360" spans="2:14" s="15" customFormat="1">
      <c r="B360" s="12">
        <f t="shared" si="13"/>
        <v>352</v>
      </c>
      <c r="C360" s="19">
        <v>2910</v>
      </c>
      <c r="D360" s="20" t="str">
        <f>IFERROR(VLOOKUP(C360,SRA!B:C,2,0),"")</f>
        <v>JOSE VITAL DUARTE JUNIOR</v>
      </c>
      <c r="E360" s="12" t="str">
        <f>IFERROR(VLOOKUP(C360,SRA!B:T,8,0),"")</f>
        <v>CLT</v>
      </c>
      <c r="F360" s="14" t="s">
        <v>445</v>
      </c>
      <c r="G360" s="12" t="str">
        <f>IFERROR(VLOOKUP(C360,SRA!B:T,5,0),"")</f>
        <v>TEC. EM ADM. E FIN.</v>
      </c>
      <c r="H360" s="10">
        <f>IFERROR(VLOOKUP(C360,SRA!B:T,18,0),"")</f>
        <v>2163.27</v>
      </c>
      <c r="I360" s="10">
        <f>IFERROR(VLOOKUP(C360,SRA!B:T,19,0),"")</f>
        <v>4112.95</v>
      </c>
      <c r="J360" s="22">
        <f>IFERROR(VLOOKUP(C360,JUNHO!B:F,3,0),"0,00")</f>
        <v>6276.22</v>
      </c>
      <c r="K360" s="10">
        <f t="shared" si="12"/>
        <v>1383.1900000000005</v>
      </c>
      <c r="L360" s="22">
        <f>IFERROR(VLOOKUP(C360,JUNHO!B:H,7,0),"0,00")</f>
        <v>4893.03</v>
      </c>
      <c r="M360" s="18" t="str">
        <f>IFERROR(VLOOKUP(C360,FÉRIAS!C:D,2,0),"")</f>
        <v/>
      </c>
      <c r="N360" s="15" t="str">
        <f>IFERROR(VLOOKUP(C360,AFASTADOS!B:C,2,0),"")</f>
        <v/>
      </c>
    </row>
    <row r="361" spans="2:14" s="15" customFormat="1">
      <c r="B361" s="12">
        <f t="shared" si="13"/>
        <v>353</v>
      </c>
      <c r="C361" s="19">
        <v>2911</v>
      </c>
      <c r="D361" s="20" t="str">
        <f>IFERROR(VLOOKUP(C361,SRA!B:C,2,0),"")</f>
        <v>ALDJANE MARIA DOS SANTOS</v>
      </c>
      <c r="E361" s="12" t="str">
        <f>IFERROR(VLOOKUP(C361,SRA!B:T,8,0),"")</f>
        <v>CLT</v>
      </c>
      <c r="F361" s="14" t="s">
        <v>445</v>
      </c>
      <c r="G361" s="12" t="str">
        <f>IFERROR(VLOOKUP(C361,SRA!B:T,5,0),"")</f>
        <v>OP. DE PROD. IND.</v>
      </c>
      <c r="H361" s="10">
        <f>IFERROR(VLOOKUP(C361,SRA!B:T,18,0),"")</f>
        <v>1543.83</v>
      </c>
      <c r="I361" s="10">
        <f>IFERROR(VLOOKUP(C361,SRA!B:T,19,0),"")</f>
        <v>0</v>
      </c>
      <c r="J361" s="22">
        <f>IFERROR(VLOOKUP(C361,JUNHO!B:F,3,0),"0,00")</f>
        <v>1864.73</v>
      </c>
      <c r="K361" s="10">
        <f t="shared" si="12"/>
        <v>969.21</v>
      </c>
      <c r="L361" s="22">
        <f>IFERROR(VLOOKUP(C361,JUNHO!B:H,7,0),"0,00")</f>
        <v>895.52</v>
      </c>
      <c r="M361" s="18" t="str">
        <f>IFERROR(VLOOKUP(C361,FÉRIAS!C:D,2,0),"")</f>
        <v/>
      </c>
      <c r="N361" s="15" t="str">
        <f>IFERROR(VLOOKUP(C361,AFASTADOS!B:C,2,0),"")</f>
        <v/>
      </c>
    </row>
    <row r="362" spans="2:14" s="15" customFormat="1">
      <c r="B362" s="12">
        <f t="shared" si="13"/>
        <v>354</v>
      </c>
      <c r="C362" s="19">
        <v>2915</v>
      </c>
      <c r="D362" s="20" t="str">
        <f>IFERROR(VLOOKUP(C362,SRA!B:C,2,0),"")</f>
        <v>HAMILTON LINO ALVES</v>
      </c>
      <c r="E362" s="12" t="str">
        <f>IFERROR(VLOOKUP(C362,SRA!B:T,8,0),"")</f>
        <v>CLT</v>
      </c>
      <c r="F362" s="14" t="s">
        <v>445</v>
      </c>
      <c r="G362" s="12" t="str">
        <f>IFERROR(VLOOKUP(C362,SRA!B:T,5,0),"")</f>
        <v>OP. DE PROD. IND.</v>
      </c>
      <c r="H362" s="10">
        <f>IFERROR(VLOOKUP(C362,SRA!B:T,18,0),"")</f>
        <v>1543.83</v>
      </c>
      <c r="I362" s="10">
        <f>IFERROR(VLOOKUP(C362,SRA!B:T,19,0),"")</f>
        <v>0</v>
      </c>
      <c r="J362" s="22">
        <f>IFERROR(VLOOKUP(C362,JUNHO!B:F,3,0),"0,00")</f>
        <v>1543.83</v>
      </c>
      <c r="K362" s="10">
        <f t="shared" si="12"/>
        <v>451.61999999999989</v>
      </c>
      <c r="L362" s="22">
        <f>IFERROR(VLOOKUP(C362,JUNHO!B:H,7,0),"0,00")</f>
        <v>1092.21</v>
      </c>
      <c r="M362" s="18" t="str">
        <f>IFERROR(VLOOKUP(C362,FÉRIAS!C:D,2,0),"")</f>
        <v/>
      </c>
      <c r="N362" s="15" t="str">
        <f>IFERROR(VLOOKUP(C362,AFASTADOS!B:C,2,0),"")</f>
        <v/>
      </c>
    </row>
    <row r="363" spans="2:14" s="15" customFormat="1">
      <c r="B363" s="12">
        <f t="shared" si="13"/>
        <v>355</v>
      </c>
      <c r="C363" s="19">
        <v>2917</v>
      </c>
      <c r="D363" s="20" t="str">
        <f>IFERROR(VLOOKUP(C363,SRA!B:C,2,0),"")</f>
        <v>LUCICLEIDE PEREIRA DEODATO</v>
      </c>
      <c r="E363" s="12" t="str">
        <f>IFERROR(VLOOKUP(C363,SRA!B:T,8,0),"")</f>
        <v>CLT</v>
      </c>
      <c r="F363" s="14" t="s">
        <v>445</v>
      </c>
      <c r="G363" s="12" t="str">
        <f>IFERROR(VLOOKUP(C363,SRA!B:T,5,0),"")</f>
        <v>OP. DE PROD. IND.</v>
      </c>
      <c r="H363" s="10">
        <f>IFERROR(VLOOKUP(C363,SRA!B:T,18,0),"")</f>
        <v>1621.02</v>
      </c>
      <c r="I363" s="10">
        <f>IFERROR(VLOOKUP(C363,SRA!B:T,19,0),"")</f>
        <v>0</v>
      </c>
      <c r="J363" s="22">
        <f>IFERROR(VLOOKUP(C363,JUNHO!B:F,3,0),"0,00")</f>
        <v>1621.02</v>
      </c>
      <c r="K363" s="10">
        <f t="shared" si="12"/>
        <v>657.05</v>
      </c>
      <c r="L363" s="22">
        <f>IFERROR(VLOOKUP(C363,JUNHO!B:H,7,0),"0,00")</f>
        <v>963.97</v>
      </c>
      <c r="M363" s="18" t="str">
        <f>IFERROR(VLOOKUP(C363,FÉRIAS!C:D,2,0),"")</f>
        <v/>
      </c>
      <c r="N363" s="15" t="str">
        <f>IFERROR(VLOOKUP(C363,AFASTADOS!B:C,2,0),"")</f>
        <v/>
      </c>
    </row>
    <row r="364" spans="2:14" s="15" customFormat="1">
      <c r="B364" s="12">
        <f t="shared" si="13"/>
        <v>356</v>
      </c>
      <c r="C364" s="19">
        <v>2918</v>
      </c>
      <c r="D364" s="20" t="str">
        <f>IFERROR(VLOOKUP(C364,SRA!B:C,2,0),"")</f>
        <v>MARIA DAS NEVES DE BARROS</v>
      </c>
      <c r="E364" s="12" t="str">
        <f>IFERROR(VLOOKUP(C364,SRA!B:T,8,0),"")</f>
        <v>CLT</v>
      </c>
      <c r="F364" s="14" t="s">
        <v>445</v>
      </c>
      <c r="G364" s="12" t="str">
        <f>IFERROR(VLOOKUP(C364,SRA!B:T,5,0),"")</f>
        <v>OP. DE PROD. IND.</v>
      </c>
      <c r="H364" s="10">
        <f>IFERROR(VLOOKUP(C364,SRA!B:T,18,0),"")</f>
        <v>1400.3</v>
      </c>
      <c r="I364" s="10">
        <f>IFERROR(VLOOKUP(C364,SRA!B:T,19,0),"")</f>
        <v>0</v>
      </c>
      <c r="J364" s="22">
        <f>IFERROR(VLOOKUP(C364,JUNHO!B:F,3,0),"0,00")</f>
        <v>1411.99</v>
      </c>
      <c r="K364" s="10">
        <f t="shared" si="12"/>
        <v>231.76999999999998</v>
      </c>
      <c r="L364" s="22">
        <f>IFERROR(VLOOKUP(C364,JUNHO!B:H,7,0),"0,00")</f>
        <v>1180.22</v>
      </c>
      <c r="M364" s="18" t="str">
        <f>IFERROR(VLOOKUP(C364,FÉRIAS!C:D,2,0),"")</f>
        <v/>
      </c>
      <c r="N364" s="15" t="str">
        <f>IFERROR(VLOOKUP(C364,AFASTADOS!B:C,2,0),"")</f>
        <v/>
      </c>
    </row>
    <row r="365" spans="2:14" s="15" customFormat="1">
      <c r="B365" s="12">
        <f t="shared" si="13"/>
        <v>357</v>
      </c>
      <c r="C365" s="19">
        <v>2921</v>
      </c>
      <c r="D365" s="20" t="str">
        <f>IFERROR(VLOOKUP(C365,SRA!B:C,2,0),"")</f>
        <v>TIAGO MANOEL DE SOUSA LEITE</v>
      </c>
      <c r="E365" s="12" t="str">
        <f>IFERROR(VLOOKUP(C365,SRA!B:T,8,0),"")</f>
        <v>CLT</v>
      </c>
      <c r="F365" s="14" t="s">
        <v>445</v>
      </c>
      <c r="G365" s="12" t="str">
        <f>IFERROR(VLOOKUP(C365,SRA!B:T,5,0),"")</f>
        <v>OP. DE PROD. IND.</v>
      </c>
      <c r="H365" s="10">
        <f>IFERROR(VLOOKUP(C365,SRA!B:T,18,0),"")</f>
        <v>1543.83</v>
      </c>
      <c r="I365" s="10">
        <f>IFERROR(VLOOKUP(C365,SRA!B:T,19,0),"")</f>
        <v>0</v>
      </c>
      <c r="J365" s="22">
        <f>IFERROR(VLOOKUP(C365,JUNHO!B:F,3,0),"0,00")</f>
        <v>6701.3</v>
      </c>
      <c r="K365" s="10">
        <f t="shared" si="12"/>
        <v>6685.8600000000006</v>
      </c>
      <c r="L365" s="22">
        <f>IFERROR(VLOOKUP(C365,JUNHO!B:H,7,0),"0,00")</f>
        <v>15.44</v>
      </c>
      <c r="M365" s="18" t="str">
        <f>IFERROR(VLOOKUP(C365,FÉRIAS!C:D,2,0),"")</f>
        <v/>
      </c>
      <c r="N365" s="15" t="str">
        <f>IFERROR(VLOOKUP(C365,AFASTADOS!B:C,2,0),"")</f>
        <v/>
      </c>
    </row>
    <row r="366" spans="2:14" s="15" customFormat="1">
      <c r="B366" s="12">
        <f t="shared" si="13"/>
        <v>358</v>
      </c>
      <c r="C366" s="19">
        <v>2922</v>
      </c>
      <c r="D366" s="20" t="str">
        <f>IFERROR(VLOOKUP(C366,SRA!B:C,2,0),"")</f>
        <v>XENIA KELY VERISSIMO DINIZ</v>
      </c>
      <c r="E366" s="12" t="str">
        <f>IFERROR(VLOOKUP(C366,SRA!B:T,8,0),"")</f>
        <v>CLT</v>
      </c>
      <c r="F366" s="14" t="s">
        <v>445</v>
      </c>
      <c r="G366" s="12" t="str">
        <f>IFERROR(VLOOKUP(C366,SRA!B:T,5,0),"")</f>
        <v>OP. DE PROD. IND.</v>
      </c>
      <c r="H366" s="10">
        <f>IFERROR(VLOOKUP(C366,SRA!B:T,18,0),"")</f>
        <v>1621.02</v>
      </c>
      <c r="I366" s="10">
        <f>IFERROR(VLOOKUP(C366,SRA!B:T,19,0),"")</f>
        <v>0</v>
      </c>
      <c r="J366" s="22">
        <f>IFERROR(VLOOKUP(C366,JUNHO!B:F,3,0),"0,00")</f>
        <v>1621.02</v>
      </c>
      <c r="K366" s="10">
        <f t="shared" si="12"/>
        <v>748.03</v>
      </c>
      <c r="L366" s="22">
        <f>IFERROR(VLOOKUP(C366,JUNHO!B:H,7,0),"0,00")</f>
        <v>872.99</v>
      </c>
      <c r="M366" s="18" t="str">
        <f>IFERROR(VLOOKUP(C366,FÉRIAS!C:D,2,0),"")</f>
        <v/>
      </c>
      <c r="N366" s="15" t="str">
        <f>IFERROR(VLOOKUP(C366,AFASTADOS!B:C,2,0),"")</f>
        <v/>
      </c>
    </row>
    <row r="367" spans="2:14" s="15" customFormat="1">
      <c r="B367" s="12">
        <f t="shared" si="13"/>
        <v>359</v>
      </c>
      <c r="C367" s="19">
        <v>2926</v>
      </c>
      <c r="D367" s="20" t="str">
        <f>IFERROR(VLOOKUP(C367,SRA!B:C,2,0),"")</f>
        <v>ANTONIO CARLOS DE LUNA MATOS</v>
      </c>
      <c r="E367" s="12" t="str">
        <f>IFERROR(VLOOKUP(C367,SRA!B:T,8,0),"")</f>
        <v>CLT</v>
      </c>
      <c r="F367" s="14" t="s">
        <v>445</v>
      </c>
      <c r="G367" s="12" t="str">
        <f>IFERROR(VLOOKUP(C367,SRA!B:T,5,0),"")</f>
        <v>OP. DE PROD. IND.</v>
      </c>
      <c r="H367" s="10">
        <f>IFERROR(VLOOKUP(C367,SRA!B:T,18,0),"")</f>
        <v>1702.12</v>
      </c>
      <c r="I367" s="10">
        <f>IFERROR(VLOOKUP(C367,SRA!B:T,19,0),"")</f>
        <v>0</v>
      </c>
      <c r="J367" s="22">
        <f>IFERROR(VLOOKUP(C367,JUNHO!B:F,3,0),"0,00")</f>
        <v>2055.92</v>
      </c>
      <c r="K367" s="10">
        <f t="shared" si="12"/>
        <v>281.42000000000007</v>
      </c>
      <c r="L367" s="22">
        <f>IFERROR(VLOOKUP(C367,JUNHO!B:H,7,0),"0,00")</f>
        <v>1774.5</v>
      </c>
      <c r="M367" s="18" t="str">
        <f>IFERROR(VLOOKUP(C367,FÉRIAS!C:D,2,0),"")</f>
        <v/>
      </c>
      <c r="N367" s="15" t="str">
        <f>IFERROR(VLOOKUP(C367,AFASTADOS!B:C,2,0),"")</f>
        <v/>
      </c>
    </row>
    <row r="368" spans="2:14" s="15" customFormat="1">
      <c r="B368" s="12">
        <f t="shared" si="13"/>
        <v>360</v>
      </c>
      <c r="C368" s="19">
        <v>2927</v>
      </c>
      <c r="D368" s="20" t="str">
        <f>IFERROR(VLOOKUP(C368,SRA!B:C,2,0),"")</f>
        <v>DEYVISON MACHADO DA SILVA</v>
      </c>
      <c r="E368" s="12" t="str">
        <f>IFERROR(VLOOKUP(C368,SRA!B:T,8,0),"")</f>
        <v>CLT</v>
      </c>
      <c r="F368" s="14" t="s">
        <v>445</v>
      </c>
      <c r="G368" s="12" t="str">
        <f>IFERROR(VLOOKUP(C368,SRA!B:T,5,0),"")</f>
        <v>OP. DE PROD. IND.</v>
      </c>
      <c r="H368" s="10">
        <f>IFERROR(VLOOKUP(C368,SRA!B:T,18,0),"")</f>
        <v>1543.84</v>
      </c>
      <c r="I368" s="10">
        <f>IFERROR(VLOOKUP(C368,SRA!B:T,19,0),"")</f>
        <v>0</v>
      </c>
      <c r="J368" s="22">
        <f>IFERROR(VLOOKUP(C368,JUNHO!B:F,3,0),"0,00")</f>
        <v>1824.07</v>
      </c>
      <c r="K368" s="10">
        <f t="shared" si="12"/>
        <v>924.73</v>
      </c>
      <c r="L368" s="22">
        <f>IFERROR(VLOOKUP(C368,JUNHO!B:H,7,0),"0,00")</f>
        <v>899.33999999999992</v>
      </c>
      <c r="M368" s="18" t="str">
        <f>IFERROR(VLOOKUP(C368,FÉRIAS!C:D,2,0),"")</f>
        <v/>
      </c>
      <c r="N368" s="15" t="str">
        <f>IFERROR(VLOOKUP(C368,AFASTADOS!B:C,2,0),"")</f>
        <v/>
      </c>
    </row>
    <row r="369" spans="2:14" s="15" customFormat="1">
      <c r="B369" s="12">
        <f t="shared" si="13"/>
        <v>361</v>
      </c>
      <c r="C369" s="19">
        <v>2930</v>
      </c>
      <c r="D369" s="20" t="str">
        <f>IFERROR(VLOOKUP(C369,SRA!B:C,2,0),"")</f>
        <v>JOSE AURICELIO C DE ARAUJO</v>
      </c>
      <c r="E369" s="12" t="str">
        <f>IFERROR(VLOOKUP(C369,SRA!B:T,8,0),"")</f>
        <v>CLT</v>
      </c>
      <c r="F369" s="14" t="s">
        <v>445</v>
      </c>
      <c r="G369" s="12" t="str">
        <f>IFERROR(VLOOKUP(C369,SRA!B:T,5,0),"")</f>
        <v>OP. DE PROD. IND.(C)</v>
      </c>
      <c r="H369" s="10">
        <f>IFERROR(VLOOKUP(C369,SRA!B:T,18,0),"")</f>
        <v>1702.12</v>
      </c>
      <c r="I369" s="10">
        <f>IFERROR(VLOOKUP(C369,SRA!B:T,19,0),"")</f>
        <v>0</v>
      </c>
      <c r="J369" s="22">
        <f>IFERROR(VLOOKUP(C369,JUNHO!B:F,3,0),"0,00")</f>
        <v>1725.37</v>
      </c>
      <c r="K369" s="10">
        <f t="shared" si="12"/>
        <v>907.56999999999982</v>
      </c>
      <c r="L369" s="22">
        <f>IFERROR(VLOOKUP(C369,JUNHO!B:H,7,0),"0,00")</f>
        <v>817.80000000000007</v>
      </c>
      <c r="M369" s="18" t="str">
        <f>IFERROR(VLOOKUP(C369,FÉRIAS!C:D,2,0),"")</f>
        <v/>
      </c>
      <c r="N369" s="15" t="str">
        <f>IFERROR(VLOOKUP(C369,AFASTADOS!B:C,2,0),"")</f>
        <v/>
      </c>
    </row>
    <row r="370" spans="2:14" s="15" customFormat="1">
      <c r="B370" s="12">
        <f t="shared" si="13"/>
        <v>362</v>
      </c>
      <c r="C370" s="19">
        <v>2931</v>
      </c>
      <c r="D370" s="20" t="str">
        <f>IFERROR(VLOOKUP(C370,SRA!B:C,2,0),"")</f>
        <v>JOSILENE FARIAS DOS SANTOS ALM</v>
      </c>
      <c r="E370" s="12" t="str">
        <f>IFERROR(VLOOKUP(C370,SRA!B:T,8,0),"")</f>
        <v>CLT</v>
      </c>
      <c r="F370" s="14" t="s">
        <v>445</v>
      </c>
      <c r="G370" s="12" t="str">
        <f>IFERROR(VLOOKUP(C370,SRA!B:T,5,0),"")</f>
        <v>OP. PROD. IND. (D)</v>
      </c>
      <c r="H370" s="10">
        <f>IFERROR(VLOOKUP(C370,SRA!B:T,18,0),"")</f>
        <v>1876.6</v>
      </c>
      <c r="I370" s="10">
        <f>IFERROR(VLOOKUP(C370,SRA!B:T,19,0),"")</f>
        <v>822.38</v>
      </c>
      <c r="J370" s="22">
        <f>IFERROR(VLOOKUP(C370,JUNHO!B:F,3,0),"0,00")</f>
        <v>3259.98</v>
      </c>
      <c r="K370" s="10">
        <f t="shared" si="12"/>
        <v>955.69999999999982</v>
      </c>
      <c r="L370" s="22">
        <f>IFERROR(VLOOKUP(C370,JUNHO!B:H,7,0),"0,00")</f>
        <v>2304.2800000000002</v>
      </c>
      <c r="M370" s="18" t="str">
        <f>IFERROR(VLOOKUP(C370,FÉRIAS!C:D,2,0),"")</f>
        <v/>
      </c>
      <c r="N370" s="15" t="str">
        <f>IFERROR(VLOOKUP(C370,AFASTADOS!B:C,2,0),"")</f>
        <v/>
      </c>
    </row>
    <row r="371" spans="2:14" s="15" customFormat="1">
      <c r="B371" s="12">
        <f t="shared" si="13"/>
        <v>363</v>
      </c>
      <c r="C371" s="19">
        <v>2933</v>
      </c>
      <c r="D371" s="20" t="str">
        <f>IFERROR(VLOOKUP(C371,SRA!B:C,2,0),"")</f>
        <v>LUCY DIAS DE ANDRADE</v>
      </c>
      <c r="E371" s="12" t="str">
        <f>IFERROR(VLOOKUP(C371,SRA!B:T,8,0),"")</f>
        <v>CLT</v>
      </c>
      <c r="F371" s="14" t="s">
        <v>445</v>
      </c>
      <c r="G371" s="12" t="str">
        <f>IFERROR(VLOOKUP(C371,SRA!B:T,5,0),"")</f>
        <v>OP. DE PROD. IND.(B)</v>
      </c>
      <c r="H371" s="10">
        <f>IFERROR(VLOOKUP(C371,SRA!B:T,18,0),"")</f>
        <v>1543.83</v>
      </c>
      <c r="I371" s="10">
        <f>IFERROR(VLOOKUP(C371,SRA!B:T,19,0),"")</f>
        <v>0</v>
      </c>
      <c r="J371" s="22">
        <f>IFERROR(VLOOKUP(C371,JUNHO!B:F,3,0),"0,00")</f>
        <v>1543.83</v>
      </c>
      <c r="K371" s="10">
        <f t="shared" si="12"/>
        <v>425.21000000000004</v>
      </c>
      <c r="L371" s="22">
        <f>IFERROR(VLOOKUP(C371,JUNHO!B:H,7,0),"0,00")</f>
        <v>1118.6199999999999</v>
      </c>
      <c r="M371" s="18" t="str">
        <f>IFERROR(VLOOKUP(C371,FÉRIAS!C:D,2,0),"")</f>
        <v/>
      </c>
      <c r="N371" s="15" t="str">
        <f>IFERROR(VLOOKUP(C371,AFASTADOS!B:C,2,0),"")</f>
        <v/>
      </c>
    </row>
    <row r="372" spans="2:14" s="15" customFormat="1">
      <c r="B372" s="12">
        <f t="shared" si="13"/>
        <v>364</v>
      </c>
      <c r="C372" s="19">
        <v>2936</v>
      </c>
      <c r="D372" s="20" t="str">
        <f>IFERROR(VLOOKUP(C372,SRA!B:C,2,0),"")</f>
        <v>ROSIMERE SOARES DA SILVA</v>
      </c>
      <c r="E372" s="12" t="str">
        <f>IFERROR(VLOOKUP(C372,SRA!B:T,8,0),"")</f>
        <v>CLT</v>
      </c>
      <c r="F372" s="14" t="s">
        <v>445</v>
      </c>
      <c r="G372" s="12" t="str">
        <f>IFERROR(VLOOKUP(C372,SRA!B:T,5,0),"")</f>
        <v>OP. DE PROD. IND.</v>
      </c>
      <c r="H372" s="10">
        <f>IFERROR(VLOOKUP(C372,SRA!B:T,18,0),"")</f>
        <v>1702.13</v>
      </c>
      <c r="I372" s="10">
        <f>IFERROR(VLOOKUP(C372,SRA!B:T,19,0),"")</f>
        <v>0</v>
      </c>
      <c r="J372" s="22">
        <f>IFERROR(VLOOKUP(C372,JUNHO!B:F,3,0),"0,00")</f>
        <v>1633.53</v>
      </c>
      <c r="K372" s="10">
        <f t="shared" si="12"/>
        <v>894.25</v>
      </c>
      <c r="L372" s="22">
        <f>IFERROR(VLOOKUP(C372,JUNHO!B:H,7,0),"0,00")</f>
        <v>739.28</v>
      </c>
      <c r="M372" s="18" t="str">
        <f>IFERROR(VLOOKUP(C372,FÉRIAS!C:D,2,0),"")</f>
        <v/>
      </c>
      <c r="N372" s="15" t="str">
        <f>IFERROR(VLOOKUP(C372,AFASTADOS!B:C,2,0),"")</f>
        <v/>
      </c>
    </row>
    <row r="373" spans="2:14" s="15" customFormat="1">
      <c r="B373" s="12">
        <f t="shared" si="13"/>
        <v>365</v>
      </c>
      <c r="C373" s="19">
        <v>2937</v>
      </c>
      <c r="D373" s="20" t="str">
        <f>IFERROR(VLOOKUP(C373,SRA!B:C,2,0),"")</f>
        <v>SANDRA REGINA V DOS SANTOS</v>
      </c>
      <c r="E373" s="12" t="str">
        <f>IFERROR(VLOOKUP(C373,SRA!B:T,8,0),"")</f>
        <v>CLT</v>
      </c>
      <c r="F373" s="14" t="s">
        <v>445</v>
      </c>
      <c r="G373" s="12" t="str">
        <f>IFERROR(VLOOKUP(C373,SRA!B:T,5,0),"")</f>
        <v>OP. DE PROD. IND.</v>
      </c>
      <c r="H373" s="10">
        <f>IFERROR(VLOOKUP(C373,SRA!B:T,18,0),"")</f>
        <v>1400.3</v>
      </c>
      <c r="I373" s="10">
        <f>IFERROR(VLOOKUP(C373,SRA!B:T,19,0),"")</f>
        <v>0</v>
      </c>
      <c r="J373" s="22">
        <f>IFERROR(VLOOKUP(C373,JUNHO!B:F,3,0),"0,00")</f>
        <v>1558.23</v>
      </c>
      <c r="K373" s="10">
        <f t="shared" si="12"/>
        <v>374.90000000000009</v>
      </c>
      <c r="L373" s="22">
        <f>IFERROR(VLOOKUP(C373,JUNHO!B:H,7,0),"0,00")</f>
        <v>1183.33</v>
      </c>
      <c r="M373" s="18" t="str">
        <f>IFERROR(VLOOKUP(C373,FÉRIAS!C:D,2,0),"")</f>
        <v/>
      </c>
      <c r="N373" s="15" t="str">
        <f>IFERROR(VLOOKUP(C373,AFASTADOS!B:C,2,0),"")</f>
        <v/>
      </c>
    </row>
    <row r="374" spans="2:14" s="15" customFormat="1">
      <c r="B374" s="12">
        <f t="shared" si="13"/>
        <v>366</v>
      </c>
      <c r="C374" s="19">
        <v>2941</v>
      </c>
      <c r="D374" s="20" t="str">
        <f>IFERROR(VLOOKUP(C374,SRA!B:C,2,0),"")</f>
        <v>DANIELLE MARIA P NASCIMENTO</v>
      </c>
      <c r="E374" s="12" t="str">
        <f>IFERROR(VLOOKUP(C374,SRA!B:T,8,0),"")</f>
        <v>CLT</v>
      </c>
      <c r="F374" s="14" t="s">
        <v>445</v>
      </c>
      <c r="G374" s="12" t="str">
        <f>IFERROR(VLOOKUP(C374,SRA!B:T,5,0),"")</f>
        <v>TEC. EM ADM. E FIN.</v>
      </c>
      <c r="H374" s="10">
        <f>IFERROR(VLOOKUP(C374,SRA!B:T,18,0),"")</f>
        <v>2060.2399999999998</v>
      </c>
      <c r="I374" s="10">
        <f>IFERROR(VLOOKUP(C374,SRA!B:T,19,0),"")</f>
        <v>2312.9499999999998</v>
      </c>
      <c r="J374" s="22">
        <f>IFERROR(VLOOKUP(C374,JUNHO!B:F,3,0),"0,00")</f>
        <v>7269.75</v>
      </c>
      <c r="K374" s="10">
        <f t="shared" si="12"/>
        <v>3621.2799999999997</v>
      </c>
      <c r="L374" s="22">
        <f>IFERROR(VLOOKUP(C374,JUNHO!B:H,7,0),"0,00")</f>
        <v>3648.4700000000003</v>
      </c>
      <c r="M374" s="18" t="str">
        <f>IFERROR(VLOOKUP(C374,FÉRIAS!C:D,2,0),"")</f>
        <v/>
      </c>
      <c r="N374" s="15" t="str">
        <f>IFERROR(VLOOKUP(C374,AFASTADOS!B:C,2,0),"")</f>
        <v/>
      </c>
    </row>
    <row r="375" spans="2:14" s="15" customFormat="1">
      <c r="B375" s="12">
        <f t="shared" si="13"/>
        <v>367</v>
      </c>
      <c r="C375" s="19">
        <v>2942</v>
      </c>
      <c r="D375" s="20" t="str">
        <f>IFERROR(VLOOKUP(C375,SRA!B:C,2,0),"")</f>
        <v>ELIDIANE BARROS DA CRUZ</v>
      </c>
      <c r="E375" s="12" t="str">
        <f>IFERROR(VLOOKUP(C375,SRA!B:T,8,0),"")</f>
        <v>CLT</v>
      </c>
      <c r="F375" s="14" t="s">
        <v>445</v>
      </c>
      <c r="G375" s="12" t="str">
        <f>IFERROR(VLOOKUP(C375,SRA!B:T,5,0),"")</f>
        <v>OP. DE PROD. IND.</v>
      </c>
      <c r="H375" s="10">
        <f>IFERROR(VLOOKUP(C375,SRA!B:T,18,0),"")</f>
        <v>1543.84</v>
      </c>
      <c r="I375" s="10">
        <f>IFERROR(VLOOKUP(C375,SRA!B:T,19,0),"")</f>
        <v>0</v>
      </c>
      <c r="J375" s="22">
        <f>IFERROR(VLOOKUP(C375,JUNHO!B:F,3,0),"0,00")</f>
        <v>1543.84</v>
      </c>
      <c r="K375" s="10">
        <f t="shared" si="12"/>
        <v>455.03999999999996</v>
      </c>
      <c r="L375" s="22">
        <f>IFERROR(VLOOKUP(C375,JUNHO!B:H,7,0),"0,00")</f>
        <v>1088.8</v>
      </c>
      <c r="M375" s="18" t="str">
        <f>IFERROR(VLOOKUP(C375,FÉRIAS!C:D,2,0),"")</f>
        <v/>
      </c>
      <c r="N375" s="15" t="str">
        <f>IFERROR(VLOOKUP(C375,AFASTADOS!B:C,2,0),"")</f>
        <v/>
      </c>
    </row>
    <row r="376" spans="2:14" s="15" customFormat="1">
      <c r="B376" s="12">
        <f t="shared" si="13"/>
        <v>368</v>
      </c>
      <c r="C376" s="19">
        <v>2943</v>
      </c>
      <c r="D376" s="20" t="str">
        <f>IFERROR(VLOOKUP(C376,SRA!B:C,2,0),"")</f>
        <v>MARIA JOSE GUILHERME</v>
      </c>
      <c r="E376" s="12" t="str">
        <f>IFERROR(VLOOKUP(C376,SRA!B:T,8,0),"")</f>
        <v>CLT</v>
      </c>
      <c r="F376" s="14" t="s">
        <v>445</v>
      </c>
      <c r="G376" s="12" t="str">
        <f>IFERROR(VLOOKUP(C376,SRA!B:T,5,0),"")</f>
        <v>OP. DE PROD. IND.</v>
      </c>
      <c r="H376" s="10">
        <f>IFERROR(VLOOKUP(C376,SRA!B:T,18,0),"")</f>
        <v>1400.3</v>
      </c>
      <c r="I376" s="10">
        <f>IFERROR(VLOOKUP(C376,SRA!B:T,19,0),"")</f>
        <v>0</v>
      </c>
      <c r="J376" s="22">
        <f>IFERROR(VLOOKUP(C376,JUNHO!B:F,3,0),"0,00")</f>
        <v>1530.99</v>
      </c>
      <c r="K376" s="10">
        <f t="shared" si="12"/>
        <v>345.66000000000008</v>
      </c>
      <c r="L376" s="22">
        <f>IFERROR(VLOOKUP(C376,JUNHO!B:H,7,0),"0,00")</f>
        <v>1185.33</v>
      </c>
      <c r="M376" s="18" t="str">
        <f>IFERROR(VLOOKUP(C376,FÉRIAS!C:D,2,0),"")</f>
        <v/>
      </c>
      <c r="N376" s="15" t="str">
        <f>IFERROR(VLOOKUP(C376,AFASTADOS!B:C,2,0),"")</f>
        <v/>
      </c>
    </row>
    <row r="377" spans="2:14" s="15" customFormat="1">
      <c r="B377" s="12">
        <f t="shared" si="13"/>
        <v>369</v>
      </c>
      <c r="C377" s="19">
        <v>2962</v>
      </c>
      <c r="D377" s="20" t="str">
        <f>IFERROR(VLOOKUP(C377,SRA!B:C,2,0),"")</f>
        <v>GYSELLE SANTOS AZEVEDO</v>
      </c>
      <c r="E377" s="12" t="str">
        <f>IFERROR(VLOOKUP(C377,SRA!B:T,8,0),"")</f>
        <v>CLT</v>
      </c>
      <c r="F377" s="14" t="s">
        <v>445</v>
      </c>
      <c r="G377" s="12" t="str">
        <f>IFERROR(VLOOKUP(C377,SRA!B:T,5,0),"")</f>
        <v>TEC. EM ADM. E VEN.</v>
      </c>
      <c r="H377" s="10">
        <f>IFERROR(VLOOKUP(C377,SRA!B:T,18,0),"")</f>
        <v>1962.12</v>
      </c>
      <c r="I377" s="10">
        <f>IFERROR(VLOOKUP(C377,SRA!B:T,19,0),"")</f>
        <v>223.27</v>
      </c>
      <c r="J377" s="22">
        <f>IFERROR(VLOOKUP(C377,JUNHO!B:F,3,0),"0,00")</f>
        <v>2530.36</v>
      </c>
      <c r="K377" s="10">
        <f t="shared" si="12"/>
        <v>931.62000000000012</v>
      </c>
      <c r="L377" s="22">
        <f>IFERROR(VLOOKUP(C377,JUNHO!B:H,7,0),"0,00")</f>
        <v>1598.74</v>
      </c>
      <c r="M377" s="18" t="str">
        <f>IFERROR(VLOOKUP(C377,FÉRIAS!C:D,2,0),"")</f>
        <v/>
      </c>
      <c r="N377" s="15" t="str">
        <f>IFERROR(VLOOKUP(C377,AFASTADOS!B:C,2,0),"")</f>
        <v/>
      </c>
    </row>
    <row r="378" spans="2:14" s="15" customFormat="1">
      <c r="B378" s="12">
        <f t="shared" si="13"/>
        <v>370</v>
      </c>
      <c r="C378" s="19">
        <v>2969</v>
      </c>
      <c r="D378" s="20" t="str">
        <f>IFERROR(VLOOKUP(C378,SRA!B:C,2,0),"")</f>
        <v>LEYRIANE TELMA V FARIAS</v>
      </c>
      <c r="E378" s="12" t="str">
        <f>IFERROR(VLOOKUP(C378,SRA!B:T,8,0),"")</f>
        <v>CLT</v>
      </c>
      <c r="F378" s="14" t="s">
        <v>445</v>
      </c>
      <c r="G378" s="12" t="str">
        <f>IFERROR(VLOOKUP(C378,SRA!B:T,5,0),"")</f>
        <v>TEC. EM ADM. E VEN.</v>
      </c>
      <c r="H378" s="10">
        <f>IFERROR(VLOOKUP(C378,SRA!B:T,18,0),"")</f>
        <v>1962.13</v>
      </c>
      <c r="I378" s="10">
        <f>IFERROR(VLOOKUP(C378,SRA!B:T,19,0),"")</f>
        <v>1079.3800000000001</v>
      </c>
      <c r="J378" s="22">
        <f>IFERROR(VLOOKUP(C378,JUNHO!B:F,3,0),"0,00")</f>
        <v>6083.02</v>
      </c>
      <c r="K378" s="10">
        <f t="shared" si="12"/>
        <v>1961.1200000000008</v>
      </c>
      <c r="L378" s="22">
        <f>IFERROR(VLOOKUP(C378,JUNHO!B:H,7,0),"0,00")</f>
        <v>4121.8999999999996</v>
      </c>
      <c r="M378" s="18" t="str">
        <f>IFERROR(VLOOKUP(C378,FÉRIAS!C:D,2,0),"")</f>
        <v/>
      </c>
      <c r="N378" s="15" t="str">
        <f>IFERROR(VLOOKUP(C378,AFASTADOS!B:C,2,0),"")</f>
        <v/>
      </c>
    </row>
    <row r="379" spans="2:14" s="15" customFormat="1">
      <c r="B379" s="12">
        <f t="shared" si="13"/>
        <v>371</v>
      </c>
      <c r="C379" s="19">
        <v>2970</v>
      </c>
      <c r="D379" s="20" t="str">
        <f>IFERROR(VLOOKUP(C379,SRA!B:C,2,0),"")</f>
        <v>DAYANE M VALENCA DE OLIVEIRA</v>
      </c>
      <c r="E379" s="12" t="str">
        <f>IFERROR(VLOOKUP(C379,SRA!B:T,8,0),"")</f>
        <v>CLT</v>
      </c>
      <c r="F379" s="14" t="s">
        <v>445</v>
      </c>
      <c r="G379" s="12" t="str">
        <f>IFERROR(VLOOKUP(C379,SRA!B:T,5,0),"")</f>
        <v>TEC. EM ADM. E VEN.</v>
      </c>
      <c r="H379" s="10">
        <f>IFERROR(VLOOKUP(C379,SRA!B:T,18,0),"")</f>
        <v>1962.12</v>
      </c>
      <c r="I379" s="10">
        <f>IFERROR(VLOOKUP(C379,SRA!B:T,19,0),"")</f>
        <v>0</v>
      </c>
      <c r="J379" s="22">
        <f>IFERROR(VLOOKUP(C379,JUNHO!B:F,3,0),"0,00")</f>
        <v>2307.09</v>
      </c>
      <c r="K379" s="10">
        <f t="shared" si="12"/>
        <v>1146.73</v>
      </c>
      <c r="L379" s="22">
        <f>IFERROR(VLOOKUP(C379,JUNHO!B:H,7,0),"0,00")</f>
        <v>1160.3600000000001</v>
      </c>
      <c r="M379" s="18" t="str">
        <f>IFERROR(VLOOKUP(C379,FÉRIAS!C:D,2,0),"")</f>
        <v/>
      </c>
      <c r="N379" s="15" t="str">
        <f>IFERROR(VLOOKUP(C379,AFASTADOS!B:C,2,0),"")</f>
        <v/>
      </c>
    </row>
    <row r="380" spans="2:14" s="15" customFormat="1">
      <c r="B380" s="12">
        <f t="shared" si="13"/>
        <v>372</v>
      </c>
      <c r="C380" s="19">
        <v>2971</v>
      </c>
      <c r="D380" s="20" t="str">
        <f>IFERROR(VLOOKUP(C380,SRA!B:C,2,0),"")</f>
        <v>LETYCIA THAISA V FARIAS</v>
      </c>
      <c r="E380" s="12" t="str">
        <f>IFERROR(VLOOKUP(C380,SRA!B:T,8,0),"")</f>
        <v>CLT</v>
      </c>
      <c r="F380" s="14" t="s">
        <v>445</v>
      </c>
      <c r="G380" s="12" t="str">
        <f>IFERROR(VLOOKUP(C380,SRA!B:T,5,0),"")</f>
        <v>TEC. EM ADM. E VEN.</v>
      </c>
      <c r="H380" s="10">
        <f>IFERROR(VLOOKUP(C380,SRA!B:T,18,0),"")</f>
        <v>1962.12</v>
      </c>
      <c r="I380" s="10">
        <f>IFERROR(VLOOKUP(C380,SRA!B:T,19,0),"")</f>
        <v>0</v>
      </c>
      <c r="J380" s="22">
        <f>IFERROR(VLOOKUP(C380,JUNHO!B:F,3,0),"0,00")</f>
        <v>2051.4299999999998</v>
      </c>
      <c r="K380" s="10">
        <f t="shared" si="12"/>
        <v>1119.2099999999998</v>
      </c>
      <c r="L380" s="22">
        <f>IFERROR(VLOOKUP(C380,JUNHO!B:H,7,0),"0,00")</f>
        <v>932.22</v>
      </c>
      <c r="M380" s="18" t="str">
        <f>IFERROR(VLOOKUP(C380,FÉRIAS!C:D,2,0),"")</f>
        <v/>
      </c>
      <c r="N380" s="15" t="str">
        <f>IFERROR(VLOOKUP(C380,AFASTADOS!B:C,2,0),"")</f>
        <v/>
      </c>
    </row>
    <row r="381" spans="2:14" s="15" customFormat="1">
      <c r="B381" s="12">
        <f t="shared" si="13"/>
        <v>373</v>
      </c>
      <c r="C381" s="19">
        <v>2973</v>
      </c>
      <c r="D381" s="20" t="str">
        <f>IFERROR(VLOOKUP(C381,SRA!B:C,2,0),"")</f>
        <v>ELDERSON GOMES DA CUNHA</v>
      </c>
      <c r="E381" s="12" t="str">
        <f>IFERROR(VLOOKUP(C381,SRA!B:T,8,0),"")</f>
        <v>CLT</v>
      </c>
      <c r="F381" s="14" t="s">
        <v>445</v>
      </c>
      <c r="G381" s="12" t="str">
        <f>IFERROR(VLOOKUP(C381,SRA!B:T,5,0),"")</f>
        <v>TEC. EM ADM. E VEN.</v>
      </c>
      <c r="H381" s="10">
        <f>IFERROR(VLOOKUP(C381,SRA!B:T,18,0),"")</f>
        <v>1962.12</v>
      </c>
      <c r="I381" s="10">
        <f>IFERROR(VLOOKUP(C381,SRA!B:T,19,0),"")</f>
        <v>223.27</v>
      </c>
      <c r="J381" s="22">
        <f>IFERROR(VLOOKUP(C381,JUNHO!B:F,3,0),"0,00")</f>
        <v>2185.39</v>
      </c>
      <c r="K381" s="10">
        <f t="shared" si="12"/>
        <v>1304.8</v>
      </c>
      <c r="L381" s="22">
        <f>IFERROR(VLOOKUP(C381,JUNHO!B:H,7,0),"0,00")</f>
        <v>880.58999999999992</v>
      </c>
      <c r="M381" s="18" t="str">
        <f>IFERROR(VLOOKUP(C381,FÉRIAS!C:D,2,0),"")</f>
        <v/>
      </c>
      <c r="N381" s="15" t="str">
        <f>IFERROR(VLOOKUP(C381,AFASTADOS!B:C,2,0),"")</f>
        <v/>
      </c>
    </row>
    <row r="382" spans="2:14" s="15" customFormat="1">
      <c r="B382" s="12">
        <f t="shared" si="13"/>
        <v>374</v>
      </c>
      <c r="C382" s="19">
        <v>2974</v>
      </c>
      <c r="D382" s="20" t="str">
        <f>IFERROR(VLOOKUP(C382,SRA!B:C,2,0),"")</f>
        <v>MARCELO DIEDERICHS PRATES</v>
      </c>
      <c r="E382" s="12" t="str">
        <f>IFERROR(VLOOKUP(C382,SRA!B:T,8,0),"")</f>
        <v>CLT</v>
      </c>
      <c r="F382" s="14" t="s">
        <v>445</v>
      </c>
      <c r="G382" s="12" t="str">
        <f>IFERROR(VLOOKUP(C382,SRA!B:T,5,0),"")</f>
        <v>TEC. EM ADM. E VEN.</v>
      </c>
      <c r="H382" s="10">
        <f>IFERROR(VLOOKUP(C382,SRA!B:T,18,0),"")</f>
        <v>1962.12</v>
      </c>
      <c r="I382" s="10">
        <f>IFERROR(VLOOKUP(C382,SRA!B:T,19,0),"")</f>
        <v>0</v>
      </c>
      <c r="J382" s="22">
        <f>IFERROR(VLOOKUP(C382,JUNHO!B:F,3,0),"0,00")</f>
        <v>1962.12</v>
      </c>
      <c r="K382" s="10">
        <f t="shared" si="12"/>
        <v>887.65999999999985</v>
      </c>
      <c r="L382" s="22">
        <f>IFERROR(VLOOKUP(C382,JUNHO!B:H,7,0),"0,00")</f>
        <v>1074.46</v>
      </c>
      <c r="M382" s="18" t="str">
        <f>IFERROR(VLOOKUP(C382,FÉRIAS!C:D,2,0),"")</f>
        <v/>
      </c>
      <c r="N382" s="15" t="str">
        <f>IFERROR(VLOOKUP(C382,AFASTADOS!B:C,2,0),"")</f>
        <v/>
      </c>
    </row>
    <row r="383" spans="2:14" s="15" customFormat="1">
      <c r="B383" s="12">
        <f t="shared" si="13"/>
        <v>375</v>
      </c>
      <c r="C383" s="19">
        <v>2977</v>
      </c>
      <c r="D383" s="20" t="str">
        <f>IFERROR(VLOOKUP(C383,SRA!B:C,2,0),"")</f>
        <v>VENILTON CARLOS M CARDOSO</v>
      </c>
      <c r="E383" s="12" t="str">
        <f>IFERROR(VLOOKUP(C383,SRA!B:T,8,0),"")</f>
        <v>CLT</v>
      </c>
      <c r="F383" s="14" t="s">
        <v>457</v>
      </c>
      <c r="G383" s="12" t="str">
        <f>IFERROR(VLOOKUP(C383,SRA!B:T,5,0),"")</f>
        <v>ANA ASS FARMACEUTICA</v>
      </c>
      <c r="H383" s="10">
        <f>IFERROR(VLOOKUP(C383,SRA!B:T,18,0),"")</f>
        <v>4357.09</v>
      </c>
      <c r="I383" s="10">
        <f>IFERROR(VLOOKUP(C383,SRA!B:T,19,0),"")</f>
        <v>0</v>
      </c>
      <c r="J383" s="22">
        <f>IFERROR(VLOOKUP(C383,JUNHO!B:F,3,0),"0,00")</f>
        <v>9295.1200000000008</v>
      </c>
      <c r="K383" s="10">
        <f t="shared" si="12"/>
        <v>5703.4800000000005</v>
      </c>
      <c r="L383" s="22">
        <f>IFERROR(VLOOKUP(C383,JUNHO!B:H,7,0),"0,00")</f>
        <v>3591.6400000000003</v>
      </c>
      <c r="M383" s="18" t="str">
        <f>IFERROR(VLOOKUP(C383,FÉRIAS!C:D,2,0),"")</f>
        <v>VENILTON CARLOS M CARDOSO</v>
      </c>
      <c r="N383" s="15" t="str">
        <f>IFERROR(VLOOKUP(C383,AFASTADOS!B:C,2,0),"")</f>
        <v/>
      </c>
    </row>
    <row r="384" spans="2:14" s="15" customFormat="1">
      <c r="B384" s="12">
        <f t="shared" si="13"/>
        <v>376</v>
      </c>
      <c r="C384" s="19">
        <v>2978</v>
      </c>
      <c r="D384" s="20" t="str">
        <f>IFERROR(VLOOKUP(C384,SRA!B:C,2,0),"")</f>
        <v>CARLOS BRUNO GOMES MACEDO</v>
      </c>
      <c r="E384" s="12" t="str">
        <f>IFERROR(VLOOKUP(C384,SRA!B:T,8,0),"")</f>
        <v>CLT</v>
      </c>
      <c r="F384" s="14" t="s">
        <v>445</v>
      </c>
      <c r="G384" s="12" t="str">
        <f>IFERROR(VLOOKUP(C384,SRA!B:T,5,0),"")</f>
        <v>TEC. EM ADM. E VEN.</v>
      </c>
      <c r="H384" s="10">
        <f>IFERROR(VLOOKUP(C384,SRA!B:T,18,0),"")</f>
        <v>1962.12</v>
      </c>
      <c r="I384" s="10">
        <f>IFERROR(VLOOKUP(C384,SRA!B:T,19,0),"")</f>
        <v>223.27</v>
      </c>
      <c r="J384" s="22">
        <f>IFERROR(VLOOKUP(C384,JUNHO!B:F,3,0),"0,00")</f>
        <v>2530.36</v>
      </c>
      <c r="K384" s="10">
        <f t="shared" si="12"/>
        <v>1483.67</v>
      </c>
      <c r="L384" s="22">
        <f>IFERROR(VLOOKUP(C384,JUNHO!B:H,7,0),"0,00")</f>
        <v>1046.69</v>
      </c>
      <c r="M384" s="18" t="str">
        <f>IFERROR(VLOOKUP(C384,FÉRIAS!C:D,2,0),"")</f>
        <v/>
      </c>
      <c r="N384" s="15" t="str">
        <f>IFERROR(VLOOKUP(C384,AFASTADOS!B:C,2,0),"")</f>
        <v/>
      </c>
    </row>
    <row r="385" spans="2:14" s="15" customFormat="1">
      <c r="B385" s="12">
        <f t="shared" si="13"/>
        <v>377</v>
      </c>
      <c r="C385" s="19">
        <v>2982</v>
      </c>
      <c r="D385" s="20" t="str">
        <f>IFERROR(VLOOKUP(C385,SRA!B:C,2,0),"")</f>
        <v>CINTIA MARIA LEITE DO N AVELAR</v>
      </c>
      <c r="E385" s="12" t="str">
        <f>IFERROR(VLOOKUP(C385,SRA!B:T,8,0),"")</f>
        <v>CLT</v>
      </c>
      <c r="F385" s="14" t="s">
        <v>445</v>
      </c>
      <c r="G385" s="12" t="str">
        <f>IFERROR(VLOOKUP(C385,SRA!B:T,5,0),"")</f>
        <v>ENFERMEIRO TRABALHO</v>
      </c>
      <c r="H385" s="10">
        <f>IFERROR(VLOOKUP(C385,SRA!B:T,18,0),"")</f>
        <v>3413.87</v>
      </c>
      <c r="I385" s="10">
        <f>IFERROR(VLOOKUP(C385,SRA!B:T,19,0),"")</f>
        <v>0</v>
      </c>
      <c r="J385" s="22">
        <f>IFERROR(VLOOKUP(C385,JUNHO!B:F,3,0),"0,00")</f>
        <v>4084.85</v>
      </c>
      <c r="K385" s="10">
        <f t="shared" si="12"/>
        <v>2615.5099999999998</v>
      </c>
      <c r="L385" s="22">
        <f>IFERROR(VLOOKUP(C385,JUNHO!B:H,7,0),"0,00")</f>
        <v>1469.3400000000001</v>
      </c>
      <c r="M385" s="18" t="str">
        <f>IFERROR(VLOOKUP(C385,FÉRIAS!C:D,2,0),"")</f>
        <v/>
      </c>
      <c r="N385" s="15" t="str">
        <f>IFERROR(VLOOKUP(C385,AFASTADOS!B:C,2,0),"")</f>
        <v/>
      </c>
    </row>
    <row r="386" spans="2:14" s="15" customFormat="1">
      <c r="B386" s="12">
        <f t="shared" si="13"/>
        <v>378</v>
      </c>
      <c r="C386" s="19">
        <v>2983</v>
      </c>
      <c r="D386" s="20" t="str">
        <f>IFERROR(VLOOKUP(C386,SRA!B:C,2,0),"")</f>
        <v>EMILLY INOCENCIO DA SILVA</v>
      </c>
      <c r="E386" s="12" t="str">
        <f>IFERROR(VLOOKUP(C386,SRA!B:T,8,0),"")</f>
        <v>CLT</v>
      </c>
      <c r="F386" s="14" t="s">
        <v>445</v>
      </c>
      <c r="G386" s="12" t="str">
        <f>IFERROR(VLOOKUP(C386,SRA!B:T,5,0),"")</f>
        <v>TEC EM SEG DO TRAB.</v>
      </c>
      <c r="H386" s="10">
        <f>IFERROR(VLOOKUP(C386,SRA!B:T,18,0),"")</f>
        <v>1962.12</v>
      </c>
      <c r="I386" s="10">
        <f>IFERROR(VLOOKUP(C386,SRA!B:T,19,0),"")</f>
        <v>822.38</v>
      </c>
      <c r="J386" s="22">
        <f>IFERROR(VLOOKUP(C386,JUNHO!B:F,3,0),"0,00")</f>
        <v>3129.47</v>
      </c>
      <c r="K386" s="10">
        <f t="shared" si="12"/>
        <v>938.59999999999991</v>
      </c>
      <c r="L386" s="22">
        <f>IFERROR(VLOOKUP(C386,JUNHO!B:H,7,0),"0,00")</f>
        <v>2190.87</v>
      </c>
      <c r="M386" s="18" t="str">
        <f>IFERROR(VLOOKUP(C386,FÉRIAS!C:D,2,0),"")</f>
        <v/>
      </c>
      <c r="N386" s="15" t="str">
        <f>IFERROR(VLOOKUP(C386,AFASTADOS!B:C,2,0),"")</f>
        <v/>
      </c>
    </row>
    <row r="387" spans="2:14" s="15" customFormat="1">
      <c r="B387" s="12">
        <f t="shared" si="13"/>
        <v>379</v>
      </c>
      <c r="C387" s="19">
        <v>2988</v>
      </c>
      <c r="D387" s="20" t="str">
        <f>IFERROR(VLOOKUP(C387,SRA!B:C,2,0),"")</f>
        <v>GERALDO CRISTOVAO DE O FILHO</v>
      </c>
      <c r="E387" s="12" t="str">
        <f>IFERROR(VLOOKUP(C387,SRA!B:T,8,0),"")</f>
        <v>CLT</v>
      </c>
      <c r="F387" s="14" t="s">
        <v>445</v>
      </c>
      <c r="G387" s="12" t="str">
        <f>IFERROR(VLOOKUP(C387,SRA!B:T,5,0),"")</f>
        <v>ANALISTA FINANCEIRO</v>
      </c>
      <c r="H387" s="10">
        <f>IFERROR(VLOOKUP(C387,SRA!B:T,18,0),"")</f>
        <v>3413.87</v>
      </c>
      <c r="I387" s="10">
        <f>IFERROR(VLOOKUP(C387,SRA!B:T,19,0),"")</f>
        <v>0</v>
      </c>
      <c r="J387" s="22">
        <f>IFERROR(VLOOKUP(C387,JUNHO!B:F,3,0),"0,00")</f>
        <v>7224.6</v>
      </c>
      <c r="K387" s="10">
        <f t="shared" si="12"/>
        <v>3028.6100000000006</v>
      </c>
      <c r="L387" s="22">
        <f>IFERROR(VLOOKUP(C387,JUNHO!B:H,7,0),"0,00")</f>
        <v>4195.99</v>
      </c>
      <c r="M387" s="18" t="str">
        <f>IFERROR(VLOOKUP(C387,FÉRIAS!C:D,2,0),"")</f>
        <v/>
      </c>
      <c r="N387" s="15" t="str">
        <f>IFERROR(VLOOKUP(C387,AFASTADOS!B:C,2,0),"")</f>
        <v/>
      </c>
    </row>
    <row r="388" spans="2:14" s="15" customFormat="1">
      <c r="B388" s="12">
        <f t="shared" si="13"/>
        <v>380</v>
      </c>
      <c r="C388" s="19">
        <v>2996</v>
      </c>
      <c r="D388" s="20" t="str">
        <f>IFERROR(VLOOKUP(C388,SRA!B:C,2,0),"")</f>
        <v>LUCIANO BARROS COSTA</v>
      </c>
      <c r="E388" s="12" t="str">
        <f>IFERROR(VLOOKUP(C388,SRA!B:T,8,0),"")</f>
        <v>CLT</v>
      </c>
      <c r="F388" s="14" t="s">
        <v>445</v>
      </c>
      <c r="G388" s="12" t="str">
        <f>IFERROR(VLOOKUP(C388,SRA!B:T,5,0),"")</f>
        <v>ANALISTA QUALI IND</v>
      </c>
      <c r="H388" s="10">
        <f>IFERROR(VLOOKUP(C388,SRA!B:T,18,0),"")</f>
        <v>5942.74</v>
      </c>
      <c r="I388" s="10">
        <f>IFERROR(VLOOKUP(C388,SRA!B:T,19,0),"")</f>
        <v>0</v>
      </c>
      <c r="J388" s="22">
        <f>IFERROR(VLOOKUP(C388,JUNHO!B:F,3,0),"0,00")</f>
        <v>5942.74</v>
      </c>
      <c r="K388" s="10">
        <f t="shared" si="12"/>
        <v>2945.25</v>
      </c>
      <c r="L388" s="22">
        <f>IFERROR(VLOOKUP(C388,JUNHO!B:H,7,0),"0,00")</f>
        <v>2997.49</v>
      </c>
      <c r="M388" s="18" t="str">
        <f>IFERROR(VLOOKUP(C388,FÉRIAS!C:D,2,0),"")</f>
        <v/>
      </c>
      <c r="N388" s="15" t="str">
        <f>IFERROR(VLOOKUP(C388,AFASTADOS!B:C,2,0),"")</f>
        <v/>
      </c>
    </row>
    <row r="389" spans="2:14" s="15" customFormat="1">
      <c r="B389" s="12">
        <f t="shared" si="13"/>
        <v>381</v>
      </c>
      <c r="C389" s="19">
        <v>2998</v>
      </c>
      <c r="D389" s="20" t="str">
        <f>IFERROR(VLOOKUP(C389,SRA!B:C,2,0),"")</f>
        <v>MIGUEL WILSON REGUEIRA RIBEIRO</v>
      </c>
      <c r="E389" s="12" t="str">
        <f>IFERROR(VLOOKUP(C389,SRA!B:T,8,0),"")</f>
        <v>CLT</v>
      </c>
      <c r="F389" s="14" t="s">
        <v>445</v>
      </c>
      <c r="G389" s="12" t="str">
        <f>IFERROR(VLOOKUP(C389,SRA!B:T,5,0),"")</f>
        <v>ANALISTA QUALI IND</v>
      </c>
      <c r="H389" s="10">
        <f>IFERROR(VLOOKUP(C389,SRA!B:T,18,0),"")</f>
        <v>5942.74</v>
      </c>
      <c r="I389" s="10">
        <f>IFERROR(VLOOKUP(C389,SRA!B:T,19,0),"")</f>
        <v>0</v>
      </c>
      <c r="J389" s="22">
        <f>IFERROR(VLOOKUP(C389,JUNHO!B:F,3,0),"0,00")</f>
        <v>6287.71</v>
      </c>
      <c r="K389" s="10">
        <f t="shared" si="12"/>
        <v>2292.3200000000002</v>
      </c>
      <c r="L389" s="22">
        <f>IFERROR(VLOOKUP(C389,JUNHO!B:H,7,0),"0,00")</f>
        <v>3995.39</v>
      </c>
      <c r="M389" s="18" t="str">
        <f>IFERROR(VLOOKUP(C389,FÉRIAS!C:D,2,0),"")</f>
        <v/>
      </c>
      <c r="N389" s="15" t="str">
        <f>IFERROR(VLOOKUP(C389,AFASTADOS!B:C,2,0),"")</f>
        <v/>
      </c>
    </row>
    <row r="390" spans="2:14" s="15" customFormat="1">
      <c r="B390" s="12">
        <f t="shared" si="13"/>
        <v>382</v>
      </c>
      <c r="C390" s="19">
        <v>3003</v>
      </c>
      <c r="D390" s="20" t="str">
        <f>IFERROR(VLOOKUP(C390,SRA!B:C,2,0),"")</f>
        <v>CAETANO SILVA DIAS</v>
      </c>
      <c r="E390" s="12" t="str">
        <f>IFERROR(VLOOKUP(C390,SRA!B:T,8,0),"")</f>
        <v>CLT</v>
      </c>
      <c r="F390" s="14" t="s">
        <v>445</v>
      </c>
      <c r="G390" s="12" t="str">
        <f>IFERROR(VLOOKUP(C390,SRA!B:T,5,0),"")</f>
        <v>ANALISTA CONTABIL</v>
      </c>
      <c r="H390" s="10">
        <f>IFERROR(VLOOKUP(C390,SRA!B:T,18,0),"")</f>
        <v>3413.87</v>
      </c>
      <c r="I390" s="10">
        <f>IFERROR(VLOOKUP(C390,SRA!B:T,19,0),"")</f>
        <v>822.38</v>
      </c>
      <c r="J390" s="22">
        <f>IFERROR(VLOOKUP(C390,JUNHO!B:F,3,0),"0,00")</f>
        <v>4581.22</v>
      </c>
      <c r="K390" s="10">
        <f t="shared" si="12"/>
        <v>688.47000000000025</v>
      </c>
      <c r="L390" s="22">
        <f>IFERROR(VLOOKUP(C390,JUNHO!B:H,7,0),"0,00")</f>
        <v>3892.75</v>
      </c>
      <c r="M390" s="18" t="str">
        <f>IFERROR(VLOOKUP(C390,FÉRIAS!C:D,2,0),"")</f>
        <v/>
      </c>
      <c r="N390" s="15" t="str">
        <f>IFERROR(VLOOKUP(C390,AFASTADOS!B:C,2,0),"")</f>
        <v/>
      </c>
    </row>
    <row r="391" spans="2:14" s="15" customFormat="1">
      <c r="B391" s="12">
        <f t="shared" si="13"/>
        <v>383</v>
      </c>
      <c r="C391" s="19">
        <v>3004</v>
      </c>
      <c r="D391" s="20" t="str">
        <f>IFERROR(VLOOKUP(C391,SRA!B:C,2,0),"")</f>
        <v>ITHALO IGOR DANTAS E SILVA</v>
      </c>
      <c r="E391" s="12" t="str">
        <f>IFERROR(VLOOKUP(C391,SRA!B:T,8,0),"")</f>
        <v>CLT</v>
      </c>
      <c r="F391" s="14" t="s">
        <v>445</v>
      </c>
      <c r="G391" s="12" t="str">
        <f>IFERROR(VLOOKUP(C391,SRA!B:T,5,0),"")</f>
        <v>ANALISTA CONTABIL</v>
      </c>
      <c r="H391" s="10">
        <f>IFERROR(VLOOKUP(C391,SRA!B:T,18,0),"")</f>
        <v>3413.87</v>
      </c>
      <c r="I391" s="10">
        <f>IFERROR(VLOOKUP(C391,SRA!B:T,19,0),"")</f>
        <v>822.38</v>
      </c>
      <c r="J391" s="22">
        <f>IFERROR(VLOOKUP(C391,JUNHO!B:F,3,0),"0,00")</f>
        <v>4236.25</v>
      </c>
      <c r="K391" s="10">
        <f t="shared" si="12"/>
        <v>704.94</v>
      </c>
      <c r="L391" s="22">
        <f>IFERROR(VLOOKUP(C391,JUNHO!B:H,7,0),"0,00")</f>
        <v>3531.31</v>
      </c>
      <c r="M391" s="18" t="str">
        <f>IFERROR(VLOOKUP(C391,FÉRIAS!C:D,2,0),"")</f>
        <v/>
      </c>
      <c r="N391" s="15" t="str">
        <f>IFERROR(VLOOKUP(C391,AFASTADOS!B:C,2,0),"")</f>
        <v/>
      </c>
    </row>
    <row r="392" spans="2:14" s="15" customFormat="1">
      <c r="B392" s="12">
        <f t="shared" si="13"/>
        <v>384</v>
      </c>
      <c r="C392" s="19">
        <v>3015</v>
      </c>
      <c r="D392" s="20" t="str">
        <f>IFERROR(VLOOKUP(C392,SRA!B:C,2,0),"")</f>
        <v>MARIA DANIELLE DE SOUZA SANTOS</v>
      </c>
      <c r="E392" s="12" t="str">
        <f>IFERROR(VLOOKUP(C392,SRA!B:T,8,0),"")</f>
        <v>CLT</v>
      </c>
      <c r="F392" s="14" t="s">
        <v>467</v>
      </c>
      <c r="G392" s="12" t="str">
        <f>IFERROR(VLOOKUP(C392,SRA!B:T,5,0),"")</f>
        <v>TEC.EM QUALIDADE IND</v>
      </c>
      <c r="H392" s="10">
        <f>IFERROR(VLOOKUP(C392,SRA!B:T,18,0),"")</f>
        <v>1962.12</v>
      </c>
      <c r="I392" s="10">
        <f>IFERROR(VLOOKUP(C392,SRA!B:T,19,0),"")</f>
        <v>0</v>
      </c>
      <c r="J392" s="22">
        <f>IFERROR(VLOOKUP(C392,JUNHO!B:F,3,0),"0,00")</f>
        <v>1962.12</v>
      </c>
      <c r="K392" s="10">
        <f t="shared" si="12"/>
        <v>273.38999999999987</v>
      </c>
      <c r="L392" s="22">
        <f>IFERROR(VLOOKUP(C392,JUNHO!B:H,7,0),"0,00")</f>
        <v>1688.73</v>
      </c>
      <c r="M392" s="18" t="str">
        <f>IFERROR(VLOOKUP(C392,FÉRIAS!C:D,2,0),"")</f>
        <v/>
      </c>
      <c r="N392" s="15" t="str">
        <f>IFERROR(VLOOKUP(C392,AFASTADOS!B:C,2,0),"")</f>
        <v>MARIA DANIELLE DE SOUZA SANTOS</v>
      </c>
    </row>
    <row r="393" spans="2:14" s="15" customFormat="1">
      <c r="B393" s="12">
        <f t="shared" si="13"/>
        <v>385</v>
      </c>
      <c r="C393" s="19">
        <v>3016</v>
      </c>
      <c r="D393" s="20" t="str">
        <f>IFERROR(VLOOKUP(C393,SRA!B:C,2,0),"")</f>
        <v>MARIANA SILVA MONTEIRO</v>
      </c>
      <c r="E393" s="12" t="str">
        <f>IFERROR(VLOOKUP(C393,SRA!B:T,8,0),"")</f>
        <v>CLT</v>
      </c>
      <c r="F393" s="14" t="s">
        <v>445</v>
      </c>
      <c r="G393" s="12" t="str">
        <f>IFERROR(VLOOKUP(C393,SRA!B:T,5,0),"")</f>
        <v>TEC.EM QUALIDADE IND</v>
      </c>
      <c r="H393" s="10">
        <f>IFERROR(VLOOKUP(C393,SRA!B:T,18,0),"")</f>
        <v>1962.12</v>
      </c>
      <c r="I393" s="10">
        <f>IFERROR(VLOOKUP(C393,SRA!B:T,19,0),"")</f>
        <v>0</v>
      </c>
      <c r="J393" s="22">
        <f>IFERROR(VLOOKUP(C393,JUNHO!B:F,3,0),"0,00")</f>
        <v>1962.12</v>
      </c>
      <c r="K393" s="10">
        <f t="shared" ref="K393:K456" si="14">J393-L393</f>
        <v>795.82999999999993</v>
      </c>
      <c r="L393" s="22">
        <f>IFERROR(VLOOKUP(C393,JUNHO!B:H,7,0),"0,00")</f>
        <v>1166.29</v>
      </c>
      <c r="M393" s="18" t="str">
        <f>IFERROR(VLOOKUP(C393,FÉRIAS!C:D,2,0),"")</f>
        <v/>
      </c>
      <c r="N393" s="15" t="str">
        <f>IFERROR(VLOOKUP(C393,AFASTADOS!B:C,2,0),"")</f>
        <v/>
      </c>
    </row>
    <row r="394" spans="2:14" s="15" customFormat="1">
      <c r="B394" s="12">
        <f t="shared" si="13"/>
        <v>386</v>
      </c>
      <c r="C394" s="19">
        <v>3023</v>
      </c>
      <c r="D394" s="20" t="str">
        <f>IFERROR(VLOOKUP(C394,SRA!B:C,2,0),"")</f>
        <v>SERGIO ARAUJO DE OLIVEIRA</v>
      </c>
      <c r="E394" s="12" t="str">
        <f>IFERROR(VLOOKUP(C394,SRA!B:T,8,0),"")</f>
        <v>CLT</v>
      </c>
      <c r="F394" s="14" t="s">
        <v>445</v>
      </c>
      <c r="G394" s="12" t="str">
        <f>IFERROR(VLOOKUP(C394,SRA!B:T,5,0),"")</f>
        <v>ANA ASS FARMACEUTICA</v>
      </c>
      <c r="H394" s="10">
        <f>IFERROR(VLOOKUP(C394,SRA!B:T,18,0),"")</f>
        <v>4357.09</v>
      </c>
      <c r="I394" s="10">
        <f>IFERROR(VLOOKUP(C394,SRA!B:T,19,0),"")</f>
        <v>0</v>
      </c>
      <c r="J394" s="22">
        <f>IFERROR(VLOOKUP(C394,JUNHO!B:F,3,0),"0,00")</f>
        <v>4702.0600000000004</v>
      </c>
      <c r="K394" s="10">
        <f t="shared" si="14"/>
        <v>728.32999999999993</v>
      </c>
      <c r="L394" s="22">
        <f>IFERROR(VLOOKUP(C394,JUNHO!B:H,7,0),"0,00")</f>
        <v>3973.7300000000005</v>
      </c>
      <c r="M394" s="18" t="str">
        <f>IFERROR(VLOOKUP(C394,FÉRIAS!C:D,2,0),"")</f>
        <v/>
      </c>
      <c r="N394" s="15" t="str">
        <f>IFERROR(VLOOKUP(C394,AFASTADOS!B:C,2,0),"")</f>
        <v/>
      </c>
    </row>
    <row r="395" spans="2:14" s="15" customFormat="1">
      <c r="B395" s="12">
        <f t="shared" si="13"/>
        <v>387</v>
      </c>
      <c r="C395" s="19">
        <v>3025</v>
      </c>
      <c r="D395" s="20" t="str">
        <f>IFERROR(VLOOKUP(C395,SRA!B:C,2,0),"")</f>
        <v>MARIANA KAROLYNE G DE SOUZA</v>
      </c>
      <c r="E395" s="12" t="str">
        <f>IFERROR(VLOOKUP(C395,SRA!B:T,8,0),"")</f>
        <v>CLT</v>
      </c>
      <c r="F395" s="14" t="s">
        <v>445</v>
      </c>
      <c r="G395" s="12" t="str">
        <f>IFERROR(VLOOKUP(C395,SRA!B:T,5,0),"")</f>
        <v>ANA ASS FARMACEUTICA</v>
      </c>
      <c r="H395" s="10">
        <f>IFERROR(VLOOKUP(C395,SRA!B:T,18,0),"")</f>
        <v>4357.09</v>
      </c>
      <c r="I395" s="10">
        <f>IFERROR(VLOOKUP(C395,SRA!B:T,19,0),"")</f>
        <v>0</v>
      </c>
      <c r="J395" s="22">
        <f>IFERROR(VLOOKUP(C395,JUNHO!B:F,3,0),"0,00")</f>
        <v>4357.09</v>
      </c>
      <c r="K395" s="10">
        <f t="shared" si="14"/>
        <v>1927.6999999999998</v>
      </c>
      <c r="L395" s="22">
        <f>IFERROR(VLOOKUP(C395,JUNHO!B:H,7,0),"0,00")</f>
        <v>2429.3900000000003</v>
      </c>
      <c r="M395" s="18" t="str">
        <f>IFERROR(VLOOKUP(C395,FÉRIAS!C:D,2,0),"")</f>
        <v/>
      </c>
      <c r="N395" s="15" t="str">
        <f>IFERROR(VLOOKUP(C395,AFASTADOS!B:C,2,0),"")</f>
        <v/>
      </c>
    </row>
    <row r="396" spans="2:14" s="15" customFormat="1">
      <c r="B396" s="12">
        <f t="shared" si="13"/>
        <v>388</v>
      </c>
      <c r="C396" s="19">
        <v>3027</v>
      </c>
      <c r="D396" s="20" t="str">
        <f>IFERROR(VLOOKUP(C396,SRA!B:C,2,0),"")</f>
        <v>MARILIA MILENA R PIRES</v>
      </c>
      <c r="E396" s="12" t="str">
        <f>IFERROR(VLOOKUP(C396,SRA!B:T,8,0),"")</f>
        <v>CLT</v>
      </c>
      <c r="F396" s="14" t="s">
        <v>445</v>
      </c>
      <c r="G396" s="12" t="str">
        <f>IFERROR(VLOOKUP(C396,SRA!B:T,5,0),"")</f>
        <v>ANA ASS FARMACEUTICA</v>
      </c>
      <c r="H396" s="10">
        <f>IFERROR(VLOOKUP(C396,SRA!B:T,18,0),"")</f>
        <v>4357.09</v>
      </c>
      <c r="I396" s="10">
        <f>IFERROR(VLOOKUP(C396,SRA!B:T,19,0),"")</f>
        <v>0</v>
      </c>
      <c r="J396" s="22">
        <f>IFERROR(VLOOKUP(C396,JUNHO!B:F,3,0),"0,00")</f>
        <v>4357.09</v>
      </c>
      <c r="K396" s="10">
        <f t="shared" si="14"/>
        <v>1244.9499999999998</v>
      </c>
      <c r="L396" s="22">
        <f>IFERROR(VLOOKUP(C396,JUNHO!B:H,7,0),"0,00")</f>
        <v>3112.1400000000003</v>
      </c>
      <c r="M396" s="18" t="str">
        <f>IFERROR(VLOOKUP(C396,FÉRIAS!C:D,2,0),"")</f>
        <v/>
      </c>
      <c r="N396" s="15" t="str">
        <f>IFERROR(VLOOKUP(C396,AFASTADOS!B:C,2,0),"")</f>
        <v/>
      </c>
    </row>
    <row r="397" spans="2:14" s="15" customFormat="1">
      <c r="B397" s="12">
        <f t="shared" si="13"/>
        <v>389</v>
      </c>
      <c r="C397" s="19">
        <v>3029</v>
      </c>
      <c r="D397" s="20" t="str">
        <f>IFERROR(VLOOKUP(C397,SRA!B:C,2,0),"")</f>
        <v>RISOALDO DUARTE DA S JUNIOR</v>
      </c>
      <c r="E397" s="12" t="str">
        <f>IFERROR(VLOOKUP(C397,SRA!B:T,8,0),"")</f>
        <v>CLT</v>
      </c>
      <c r="F397" s="14" t="s">
        <v>457</v>
      </c>
      <c r="G397" s="12" t="str">
        <f>IFERROR(VLOOKUP(C397,SRA!B:T,5,0),"")</f>
        <v>ANA ASS FARMACEUTICA</v>
      </c>
      <c r="H397" s="10">
        <f>IFERROR(VLOOKUP(C397,SRA!B:T,18,0),"")</f>
        <v>4357.09</v>
      </c>
      <c r="I397" s="10">
        <f>IFERROR(VLOOKUP(C397,SRA!B:T,19,0),"")</f>
        <v>0</v>
      </c>
      <c r="J397" s="22">
        <f>IFERROR(VLOOKUP(C397,JUNHO!B:F,3,0),"0,00")</f>
        <v>6099.92</v>
      </c>
      <c r="K397" s="10">
        <f t="shared" si="14"/>
        <v>5796.9</v>
      </c>
      <c r="L397" s="22">
        <f>IFERROR(VLOOKUP(C397,JUNHO!B:H,7,0),"0,00")</f>
        <v>303.02</v>
      </c>
      <c r="M397" s="18" t="str">
        <f>IFERROR(VLOOKUP(C397,FÉRIAS!C:D,2,0),"")</f>
        <v>RISOALDO DUARTE DA S JUNIOR</v>
      </c>
      <c r="N397" s="15" t="str">
        <f>IFERROR(VLOOKUP(C397,AFASTADOS!B:C,2,0),"")</f>
        <v/>
      </c>
    </row>
    <row r="398" spans="2:14" s="15" customFormat="1">
      <c r="B398" s="12">
        <f t="shared" ref="B398:B461" si="15">B397+1</f>
        <v>390</v>
      </c>
      <c r="C398" s="19">
        <v>3031</v>
      </c>
      <c r="D398" s="20" t="str">
        <f>IFERROR(VLOOKUP(C398,SRA!B:C,2,0),"")</f>
        <v>DENNYS LAPENDA FAGUNDES</v>
      </c>
      <c r="E398" s="12" t="str">
        <f>IFERROR(VLOOKUP(C398,SRA!B:T,8,0),"")</f>
        <v>CLT</v>
      </c>
      <c r="F398" s="14" t="s">
        <v>445</v>
      </c>
      <c r="G398" s="12" t="str">
        <f>IFERROR(VLOOKUP(C398,SRA!B:T,5,0),"")</f>
        <v>MEDICO DO TRABALHO</v>
      </c>
      <c r="H398" s="10">
        <f>IFERROR(VLOOKUP(C398,SRA!B:T,18,0),"")</f>
        <v>6759.32</v>
      </c>
      <c r="I398" s="10">
        <f>IFERROR(VLOOKUP(C398,SRA!B:T,19,0),"")</f>
        <v>0</v>
      </c>
      <c r="J398" s="22">
        <f>IFERROR(VLOOKUP(C398,JUNHO!B:F,3,0),"0,00")</f>
        <v>7582.47</v>
      </c>
      <c r="K398" s="10">
        <f t="shared" si="14"/>
        <v>1798.5199999999995</v>
      </c>
      <c r="L398" s="22">
        <f>IFERROR(VLOOKUP(C398,JUNHO!B:H,7,0),"0,00")</f>
        <v>5783.9500000000007</v>
      </c>
      <c r="M398" s="18" t="str">
        <f>IFERROR(VLOOKUP(C398,FÉRIAS!C:D,2,0),"")</f>
        <v/>
      </c>
      <c r="N398" s="15" t="str">
        <f>IFERROR(VLOOKUP(C398,AFASTADOS!B:C,2,0),"")</f>
        <v/>
      </c>
    </row>
    <row r="399" spans="2:14" s="15" customFormat="1">
      <c r="B399" s="12">
        <f t="shared" si="15"/>
        <v>391</v>
      </c>
      <c r="C399" s="19">
        <v>3032</v>
      </c>
      <c r="D399" s="20" t="str">
        <f>IFERROR(VLOOKUP(C399,SRA!B:C,2,0),"")</f>
        <v>KELEN CRISTINA DE AL F E SILVA</v>
      </c>
      <c r="E399" s="12" t="str">
        <f>IFERROR(VLOOKUP(C399,SRA!B:T,8,0),"")</f>
        <v>CLT</v>
      </c>
      <c r="F399" s="14" t="s">
        <v>445</v>
      </c>
      <c r="G399" s="12" t="str">
        <f>IFERROR(VLOOKUP(C399,SRA!B:T,5,0),"")</f>
        <v>ANA ASS FARMACEUTICA</v>
      </c>
      <c r="H399" s="10">
        <f>IFERROR(VLOOKUP(C399,SRA!B:T,18,0),"")</f>
        <v>4357.09</v>
      </c>
      <c r="I399" s="10">
        <f>IFERROR(VLOOKUP(C399,SRA!B:T,19,0),"")</f>
        <v>0</v>
      </c>
      <c r="J399" s="22">
        <f>IFERROR(VLOOKUP(C399,JUNHO!B:F,3,0),"0,00")</f>
        <v>4357.09</v>
      </c>
      <c r="K399" s="10">
        <f t="shared" si="14"/>
        <v>951.60000000000036</v>
      </c>
      <c r="L399" s="22">
        <f>IFERROR(VLOOKUP(C399,JUNHO!B:H,7,0),"0,00")</f>
        <v>3405.49</v>
      </c>
      <c r="M399" s="18" t="str">
        <f>IFERROR(VLOOKUP(C399,FÉRIAS!C:D,2,0),"")</f>
        <v/>
      </c>
      <c r="N399" s="15" t="str">
        <f>IFERROR(VLOOKUP(C399,AFASTADOS!B:C,2,0),"")</f>
        <v/>
      </c>
    </row>
    <row r="400" spans="2:14" s="15" customFormat="1">
      <c r="B400" s="12">
        <f t="shared" si="15"/>
        <v>392</v>
      </c>
      <c r="C400" s="19">
        <v>3036</v>
      </c>
      <c r="D400" s="20" t="str">
        <f>IFERROR(VLOOKUP(C400,SRA!B:C,2,0),"")</f>
        <v>CECILIA REGINA DO N S CABRAL</v>
      </c>
      <c r="E400" s="12" t="str">
        <f>IFERROR(VLOOKUP(C400,SRA!B:T,8,0),"")</f>
        <v>CLT</v>
      </c>
      <c r="F400" s="14" t="s">
        <v>457</v>
      </c>
      <c r="G400" s="12" t="str">
        <f>IFERROR(VLOOKUP(C400,SRA!B:T,5,0),"")</f>
        <v>TEC.EM QUALIDADE IND</v>
      </c>
      <c r="H400" s="10">
        <f>IFERROR(VLOOKUP(C400,SRA!B:T,18,0),"")</f>
        <v>1962.12</v>
      </c>
      <c r="I400" s="10">
        <f>IFERROR(VLOOKUP(C400,SRA!B:T,19,0),"")</f>
        <v>2312.9499999999998</v>
      </c>
      <c r="J400" s="22">
        <f>IFERROR(VLOOKUP(C400,JUNHO!B:F,3,0),"0,00")</f>
        <v>5467.54</v>
      </c>
      <c r="K400" s="10">
        <f t="shared" si="14"/>
        <v>2276.96</v>
      </c>
      <c r="L400" s="22">
        <f>IFERROR(VLOOKUP(C400,JUNHO!B:H,7,0),"0,00")</f>
        <v>3190.58</v>
      </c>
      <c r="M400" s="18" t="str">
        <f>IFERROR(VLOOKUP(C400,FÉRIAS!C:D,2,0),"")</f>
        <v>CECILIA REGINA DO N S CABRAL</v>
      </c>
      <c r="N400" s="15" t="str">
        <f>IFERROR(VLOOKUP(C400,AFASTADOS!B:C,2,0),"")</f>
        <v/>
      </c>
    </row>
    <row r="401" spans="2:14" s="15" customFormat="1">
      <c r="B401" s="12">
        <f t="shared" si="15"/>
        <v>393</v>
      </c>
      <c r="C401" s="19">
        <v>3040</v>
      </c>
      <c r="D401" s="20" t="str">
        <f>IFERROR(VLOOKUP(C401,SRA!B:C,2,0),"")</f>
        <v>LORENA ESTHER L M CAVALCANTI</v>
      </c>
      <c r="E401" s="12" t="str">
        <f>IFERROR(VLOOKUP(C401,SRA!B:T,8,0),"")</f>
        <v>CLT</v>
      </c>
      <c r="F401" s="14" t="s">
        <v>445</v>
      </c>
      <c r="G401" s="12" t="str">
        <f>IFERROR(VLOOKUP(C401,SRA!B:T,5,0),"")</f>
        <v>TEC. EM OPTICA</v>
      </c>
      <c r="H401" s="10">
        <f>IFERROR(VLOOKUP(C401,SRA!B:T,18,0),"")</f>
        <v>1962.12</v>
      </c>
      <c r="I401" s="10">
        <f>IFERROR(VLOOKUP(C401,SRA!B:T,19,0),"")</f>
        <v>2312.9499999999998</v>
      </c>
      <c r="J401" s="22">
        <f>IFERROR(VLOOKUP(C401,JUNHO!B:F,3,0),"0,00")</f>
        <v>5616.42</v>
      </c>
      <c r="K401" s="10">
        <f t="shared" si="14"/>
        <v>2055.8000000000002</v>
      </c>
      <c r="L401" s="22">
        <f>IFERROR(VLOOKUP(C401,JUNHO!B:H,7,0),"0,00")</f>
        <v>3560.62</v>
      </c>
      <c r="M401" s="18" t="str">
        <f>IFERROR(VLOOKUP(C401,FÉRIAS!C:D,2,0),"")</f>
        <v/>
      </c>
      <c r="N401" s="15" t="str">
        <f>IFERROR(VLOOKUP(C401,AFASTADOS!B:C,2,0),"")</f>
        <v/>
      </c>
    </row>
    <row r="402" spans="2:14" s="15" customFormat="1">
      <c r="B402" s="12">
        <f t="shared" si="15"/>
        <v>394</v>
      </c>
      <c r="C402" s="19">
        <v>3044</v>
      </c>
      <c r="D402" s="20" t="str">
        <f>IFERROR(VLOOKUP(C402,SRA!B:C,2,0),"")</f>
        <v>THIANE NASCIMENTO PAIXAO</v>
      </c>
      <c r="E402" s="12" t="str">
        <f>IFERROR(VLOOKUP(C402,SRA!B:T,8,0),"")</f>
        <v>CLT</v>
      </c>
      <c r="F402" s="14" t="s">
        <v>467</v>
      </c>
      <c r="G402" s="12" t="str">
        <f>IFERROR(VLOOKUP(C402,SRA!B:T,5,0),"")</f>
        <v>ANA ASS FARMACEUTICA</v>
      </c>
      <c r="H402" s="10">
        <f>IFERROR(VLOOKUP(C402,SRA!B:T,18,0),"")</f>
        <v>4357.09</v>
      </c>
      <c r="I402" s="10">
        <f>IFERROR(VLOOKUP(C402,SRA!B:T,19,0),"")</f>
        <v>2312.9499999999998</v>
      </c>
      <c r="J402" s="22">
        <f>IFERROR(VLOOKUP(C402,JUNHO!B:F,3,0),"0,00")</f>
        <v>7015.01</v>
      </c>
      <c r="K402" s="10">
        <f t="shared" si="14"/>
        <v>2154.7900000000009</v>
      </c>
      <c r="L402" s="22">
        <f>IFERROR(VLOOKUP(C402,JUNHO!B:H,7,0),"0,00")</f>
        <v>4860.2199999999993</v>
      </c>
      <c r="M402" s="18" t="str">
        <f>IFERROR(VLOOKUP(C402,FÉRIAS!C:D,2,0),"")</f>
        <v/>
      </c>
      <c r="N402" s="15" t="str">
        <f>IFERROR(VLOOKUP(C402,AFASTADOS!B:C,2,0),"")</f>
        <v/>
      </c>
    </row>
    <row r="403" spans="2:14" s="15" customFormat="1">
      <c r="B403" s="12">
        <f t="shared" si="15"/>
        <v>395</v>
      </c>
      <c r="C403" s="19">
        <v>3046</v>
      </c>
      <c r="D403" s="20" t="str">
        <f>IFERROR(VLOOKUP(C403,SRA!B:C,2,0),"")</f>
        <v>RONALDO GOMINHO BISPO FILHO</v>
      </c>
      <c r="E403" s="12" t="str">
        <f>IFERROR(VLOOKUP(C403,SRA!B:T,8,0),"")</f>
        <v>CLT</v>
      </c>
      <c r="F403" s="14" t="s">
        <v>445</v>
      </c>
      <c r="G403" s="12" t="str">
        <f>IFERROR(VLOOKUP(C403,SRA!B:T,5,0),"")</f>
        <v>ANA ASS FARMACEUTICA</v>
      </c>
      <c r="H403" s="10">
        <f>IFERROR(VLOOKUP(C403,SRA!B:T,18,0),"")</f>
        <v>4357.09</v>
      </c>
      <c r="I403" s="10">
        <f>IFERROR(VLOOKUP(C403,SRA!B:T,19,0),"")</f>
        <v>0</v>
      </c>
      <c r="J403" s="22">
        <f>IFERROR(VLOOKUP(C403,JUNHO!B:F,3,0),"0,00")</f>
        <v>4357.09</v>
      </c>
      <c r="K403" s="10">
        <f t="shared" si="14"/>
        <v>875.82999999999993</v>
      </c>
      <c r="L403" s="22">
        <f>IFERROR(VLOOKUP(C403,JUNHO!B:H,7,0),"0,00")</f>
        <v>3481.26</v>
      </c>
      <c r="M403" s="18" t="str">
        <f>IFERROR(VLOOKUP(C403,FÉRIAS!C:D,2,0),"")</f>
        <v/>
      </c>
      <c r="N403" s="15" t="str">
        <f>IFERROR(VLOOKUP(C403,AFASTADOS!B:C,2,0),"")</f>
        <v/>
      </c>
    </row>
    <row r="404" spans="2:14" s="15" customFormat="1">
      <c r="B404" s="12">
        <f t="shared" si="15"/>
        <v>396</v>
      </c>
      <c r="C404" s="19">
        <v>3047</v>
      </c>
      <c r="D404" s="20" t="str">
        <f>IFERROR(VLOOKUP(C404,SRA!B:C,2,0),"")</f>
        <v>SWEET GALLEGHER CAETANO COSTA</v>
      </c>
      <c r="E404" s="12" t="str">
        <f>IFERROR(VLOOKUP(C404,SRA!B:T,8,0),"")</f>
        <v>CLT</v>
      </c>
      <c r="F404" s="14" t="s">
        <v>457</v>
      </c>
      <c r="G404" s="12" t="str">
        <f>IFERROR(VLOOKUP(C404,SRA!B:T,5,0),"")</f>
        <v>TEC. EM ADM. E FIN.</v>
      </c>
      <c r="H404" s="10">
        <f>IFERROR(VLOOKUP(C404,SRA!B:T,18,0),"")</f>
        <v>1962.12</v>
      </c>
      <c r="I404" s="10">
        <f>IFERROR(VLOOKUP(C404,SRA!B:T,19,0),"")</f>
        <v>1079.3800000000001</v>
      </c>
      <c r="J404" s="22">
        <f>IFERROR(VLOOKUP(C404,JUNHO!B:F,3,0),"0,00")</f>
        <v>3952.11</v>
      </c>
      <c r="K404" s="10">
        <f t="shared" si="14"/>
        <v>2265.54</v>
      </c>
      <c r="L404" s="22">
        <f>IFERROR(VLOOKUP(C404,JUNHO!B:H,7,0),"0,00")</f>
        <v>1686.57</v>
      </c>
      <c r="M404" s="18" t="str">
        <f>IFERROR(VLOOKUP(C404,FÉRIAS!C:D,2,0),"")</f>
        <v>SWEET GALLEGHER CAETANO COSTA</v>
      </c>
      <c r="N404" s="15" t="str">
        <f>IFERROR(VLOOKUP(C404,AFASTADOS!B:C,2,0),"")</f>
        <v/>
      </c>
    </row>
    <row r="405" spans="2:14" s="15" customFormat="1">
      <c r="B405" s="12">
        <f t="shared" si="15"/>
        <v>397</v>
      </c>
      <c r="C405" s="19">
        <v>3049</v>
      </c>
      <c r="D405" s="20" t="str">
        <f>IFERROR(VLOOKUP(C405,SRA!B:C,2,0),"")</f>
        <v>DEBORA GUEDES NERES</v>
      </c>
      <c r="E405" s="12" t="str">
        <f>IFERROR(VLOOKUP(C405,SRA!B:T,8,0),"")</f>
        <v>CLT</v>
      </c>
      <c r="F405" s="14" t="s">
        <v>445</v>
      </c>
      <c r="G405" s="12" t="str">
        <f>IFERROR(VLOOKUP(C405,SRA!B:T,5,0),"")</f>
        <v>ANA. SEG DO TRABALHO</v>
      </c>
      <c r="H405" s="10">
        <f>IFERROR(VLOOKUP(C405,SRA!B:T,18,0),"")</f>
        <v>3413.87</v>
      </c>
      <c r="I405" s="10">
        <f>IFERROR(VLOOKUP(C405,SRA!B:T,19,0),"")</f>
        <v>2312.9499999999998</v>
      </c>
      <c r="J405" s="22">
        <f>IFERROR(VLOOKUP(C405,JUNHO!B:F,3,0),"0,00")</f>
        <v>5726.82</v>
      </c>
      <c r="K405" s="10">
        <f t="shared" si="14"/>
        <v>2923.7599999999998</v>
      </c>
      <c r="L405" s="22">
        <f>IFERROR(VLOOKUP(C405,JUNHO!B:H,7,0),"0,00")</f>
        <v>2803.06</v>
      </c>
      <c r="M405" s="18" t="str">
        <f>IFERROR(VLOOKUP(C405,FÉRIAS!C:D,2,0),"")</f>
        <v/>
      </c>
      <c r="N405" s="15" t="str">
        <f>IFERROR(VLOOKUP(C405,AFASTADOS!B:C,2,0),"")</f>
        <v/>
      </c>
    </row>
    <row r="406" spans="2:14" s="15" customFormat="1">
      <c r="B406" s="12">
        <f t="shared" si="15"/>
        <v>398</v>
      </c>
      <c r="C406" s="19">
        <v>3055</v>
      </c>
      <c r="D406" s="20" t="str">
        <f>IFERROR(VLOOKUP(C406,SRA!B:C,2,0),"")</f>
        <v>ANA PAULA SABINO L DE SOUZA</v>
      </c>
      <c r="E406" s="12" t="str">
        <f>IFERROR(VLOOKUP(C406,SRA!B:T,8,0),"")</f>
        <v>CLT</v>
      </c>
      <c r="F406" s="14" t="s">
        <v>445</v>
      </c>
      <c r="G406" s="12" t="str">
        <f>IFERROR(VLOOKUP(C406,SRA!B:T,5,0),"")</f>
        <v>ANA ASS FARMACEUTICA</v>
      </c>
      <c r="H406" s="10">
        <f>IFERROR(VLOOKUP(C406,SRA!B:T,18,0),"")</f>
        <v>4357.09</v>
      </c>
      <c r="I406" s="10">
        <f>IFERROR(VLOOKUP(C406,SRA!B:T,19,0),"")</f>
        <v>0</v>
      </c>
      <c r="J406" s="22">
        <f>IFERROR(VLOOKUP(C406,JUNHO!B:F,3,0),"0,00")</f>
        <v>4357.09</v>
      </c>
      <c r="K406" s="10">
        <f t="shared" si="14"/>
        <v>1210.3100000000004</v>
      </c>
      <c r="L406" s="22">
        <f>IFERROR(VLOOKUP(C406,JUNHO!B:H,7,0),"0,00")</f>
        <v>3146.7799999999997</v>
      </c>
      <c r="M406" s="18" t="str">
        <f>IFERROR(VLOOKUP(C406,FÉRIAS!C:D,2,0),"")</f>
        <v/>
      </c>
      <c r="N406" s="15" t="str">
        <f>IFERROR(VLOOKUP(C406,AFASTADOS!B:C,2,0),"")</f>
        <v/>
      </c>
    </row>
    <row r="407" spans="2:14" s="15" customFormat="1">
      <c r="B407" s="12">
        <f t="shared" si="15"/>
        <v>399</v>
      </c>
      <c r="C407" s="19">
        <v>3057</v>
      </c>
      <c r="D407" s="20" t="str">
        <f>IFERROR(VLOOKUP(C407,SRA!B:C,2,0),"")</f>
        <v>YANNE TALITA PEREIRA CALIXTO</v>
      </c>
      <c r="E407" s="12" t="str">
        <f>IFERROR(VLOOKUP(C407,SRA!B:T,8,0),"")</f>
        <v>CLT</v>
      </c>
      <c r="F407" s="14" t="s">
        <v>445</v>
      </c>
      <c r="G407" s="12" t="str">
        <f>IFERROR(VLOOKUP(C407,SRA!B:T,5,0),"")</f>
        <v>TEC.EM QUALIDADE IND</v>
      </c>
      <c r="H407" s="10">
        <f>IFERROR(VLOOKUP(C407,SRA!B:T,18,0),"")</f>
        <v>1962.12</v>
      </c>
      <c r="I407" s="10">
        <f>IFERROR(VLOOKUP(C407,SRA!B:T,19,0),"")</f>
        <v>0</v>
      </c>
      <c r="J407" s="22">
        <f>IFERROR(VLOOKUP(C407,JUNHO!B:F,3,0),"0,00")</f>
        <v>1962.12</v>
      </c>
      <c r="K407" s="10">
        <f t="shared" si="14"/>
        <v>157.50999999999976</v>
      </c>
      <c r="L407" s="22">
        <f>IFERROR(VLOOKUP(C407,JUNHO!B:H,7,0),"0,00")</f>
        <v>1804.6100000000001</v>
      </c>
      <c r="M407" s="18" t="str">
        <f>IFERROR(VLOOKUP(C407,FÉRIAS!C:D,2,0),"")</f>
        <v/>
      </c>
      <c r="N407" s="15" t="str">
        <f>IFERROR(VLOOKUP(C407,AFASTADOS!B:C,2,0),"")</f>
        <v/>
      </c>
    </row>
    <row r="408" spans="2:14" s="15" customFormat="1">
      <c r="B408" s="12">
        <f t="shared" si="15"/>
        <v>400</v>
      </c>
      <c r="C408" s="19">
        <v>3062</v>
      </c>
      <c r="D408" s="20" t="str">
        <f>IFERROR(VLOOKUP(C408,SRA!B:C,2,0),"")</f>
        <v>GRAZIELE MARIA DA SILVA</v>
      </c>
      <c r="E408" s="12" t="str">
        <f>IFERROR(VLOOKUP(C408,SRA!B:T,8,0),"")</f>
        <v>CLT</v>
      </c>
      <c r="F408" s="14" t="s">
        <v>445</v>
      </c>
      <c r="G408" s="12" t="str">
        <f>IFERROR(VLOOKUP(C408,SRA!B:T,5,0),"")</f>
        <v>AUX. LABORATORIO</v>
      </c>
      <c r="H408" s="10">
        <f>IFERROR(VLOOKUP(C408,SRA!B:T,18,0),"")</f>
        <v>1338.58</v>
      </c>
      <c r="I408" s="10">
        <f>IFERROR(VLOOKUP(C408,SRA!B:T,19,0),"")</f>
        <v>0</v>
      </c>
      <c r="J408" s="22">
        <f>IFERROR(VLOOKUP(C408,JUNHO!B:F,3,0),"0,00")</f>
        <v>1890.18</v>
      </c>
      <c r="K408" s="10">
        <f t="shared" si="14"/>
        <v>486.91000000000008</v>
      </c>
      <c r="L408" s="22">
        <f>IFERROR(VLOOKUP(C408,JUNHO!B:H,7,0),"0,00")</f>
        <v>1403.27</v>
      </c>
      <c r="M408" s="18" t="str">
        <f>IFERROR(VLOOKUP(C408,FÉRIAS!C:D,2,0),"")</f>
        <v/>
      </c>
      <c r="N408" s="15" t="str">
        <f>IFERROR(VLOOKUP(C408,AFASTADOS!B:C,2,0),"")</f>
        <v/>
      </c>
    </row>
    <row r="409" spans="2:14" s="15" customFormat="1">
      <c r="B409" s="12">
        <f t="shared" si="15"/>
        <v>401</v>
      </c>
      <c r="C409" s="19">
        <v>3063</v>
      </c>
      <c r="D409" s="20" t="str">
        <f>IFERROR(VLOOKUP(C409,SRA!B:C,2,0),"")</f>
        <v>DEYBISON AFONSO PEREIRA</v>
      </c>
      <c r="E409" s="12" t="str">
        <f>IFERROR(VLOOKUP(C409,SRA!B:T,8,0),"")</f>
        <v>CLT</v>
      </c>
      <c r="F409" s="14" t="s">
        <v>445</v>
      </c>
      <c r="G409" s="12" t="str">
        <f>IFERROR(VLOOKUP(C409,SRA!B:T,5,0),"")</f>
        <v>TEC. EM ADM. E VEN.</v>
      </c>
      <c r="H409" s="10">
        <f>IFERROR(VLOOKUP(C409,SRA!B:T,18,0),"")</f>
        <v>1962.13</v>
      </c>
      <c r="I409" s="10">
        <f>IFERROR(VLOOKUP(C409,SRA!B:T,19,0),"")</f>
        <v>0</v>
      </c>
      <c r="J409" s="22">
        <f>IFERROR(VLOOKUP(C409,JUNHO!B:F,3,0),"0,00")</f>
        <v>2307.1</v>
      </c>
      <c r="K409" s="10">
        <f t="shared" si="14"/>
        <v>855.61999999999989</v>
      </c>
      <c r="L409" s="22">
        <f>IFERROR(VLOOKUP(C409,JUNHO!B:H,7,0),"0,00")</f>
        <v>1451.48</v>
      </c>
      <c r="M409" s="18" t="str">
        <f>IFERROR(VLOOKUP(C409,FÉRIAS!C:D,2,0),"")</f>
        <v/>
      </c>
      <c r="N409" s="15" t="str">
        <f>IFERROR(VLOOKUP(C409,AFASTADOS!B:C,2,0),"")</f>
        <v/>
      </c>
    </row>
    <row r="410" spans="2:14" s="15" customFormat="1">
      <c r="B410" s="12">
        <f t="shared" si="15"/>
        <v>402</v>
      </c>
      <c r="C410" s="19">
        <v>3066</v>
      </c>
      <c r="D410" s="20" t="str">
        <f>IFERROR(VLOOKUP(C410,SRA!B:C,2,0),"")</f>
        <v>GENIVAL F DA SILVA JUNIOR</v>
      </c>
      <c r="E410" s="12" t="str">
        <f>IFERROR(VLOOKUP(C410,SRA!B:T,8,0),"")</f>
        <v>CLT</v>
      </c>
      <c r="F410" s="14" t="s">
        <v>467</v>
      </c>
      <c r="G410" s="12" t="str">
        <f>IFERROR(VLOOKUP(C410,SRA!B:T,5,0),"")</f>
        <v>ANALISTA EM RH</v>
      </c>
      <c r="H410" s="10">
        <f>IFERROR(VLOOKUP(C410,SRA!B:T,18,0),"")</f>
        <v>3413.87</v>
      </c>
      <c r="I410" s="10">
        <f>IFERROR(VLOOKUP(C410,SRA!B:T,19,0),"")</f>
        <v>0</v>
      </c>
      <c r="J410" s="22">
        <f>IFERROR(VLOOKUP(C410,JUNHO!B:F,3,0),"0,00")</f>
        <v>249.46</v>
      </c>
      <c r="K410" s="10">
        <f t="shared" si="14"/>
        <v>249.46</v>
      </c>
      <c r="L410" s="22">
        <f>IFERROR(VLOOKUP(C410,JUNHO!B:H,7,0),"0,00")</f>
        <v>0</v>
      </c>
      <c r="M410" s="18" t="str">
        <f>IFERROR(VLOOKUP(C410,FÉRIAS!C:D,2,0),"")</f>
        <v/>
      </c>
      <c r="N410" s="15" t="str">
        <f>IFERROR(VLOOKUP(C410,AFASTADOS!B:C,2,0),"")</f>
        <v>GENIVAL F DA SILVA JUNIOR</v>
      </c>
    </row>
    <row r="411" spans="2:14" s="15" customFormat="1">
      <c r="B411" s="12">
        <f t="shared" si="15"/>
        <v>403</v>
      </c>
      <c r="C411" s="19">
        <v>3067</v>
      </c>
      <c r="D411" s="20" t="str">
        <f>IFERROR(VLOOKUP(C411,SRA!B:C,2,0),"")</f>
        <v>EMANUELA AMELIA DE A  AGUIAR</v>
      </c>
      <c r="E411" s="12" t="str">
        <f>IFERROR(VLOOKUP(C411,SRA!B:T,8,0),"")</f>
        <v>CLT</v>
      </c>
      <c r="F411" s="14" t="s">
        <v>445</v>
      </c>
      <c r="G411" s="12" t="str">
        <f>IFERROR(VLOOKUP(C411,SRA!B:T,5,0),"")</f>
        <v>TEC. EM ADM. E FIN.</v>
      </c>
      <c r="H411" s="10">
        <f>IFERROR(VLOOKUP(C411,SRA!B:T,18,0),"")</f>
        <v>1962.12</v>
      </c>
      <c r="I411" s="10">
        <f>IFERROR(VLOOKUP(C411,SRA!B:T,19,0),"")</f>
        <v>822.38</v>
      </c>
      <c r="J411" s="22">
        <f>IFERROR(VLOOKUP(C411,JUNHO!B:F,3,0),"0,00")</f>
        <v>2784.5</v>
      </c>
      <c r="K411" s="10">
        <f t="shared" si="14"/>
        <v>805.53</v>
      </c>
      <c r="L411" s="22">
        <f>IFERROR(VLOOKUP(C411,JUNHO!B:H,7,0),"0,00")</f>
        <v>1978.97</v>
      </c>
      <c r="M411" s="18" t="str">
        <f>IFERROR(VLOOKUP(C411,FÉRIAS!C:D,2,0),"")</f>
        <v/>
      </c>
      <c r="N411" s="15" t="str">
        <f>IFERROR(VLOOKUP(C411,AFASTADOS!B:C,2,0),"")</f>
        <v/>
      </c>
    </row>
    <row r="412" spans="2:14" s="15" customFormat="1">
      <c r="B412" s="12">
        <f t="shared" si="15"/>
        <v>404</v>
      </c>
      <c r="C412" s="19">
        <v>3069</v>
      </c>
      <c r="D412" s="20" t="str">
        <f>IFERROR(VLOOKUP(C412,SRA!B:C,2,0),"")</f>
        <v>ANDRE LUIS MOTA PIRES</v>
      </c>
      <c r="E412" s="12" t="str">
        <f>IFERROR(VLOOKUP(C412,SRA!B:T,8,0),"")</f>
        <v>CLT</v>
      </c>
      <c r="F412" s="14" t="s">
        <v>445</v>
      </c>
      <c r="G412" s="12" t="str">
        <f>IFERROR(VLOOKUP(C412,SRA!B:T,5,0),"")</f>
        <v>TEC. EM ADM. E VEN.</v>
      </c>
      <c r="H412" s="10">
        <f>IFERROR(VLOOKUP(C412,SRA!B:T,18,0),"")</f>
        <v>1962.12</v>
      </c>
      <c r="I412" s="10">
        <f>IFERROR(VLOOKUP(C412,SRA!B:T,19,0),"")</f>
        <v>0</v>
      </c>
      <c r="J412" s="22">
        <f>IFERROR(VLOOKUP(C412,JUNHO!B:F,3,0),"0,00")</f>
        <v>2307.09</v>
      </c>
      <c r="K412" s="10">
        <f t="shared" si="14"/>
        <v>1026.17</v>
      </c>
      <c r="L412" s="22">
        <f>IFERROR(VLOOKUP(C412,JUNHO!B:H,7,0),"0,00")</f>
        <v>1280.92</v>
      </c>
      <c r="M412" s="18" t="str">
        <f>IFERROR(VLOOKUP(C412,FÉRIAS!C:D,2,0),"")</f>
        <v/>
      </c>
      <c r="N412" s="15" t="str">
        <f>IFERROR(VLOOKUP(C412,AFASTADOS!B:C,2,0),"")</f>
        <v/>
      </c>
    </row>
    <row r="413" spans="2:14" s="15" customFormat="1">
      <c r="B413" s="12">
        <f t="shared" si="15"/>
        <v>405</v>
      </c>
      <c r="C413" s="19">
        <v>3086</v>
      </c>
      <c r="D413" s="20" t="str">
        <f>IFERROR(VLOOKUP(C413,SRA!B:C,2,0),"")</f>
        <v>DIMAS CARDOSO CAMPOS</v>
      </c>
      <c r="E413" s="12" t="str">
        <f>IFERROR(VLOOKUP(C413,SRA!B:T,8,0),"")</f>
        <v>CLT</v>
      </c>
      <c r="F413" s="14" t="s">
        <v>445</v>
      </c>
      <c r="G413" s="12" t="str">
        <f>IFERROR(VLOOKUP(C413,SRA!B:T,5,0),"")</f>
        <v>ANA ASS FARMACEUTICA</v>
      </c>
      <c r="H413" s="10">
        <f>IFERROR(VLOOKUP(C413,SRA!B:T,18,0),"")</f>
        <v>4357.09</v>
      </c>
      <c r="I413" s="10">
        <f>IFERROR(VLOOKUP(C413,SRA!B:T,19,0),"")</f>
        <v>0</v>
      </c>
      <c r="J413" s="22">
        <f>IFERROR(VLOOKUP(C413,JUNHO!B:F,3,0),"0,00")</f>
        <v>4357.09</v>
      </c>
      <c r="K413" s="10">
        <f t="shared" si="14"/>
        <v>1766.83</v>
      </c>
      <c r="L413" s="22">
        <f>IFERROR(VLOOKUP(C413,JUNHO!B:H,7,0),"0,00")</f>
        <v>2590.2600000000002</v>
      </c>
      <c r="M413" s="18" t="str">
        <f>IFERROR(VLOOKUP(C413,FÉRIAS!C:D,2,0),"")</f>
        <v/>
      </c>
      <c r="N413" s="15" t="str">
        <f>IFERROR(VLOOKUP(C413,AFASTADOS!B:C,2,0),"")</f>
        <v/>
      </c>
    </row>
    <row r="414" spans="2:14" s="15" customFormat="1">
      <c r="B414" s="12">
        <f t="shared" si="15"/>
        <v>406</v>
      </c>
      <c r="C414" s="19">
        <v>3112</v>
      </c>
      <c r="D414" s="20" t="str">
        <f>IFERROR(VLOOKUP(C414,SRA!B:C,2,0),"")</f>
        <v>DIEGO SCHMITH OLIVEIRA DE LIMA</v>
      </c>
      <c r="E414" s="12" t="str">
        <f>IFERROR(VLOOKUP(C414,SRA!B:T,8,0),"")</f>
        <v>CLT</v>
      </c>
      <c r="F414" s="14" t="s">
        <v>445</v>
      </c>
      <c r="G414" s="12" t="str">
        <f>IFERROR(VLOOKUP(C414,SRA!B:T,5,0),"")</f>
        <v>TEC. EM INFORMATICA</v>
      </c>
      <c r="H414" s="10">
        <f>IFERROR(VLOOKUP(C414,SRA!B:T,18,0),"")</f>
        <v>1962.12</v>
      </c>
      <c r="I414" s="10">
        <f>IFERROR(VLOOKUP(C414,SRA!B:T,19,0),"")</f>
        <v>822.38</v>
      </c>
      <c r="J414" s="22">
        <f>IFERROR(VLOOKUP(C414,JUNHO!B:F,3,0),"0,00")</f>
        <v>2870.17</v>
      </c>
      <c r="K414" s="10">
        <f t="shared" si="14"/>
        <v>1277.46</v>
      </c>
      <c r="L414" s="22">
        <f>IFERROR(VLOOKUP(C414,JUNHO!B:H,7,0),"0,00")</f>
        <v>1592.71</v>
      </c>
      <c r="M414" s="18" t="str">
        <f>IFERROR(VLOOKUP(C414,FÉRIAS!C:D,2,0),"")</f>
        <v/>
      </c>
      <c r="N414" s="15" t="str">
        <f>IFERROR(VLOOKUP(C414,AFASTADOS!B:C,2,0),"")</f>
        <v/>
      </c>
    </row>
    <row r="415" spans="2:14" s="15" customFormat="1">
      <c r="B415" s="12">
        <f t="shared" si="15"/>
        <v>407</v>
      </c>
      <c r="C415" s="19">
        <v>3132</v>
      </c>
      <c r="D415" s="20" t="str">
        <f>IFERROR(VLOOKUP(C415,SRA!B:C,2,0),"")</f>
        <v>TALITA ANDREIA MARTINS GONZAGA</v>
      </c>
      <c r="E415" s="12" t="str">
        <f>IFERROR(VLOOKUP(C415,SRA!B:T,8,0),"")</f>
        <v>CLT</v>
      </c>
      <c r="F415" s="14" t="s">
        <v>445</v>
      </c>
      <c r="G415" s="12" t="str">
        <f>IFERROR(VLOOKUP(C415,SRA!B:T,5,0),"")</f>
        <v>TEC. EM ADM. E FIN.</v>
      </c>
      <c r="H415" s="10">
        <f>IFERROR(VLOOKUP(C415,SRA!B:T,18,0),"")</f>
        <v>1962.12</v>
      </c>
      <c r="I415" s="10">
        <f>IFERROR(VLOOKUP(C415,SRA!B:T,19,0),"")</f>
        <v>0</v>
      </c>
      <c r="J415" s="22">
        <f>IFERROR(VLOOKUP(C415,JUNHO!B:F,3,0),"0,00")</f>
        <v>2307.09</v>
      </c>
      <c r="K415" s="10">
        <f t="shared" si="14"/>
        <v>733.58000000000015</v>
      </c>
      <c r="L415" s="22">
        <f>IFERROR(VLOOKUP(C415,JUNHO!B:H,7,0),"0,00")</f>
        <v>1573.51</v>
      </c>
      <c r="M415" s="18" t="str">
        <f>IFERROR(VLOOKUP(C415,FÉRIAS!C:D,2,0),"")</f>
        <v/>
      </c>
      <c r="N415" s="15" t="str">
        <f>IFERROR(VLOOKUP(C415,AFASTADOS!B:C,2,0),"")</f>
        <v/>
      </c>
    </row>
    <row r="416" spans="2:14" s="15" customFormat="1">
      <c r="B416" s="12">
        <f t="shared" si="15"/>
        <v>408</v>
      </c>
      <c r="C416" s="19">
        <v>3134</v>
      </c>
      <c r="D416" s="20" t="str">
        <f>IFERROR(VLOOKUP(C416,SRA!B:C,2,0),"")</f>
        <v>ESTEVAN DE ALMEIDA FALCAO</v>
      </c>
      <c r="E416" s="12" t="str">
        <f>IFERROR(VLOOKUP(C416,SRA!B:T,8,0),"")</f>
        <v>CLT</v>
      </c>
      <c r="F416" s="14" t="s">
        <v>445</v>
      </c>
      <c r="G416" s="12" t="str">
        <f>IFERROR(VLOOKUP(C416,SRA!B:T,5,0),"")</f>
        <v>TEC.EM QUALIDADE IND</v>
      </c>
      <c r="H416" s="10">
        <f>IFERROR(VLOOKUP(C416,SRA!B:T,18,0),"")</f>
        <v>1962.12</v>
      </c>
      <c r="I416" s="10">
        <f>IFERROR(VLOOKUP(C416,SRA!B:T,19,0),"")</f>
        <v>0</v>
      </c>
      <c r="J416" s="22">
        <f>IFERROR(VLOOKUP(C416,JUNHO!B:F,3,0),"0,00")</f>
        <v>2440.3000000000002</v>
      </c>
      <c r="K416" s="10">
        <f t="shared" si="14"/>
        <v>325.60000000000036</v>
      </c>
      <c r="L416" s="22">
        <f>IFERROR(VLOOKUP(C416,JUNHO!B:H,7,0),"0,00")</f>
        <v>2114.6999999999998</v>
      </c>
      <c r="M416" s="18" t="str">
        <f>IFERROR(VLOOKUP(C416,FÉRIAS!C:D,2,0),"")</f>
        <v/>
      </c>
      <c r="N416" s="15" t="str">
        <f>IFERROR(VLOOKUP(C416,AFASTADOS!B:C,2,0),"")</f>
        <v/>
      </c>
    </row>
    <row r="417" spans="2:14" s="15" customFormat="1">
      <c r="B417" s="12">
        <f t="shared" si="15"/>
        <v>409</v>
      </c>
      <c r="C417" s="19">
        <v>3135</v>
      </c>
      <c r="D417" s="20" t="str">
        <f>IFERROR(VLOOKUP(C417,SRA!B:C,2,0),"")</f>
        <v>RAFAEL DE MENEZES E S PIRES</v>
      </c>
      <c r="E417" s="12" t="str">
        <f>IFERROR(VLOOKUP(C417,SRA!B:T,8,0),"")</f>
        <v>CLT</v>
      </c>
      <c r="F417" s="14" t="s">
        <v>445</v>
      </c>
      <c r="G417" s="12" t="str">
        <f>IFERROR(VLOOKUP(C417,SRA!B:T,5,0),"")</f>
        <v>ANALISTA EM PCP</v>
      </c>
      <c r="H417" s="10">
        <f>IFERROR(VLOOKUP(C417,SRA!B:T,18,0),"")</f>
        <v>3413.87</v>
      </c>
      <c r="I417" s="10">
        <f>IFERROR(VLOOKUP(C417,SRA!B:T,19,0),"")</f>
        <v>0</v>
      </c>
      <c r="J417" s="22">
        <f>IFERROR(VLOOKUP(C417,JUNHO!B:F,3,0),"0,00")</f>
        <v>12192.04</v>
      </c>
      <c r="K417" s="10">
        <f t="shared" si="14"/>
        <v>3436.6200000000008</v>
      </c>
      <c r="L417" s="22">
        <f>IFERROR(VLOOKUP(C417,JUNHO!B:H,7,0),"0,00")</f>
        <v>8755.42</v>
      </c>
      <c r="M417" s="18" t="str">
        <f>IFERROR(VLOOKUP(C417,FÉRIAS!C:D,2,0),"")</f>
        <v/>
      </c>
      <c r="N417" s="15" t="str">
        <f>IFERROR(VLOOKUP(C417,AFASTADOS!B:C,2,0),"")</f>
        <v/>
      </c>
    </row>
    <row r="418" spans="2:14" s="15" customFormat="1">
      <c r="B418" s="12">
        <f t="shared" si="15"/>
        <v>410</v>
      </c>
      <c r="C418" s="19">
        <v>3136</v>
      </c>
      <c r="D418" s="20" t="str">
        <f>IFERROR(VLOOKUP(C418,SRA!B:C,2,0),"")</f>
        <v>ALEXANDER BEZERRA</v>
      </c>
      <c r="E418" s="12" t="str">
        <f>IFERROR(VLOOKUP(C418,SRA!B:T,8,0),"")</f>
        <v>CLT</v>
      </c>
      <c r="F418" s="14" t="s">
        <v>445</v>
      </c>
      <c r="G418" s="12" t="str">
        <f>IFERROR(VLOOKUP(C418,SRA!B:T,5,0),"")</f>
        <v>TEC.EM MAN. MEC. IND</v>
      </c>
      <c r="H418" s="10">
        <f>IFERROR(VLOOKUP(C418,SRA!B:T,18,0),"")</f>
        <v>1962.12</v>
      </c>
      <c r="I418" s="10">
        <f>IFERROR(VLOOKUP(C418,SRA!B:T,19,0),"")</f>
        <v>2312.9499999999998</v>
      </c>
      <c r="J418" s="22">
        <f>IFERROR(VLOOKUP(C418,JUNHO!B:F,3,0),"0,00")</f>
        <v>4275.07</v>
      </c>
      <c r="K418" s="10">
        <f t="shared" si="14"/>
        <v>854.73999999999978</v>
      </c>
      <c r="L418" s="22">
        <f>IFERROR(VLOOKUP(C418,JUNHO!B:H,7,0),"0,00")</f>
        <v>3420.33</v>
      </c>
      <c r="M418" s="18" t="str">
        <f>IFERROR(VLOOKUP(C418,FÉRIAS!C:D,2,0),"")</f>
        <v/>
      </c>
      <c r="N418" s="15" t="str">
        <f>IFERROR(VLOOKUP(C418,AFASTADOS!B:C,2,0),"")</f>
        <v/>
      </c>
    </row>
    <row r="419" spans="2:14" s="15" customFormat="1">
      <c r="B419" s="12">
        <f t="shared" si="15"/>
        <v>411</v>
      </c>
      <c r="C419" s="19">
        <v>3138</v>
      </c>
      <c r="D419" s="20" t="str">
        <f>IFERROR(VLOOKUP(C419,SRA!B:C,2,0),"")</f>
        <v>MANUELA SILVA DE LIMA B DA PAZ</v>
      </c>
      <c r="E419" s="12" t="str">
        <f>IFERROR(VLOOKUP(C419,SRA!B:T,8,0),"")</f>
        <v>CLT</v>
      </c>
      <c r="F419" s="14" t="s">
        <v>445</v>
      </c>
      <c r="G419" s="12" t="str">
        <f>IFERROR(VLOOKUP(C419,SRA!B:T,5,0),"")</f>
        <v>TEC.EM QUALIDADE IND</v>
      </c>
      <c r="H419" s="10">
        <f>IFERROR(VLOOKUP(C419,SRA!B:T,18,0),"")</f>
        <v>1962.12</v>
      </c>
      <c r="I419" s="10">
        <f>IFERROR(VLOOKUP(C419,SRA!B:T,19,0),"")</f>
        <v>822.38</v>
      </c>
      <c r="J419" s="22">
        <f>IFERROR(VLOOKUP(C419,JUNHO!B:F,3,0),"0,00")</f>
        <v>3129.47</v>
      </c>
      <c r="K419" s="10">
        <f t="shared" si="14"/>
        <v>854.00999999999976</v>
      </c>
      <c r="L419" s="22">
        <f>IFERROR(VLOOKUP(C419,JUNHO!B:H,7,0),"0,00")</f>
        <v>2275.46</v>
      </c>
      <c r="M419" s="18" t="str">
        <f>IFERROR(VLOOKUP(C419,FÉRIAS!C:D,2,0),"")</f>
        <v/>
      </c>
      <c r="N419" s="15" t="str">
        <f>IFERROR(VLOOKUP(C419,AFASTADOS!B:C,2,0),"")</f>
        <v/>
      </c>
    </row>
    <row r="420" spans="2:14" s="15" customFormat="1">
      <c r="B420" s="12">
        <f t="shared" si="15"/>
        <v>412</v>
      </c>
      <c r="C420" s="19">
        <v>3139</v>
      </c>
      <c r="D420" s="20" t="str">
        <f>IFERROR(VLOOKUP(C420,SRA!B:C,2,0),"")</f>
        <v>JOAO ROBERTO  MACHADO ARAUJO</v>
      </c>
      <c r="E420" s="12" t="str">
        <f>IFERROR(VLOOKUP(C420,SRA!B:T,8,0),"")</f>
        <v>CLT</v>
      </c>
      <c r="F420" s="14" t="s">
        <v>445</v>
      </c>
      <c r="G420" s="12" t="str">
        <f>IFERROR(VLOOKUP(C420,SRA!B:T,5,0),"")</f>
        <v>TEC.EM QUALIDADE IND</v>
      </c>
      <c r="H420" s="10">
        <f>IFERROR(VLOOKUP(C420,SRA!B:T,18,0),"")</f>
        <v>1962.12</v>
      </c>
      <c r="I420" s="10">
        <f>IFERROR(VLOOKUP(C420,SRA!B:T,19,0),"")</f>
        <v>0</v>
      </c>
      <c r="J420" s="22">
        <f>IFERROR(VLOOKUP(C420,JUNHO!B:F,3,0),"0,00")</f>
        <v>1962.4</v>
      </c>
      <c r="K420" s="10">
        <f t="shared" si="14"/>
        <v>899.07000000000016</v>
      </c>
      <c r="L420" s="22">
        <f>IFERROR(VLOOKUP(C420,JUNHO!B:H,7,0),"0,00")</f>
        <v>1063.33</v>
      </c>
      <c r="M420" s="18" t="str">
        <f>IFERROR(VLOOKUP(C420,FÉRIAS!C:D,2,0),"")</f>
        <v/>
      </c>
      <c r="N420" s="15" t="str">
        <f>IFERROR(VLOOKUP(C420,AFASTADOS!B:C,2,0),"")</f>
        <v/>
      </c>
    </row>
    <row r="421" spans="2:14" s="15" customFormat="1">
      <c r="B421" s="12">
        <f t="shared" si="15"/>
        <v>413</v>
      </c>
      <c r="C421" s="19">
        <v>3147</v>
      </c>
      <c r="D421" s="20" t="str">
        <f>IFERROR(VLOOKUP(C421,SRA!B:C,2,0),"")</f>
        <v>ALZENIRA PEREIRA DA SILVA</v>
      </c>
      <c r="E421" s="12" t="str">
        <f>IFERROR(VLOOKUP(C421,SRA!B:T,8,0),"")</f>
        <v>CLT</v>
      </c>
      <c r="F421" s="14" t="s">
        <v>445</v>
      </c>
      <c r="G421" s="12" t="str">
        <f>IFERROR(VLOOKUP(C421,SRA!B:T,5,0),"")</f>
        <v>OP. DE PROD. IND.</v>
      </c>
      <c r="H421" s="10">
        <f>IFERROR(VLOOKUP(C421,SRA!B:T,18,0),"")</f>
        <v>1338.58</v>
      </c>
      <c r="I421" s="10">
        <f>IFERROR(VLOOKUP(C421,SRA!B:T,19,0),"")</f>
        <v>0</v>
      </c>
      <c r="J421" s="22">
        <f>IFERROR(VLOOKUP(C421,JUNHO!B:F,3,0),"0,00")</f>
        <v>1680.86</v>
      </c>
      <c r="K421" s="10">
        <f t="shared" si="14"/>
        <v>185.72999999999979</v>
      </c>
      <c r="L421" s="22">
        <f>IFERROR(VLOOKUP(C421,JUNHO!B:H,7,0),"0,00")</f>
        <v>1495.13</v>
      </c>
      <c r="M421" s="18" t="str">
        <f>IFERROR(VLOOKUP(C421,FÉRIAS!C:D,2,0),"")</f>
        <v/>
      </c>
      <c r="N421" s="15" t="str">
        <f>IFERROR(VLOOKUP(C421,AFASTADOS!B:C,2,0),"")</f>
        <v/>
      </c>
    </row>
    <row r="422" spans="2:14" s="15" customFormat="1">
      <c r="B422" s="12">
        <f t="shared" si="15"/>
        <v>414</v>
      </c>
      <c r="C422" s="19">
        <v>3152</v>
      </c>
      <c r="D422" s="20" t="str">
        <f>IFERROR(VLOOKUP(C422,SRA!B:C,2,0),"")</f>
        <v>DANIEL CIRILO DOS SANTOS</v>
      </c>
      <c r="E422" s="12" t="str">
        <f>IFERROR(VLOOKUP(C422,SRA!B:T,8,0),"")</f>
        <v>CLT</v>
      </c>
      <c r="F422" s="14" t="s">
        <v>445</v>
      </c>
      <c r="G422" s="12" t="str">
        <f>IFERROR(VLOOKUP(C422,SRA!B:T,5,0),"")</f>
        <v>OP. DE PROD. IND.</v>
      </c>
      <c r="H422" s="10">
        <f>IFERROR(VLOOKUP(C422,SRA!B:T,18,0),"")</f>
        <v>1338.58</v>
      </c>
      <c r="I422" s="10">
        <f>IFERROR(VLOOKUP(C422,SRA!B:T,19,0),"")</f>
        <v>0</v>
      </c>
      <c r="J422" s="22">
        <f>IFERROR(VLOOKUP(C422,JUNHO!B:F,3,0),"0,00")</f>
        <v>1412</v>
      </c>
      <c r="K422" s="10">
        <f t="shared" si="14"/>
        <v>329.92000000000007</v>
      </c>
      <c r="L422" s="22">
        <f>IFERROR(VLOOKUP(C422,JUNHO!B:H,7,0),"0,00")</f>
        <v>1082.08</v>
      </c>
      <c r="M422" s="18" t="str">
        <f>IFERROR(VLOOKUP(C422,FÉRIAS!C:D,2,0),"")</f>
        <v/>
      </c>
      <c r="N422" s="15" t="str">
        <f>IFERROR(VLOOKUP(C422,AFASTADOS!B:C,2,0),"")</f>
        <v/>
      </c>
    </row>
    <row r="423" spans="2:14" s="15" customFormat="1">
      <c r="B423" s="12">
        <f t="shared" si="15"/>
        <v>415</v>
      </c>
      <c r="C423" s="19">
        <v>3154</v>
      </c>
      <c r="D423" s="20" t="str">
        <f>IFERROR(VLOOKUP(C423,SRA!B:C,2,0),"")</f>
        <v>DANIELLE D O A DE MIRANDA</v>
      </c>
      <c r="E423" s="12" t="str">
        <f>IFERROR(VLOOKUP(C423,SRA!B:T,8,0),"")</f>
        <v>CLT</v>
      </c>
      <c r="F423" s="14" t="s">
        <v>445</v>
      </c>
      <c r="G423" s="12" t="str">
        <f>IFERROR(VLOOKUP(C423,SRA!B:T,5,0),"")</f>
        <v>OP. DE PROD. IND.</v>
      </c>
      <c r="H423" s="10">
        <f>IFERROR(VLOOKUP(C423,SRA!B:T,18,0),"")</f>
        <v>1338.58</v>
      </c>
      <c r="I423" s="10">
        <f>IFERROR(VLOOKUP(C423,SRA!B:T,19,0),"")</f>
        <v>0</v>
      </c>
      <c r="J423" s="22">
        <f>IFERROR(VLOOKUP(C423,JUNHO!B:F,3,0),"0,00")</f>
        <v>1412</v>
      </c>
      <c r="K423" s="10">
        <f t="shared" si="14"/>
        <v>113.69000000000005</v>
      </c>
      <c r="L423" s="22">
        <f>IFERROR(VLOOKUP(C423,JUNHO!B:H,7,0),"0,00")</f>
        <v>1298.31</v>
      </c>
      <c r="M423" s="18" t="str">
        <f>IFERROR(VLOOKUP(C423,FÉRIAS!C:D,2,0),"")</f>
        <v/>
      </c>
      <c r="N423" s="15" t="str">
        <f>IFERROR(VLOOKUP(C423,AFASTADOS!B:C,2,0),"")</f>
        <v/>
      </c>
    </row>
    <row r="424" spans="2:14" s="15" customFormat="1">
      <c r="B424" s="12">
        <f t="shared" si="15"/>
        <v>416</v>
      </c>
      <c r="C424" s="19">
        <v>3156</v>
      </c>
      <c r="D424" s="20" t="str">
        <f>IFERROR(VLOOKUP(C424,SRA!B:C,2,0),"")</f>
        <v>GILVANEIDE LAURENTINO MARTINS</v>
      </c>
      <c r="E424" s="12" t="str">
        <f>IFERROR(VLOOKUP(C424,SRA!B:T,8,0),"")</f>
        <v>CLT</v>
      </c>
      <c r="F424" s="14" t="s">
        <v>445</v>
      </c>
      <c r="G424" s="12" t="str">
        <f>IFERROR(VLOOKUP(C424,SRA!B:T,5,0),"")</f>
        <v>OP. DE PROD. IND.(B)</v>
      </c>
      <c r="H424" s="10">
        <f>IFERROR(VLOOKUP(C424,SRA!B:T,18,0),"")</f>
        <v>1470.36</v>
      </c>
      <c r="I424" s="10">
        <f>IFERROR(VLOOKUP(C424,SRA!B:T,19,0),"")</f>
        <v>0</v>
      </c>
      <c r="J424" s="22">
        <f>IFERROR(VLOOKUP(C424,JUNHO!B:F,3,0),"0,00")</f>
        <v>1470.36</v>
      </c>
      <c r="K424" s="10">
        <f t="shared" si="14"/>
        <v>531.42999999999995</v>
      </c>
      <c r="L424" s="22">
        <f>IFERROR(VLOOKUP(C424,JUNHO!B:H,7,0),"0,00")</f>
        <v>938.93</v>
      </c>
      <c r="M424" s="18" t="str">
        <f>IFERROR(VLOOKUP(C424,FÉRIAS!C:D,2,0),"")</f>
        <v/>
      </c>
      <c r="N424" s="15" t="str">
        <f>IFERROR(VLOOKUP(C424,AFASTADOS!B:C,2,0),"")</f>
        <v/>
      </c>
    </row>
    <row r="425" spans="2:14" s="15" customFormat="1">
      <c r="B425" s="12">
        <f t="shared" si="15"/>
        <v>417</v>
      </c>
      <c r="C425" s="19">
        <v>3160</v>
      </c>
      <c r="D425" s="20" t="str">
        <f>IFERROR(VLOOKUP(C425,SRA!B:C,2,0),"")</f>
        <v>LUCIANNA NUNES LIRA</v>
      </c>
      <c r="E425" s="12" t="str">
        <f>IFERROR(VLOOKUP(C425,SRA!B:T,8,0),"")</f>
        <v>CLT</v>
      </c>
      <c r="F425" s="14" t="s">
        <v>445</v>
      </c>
      <c r="G425" s="12" t="str">
        <f>IFERROR(VLOOKUP(C425,SRA!B:T,5,0),"")</f>
        <v>TEC.EM QUALIDADE IND</v>
      </c>
      <c r="H425" s="10">
        <f>IFERROR(VLOOKUP(C425,SRA!B:T,18,0),"")</f>
        <v>1962.12</v>
      </c>
      <c r="I425" s="10">
        <f>IFERROR(VLOOKUP(C425,SRA!B:T,19,0),"")</f>
        <v>0</v>
      </c>
      <c r="J425" s="22">
        <f>IFERROR(VLOOKUP(C425,JUNHO!B:F,3,0),"0,00")</f>
        <v>1962.12</v>
      </c>
      <c r="K425" s="10">
        <f t="shared" si="14"/>
        <v>812.06</v>
      </c>
      <c r="L425" s="22">
        <f>IFERROR(VLOOKUP(C425,JUNHO!B:H,7,0),"0,00")</f>
        <v>1150.06</v>
      </c>
      <c r="M425" s="18" t="str">
        <f>IFERROR(VLOOKUP(C425,FÉRIAS!C:D,2,0),"")</f>
        <v/>
      </c>
      <c r="N425" s="15" t="str">
        <f>IFERROR(VLOOKUP(C425,AFASTADOS!B:C,2,0),"")</f>
        <v/>
      </c>
    </row>
    <row r="426" spans="2:14" s="15" customFormat="1">
      <c r="B426" s="12">
        <f t="shared" si="15"/>
        <v>418</v>
      </c>
      <c r="C426" s="19">
        <v>3164</v>
      </c>
      <c r="D426" s="20" t="str">
        <f>IFERROR(VLOOKUP(C426,SRA!B:C,2,0),"")</f>
        <v>MONIQUE FERRAZ PEREIRA</v>
      </c>
      <c r="E426" s="12" t="str">
        <f>IFERROR(VLOOKUP(C426,SRA!B:T,8,0),"")</f>
        <v>CLT</v>
      </c>
      <c r="F426" s="14" t="s">
        <v>445</v>
      </c>
      <c r="G426" s="12" t="str">
        <f>IFERROR(VLOOKUP(C426,SRA!B:T,5,0),"")</f>
        <v>TEC.EM QUALIDADE IND</v>
      </c>
      <c r="H426" s="10">
        <f>IFERROR(VLOOKUP(C426,SRA!B:T,18,0),"")</f>
        <v>1962.12</v>
      </c>
      <c r="I426" s="10">
        <f>IFERROR(VLOOKUP(C426,SRA!B:T,19,0),"")</f>
        <v>0</v>
      </c>
      <c r="J426" s="22">
        <f>IFERROR(VLOOKUP(C426,JUNHO!B:F,3,0),"0,00")</f>
        <v>1962.12</v>
      </c>
      <c r="K426" s="10">
        <f t="shared" si="14"/>
        <v>717.73</v>
      </c>
      <c r="L426" s="22">
        <f>IFERROR(VLOOKUP(C426,JUNHO!B:H,7,0),"0,00")</f>
        <v>1244.3899999999999</v>
      </c>
      <c r="M426" s="18" t="str">
        <f>IFERROR(VLOOKUP(C426,FÉRIAS!C:D,2,0),"")</f>
        <v/>
      </c>
      <c r="N426" s="15" t="str">
        <f>IFERROR(VLOOKUP(C426,AFASTADOS!B:C,2,0),"")</f>
        <v/>
      </c>
    </row>
    <row r="427" spans="2:14" s="15" customFormat="1">
      <c r="B427" s="12">
        <f t="shared" si="15"/>
        <v>419</v>
      </c>
      <c r="C427" s="19">
        <v>3165</v>
      </c>
      <c r="D427" s="20" t="str">
        <f>IFERROR(VLOOKUP(C427,SRA!B:C,2,0),"")</f>
        <v>PATRICIA SERPA PEIXOTO</v>
      </c>
      <c r="E427" s="12" t="str">
        <f>IFERROR(VLOOKUP(C427,SRA!B:T,8,0),"")</f>
        <v>CLT</v>
      </c>
      <c r="F427" s="14" t="s">
        <v>445</v>
      </c>
      <c r="G427" s="12" t="str">
        <f>IFERROR(VLOOKUP(C427,SRA!B:T,5,0),"")</f>
        <v>TEC.EM QUALIDADE IND</v>
      </c>
      <c r="H427" s="10">
        <f>IFERROR(VLOOKUP(C427,SRA!B:T,18,0),"")</f>
        <v>1962.12</v>
      </c>
      <c r="I427" s="10">
        <f>IFERROR(VLOOKUP(C427,SRA!B:T,19,0),"")</f>
        <v>0</v>
      </c>
      <c r="J427" s="22">
        <f>IFERROR(VLOOKUP(C427,JUNHO!B:F,3,0),"0,00")</f>
        <v>3011.73</v>
      </c>
      <c r="K427" s="10">
        <f t="shared" si="14"/>
        <v>1431.25</v>
      </c>
      <c r="L427" s="22">
        <f>IFERROR(VLOOKUP(C427,JUNHO!B:H,7,0),"0,00")</f>
        <v>1580.48</v>
      </c>
      <c r="M427" s="18" t="str">
        <f>IFERROR(VLOOKUP(C427,FÉRIAS!C:D,2,0),"")</f>
        <v/>
      </c>
      <c r="N427" s="15" t="str">
        <f>IFERROR(VLOOKUP(C427,AFASTADOS!B:C,2,0),"")</f>
        <v/>
      </c>
    </row>
    <row r="428" spans="2:14" s="15" customFormat="1">
      <c r="B428" s="12">
        <f t="shared" si="15"/>
        <v>420</v>
      </c>
      <c r="C428" s="14">
        <v>3167</v>
      </c>
      <c r="D428" s="20" t="str">
        <f>IFERROR(VLOOKUP(C428,SRA!B:C,2,0),"")</f>
        <v>POLYANA BEZERRA SOUTO SANTOS</v>
      </c>
      <c r="E428" s="12" t="str">
        <f>IFERROR(VLOOKUP(C428,SRA!B:T,8,0),"")</f>
        <v>CLT</v>
      </c>
      <c r="F428" s="14" t="s">
        <v>445</v>
      </c>
      <c r="G428" s="12" t="str">
        <f>IFERROR(VLOOKUP(C428,SRA!B:T,5,0),"")</f>
        <v>FARMACEUTICO IND</v>
      </c>
      <c r="H428" s="10">
        <f>IFERROR(VLOOKUP(C428,SRA!B:T,18,0),"")</f>
        <v>5942.74</v>
      </c>
      <c r="I428" s="10">
        <f>IFERROR(VLOOKUP(C428,SRA!B:T,19,0),"")</f>
        <v>6657.79</v>
      </c>
      <c r="J428" s="22">
        <f>IFERROR(VLOOKUP(C428,JUNHO!B:F,3,0),"0,00")</f>
        <v>12945.5</v>
      </c>
      <c r="K428" s="10">
        <f t="shared" si="14"/>
        <v>5668.87</v>
      </c>
      <c r="L428" s="22">
        <f>IFERROR(VLOOKUP(C428,JUNHO!B:H,7,0),"0,00")</f>
        <v>7276.63</v>
      </c>
      <c r="M428" s="18" t="str">
        <f>IFERROR(VLOOKUP(C428,FÉRIAS!C:D,2,0),"")</f>
        <v/>
      </c>
      <c r="N428" s="15" t="str">
        <f>IFERROR(VLOOKUP(C428,AFASTADOS!B:C,2,0),"")</f>
        <v/>
      </c>
    </row>
    <row r="429" spans="2:14" s="15" customFormat="1">
      <c r="B429" s="12">
        <f t="shared" si="15"/>
        <v>421</v>
      </c>
      <c r="C429" s="19">
        <v>3169</v>
      </c>
      <c r="D429" s="20" t="str">
        <f>IFERROR(VLOOKUP(C429,SRA!B:C,2,0),"")</f>
        <v>RENATA BEZERRA DA SILVA</v>
      </c>
      <c r="E429" s="12" t="str">
        <f>IFERROR(VLOOKUP(C429,SRA!B:T,8,0),"")</f>
        <v>CLT</v>
      </c>
      <c r="F429" s="14" t="s">
        <v>445</v>
      </c>
      <c r="G429" s="12" t="str">
        <f>IFERROR(VLOOKUP(C429,SRA!B:T,5,0),"")</f>
        <v>OP. DE PROD. IND.</v>
      </c>
      <c r="H429" s="10">
        <f>IFERROR(VLOOKUP(C429,SRA!B:T,18,0),"")</f>
        <v>1338.58</v>
      </c>
      <c r="I429" s="10">
        <f>IFERROR(VLOOKUP(C429,SRA!B:T,19,0),"")</f>
        <v>1800</v>
      </c>
      <c r="J429" s="22">
        <f>IFERROR(VLOOKUP(C429,JUNHO!B:F,3,0),"0,00")</f>
        <v>3212</v>
      </c>
      <c r="K429" s="10">
        <f t="shared" si="14"/>
        <v>654.63000000000011</v>
      </c>
      <c r="L429" s="22">
        <f>IFERROR(VLOOKUP(C429,JUNHO!B:H,7,0),"0,00")</f>
        <v>2557.37</v>
      </c>
      <c r="M429" s="18" t="str">
        <f>IFERROR(VLOOKUP(C429,FÉRIAS!C:D,2,0),"")</f>
        <v/>
      </c>
      <c r="N429" s="15" t="str">
        <f>IFERROR(VLOOKUP(C429,AFASTADOS!B:C,2,0),"")</f>
        <v/>
      </c>
    </row>
    <row r="430" spans="2:14" s="15" customFormat="1">
      <c r="B430" s="12">
        <f t="shared" si="15"/>
        <v>422</v>
      </c>
      <c r="C430" s="19">
        <v>3172</v>
      </c>
      <c r="D430" s="20" t="str">
        <f>IFERROR(VLOOKUP(C430,SRA!B:C,2,0),"")</f>
        <v>SAVIO BARCELOS DE MELO</v>
      </c>
      <c r="E430" s="12" t="str">
        <f>IFERROR(VLOOKUP(C430,SRA!B:T,8,0),"")</f>
        <v>CLT</v>
      </c>
      <c r="F430" s="14" t="s">
        <v>445</v>
      </c>
      <c r="G430" s="12" t="str">
        <f>IFERROR(VLOOKUP(C430,SRA!B:T,5,0),"")</f>
        <v>OP. DE PROD. IND.</v>
      </c>
      <c r="H430" s="10">
        <f>IFERROR(VLOOKUP(C430,SRA!B:T,18,0),"")</f>
        <v>1338.58</v>
      </c>
      <c r="I430" s="10">
        <f>IFERROR(VLOOKUP(C430,SRA!B:T,19,0),"")</f>
        <v>0</v>
      </c>
      <c r="J430" s="22">
        <f>IFERROR(VLOOKUP(C430,JUNHO!B:F,3,0),"0,00")</f>
        <v>1412</v>
      </c>
      <c r="K430" s="10">
        <f t="shared" si="14"/>
        <v>305.24</v>
      </c>
      <c r="L430" s="22">
        <f>IFERROR(VLOOKUP(C430,JUNHO!B:H,7,0),"0,00")</f>
        <v>1106.76</v>
      </c>
      <c r="M430" s="18" t="str">
        <f>IFERROR(VLOOKUP(C430,FÉRIAS!C:D,2,0),"")</f>
        <v/>
      </c>
      <c r="N430" s="15" t="str">
        <f>IFERROR(VLOOKUP(C430,AFASTADOS!B:C,2,0),"")</f>
        <v/>
      </c>
    </row>
    <row r="431" spans="2:14" s="15" customFormat="1">
      <c r="B431" s="12">
        <f t="shared" si="15"/>
        <v>423</v>
      </c>
      <c r="C431" s="19">
        <v>3175</v>
      </c>
      <c r="D431" s="20" t="str">
        <f>IFERROR(VLOOKUP(C431,SRA!B:C,2,0),"")</f>
        <v>VIVIANE SOARES DE JESUS</v>
      </c>
      <c r="E431" s="12" t="str">
        <f>IFERROR(VLOOKUP(C431,SRA!B:T,8,0),"")</f>
        <v>CLT</v>
      </c>
      <c r="F431" s="14" t="s">
        <v>445</v>
      </c>
      <c r="G431" s="12" t="str">
        <f>IFERROR(VLOOKUP(C431,SRA!B:T,5,0),"")</f>
        <v>FARMACEUTICO IND</v>
      </c>
      <c r="H431" s="10">
        <f>IFERROR(VLOOKUP(C431,SRA!B:T,18,0),"")</f>
        <v>5942.74</v>
      </c>
      <c r="I431" s="10">
        <f>IFERROR(VLOOKUP(C431,SRA!B:T,19,0),"")</f>
        <v>2312.9499999999998</v>
      </c>
      <c r="J431" s="22">
        <f>IFERROR(VLOOKUP(C431,JUNHO!B:F,3,0),"0,00")</f>
        <v>8600.66</v>
      </c>
      <c r="K431" s="10">
        <f t="shared" si="14"/>
        <v>3829.58</v>
      </c>
      <c r="L431" s="22">
        <f>IFERROR(VLOOKUP(C431,JUNHO!B:H,7,0),"0,00")</f>
        <v>4771.08</v>
      </c>
      <c r="M431" s="18" t="str">
        <f>IFERROR(VLOOKUP(C431,FÉRIAS!C:D,2,0),"")</f>
        <v/>
      </c>
      <c r="N431" s="15" t="str">
        <f>IFERROR(VLOOKUP(C431,AFASTADOS!B:C,2,0),"")</f>
        <v/>
      </c>
    </row>
    <row r="432" spans="2:14" s="15" customFormat="1">
      <c r="B432" s="12">
        <f t="shared" si="15"/>
        <v>424</v>
      </c>
      <c r="C432" s="19">
        <v>3177</v>
      </c>
      <c r="D432" s="20" t="str">
        <f>IFERROR(VLOOKUP(C432,SRA!B:C,2,0),"")</f>
        <v>DEMOSTENES FIGUEIREDO DE SOUSA</v>
      </c>
      <c r="E432" s="12" t="str">
        <f>IFERROR(VLOOKUP(C432,SRA!B:T,8,0),"")</f>
        <v>CLT</v>
      </c>
      <c r="F432" s="14" t="s">
        <v>445</v>
      </c>
      <c r="G432" s="12" t="str">
        <f>IFERROR(VLOOKUP(C432,SRA!B:T,5,0),"")</f>
        <v>ANALISTA QUALI IND</v>
      </c>
      <c r="H432" s="10">
        <f>IFERROR(VLOOKUP(C432,SRA!B:T,18,0),"")</f>
        <v>5942.74</v>
      </c>
      <c r="I432" s="10">
        <f>IFERROR(VLOOKUP(C432,SRA!B:T,19,0),"")</f>
        <v>2312.9499999999998</v>
      </c>
      <c r="J432" s="22">
        <f>IFERROR(VLOOKUP(C432,JUNHO!B:F,3,0),"0,00")</f>
        <v>8600.66</v>
      </c>
      <c r="K432" s="10">
        <f t="shared" si="14"/>
        <v>2486.4699999999993</v>
      </c>
      <c r="L432" s="22">
        <f>IFERROR(VLOOKUP(C432,JUNHO!B:H,7,0),"0,00")</f>
        <v>6114.1900000000005</v>
      </c>
      <c r="M432" s="18" t="str">
        <f>IFERROR(VLOOKUP(C432,FÉRIAS!C:D,2,0),"")</f>
        <v/>
      </c>
      <c r="N432" s="15" t="str">
        <f>IFERROR(VLOOKUP(C432,AFASTADOS!B:C,2,0),"")</f>
        <v/>
      </c>
    </row>
    <row r="433" spans="2:14" s="15" customFormat="1">
      <c r="B433" s="12">
        <f t="shared" si="15"/>
        <v>425</v>
      </c>
      <c r="C433" s="19">
        <v>3178</v>
      </c>
      <c r="D433" s="20" t="str">
        <f>IFERROR(VLOOKUP(C433,SRA!B:C,2,0),"")</f>
        <v>HOSANA SUELEM S DE MIRANDA</v>
      </c>
      <c r="E433" s="12" t="str">
        <f>IFERROR(VLOOKUP(C433,SRA!B:T,8,0),"")</f>
        <v>CLT</v>
      </c>
      <c r="F433" s="14" t="s">
        <v>445</v>
      </c>
      <c r="G433" s="12" t="str">
        <f>IFERROR(VLOOKUP(C433,SRA!B:T,5,0),"")</f>
        <v>ANALISTA QUALI IND</v>
      </c>
      <c r="H433" s="10">
        <f>IFERROR(VLOOKUP(C433,SRA!B:T,18,0),"")</f>
        <v>5942.74</v>
      </c>
      <c r="I433" s="10">
        <f>IFERROR(VLOOKUP(C433,SRA!B:T,19,0),"")</f>
        <v>2312.9499999999998</v>
      </c>
      <c r="J433" s="22">
        <f>IFERROR(VLOOKUP(C433,JUNHO!B:F,3,0),"0,00")</f>
        <v>8733.8700000000008</v>
      </c>
      <c r="K433" s="10">
        <f t="shared" si="14"/>
        <v>2883.1400000000012</v>
      </c>
      <c r="L433" s="22">
        <f>IFERROR(VLOOKUP(C433,JUNHO!B:H,7,0),"0,00")</f>
        <v>5850.73</v>
      </c>
      <c r="M433" s="18" t="str">
        <f>IFERROR(VLOOKUP(C433,FÉRIAS!C:D,2,0),"")</f>
        <v/>
      </c>
      <c r="N433" s="15" t="str">
        <f>IFERROR(VLOOKUP(C433,AFASTADOS!B:C,2,0),"")</f>
        <v/>
      </c>
    </row>
    <row r="434" spans="2:14" s="15" customFormat="1">
      <c r="B434" s="12">
        <f t="shared" si="15"/>
        <v>426</v>
      </c>
      <c r="C434" s="19">
        <v>3180</v>
      </c>
      <c r="D434" s="20" t="str">
        <f>IFERROR(VLOOKUP(C434,SRA!B:C,2,0),"")</f>
        <v>CAIO CESAR DE A R SILVA</v>
      </c>
      <c r="E434" s="12" t="str">
        <f>IFERROR(VLOOKUP(C434,SRA!B:T,8,0),"")</f>
        <v>CLT</v>
      </c>
      <c r="F434" s="14" t="s">
        <v>445</v>
      </c>
      <c r="G434" s="12" t="str">
        <f>IFERROR(VLOOKUP(C434,SRA!B:T,5,0),"")</f>
        <v>ANALISTA QUALI IND</v>
      </c>
      <c r="H434" s="10">
        <f>IFERROR(VLOOKUP(C434,SRA!B:T,18,0),"")</f>
        <v>5942.74</v>
      </c>
      <c r="I434" s="10">
        <f>IFERROR(VLOOKUP(C434,SRA!B:T,19,0),"")</f>
        <v>2312.9499999999998</v>
      </c>
      <c r="J434" s="22">
        <f>IFERROR(VLOOKUP(C434,JUNHO!B:F,3,0),"0,00")</f>
        <v>8600.66</v>
      </c>
      <c r="K434" s="10">
        <f t="shared" si="14"/>
        <v>2639.1100000000006</v>
      </c>
      <c r="L434" s="22">
        <f>IFERROR(VLOOKUP(C434,JUNHO!B:H,7,0),"0,00")</f>
        <v>5961.5499999999993</v>
      </c>
      <c r="M434" s="18" t="str">
        <f>IFERROR(VLOOKUP(C434,FÉRIAS!C:D,2,0),"")</f>
        <v/>
      </c>
      <c r="N434" s="15" t="str">
        <f>IFERROR(VLOOKUP(C434,AFASTADOS!B:C,2,0),"")</f>
        <v/>
      </c>
    </row>
    <row r="435" spans="2:14" s="15" customFormat="1">
      <c r="B435" s="12">
        <f t="shared" si="15"/>
        <v>427</v>
      </c>
      <c r="C435" s="19">
        <v>3182</v>
      </c>
      <c r="D435" s="20" t="str">
        <f>IFERROR(VLOOKUP(C435,SRA!B:C,2,0),"")</f>
        <v>VANELLY FERREIRA DE SOUZA</v>
      </c>
      <c r="E435" s="12" t="str">
        <f>IFERROR(VLOOKUP(C435,SRA!B:T,8,0),"")</f>
        <v>CLT</v>
      </c>
      <c r="F435" s="14" t="s">
        <v>445</v>
      </c>
      <c r="G435" s="12" t="str">
        <f>IFERROR(VLOOKUP(C435,SRA!B:T,5,0),"")</f>
        <v>TEC.EM QUALIDADE IND</v>
      </c>
      <c r="H435" s="10">
        <f>IFERROR(VLOOKUP(C435,SRA!B:T,18,0),"")</f>
        <v>1962.12</v>
      </c>
      <c r="I435" s="10">
        <f>IFERROR(VLOOKUP(C435,SRA!B:T,19,0),"")</f>
        <v>0</v>
      </c>
      <c r="J435" s="22">
        <f>IFERROR(VLOOKUP(C435,JUNHO!B:F,3,0),"0,00")</f>
        <v>2765.47</v>
      </c>
      <c r="K435" s="10">
        <f t="shared" si="14"/>
        <v>1325.6899999999998</v>
      </c>
      <c r="L435" s="22">
        <f>IFERROR(VLOOKUP(C435,JUNHO!B:H,7,0),"0,00")</f>
        <v>1439.78</v>
      </c>
      <c r="M435" s="18" t="str">
        <f>IFERROR(VLOOKUP(C435,FÉRIAS!C:D,2,0),"")</f>
        <v/>
      </c>
      <c r="N435" s="15" t="str">
        <f>IFERROR(VLOOKUP(C435,AFASTADOS!B:C,2,0),"")</f>
        <v/>
      </c>
    </row>
    <row r="436" spans="2:14" s="15" customFormat="1">
      <c r="B436" s="12">
        <f t="shared" si="15"/>
        <v>428</v>
      </c>
      <c r="C436" s="19">
        <v>3183</v>
      </c>
      <c r="D436" s="20" t="str">
        <f>IFERROR(VLOOKUP(C436,SRA!B:C,2,0),"")</f>
        <v>DALETE VICENTE DE LIMA</v>
      </c>
      <c r="E436" s="12" t="str">
        <f>IFERROR(VLOOKUP(C436,SRA!B:T,8,0),"")</f>
        <v>CLT</v>
      </c>
      <c r="F436" s="14" t="s">
        <v>457</v>
      </c>
      <c r="G436" s="12" t="str">
        <f>IFERROR(VLOOKUP(C436,SRA!B:T,5,0),"")</f>
        <v>TEC. EM ENF. DO TRAB</v>
      </c>
      <c r="H436" s="10">
        <f>IFERROR(VLOOKUP(C436,SRA!B:T,18,0),"")</f>
        <v>1962.12</v>
      </c>
      <c r="I436" s="10">
        <f>IFERROR(VLOOKUP(C436,SRA!B:T,19,0),"")</f>
        <v>0</v>
      </c>
      <c r="J436" s="22">
        <f>IFERROR(VLOOKUP(C436,JUNHO!B:F,3,0),"0,00")</f>
        <v>3223.09</v>
      </c>
      <c r="K436" s="10">
        <f t="shared" si="14"/>
        <v>2005.5900000000001</v>
      </c>
      <c r="L436" s="22">
        <f>IFERROR(VLOOKUP(C436,JUNHO!B:H,7,0),"0,00")</f>
        <v>1217.5</v>
      </c>
      <c r="M436" s="18" t="str">
        <f>IFERROR(VLOOKUP(C436,FÉRIAS!C:D,2,0),"")</f>
        <v>DALETE VICENTE DE LIMA</v>
      </c>
      <c r="N436" s="15" t="str">
        <f>IFERROR(VLOOKUP(C436,AFASTADOS!B:C,2,0),"")</f>
        <v/>
      </c>
    </row>
    <row r="437" spans="2:14" s="15" customFormat="1">
      <c r="B437" s="12">
        <f t="shared" si="15"/>
        <v>429</v>
      </c>
      <c r="C437" s="19">
        <v>3194</v>
      </c>
      <c r="D437" s="20" t="str">
        <f>IFERROR(VLOOKUP(C437,SRA!B:C,2,0),"")</f>
        <v>ODAYANNA KESSY F MONTEIRO</v>
      </c>
      <c r="E437" s="12" t="str">
        <f>IFERROR(VLOOKUP(C437,SRA!B:T,8,0),"")</f>
        <v>CLT</v>
      </c>
      <c r="F437" s="14" t="s">
        <v>445</v>
      </c>
      <c r="G437" s="12" t="str">
        <f>IFERROR(VLOOKUP(C437,SRA!B:T,5,0),"")</f>
        <v>ANA GESTAO AMBIENTAL</v>
      </c>
      <c r="H437" s="10">
        <f>IFERROR(VLOOKUP(C437,SRA!B:T,18,0),"")</f>
        <v>3413.87</v>
      </c>
      <c r="I437" s="10">
        <f>IFERROR(VLOOKUP(C437,SRA!B:T,19,0),"")</f>
        <v>2312.9499999999998</v>
      </c>
      <c r="J437" s="22">
        <f>IFERROR(VLOOKUP(C437,JUNHO!B:F,3,0),"0,00")</f>
        <v>6150.27</v>
      </c>
      <c r="K437" s="10">
        <f t="shared" si="14"/>
        <v>4203.1500000000005</v>
      </c>
      <c r="L437" s="22">
        <f>IFERROR(VLOOKUP(C437,JUNHO!B:H,7,0),"0,00")</f>
        <v>1947.12</v>
      </c>
      <c r="M437" s="18" t="str">
        <f>IFERROR(VLOOKUP(C437,FÉRIAS!C:D,2,0),"")</f>
        <v/>
      </c>
      <c r="N437" s="15" t="str">
        <f>IFERROR(VLOOKUP(C437,AFASTADOS!B:C,2,0),"")</f>
        <v/>
      </c>
    </row>
    <row r="438" spans="2:14" s="15" customFormat="1">
      <c r="B438" s="12">
        <f t="shared" si="15"/>
        <v>430</v>
      </c>
      <c r="C438" s="19">
        <v>3228</v>
      </c>
      <c r="D438" s="20" t="str">
        <f>IFERROR(VLOOKUP(C438,SRA!B:C,2,0),"")</f>
        <v>RENATO VELOSO LINO DE OLIVEIRA</v>
      </c>
      <c r="E438" s="12" t="str">
        <f>IFERROR(VLOOKUP(C438,SRA!B:T,8,0),"")</f>
        <v>CLT</v>
      </c>
      <c r="F438" s="14" t="s">
        <v>445</v>
      </c>
      <c r="G438" s="12" t="str">
        <f>IFERROR(VLOOKUP(C438,SRA!B:T,5,0),"")</f>
        <v>TEC. EM ADM. E VEN.</v>
      </c>
      <c r="H438" s="10">
        <f>IFERROR(VLOOKUP(C438,SRA!B:T,18,0),"")</f>
        <v>1962.12</v>
      </c>
      <c r="I438" s="10">
        <f>IFERROR(VLOOKUP(C438,SRA!B:T,19,0),"")</f>
        <v>822.38</v>
      </c>
      <c r="J438" s="22">
        <f>IFERROR(VLOOKUP(C438,JUNHO!B:F,3,0),"0,00")</f>
        <v>2784.5</v>
      </c>
      <c r="K438" s="10">
        <f t="shared" si="14"/>
        <v>501.09000000000015</v>
      </c>
      <c r="L438" s="22">
        <f>IFERROR(VLOOKUP(C438,JUNHO!B:H,7,0),"0,00")</f>
        <v>2283.41</v>
      </c>
      <c r="M438" s="18" t="str">
        <f>IFERROR(VLOOKUP(C438,FÉRIAS!C:D,2,0),"")</f>
        <v/>
      </c>
      <c r="N438" s="15" t="str">
        <f>IFERROR(VLOOKUP(C438,AFASTADOS!B:C,2,0),"")</f>
        <v/>
      </c>
    </row>
    <row r="439" spans="2:14" s="15" customFormat="1">
      <c r="B439" s="12">
        <f t="shared" si="15"/>
        <v>431</v>
      </c>
      <c r="C439" s="19">
        <v>3229</v>
      </c>
      <c r="D439" s="20" t="str">
        <f>IFERROR(VLOOKUP(C439,SRA!B:C,2,0),"")</f>
        <v>WELTON FERNANDES DE PAULA</v>
      </c>
      <c r="E439" s="12" t="str">
        <f>IFERROR(VLOOKUP(C439,SRA!B:T,8,0),"")</f>
        <v>CLT</v>
      </c>
      <c r="F439" s="14" t="s">
        <v>445</v>
      </c>
      <c r="G439" s="12" t="str">
        <f>IFERROR(VLOOKUP(C439,SRA!B:T,5,0),"")</f>
        <v>TEC EM UTI CALDEIRA</v>
      </c>
      <c r="H439" s="10">
        <f>IFERROR(VLOOKUP(C439,SRA!B:T,18,0),"")</f>
        <v>1962.12</v>
      </c>
      <c r="I439" s="10">
        <f>IFERROR(VLOOKUP(C439,SRA!B:T,19,0),"")</f>
        <v>0</v>
      </c>
      <c r="J439" s="22">
        <f>IFERROR(VLOOKUP(C439,JUNHO!B:F,3,0),"0,00")</f>
        <v>2414.36</v>
      </c>
      <c r="K439" s="10">
        <f t="shared" si="14"/>
        <v>1747.2400000000002</v>
      </c>
      <c r="L439" s="22">
        <f>IFERROR(VLOOKUP(C439,JUNHO!B:H,7,0),"0,00")</f>
        <v>667.12</v>
      </c>
      <c r="M439" s="18" t="str">
        <f>IFERROR(VLOOKUP(C439,FÉRIAS!C:D,2,0),"")</f>
        <v/>
      </c>
      <c r="N439" s="15" t="str">
        <f>IFERROR(VLOOKUP(C439,AFASTADOS!B:C,2,0),"")</f>
        <v/>
      </c>
    </row>
    <row r="440" spans="2:14" s="15" customFormat="1">
      <c r="B440" s="12">
        <f t="shared" si="15"/>
        <v>432</v>
      </c>
      <c r="C440" s="19">
        <v>3232</v>
      </c>
      <c r="D440" s="20" t="str">
        <f>IFERROR(VLOOKUP(C440,SRA!B:C,2,0),"")</f>
        <v>MARCOS ANTONIO SILVA DE LIMA</v>
      </c>
      <c r="E440" s="12" t="str">
        <f>IFERROR(VLOOKUP(C440,SRA!B:T,8,0),"")</f>
        <v>CLT</v>
      </c>
      <c r="F440" s="14" t="s">
        <v>445</v>
      </c>
      <c r="G440" s="12" t="str">
        <f>IFERROR(VLOOKUP(C440,SRA!B:T,5,0),"")</f>
        <v>TEC EM UTI CALDEIRA</v>
      </c>
      <c r="H440" s="10">
        <f>IFERROR(VLOOKUP(C440,SRA!B:T,18,0),"")</f>
        <v>1962.12</v>
      </c>
      <c r="I440" s="10">
        <f>IFERROR(VLOOKUP(C440,SRA!B:T,19,0),"")</f>
        <v>0</v>
      </c>
      <c r="J440" s="22">
        <f>IFERROR(VLOOKUP(C440,JUNHO!B:F,3,0),"0,00")</f>
        <v>1962.12</v>
      </c>
      <c r="K440" s="10">
        <f t="shared" si="14"/>
        <v>534.88999999999987</v>
      </c>
      <c r="L440" s="22">
        <f>IFERROR(VLOOKUP(C440,JUNHO!B:H,7,0),"0,00")</f>
        <v>1427.23</v>
      </c>
      <c r="M440" s="18" t="str">
        <f>IFERROR(VLOOKUP(C440,FÉRIAS!C:D,2,0),"")</f>
        <v/>
      </c>
      <c r="N440" s="15" t="str">
        <f>IFERROR(VLOOKUP(C440,AFASTADOS!B:C,2,0),"")</f>
        <v/>
      </c>
    </row>
    <row r="441" spans="2:14" s="15" customFormat="1">
      <c r="B441" s="12">
        <f t="shared" si="15"/>
        <v>433</v>
      </c>
      <c r="C441" s="14">
        <v>3233</v>
      </c>
      <c r="D441" s="20" t="str">
        <f>IFERROR(VLOOKUP(C441,SRA!B:C,2,0),"")</f>
        <v>MARIANA JOYCE BEZERRA DA SILVA</v>
      </c>
      <c r="E441" s="12" t="str">
        <f>IFERROR(VLOOKUP(C441,SRA!B:T,8,0),"")</f>
        <v>CLT</v>
      </c>
      <c r="F441" s="14" t="s">
        <v>467</v>
      </c>
      <c r="G441" s="12" t="str">
        <f>IFERROR(VLOOKUP(C441,SRA!B:T,5,0),"")</f>
        <v>TEC.EM MAN. ELE. IND</v>
      </c>
      <c r="H441" s="10">
        <f>IFERROR(VLOOKUP(C441,SRA!B:T,18,0),"")</f>
        <v>1962.12</v>
      </c>
      <c r="I441" s="10">
        <f>IFERROR(VLOOKUP(C441,SRA!B:T,19,0),"")</f>
        <v>0</v>
      </c>
      <c r="J441" s="22">
        <f>IFERROR(VLOOKUP(C441,JUNHO!B:F,3,0),"0,00")</f>
        <v>544.02</v>
      </c>
      <c r="K441" s="10">
        <f t="shared" si="14"/>
        <v>544.02</v>
      </c>
      <c r="L441" s="22">
        <f>IFERROR(VLOOKUP(C441,JUNHO!B:H,7,0),"0,00")</f>
        <v>0</v>
      </c>
      <c r="M441" s="18" t="str">
        <f>IFERROR(VLOOKUP(C441,FÉRIAS!C:D,2,0),"")</f>
        <v/>
      </c>
      <c r="N441" s="15" t="str">
        <f>IFERROR(VLOOKUP(C441,AFASTADOS!B:C,2,0),"")</f>
        <v>MARIANA JOYCE BEZERRA DA SILVA</v>
      </c>
    </row>
    <row r="442" spans="2:14" s="15" customFormat="1">
      <c r="B442" s="12">
        <f t="shared" si="15"/>
        <v>434</v>
      </c>
      <c r="C442" s="19">
        <v>3237</v>
      </c>
      <c r="D442" s="20" t="str">
        <f>IFERROR(VLOOKUP(C442,SRA!B:C,2,0),"")</f>
        <v>LIVIA MARIA DE MORAES</v>
      </c>
      <c r="E442" s="12" t="str">
        <f>IFERROR(VLOOKUP(C442,SRA!B:T,8,0),"")</f>
        <v>CLT</v>
      </c>
      <c r="F442" s="14" t="s">
        <v>445</v>
      </c>
      <c r="G442" s="12" t="str">
        <f>IFERROR(VLOOKUP(C442,SRA!B:T,5,0),"")</f>
        <v>TEC.EM MAN. MEC. IND</v>
      </c>
      <c r="H442" s="10">
        <f>IFERROR(VLOOKUP(C442,SRA!B:T,18,0),"")</f>
        <v>1962.12</v>
      </c>
      <c r="I442" s="10">
        <f>IFERROR(VLOOKUP(C442,SRA!B:T,19,0),"")</f>
        <v>0</v>
      </c>
      <c r="J442" s="22">
        <f>IFERROR(VLOOKUP(C442,JUNHO!B:F,3,0),"0,00")</f>
        <v>1964.08</v>
      </c>
      <c r="K442" s="10">
        <f t="shared" si="14"/>
        <v>368.75</v>
      </c>
      <c r="L442" s="22">
        <f>IFERROR(VLOOKUP(C442,JUNHO!B:H,7,0),"0,00")</f>
        <v>1595.33</v>
      </c>
      <c r="M442" s="18" t="str">
        <f>IFERROR(VLOOKUP(C442,FÉRIAS!C:D,2,0),"")</f>
        <v/>
      </c>
      <c r="N442" s="15" t="str">
        <f>IFERROR(VLOOKUP(C442,AFASTADOS!B:C,2,0),"")</f>
        <v/>
      </c>
    </row>
    <row r="443" spans="2:14" s="15" customFormat="1">
      <c r="B443" s="12">
        <f t="shared" si="15"/>
        <v>435</v>
      </c>
      <c r="C443" s="19">
        <v>3241</v>
      </c>
      <c r="D443" s="20" t="str">
        <f>IFERROR(VLOOKUP(C443,SRA!B:C,2,0),"")</f>
        <v>EDNALDO LUIZ TRAJANO</v>
      </c>
      <c r="E443" s="12" t="str">
        <f>IFERROR(VLOOKUP(C443,SRA!B:T,8,0),"")</f>
        <v>CLT</v>
      </c>
      <c r="F443" s="14" t="s">
        <v>445</v>
      </c>
      <c r="G443" s="12" t="str">
        <f>IFERROR(VLOOKUP(C443,SRA!B:T,5,0),"")</f>
        <v>TEC EM UTI CALDEIRA</v>
      </c>
      <c r="H443" s="10">
        <f>IFERROR(VLOOKUP(C443,SRA!B:T,18,0),"")</f>
        <v>1962.12</v>
      </c>
      <c r="I443" s="10">
        <f>IFERROR(VLOOKUP(C443,SRA!B:T,19,0),"")</f>
        <v>0</v>
      </c>
      <c r="J443" s="22">
        <f>IFERROR(VLOOKUP(C443,JUNHO!B:F,3,0),"0,00")</f>
        <v>1962.12</v>
      </c>
      <c r="K443" s="10">
        <f t="shared" si="14"/>
        <v>825.59999999999991</v>
      </c>
      <c r="L443" s="22">
        <f>IFERROR(VLOOKUP(C443,JUNHO!B:H,7,0),"0,00")</f>
        <v>1136.52</v>
      </c>
      <c r="M443" s="18" t="str">
        <f>IFERROR(VLOOKUP(C443,FÉRIAS!C:D,2,0),"")</f>
        <v/>
      </c>
      <c r="N443" s="15" t="str">
        <f>IFERROR(VLOOKUP(C443,AFASTADOS!B:C,2,0),"")</f>
        <v/>
      </c>
    </row>
    <row r="444" spans="2:14" s="15" customFormat="1">
      <c r="B444" s="12">
        <f t="shared" si="15"/>
        <v>436</v>
      </c>
      <c r="C444" s="19">
        <v>3242</v>
      </c>
      <c r="D444" s="20" t="str">
        <f>IFERROR(VLOOKUP(C444,SRA!B:C,2,0),"")</f>
        <v>CLAUDIO HENRIQUE G DE OLIVEIRA</v>
      </c>
      <c r="E444" s="12" t="str">
        <f>IFERROR(VLOOKUP(C444,SRA!B:T,8,0),"")</f>
        <v>CLT</v>
      </c>
      <c r="F444" s="14" t="s">
        <v>445</v>
      </c>
      <c r="G444" s="12" t="str">
        <f>IFERROR(VLOOKUP(C444,SRA!B:T,5,0),"")</f>
        <v>TEC EM UTI CALDEIRA</v>
      </c>
      <c r="H444" s="10">
        <f>IFERROR(VLOOKUP(C444,SRA!B:T,18,0),"")</f>
        <v>1962.12</v>
      </c>
      <c r="I444" s="10">
        <f>IFERROR(VLOOKUP(C444,SRA!B:T,19,0),"")</f>
        <v>822.38</v>
      </c>
      <c r="J444" s="22">
        <f>IFERROR(VLOOKUP(C444,JUNHO!B:F,3,0),"0,00")</f>
        <v>2784.5</v>
      </c>
      <c r="K444" s="10">
        <f t="shared" si="14"/>
        <v>931.86000000000013</v>
      </c>
      <c r="L444" s="22">
        <f>IFERROR(VLOOKUP(C444,JUNHO!B:H,7,0),"0,00")</f>
        <v>1852.6399999999999</v>
      </c>
      <c r="M444" s="18" t="str">
        <f>IFERROR(VLOOKUP(C444,FÉRIAS!C:D,2,0),"")</f>
        <v/>
      </c>
      <c r="N444" s="15" t="str">
        <f>IFERROR(VLOOKUP(C444,AFASTADOS!B:C,2,0),"")</f>
        <v/>
      </c>
    </row>
    <row r="445" spans="2:14" s="15" customFormat="1">
      <c r="B445" s="12">
        <f t="shared" si="15"/>
        <v>437</v>
      </c>
      <c r="C445" s="19">
        <v>3281</v>
      </c>
      <c r="D445" s="20" t="str">
        <f>IFERROR(VLOOKUP(C445,SRA!B:C,2,0),"")</f>
        <v>PAULO AUGUSTO DA SILVA</v>
      </c>
      <c r="E445" s="12" t="str">
        <f>IFERROR(VLOOKUP(C445,SRA!B:T,8,0),"")</f>
        <v>CLT</v>
      </c>
      <c r="F445" s="14" t="s">
        <v>445</v>
      </c>
      <c r="G445" s="12" t="str">
        <f>IFERROR(VLOOKUP(C445,SRA!B:T,5,0),"")</f>
        <v>TEC.EM MAN. ELE. IND</v>
      </c>
      <c r="H445" s="10">
        <f>IFERROR(VLOOKUP(C445,SRA!B:T,18,0),"")</f>
        <v>1962.12</v>
      </c>
      <c r="I445" s="10">
        <f>IFERROR(VLOOKUP(C445,SRA!B:T,19,0),"")</f>
        <v>822.38</v>
      </c>
      <c r="J445" s="22">
        <f>IFERROR(VLOOKUP(C445,JUNHO!B:F,3,0),"0,00")</f>
        <v>5336.27</v>
      </c>
      <c r="K445" s="10">
        <f t="shared" si="14"/>
        <v>1258.2800000000007</v>
      </c>
      <c r="L445" s="22">
        <f>IFERROR(VLOOKUP(C445,JUNHO!B:H,7,0),"0,00")</f>
        <v>4077.99</v>
      </c>
      <c r="M445" s="18" t="str">
        <f>IFERROR(VLOOKUP(C445,FÉRIAS!C:D,2,0),"")</f>
        <v/>
      </c>
      <c r="N445" s="15" t="str">
        <f>IFERROR(VLOOKUP(C445,AFASTADOS!B:C,2,0),"")</f>
        <v/>
      </c>
    </row>
    <row r="446" spans="2:14" s="15" customFormat="1">
      <c r="B446" s="12">
        <f t="shared" si="15"/>
        <v>438</v>
      </c>
      <c r="C446" s="19">
        <v>3317</v>
      </c>
      <c r="D446" s="20" t="str">
        <f>IFERROR(VLOOKUP(C446,SRA!B:C,2,0),"")</f>
        <v>KATIA CRISTINA B DA SILVA</v>
      </c>
      <c r="E446" s="12" t="str">
        <f>IFERROR(VLOOKUP(C446,SRA!B:T,8,0),"")</f>
        <v>CLT</v>
      </c>
      <c r="F446" s="14" t="s">
        <v>445</v>
      </c>
      <c r="G446" s="12" t="str">
        <f>IFERROR(VLOOKUP(C446,SRA!B:T,5,0),"")</f>
        <v>TEC. CONTABIL</v>
      </c>
      <c r="H446" s="10">
        <f>IFERROR(VLOOKUP(C446,SRA!B:T,18,0),"")</f>
        <v>1962.14</v>
      </c>
      <c r="I446" s="10">
        <f>IFERROR(VLOOKUP(C446,SRA!B:T,19,0),"")</f>
        <v>0</v>
      </c>
      <c r="J446" s="22">
        <f>IFERROR(VLOOKUP(C446,JUNHO!B:F,3,0),"0,00")</f>
        <v>1962.14</v>
      </c>
      <c r="K446" s="10">
        <f t="shared" si="14"/>
        <v>972.41000000000008</v>
      </c>
      <c r="L446" s="22">
        <f>IFERROR(VLOOKUP(C446,JUNHO!B:H,7,0),"0,00")</f>
        <v>989.73</v>
      </c>
      <c r="M446" s="18" t="str">
        <f>IFERROR(VLOOKUP(C446,FÉRIAS!C:D,2,0),"")</f>
        <v/>
      </c>
      <c r="N446" s="15" t="str">
        <f>IFERROR(VLOOKUP(C446,AFASTADOS!B:C,2,0),"")</f>
        <v/>
      </c>
    </row>
    <row r="447" spans="2:14" s="15" customFormat="1">
      <c r="B447" s="12">
        <f t="shared" si="15"/>
        <v>439</v>
      </c>
      <c r="C447" s="19">
        <v>3322</v>
      </c>
      <c r="D447" s="20" t="str">
        <f>IFERROR(VLOOKUP(C447,SRA!B:C,2,0),"")</f>
        <v>JOSEFINA DA SILVA RODRIGUES</v>
      </c>
      <c r="E447" s="12" t="str">
        <f>IFERROR(VLOOKUP(C447,SRA!B:T,8,0),"")</f>
        <v>CLT</v>
      </c>
      <c r="F447" s="14" t="s">
        <v>445</v>
      </c>
      <c r="G447" s="12" t="str">
        <f>IFERROR(VLOOKUP(C447,SRA!B:T,5,0),"")</f>
        <v>TEC EM SEG DO TRAB.</v>
      </c>
      <c r="H447" s="10">
        <f>IFERROR(VLOOKUP(C447,SRA!B:T,18,0),"")</f>
        <v>1962.14</v>
      </c>
      <c r="I447" s="10">
        <f>IFERROR(VLOOKUP(C447,SRA!B:T,19,0),"")</f>
        <v>0</v>
      </c>
      <c r="J447" s="22">
        <f>IFERROR(VLOOKUP(C447,JUNHO!B:F,3,0),"0,00")</f>
        <v>1962.14</v>
      </c>
      <c r="K447" s="10">
        <f t="shared" si="14"/>
        <v>576.95000000000005</v>
      </c>
      <c r="L447" s="22">
        <f>IFERROR(VLOOKUP(C447,JUNHO!B:H,7,0),"0,00")</f>
        <v>1385.19</v>
      </c>
      <c r="M447" s="18" t="str">
        <f>IFERROR(VLOOKUP(C447,FÉRIAS!C:D,2,0),"")</f>
        <v/>
      </c>
      <c r="N447" s="15" t="str">
        <f>IFERROR(VLOOKUP(C447,AFASTADOS!B:C,2,0),"")</f>
        <v/>
      </c>
    </row>
    <row r="448" spans="2:14" s="15" customFormat="1">
      <c r="B448" s="12">
        <f t="shared" si="15"/>
        <v>440</v>
      </c>
      <c r="C448" s="19">
        <v>3333</v>
      </c>
      <c r="D448" s="20" t="str">
        <f>IFERROR(VLOOKUP(C448,SRA!B:C,2,0),"")</f>
        <v>JOSE HIGO MARQUES RENER</v>
      </c>
      <c r="E448" s="12" t="str">
        <f>IFERROR(VLOOKUP(C448,SRA!B:T,8,0),"")</f>
        <v>CLT</v>
      </c>
      <c r="F448" s="14" t="s">
        <v>445</v>
      </c>
      <c r="G448" s="12" t="str">
        <f>IFERROR(VLOOKUP(C448,SRA!B:T,5,0),"")</f>
        <v>OP. DE PROD. IND.</v>
      </c>
      <c r="H448" s="10">
        <f>IFERROR(VLOOKUP(C448,SRA!B:T,18,0),"")</f>
        <v>1470.33</v>
      </c>
      <c r="I448" s="10">
        <f>IFERROR(VLOOKUP(C448,SRA!B:T,19,0),"")</f>
        <v>0</v>
      </c>
      <c r="J448" s="22">
        <f>IFERROR(VLOOKUP(C448,JUNHO!B:F,3,0),"0,00")</f>
        <v>2273.41</v>
      </c>
      <c r="K448" s="10">
        <f t="shared" si="14"/>
        <v>516.5799999999997</v>
      </c>
      <c r="L448" s="22">
        <f>IFERROR(VLOOKUP(C448,JUNHO!B:H,7,0),"0,00")</f>
        <v>1756.8300000000002</v>
      </c>
      <c r="M448" s="18" t="str">
        <f>IFERROR(VLOOKUP(C448,FÉRIAS!C:D,2,0),"")</f>
        <v/>
      </c>
      <c r="N448" s="15" t="str">
        <f>IFERROR(VLOOKUP(C448,AFASTADOS!B:C,2,0),"")</f>
        <v/>
      </c>
    </row>
    <row r="449" spans="2:14" s="15" customFormat="1">
      <c r="B449" s="12">
        <f t="shared" si="15"/>
        <v>441</v>
      </c>
      <c r="C449" s="19">
        <v>3336</v>
      </c>
      <c r="D449" s="20" t="str">
        <f>IFERROR(VLOOKUP(C449,SRA!B:C,2,0),"")</f>
        <v>MICHELLI HELENA LIMA DA SILVA</v>
      </c>
      <c r="E449" s="12" t="str">
        <f>IFERROR(VLOOKUP(C449,SRA!B:T,8,0),"")</f>
        <v>CLT</v>
      </c>
      <c r="F449" s="14" t="s">
        <v>445</v>
      </c>
      <c r="G449" s="12" t="str">
        <f>IFERROR(VLOOKUP(C449,SRA!B:T,5,0),"")</f>
        <v>OP. DE PROD. IND.</v>
      </c>
      <c r="H449" s="10">
        <f>IFERROR(VLOOKUP(C449,SRA!B:T,18,0),"")</f>
        <v>1470.33</v>
      </c>
      <c r="I449" s="10">
        <f>IFERROR(VLOOKUP(C449,SRA!B:T,19,0),"")</f>
        <v>0</v>
      </c>
      <c r="J449" s="22">
        <f>IFERROR(VLOOKUP(C449,JUNHO!B:F,3,0),"0,00")</f>
        <v>1877.34</v>
      </c>
      <c r="K449" s="10">
        <f t="shared" si="14"/>
        <v>925.31999999999994</v>
      </c>
      <c r="L449" s="22">
        <f>IFERROR(VLOOKUP(C449,JUNHO!B:H,7,0),"0,00")</f>
        <v>952.02</v>
      </c>
      <c r="M449" s="18" t="str">
        <f>IFERROR(VLOOKUP(C449,FÉRIAS!C:D,2,0),"")</f>
        <v/>
      </c>
      <c r="N449" s="15" t="str">
        <f>IFERROR(VLOOKUP(C449,AFASTADOS!B:C,2,0),"")</f>
        <v/>
      </c>
    </row>
    <row r="450" spans="2:14" s="15" customFormat="1">
      <c r="B450" s="12">
        <f t="shared" si="15"/>
        <v>442</v>
      </c>
      <c r="C450" s="19">
        <v>3339</v>
      </c>
      <c r="D450" s="20" t="str">
        <f>IFERROR(VLOOKUP(C450,SRA!B:C,2,0),"")</f>
        <v>ANA CAROLINA CALLAND ROSA</v>
      </c>
      <c r="E450" s="12" t="str">
        <f>IFERROR(VLOOKUP(C450,SRA!B:T,8,0),"")</f>
        <v>CLT</v>
      </c>
      <c r="F450" s="14" t="s">
        <v>445</v>
      </c>
      <c r="G450" s="12" t="str">
        <f>IFERROR(VLOOKUP(C450,SRA!B:T,5,0),"")</f>
        <v>ANALISTA COMERC. L</v>
      </c>
      <c r="H450" s="10">
        <f>IFERROR(VLOOKUP(C450,SRA!B:T,18,0),"")</f>
        <v>3413.87</v>
      </c>
      <c r="I450" s="10">
        <f>IFERROR(VLOOKUP(C450,SRA!B:T,19,0),"")</f>
        <v>822.38</v>
      </c>
      <c r="J450" s="22">
        <f>IFERROR(VLOOKUP(C450,JUNHO!B:F,3,0),"0,00")</f>
        <v>4236.25</v>
      </c>
      <c r="K450" s="10">
        <f t="shared" si="14"/>
        <v>2767.86</v>
      </c>
      <c r="L450" s="22">
        <f>IFERROR(VLOOKUP(C450,JUNHO!B:H,7,0),"0,00")</f>
        <v>1468.3899999999999</v>
      </c>
      <c r="M450" s="18" t="str">
        <f>IFERROR(VLOOKUP(C450,FÉRIAS!C:D,2,0),"")</f>
        <v/>
      </c>
      <c r="N450" s="15" t="str">
        <f>IFERROR(VLOOKUP(C450,AFASTADOS!B:C,2,0),"")</f>
        <v/>
      </c>
    </row>
    <row r="451" spans="2:14" s="15" customFormat="1">
      <c r="B451" s="12">
        <f t="shared" si="15"/>
        <v>443</v>
      </c>
      <c r="C451" s="19">
        <v>3344</v>
      </c>
      <c r="D451" s="20" t="str">
        <f>IFERROR(VLOOKUP(C451,SRA!B:C,2,0),"")</f>
        <v>JEANE DE ALMEIDA C REVOREDO</v>
      </c>
      <c r="E451" s="12" t="str">
        <f>IFERROR(VLOOKUP(C451,SRA!B:T,8,0),"")</f>
        <v>CLT</v>
      </c>
      <c r="F451" s="14" t="s">
        <v>445</v>
      </c>
      <c r="G451" s="12" t="str">
        <f>IFERROR(VLOOKUP(C451,SRA!B:T,5,0),"")</f>
        <v>OP. PROD. IND. (D)</v>
      </c>
      <c r="H451" s="10">
        <f>IFERROR(VLOOKUP(C451,SRA!B:T,18,0),"")</f>
        <v>1787.22</v>
      </c>
      <c r="I451" s="10">
        <f>IFERROR(VLOOKUP(C451,SRA!B:T,19,0),"")</f>
        <v>0</v>
      </c>
      <c r="J451" s="22">
        <f>IFERROR(VLOOKUP(C451,JUNHO!B:F,3,0),"0,00")</f>
        <v>1868.15</v>
      </c>
      <c r="K451" s="10">
        <f t="shared" si="14"/>
        <v>663.10000000000014</v>
      </c>
      <c r="L451" s="22">
        <f>IFERROR(VLOOKUP(C451,JUNHO!B:H,7,0),"0,00")</f>
        <v>1205.05</v>
      </c>
      <c r="M451" s="18" t="str">
        <f>IFERROR(VLOOKUP(C451,FÉRIAS!C:D,2,0),"")</f>
        <v/>
      </c>
      <c r="N451" s="15" t="str">
        <f>IFERROR(VLOOKUP(C451,AFASTADOS!B:C,2,0),"")</f>
        <v/>
      </c>
    </row>
    <row r="452" spans="2:14" s="15" customFormat="1">
      <c r="B452" s="12">
        <f t="shared" si="15"/>
        <v>444</v>
      </c>
      <c r="C452" s="19">
        <v>3345</v>
      </c>
      <c r="D452" s="20" t="str">
        <f>IFERROR(VLOOKUP(C452,SRA!B:C,2,0),"")</f>
        <v>ELIZABETE BARBOSA W D OLIVEIRA</v>
      </c>
      <c r="E452" s="12" t="str">
        <f>IFERROR(VLOOKUP(C452,SRA!B:T,8,0),"")</f>
        <v>CLT</v>
      </c>
      <c r="F452" s="14" t="s">
        <v>445</v>
      </c>
      <c r="G452" s="12" t="str">
        <f>IFERROR(VLOOKUP(C452,SRA!B:T,5,0),"")</f>
        <v>OP. PROD. IND. (D)</v>
      </c>
      <c r="H452" s="10">
        <f>IFERROR(VLOOKUP(C452,SRA!B:T,18,0),"")</f>
        <v>1787.22</v>
      </c>
      <c r="I452" s="10">
        <f>IFERROR(VLOOKUP(C452,SRA!B:T,19,0),"")</f>
        <v>822.38</v>
      </c>
      <c r="J452" s="22">
        <f>IFERROR(VLOOKUP(C452,JUNHO!B:F,3,0),"0,00")</f>
        <v>3969.58</v>
      </c>
      <c r="K452" s="10">
        <f t="shared" si="14"/>
        <v>1801.1999999999998</v>
      </c>
      <c r="L452" s="22">
        <f>IFERROR(VLOOKUP(C452,JUNHO!B:H,7,0),"0,00")</f>
        <v>2168.38</v>
      </c>
      <c r="M452" s="18" t="str">
        <f>IFERROR(VLOOKUP(C452,FÉRIAS!C:D,2,0),"")</f>
        <v/>
      </c>
      <c r="N452" s="15" t="str">
        <f>IFERROR(VLOOKUP(C452,AFASTADOS!B:C,2,0),"")</f>
        <v/>
      </c>
    </row>
    <row r="453" spans="2:14" s="15" customFormat="1">
      <c r="B453" s="12">
        <f t="shared" si="15"/>
        <v>445</v>
      </c>
      <c r="C453" s="19">
        <v>3346</v>
      </c>
      <c r="D453" s="20" t="str">
        <f>IFERROR(VLOOKUP(C453,SRA!B:C,2,0),"")</f>
        <v>EMANOELLA RAFAELA D S A SILVA</v>
      </c>
      <c r="E453" s="12" t="str">
        <f>IFERROR(VLOOKUP(C453,SRA!B:T,8,0),"")</f>
        <v>CLT</v>
      </c>
      <c r="F453" s="14" t="s">
        <v>445</v>
      </c>
      <c r="G453" s="12" t="str">
        <f>IFERROR(VLOOKUP(C453,SRA!B:T,5,0),"")</f>
        <v>OP. DE PROD. IND.</v>
      </c>
      <c r="H453" s="10">
        <f>IFERROR(VLOOKUP(C453,SRA!B:T,18,0),"")</f>
        <v>1470.37</v>
      </c>
      <c r="I453" s="10">
        <f>IFERROR(VLOOKUP(C453,SRA!B:T,19,0),"")</f>
        <v>0</v>
      </c>
      <c r="J453" s="22">
        <f>IFERROR(VLOOKUP(C453,JUNHO!B:F,3,0),"0,00")</f>
        <v>2307.11</v>
      </c>
      <c r="K453" s="10">
        <f t="shared" si="14"/>
        <v>581.63000000000011</v>
      </c>
      <c r="L453" s="22">
        <f>IFERROR(VLOOKUP(C453,JUNHO!B:H,7,0),"0,00")</f>
        <v>1725.48</v>
      </c>
      <c r="M453" s="18" t="str">
        <f>IFERROR(VLOOKUP(C453,FÉRIAS!C:D,2,0),"")</f>
        <v/>
      </c>
      <c r="N453" s="15" t="str">
        <f>IFERROR(VLOOKUP(C453,AFASTADOS!B:C,2,0),"")</f>
        <v/>
      </c>
    </row>
    <row r="454" spans="2:14" s="15" customFormat="1">
      <c r="B454" s="12">
        <f t="shared" si="15"/>
        <v>446</v>
      </c>
      <c r="C454" s="19">
        <v>3348</v>
      </c>
      <c r="D454" s="20" t="str">
        <f>IFERROR(VLOOKUP(C454,SRA!B:C,2,0),"")</f>
        <v>KARLA FERREIRA DA SILVA</v>
      </c>
      <c r="E454" s="12" t="str">
        <f>IFERROR(VLOOKUP(C454,SRA!B:T,8,0),"")</f>
        <v>CLT</v>
      </c>
      <c r="F454" s="14" t="s">
        <v>457</v>
      </c>
      <c r="G454" s="12" t="str">
        <f>IFERROR(VLOOKUP(C454,SRA!B:T,5,0),"")</f>
        <v>OP. DE PROD. IND.(B)</v>
      </c>
      <c r="H454" s="10">
        <f>IFERROR(VLOOKUP(C454,SRA!B:T,18,0),"")</f>
        <v>1621.08</v>
      </c>
      <c r="I454" s="10">
        <f>IFERROR(VLOOKUP(C454,SRA!B:T,19,0),"")</f>
        <v>0</v>
      </c>
      <c r="J454" s="22">
        <f>IFERROR(VLOOKUP(C454,JUNHO!B:F,3,0),"0,00")</f>
        <v>2212.27</v>
      </c>
      <c r="K454" s="10">
        <f t="shared" si="14"/>
        <v>1753.3</v>
      </c>
      <c r="L454" s="22">
        <f>IFERROR(VLOOKUP(C454,JUNHO!B:H,7,0),"0,00")</f>
        <v>458.97</v>
      </c>
      <c r="M454" s="18" t="str">
        <f>IFERROR(VLOOKUP(C454,FÉRIAS!C:D,2,0),"")</f>
        <v>KARLA FERREIRA DA SILVA</v>
      </c>
      <c r="N454" s="15" t="str">
        <f>IFERROR(VLOOKUP(C454,AFASTADOS!B:C,2,0),"")</f>
        <v/>
      </c>
    </row>
    <row r="455" spans="2:14" s="15" customFormat="1">
      <c r="B455" s="12">
        <f t="shared" si="15"/>
        <v>447</v>
      </c>
      <c r="C455" s="19">
        <v>3349</v>
      </c>
      <c r="D455" s="20" t="str">
        <f>IFERROR(VLOOKUP(C455,SRA!B:C,2,0),"")</f>
        <v>NILZA PEREIRA DA SILVA</v>
      </c>
      <c r="E455" s="12" t="str">
        <f>IFERROR(VLOOKUP(C455,SRA!B:T,8,0),"")</f>
        <v>CLT</v>
      </c>
      <c r="F455" s="14" t="s">
        <v>445</v>
      </c>
      <c r="G455" s="12" t="str">
        <f>IFERROR(VLOOKUP(C455,SRA!B:T,5,0),"")</f>
        <v>OP. DE PROD. IND.</v>
      </c>
      <c r="H455" s="10">
        <f>IFERROR(VLOOKUP(C455,SRA!B:T,18,0),"")</f>
        <v>1338.58</v>
      </c>
      <c r="I455" s="10">
        <f>IFERROR(VLOOKUP(C455,SRA!B:T,19,0),"")</f>
        <v>0</v>
      </c>
      <c r="J455" s="22">
        <f>IFERROR(VLOOKUP(C455,JUNHO!B:F,3,0),"0,00")</f>
        <v>1412.04</v>
      </c>
      <c r="K455" s="10">
        <f t="shared" si="14"/>
        <v>508.3599999999999</v>
      </c>
      <c r="L455" s="22">
        <f>IFERROR(VLOOKUP(C455,JUNHO!B:H,7,0),"0,00")</f>
        <v>903.68000000000006</v>
      </c>
      <c r="M455" s="18" t="str">
        <f>IFERROR(VLOOKUP(C455,FÉRIAS!C:D,2,0),"")</f>
        <v/>
      </c>
      <c r="N455" s="15" t="str">
        <f>IFERROR(VLOOKUP(C455,AFASTADOS!B:C,2,0),"")</f>
        <v/>
      </c>
    </row>
    <row r="456" spans="2:14" s="15" customFormat="1">
      <c r="B456" s="12">
        <f t="shared" si="15"/>
        <v>448</v>
      </c>
      <c r="C456" s="19">
        <v>3351</v>
      </c>
      <c r="D456" s="20" t="str">
        <f>IFERROR(VLOOKUP(C456,SRA!B:C,2,0),"")</f>
        <v>SIMONE ARAUJO DE ALMEIDA</v>
      </c>
      <c r="E456" s="12" t="str">
        <f>IFERROR(VLOOKUP(C456,SRA!B:T,8,0),"")</f>
        <v>CLT</v>
      </c>
      <c r="F456" s="14" t="s">
        <v>445</v>
      </c>
      <c r="G456" s="12" t="str">
        <f>IFERROR(VLOOKUP(C456,SRA!B:T,5,0),"")</f>
        <v>OP. DE PROD. IND.</v>
      </c>
      <c r="H456" s="10">
        <f>IFERROR(VLOOKUP(C456,SRA!B:T,18,0),"")</f>
        <v>1338.58</v>
      </c>
      <c r="I456" s="10">
        <f>IFERROR(VLOOKUP(C456,SRA!B:T,19,0),"")</f>
        <v>0</v>
      </c>
      <c r="J456" s="22">
        <f>IFERROR(VLOOKUP(C456,JUNHO!B:F,3,0),"0,00")</f>
        <v>2163.98</v>
      </c>
      <c r="K456" s="10">
        <f t="shared" si="14"/>
        <v>1163.48</v>
      </c>
      <c r="L456" s="22">
        <f>IFERROR(VLOOKUP(C456,JUNHO!B:H,7,0),"0,00")</f>
        <v>1000.5</v>
      </c>
      <c r="M456" s="18" t="str">
        <f>IFERROR(VLOOKUP(C456,FÉRIAS!C:D,2,0),"")</f>
        <v/>
      </c>
      <c r="N456" s="15" t="str">
        <f>IFERROR(VLOOKUP(C456,AFASTADOS!B:C,2,0),"")</f>
        <v/>
      </c>
    </row>
    <row r="457" spans="2:14" s="15" customFormat="1">
      <c r="B457" s="12">
        <f t="shared" si="15"/>
        <v>449</v>
      </c>
      <c r="C457" s="19">
        <v>3352</v>
      </c>
      <c r="D457" s="20" t="str">
        <f>IFERROR(VLOOKUP(C457,SRA!B:C,2,0),"")</f>
        <v>CARLA SABRINA DE FREITAS LIMA</v>
      </c>
      <c r="E457" s="12" t="str">
        <f>IFERROR(VLOOKUP(C457,SRA!B:T,8,0),"")</f>
        <v>CLT</v>
      </c>
      <c r="F457" s="14" t="s">
        <v>445</v>
      </c>
      <c r="G457" s="12" t="str">
        <f>IFERROR(VLOOKUP(C457,SRA!B:T,5,0),"")</f>
        <v>TEC. CONTABIL</v>
      </c>
      <c r="H457" s="10">
        <f>IFERROR(VLOOKUP(C457,SRA!B:T,18,0),"")</f>
        <v>1962.13</v>
      </c>
      <c r="I457" s="10">
        <f>IFERROR(VLOOKUP(C457,SRA!B:T,19,0),"")</f>
        <v>822.38</v>
      </c>
      <c r="J457" s="22">
        <f>IFERROR(VLOOKUP(C457,JUNHO!B:F,3,0),"0,00")</f>
        <v>3129.48</v>
      </c>
      <c r="K457" s="10">
        <f t="shared" ref="K457:K465" si="16">J457-L457</f>
        <v>686.31</v>
      </c>
      <c r="L457" s="22">
        <f>IFERROR(VLOOKUP(C457,JUNHO!B:H,7,0),"0,00")</f>
        <v>2443.17</v>
      </c>
      <c r="M457" s="18" t="str">
        <f>IFERROR(VLOOKUP(C457,FÉRIAS!C:D,2,0),"")</f>
        <v/>
      </c>
      <c r="N457" s="15" t="str">
        <f>IFERROR(VLOOKUP(C457,AFASTADOS!B:C,2,0),"")</f>
        <v/>
      </c>
    </row>
    <row r="458" spans="2:14" s="15" customFormat="1">
      <c r="B458" s="12">
        <f t="shared" si="15"/>
        <v>450</v>
      </c>
      <c r="C458" s="19">
        <v>3353</v>
      </c>
      <c r="D458" s="20" t="str">
        <f>IFERROR(VLOOKUP(C458,SRA!B:C,2,0),"")</f>
        <v>LUCIO ANDRE DA SILVA</v>
      </c>
      <c r="E458" s="12" t="str">
        <f>IFERROR(VLOOKUP(C458,SRA!B:T,8,0),"")</f>
        <v>CLT</v>
      </c>
      <c r="F458" s="14" t="s">
        <v>445</v>
      </c>
      <c r="G458" s="12" t="str">
        <f>IFERROR(VLOOKUP(C458,SRA!B:T,5,0),"")</f>
        <v>OP. DE PROD. IND.</v>
      </c>
      <c r="H458" s="10">
        <f>IFERROR(VLOOKUP(C458,SRA!B:T,18,0),"")</f>
        <v>1470.33</v>
      </c>
      <c r="I458" s="10">
        <f>IFERROR(VLOOKUP(C458,SRA!B:T,19,0),"")</f>
        <v>0</v>
      </c>
      <c r="J458" s="22">
        <f>IFERROR(VLOOKUP(C458,JUNHO!B:F,3,0),"0,00")</f>
        <v>1470.33</v>
      </c>
      <c r="K458" s="10">
        <f t="shared" si="16"/>
        <v>173.04999999999995</v>
      </c>
      <c r="L458" s="22">
        <f>IFERROR(VLOOKUP(C458,JUNHO!B:H,7,0),"0,00")</f>
        <v>1297.28</v>
      </c>
      <c r="M458" s="18" t="str">
        <f>IFERROR(VLOOKUP(C458,FÉRIAS!C:D,2,0),"")</f>
        <v/>
      </c>
      <c r="N458" s="15" t="str">
        <f>IFERROR(VLOOKUP(C458,AFASTADOS!B:C,2,0),"")</f>
        <v/>
      </c>
    </row>
    <row r="459" spans="2:14" s="15" customFormat="1">
      <c r="B459" s="12">
        <f t="shared" si="15"/>
        <v>451</v>
      </c>
      <c r="C459" s="19">
        <v>3355</v>
      </c>
      <c r="D459" s="20" t="str">
        <f>IFERROR(VLOOKUP(C459,SRA!B:C,2,0),"")</f>
        <v>ANA CAROLINE GOMES PEREIRA</v>
      </c>
      <c r="E459" s="12" t="str">
        <f>IFERROR(VLOOKUP(C459,SRA!B:T,8,0),"")</f>
        <v>CLT</v>
      </c>
      <c r="F459" s="14" t="s">
        <v>445</v>
      </c>
      <c r="G459" s="12" t="str">
        <f>IFERROR(VLOOKUP(C459,SRA!B:T,5,0),"")</f>
        <v>OP. DE PROD. IND.(B)</v>
      </c>
      <c r="H459" s="10">
        <f>IFERROR(VLOOKUP(C459,SRA!B:T,18,0),"")</f>
        <v>1470.33</v>
      </c>
      <c r="I459" s="10">
        <f>IFERROR(VLOOKUP(C459,SRA!B:T,19,0),"")</f>
        <v>0</v>
      </c>
      <c r="J459" s="22">
        <f>IFERROR(VLOOKUP(C459,JUNHO!B:F,3,0),"0,00")</f>
        <v>1682.56</v>
      </c>
      <c r="K459" s="10">
        <f t="shared" si="16"/>
        <v>800.58999999999992</v>
      </c>
      <c r="L459" s="22">
        <f>IFERROR(VLOOKUP(C459,JUNHO!B:H,7,0),"0,00")</f>
        <v>881.97</v>
      </c>
      <c r="M459" s="18" t="str">
        <f>IFERROR(VLOOKUP(C459,FÉRIAS!C:D,2,0),"")</f>
        <v/>
      </c>
      <c r="N459" s="15" t="str">
        <f>IFERROR(VLOOKUP(C459,AFASTADOS!B:C,2,0),"")</f>
        <v/>
      </c>
    </row>
    <row r="460" spans="2:14" s="15" customFormat="1">
      <c r="B460" s="12">
        <f t="shared" si="15"/>
        <v>452</v>
      </c>
      <c r="C460" s="19">
        <v>3356</v>
      </c>
      <c r="D460" s="20" t="str">
        <f>IFERROR(VLOOKUP(C460,SRA!B:C,2,0),"")</f>
        <v>MARIA GABRIELLY DE S SANTOS</v>
      </c>
      <c r="E460" s="12" t="str">
        <f>IFERROR(VLOOKUP(C460,SRA!B:T,8,0),"")</f>
        <v>CLT</v>
      </c>
      <c r="F460" s="14" t="s">
        <v>445</v>
      </c>
      <c r="G460" s="12" t="str">
        <f>IFERROR(VLOOKUP(C460,SRA!B:T,5,0),"")</f>
        <v>OP. DE PROD. IND.</v>
      </c>
      <c r="H460" s="10">
        <f>IFERROR(VLOOKUP(C460,SRA!B:T,18,0),"")</f>
        <v>1470.36</v>
      </c>
      <c r="I460" s="10">
        <f>IFERROR(VLOOKUP(C460,SRA!B:T,19,0),"")</f>
        <v>0</v>
      </c>
      <c r="J460" s="22">
        <f>IFERROR(VLOOKUP(C460,JUNHO!B:F,3,0),"0,00")</f>
        <v>1470.36</v>
      </c>
      <c r="K460" s="10">
        <f t="shared" si="16"/>
        <v>224.52999999999997</v>
      </c>
      <c r="L460" s="22">
        <f>IFERROR(VLOOKUP(C460,JUNHO!B:H,7,0),"0,00")</f>
        <v>1245.83</v>
      </c>
      <c r="M460" s="18" t="str">
        <f>IFERROR(VLOOKUP(C460,FÉRIAS!C:D,2,0),"")</f>
        <v/>
      </c>
      <c r="N460" s="15" t="str">
        <f>IFERROR(VLOOKUP(C460,AFASTADOS!B:C,2,0),"")</f>
        <v/>
      </c>
    </row>
    <row r="461" spans="2:14" s="15" customFormat="1">
      <c r="B461" s="12">
        <f t="shared" si="15"/>
        <v>453</v>
      </c>
      <c r="C461" s="19">
        <v>3364</v>
      </c>
      <c r="D461" s="20" t="str">
        <f>IFERROR(VLOOKUP(C461,SRA!B:C,2,0),"")</f>
        <v>ADRIANO JOSE MARTINS DA SILVA</v>
      </c>
      <c r="E461" s="12" t="str">
        <f>IFERROR(VLOOKUP(C461,SRA!B:T,8,0),"")</f>
        <v>CLT</v>
      </c>
      <c r="F461" s="14" t="s">
        <v>445</v>
      </c>
      <c r="G461" s="12" t="str">
        <f>IFERROR(VLOOKUP(C461,SRA!B:T,5,0),"")</f>
        <v>OP. DE PROD. IND.</v>
      </c>
      <c r="H461" s="10">
        <f>IFERROR(VLOOKUP(C461,SRA!B:T,18,0),"")</f>
        <v>1470.35</v>
      </c>
      <c r="I461" s="10">
        <f>IFERROR(VLOOKUP(C461,SRA!B:T,19,0),"")</f>
        <v>0</v>
      </c>
      <c r="J461" s="22">
        <f>IFERROR(VLOOKUP(C461,JUNHO!B:F,3,0),"0,00")</f>
        <v>2231.0100000000002</v>
      </c>
      <c r="K461" s="10">
        <f t="shared" si="16"/>
        <v>511.50000000000023</v>
      </c>
      <c r="L461" s="22">
        <f>IFERROR(VLOOKUP(C461,JUNHO!B:H,7,0),"0,00")</f>
        <v>1719.51</v>
      </c>
      <c r="M461" s="18" t="str">
        <f>IFERROR(VLOOKUP(C461,FÉRIAS!C:D,2,0),"")</f>
        <v/>
      </c>
      <c r="N461" s="15" t="str">
        <f>IFERROR(VLOOKUP(C461,AFASTADOS!B:C,2,0),"")</f>
        <v/>
      </c>
    </row>
    <row r="462" spans="2:14" s="15" customFormat="1">
      <c r="B462" s="12">
        <f t="shared" ref="B462:B465" si="17">B461+1</f>
        <v>454</v>
      </c>
      <c r="C462" s="19">
        <v>3376</v>
      </c>
      <c r="D462" s="20" t="str">
        <f>IFERROR(VLOOKUP(C462,SRA!B:C,2,0),"")</f>
        <v>SILVIA LUIZA DE SOUZA E SILVA</v>
      </c>
      <c r="E462" s="12" t="str">
        <f>IFERROR(VLOOKUP(C462,SRA!B:T,8,0),"")</f>
        <v>CLT</v>
      </c>
      <c r="F462" s="14" t="s">
        <v>445</v>
      </c>
      <c r="G462" s="12" t="str">
        <f>IFERROR(VLOOKUP(C462,SRA!B:T,5,0),"")</f>
        <v>OP. DE PROD. IND.</v>
      </c>
      <c r="H462" s="10">
        <f>IFERROR(VLOOKUP(C462,SRA!B:T,18,0),"")</f>
        <v>1470.36</v>
      </c>
      <c r="I462" s="10">
        <f>IFERROR(VLOOKUP(C462,SRA!B:T,19,0),"")</f>
        <v>0</v>
      </c>
      <c r="J462" s="22">
        <f>IFERROR(VLOOKUP(C462,JUNHO!B:F,3,0),"0,00")</f>
        <v>1532.4</v>
      </c>
      <c r="K462" s="10">
        <f t="shared" si="16"/>
        <v>187.55000000000018</v>
      </c>
      <c r="L462" s="22">
        <f>IFERROR(VLOOKUP(C462,JUNHO!B:H,7,0),"0,00")</f>
        <v>1344.85</v>
      </c>
      <c r="M462" s="18" t="str">
        <f>IFERROR(VLOOKUP(C462,FÉRIAS!C:D,2,0),"")</f>
        <v/>
      </c>
      <c r="N462" s="15" t="str">
        <f>IFERROR(VLOOKUP(C462,AFASTADOS!B:C,2,0),"")</f>
        <v/>
      </c>
    </row>
    <row r="463" spans="2:14" s="15" customFormat="1">
      <c r="B463" s="12">
        <f t="shared" si="17"/>
        <v>455</v>
      </c>
      <c r="C463" s="19">
        <v>3390</v>
      </c>
      <c r="D463" s="20" t="str">
        <f>IFERROR(VLOOKUP(C463,SRA!B:C,2,0),"")</f>
        <v>ELISABETH DE ARAUJO LOPES</v>
      </c>
      <c r="E463" s="12" t="str">
        <f>IFERROR(VLOOKUP(C463,SRA!B:T,8,0),"")</f>
        <v>CLT</v>
      </c>
      <c r="F463" s="14" t="s">
        <v>467</v>
      </c>
      <c r="G463" s="12" t="str">
        <f>IFERROR(VLOOKUP(C463,SRA!B:T,5,0),"")</f>
        <v>OP. DE PROD. IND.</v>
      </c>
      <c r="H463" s="10">
        <f>IFERROR(VLOOKUP(C463,SRA!B:T,18,0),"")</f>
        <v>1338.58</v>
      </c>
      <c r="I463" s="10">
        <f>IFERROR(VLOOKUP(C463,SRA!B:T,19,0),"")</f>
        <v>0</v>
      </c>
      <c r="J463" s="22">
        <f>IFERROR(VLOOKUP(C463,JUNHO!B:F,3,0),"0,00")</f>
        <v>1487.35</v>
      </c>
      <c r="K463" s="10">
        <f t="shared" si="16"/>
        <v>733.71999999999991</v>
      </c>
      <c r="L463" s="22">
        <f>IFERROR(VLOOKUP(C463,JUNHO!B:H,7,0),"0,00")</f>
        <v>753.63</v>
      </c>
      <c r="M463" s="18" t="str">
        <f>IFERROR(VLOOKUP(C463,FÉRIAS!C:D,2,0),"")</f>
        <v>ELISABETH DE ARAUJO LOPES</v>
      </c>
      <c r="N463" s="15" t="str">
        <f>IFERROR(VLOOKUP(C463,AFASTADOS!B:C,2,0),"")</f>
        <v>ELISABETH DE ARAUJO LOPES</v>
      </c>
    </row>
    <row r="464" spans="2:14" s="15" customFormat="1">
      <c r="B464" s="12">
        <f t="shared" si="17"/>
        <v>456</v>
      </c>
      <c r="C464" s="19">
        <v>3401</v>
      </c>
      <c r="D464" s="20" t="str">
        <f>IFERROR(VLOOKUP(C464,SRA!B:C,2,0),"")</f>
        <v>TATIANE RAPHAELLA S DA SILVA N</v>
      </c>
      <c r="E464" s="12" t="str">
        <f>IFERROR(VLOOKUP(C464,SRA!B:T,8,0),"")</f>
        <v>CLT</v>
      </c>
      <c r="F464" s="14" t="s">
        <v>445</v>
      </c>
      <c r="G464" s="12" t="str">
        <f>IFERROR(VLOOKUP(C464,SRA!B:T,5,0),"")</f>
        <v>OP. DE PROD. IND.</v>
      </c>
      <c r="H464" s="10">
        <f>IFERROR(VLOOKUP(C464,SRA!B:T,18,0),"")</f>
        <v>1338.58</v>
      </c>
      <c r="I464" s="10">
        <f>IFERROR(VLOOKUP(C464,SRA!B:T,19,0),"")</f>
        <v>0</v>
      </c>
      <c r="J464" s="22">
        <f>IFERROR(VLOOKUP(C464,JUNHO!B:F,3,0),"0,00")</f>
        <v>1412</v>
      </c>
      <c r="K464" s="10">
        <f t="shared" si="16"/>
        <v>599.02</v>
      </c>
      <c r="L464" s="22">
        <f>IFERROR(VLOOKUP(C464,JUNHO!B:H,7,0),"0,00")</f>
        <v>812.98</v>
      </c>
      <c r="M464" s="18" t="str">
        <f>IFERROR(VLOOKUP(C464,FÉRIAS!C:D,2,0),"")</f>
        <v/>
      </c>
      <c r="N464" s="15" t="str">
        <f>IFERROR(VLOOKUP(C464,AFASTADOS!B:C,2,0),"")</f>
        <v/>
      </c>
    </row>
    <row r="465" spans="2:15" s="26" customFormat="1">
      <c r="B465" s="12">
        <f t="shared" si="17"/>
        <v>457</v>
      </c>
      <c r="C465" s="33">
        <v>3415</v>
      </c>
      <c r="D465" s="20" t="str">
        <f>IFERROR(VLOOKUP(C465,SRA!B:C,2,0),"")</f>
        <v>MARIA DO SOCORRO SILVA VIEIRA</v>
      </c>
      <c r="E465" s="12" t="str">
        <f>IFERROR(VLOOKUP(C465,SRA!B:T,8,0),"")</f>
        <v>CLT</v>
      </c>
      <c r="F465" s="14" t="s">
        <v>445</v>
      </c>
      <c r="G465" s="12" t="str">
        <f>IFERROR(VLOOKUP(C465,SRA!B:T,5,0),"")</f>
        <v>TEC. CONTABIL</v>
      </c>
      <c r="H465" s="10">
        <f>IFERROR(VLOOKUP(C465,SRA!B:T,18,0),"")</f>
        <v>1962.13</v>
      </c>
      <c r="I465" s="10">
        <f>IFERROR(VLOOKUP(C465,SRA!B:T,19,0),"")</f>
        <v>0</v>
      </c>
      <c r="J465" s="22">
        <f>IFERROR(VLOOKUP(C465,JUNHO!B:F,3,0),"0,00")</f>
        <v>1962.13</v>
      </c>
      <c r="K465" s="10">
        <f t="shared" si="16"/>
        <v>241.5</v>
      </c>
      <c r="L465" s="22">
        <f>IFERROR(VLOOKUP(C465,JUNHO!B:H,7,0),"0,00")</f>
        <v>1720.63</v>
      </c>
      <c r="M465" s="32"/>
      <c r="O465" s="15"/>
    </row>
    <row r="466" spans="2:15" s="2" customFormat="1" ht="13.5">
      <c r="B466" s="65" t="s">
        <v>446</v>
      </c>
      <c r="C466" s="65"/>
      <c r="D466" s="65"/>
      <c r="E466" s="65"/>
      <c r="F466" s="65"/>
      <c r="G466" s="65"/>
      <c r="H466" s="35">
        <f>SUM(H9:H465)</f>
        <v>1330316.9300000065</v>
      </c>
      <c r="I466" s="35">
        <f t="shared" ref="I466:L466" si="18">SUM(I9:I465)</f>
        <v>573819.76999999979</v>
      </c>
      <c r="J466" s="35">
        <f t="shared" si="18"/>
        <v>2150729.8300000033</v>
      </c>
      <c r="K466" s="35">
        <f t="shared" si="18"/>
        <v>887787.11999999941</v>
      </c>
      <c r="L466" s="35">
        <f t="shared" si="18"/>
        <v>1262942.7100000002</v>
      </c>
      <c r="M466" s="21" t="str">
        <f>IFERROR(VLOOKUP(C466,FÉRIAS!A:G,2,0),"")</f>
        <v/>
      </c>
      <c r="N466" s="28" t="str">
        <f>IFERROR(VLOOKUP(C466,AFASTADOS!B:C,2,0),"")</f>
        <v/>
      </c>
      <c r="O466" s="15"/>
    </row>
  </sheetData>
  <autoFilter ref="B8:O466"/>
  <sortState ref="B9:P80">
    <sortCondition descending="1" ref="E9:E80"/>
  </sortState>
  <mergeCells count="2">
    <mergeCell ref="B466:G466"/>
    <mergeCell ref="E2:I4"/>
  </mergeCells>
  <conditionalFormatting sqref="C20:C1048576 C1:C13">
    <cfRule type="duplicateValues" dxfId="135" priority="27"/>
  </conditionalFormatting>
  <conditionalFormatting sqref="C33:C35">
    <cfRule type="duplicateValues" dxfId="134" priority="26"/>
  </conditionalFormatting>
  <conditionalFormatting sqref="C56">
    <cfRule type="duplicateValues" dxfId="133" priority="16"/>
    <cfRule type="duplicateValues" dxfId="132" priority="17"/>
  </conditionalFormatting>
  <conditionalFormatting sqref="C56">
    <cfRule type="duplicateValues" dxfId="131" priority="15"/>
  </conditionalFormatting>
  <conditionalFormatting sqref="P2:P5">
    <cfRule type="duplicateValues" dxfId="130" priority="12"/>
    <cfRule type="duplicateValues" dxfId="129" priority="13"/>
    <cfRule type="duplicateValues" dxfId="128" priority="14"/>
  </conditionalFormatting>
  <conditionalFormatting sqref="P2:P5">
    <cfRule type="duplicateValues" dxfId="127" priority="11"/>
  </conditionalFormatting>
  <conditionalFormatting sqref="C465">
    <cfRule type="duplicateValues" dxfId="126" priority="8"/>
    <cfRule type="duplicateValues" dxfId="125" priority="9"/>
    <cfRule type="duplicateValues" dxfId="124" priority="10"/>
  </conditionalFormatting>
  <conditionalFormatting sqref="C465">
    <cfRule type="duplicateValues" dxfId="123" priority="7"/>
  </conditionalFormatting>
  <conditionalFormatting sqref="C18:C19">
    <cfRule type="duplicateValues" dxfId="122" priority="1185"/>
    <cfRule type="duplicateValues" dxfId="121" priority="1186"/>
  </conditionalFormatting>
  <conditionalFormatting sqref="C14:C19">
    <cfRule type="duplicateValues" dxfId="120" priority="1187"/>
  </conditionalFormatting>
  <conditionalFormatting sqref="C67:C81">
    <cfRule type="duplicateValues" dxfId="119" priority="1345"/>
    <cfRule type="duplicateValues" dxfId="118" priority="1346"/>
    <cfRule type="duplicateValues" dxfId="117" priority="1347"/>
  </conditionalFormatting>
  <conditionalFormatting sqref="C67:C81">
    <cfRule type="duplicateValues" dxfId="116" priority="1348"/>
  </conditionalFormatting>
  <conditionalFormatting sqref="C59:C81">
    <cfRule type="duplicateValues" dxfId="115" priority="1353"/>
  </conditionalFormatting>
  <conditionalFormatting sqref="C70:C81">
    <cfRule type="duplicateValues" dxfId="114" priority="1354"/>
  </conditionalFormatting>
  <conditionalFormatting sqref="C58:C83">
    <cfRule type="duplicateValues" dxfId="113" priority="1374"/>
    <cfRule type="duplicateValues" dxfId="112" priority="1375"/>
  </conditionalFormatting>
  <conditionalFormatting sqref="C20:C465 C9:C13">
    <cfRule type="duplicateValues" dxfId="111" priority="137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83" min="1" max="11" man="1"/>
    <brk id="233" min="1" max="11" man="1"/>
    <brk id="285" min="1" max="11" man="1"/>
    <brk id="341" min="1" max="11" man="1"/>
    <brk id="38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0"/>
  <sheetViews>
    <sheetView workbookViewId="0">
      <selection activeCell="B457" sqref="B457:C457"/>
    </sheetView>
  </sheetViews>
  <sheetFormatPr defaultRowHeight="15"/>
  <cols>
    <col min="1" max="1" width="5.28515625" style="76" bestFit="1" customWidth="1"/>
    <col min="2" max="2" width="9.28515625" style="76" bestFit="1" customWidth="1"/>
    <col min="3" max="3" width="36.28515625" style="77" bestFit="1" customWidth="1"/>
    <col min="4" max="4" width="11.5703125" style="76" bestFit="1" customWidth="1"/>
    <col min="5" max="5" width="12.42578125" style="76" bestFit="1" customWidth="1"/>
    <col min="6" max="6" width="24.28515625" style="76" bestFit="1" customWidth="1"/>
    <col min="7" max="7" width="10.5703125" style="78" bestFit="1" customWidth="1"/>
    <col min="8" max="8" width="12.28515625" style="78" bestFit="1" customWidth="1"/>
    <col min="9" max="9" width="9.140625" style="78" bestFit="1" customWidth="1"/>
    <col min="10" max="11" width="13.5703125" style="78" bestFit="1" customWidth="1"/>
    <col min="12" max="12" width="13.7109375" style="78" bestFit="1" customWidth="1"/>
    <col min="13" max="13" width="10" style="78" bestFit="1" customWidth="1"/>
    <col min="14" max="14" width="13.7109375" style="78" bestFit="1" customWidth="1"/>
    <col min="15" max="15" width="11.85546875" style="78" bestFit="1" customWidth="1"/>
    <col min="16" max="16" width="12.140625" style="78" bestFit="1" customWidth="1"/>
    <col min="17" max="17" width="11.85546875" style="78" bestFit="1" customWidth="1"/>
    <col min="18" max="18" width="13.140625" style="78" bestFit="1" customWidth="1"/>
    <col min="19" max="20" width="12.140625" style="73" bestFit="1" customWidth="1"/>
    <col min="21" max="21" width="35.140625" style="74" bestFit="1" customWidth="1"/>
    <col min="22" max="16384" width="9.140625" style="79"/>
  </cols>
  <sheetData>
    <row r="1" spans="1:21">
      <c r="A1" s="76" t="s">
        <v>522</v>
      </c>
    </row>
    <row r="3" spans="1:21">
      <c r="A3" s="76" t="s">
        <v>406</v>
      </c>
      <c r="B3" s="76" t="s">
        <v>407</v>
      </c>
      <c r="C3" s="77" t="s">
        <v>2</v>
      </c>
      <c r="D3" s="76" t="s">
        <v>523</v>
      </c>
      <c r="E3" s="76" t="s">
        <v>524</v>
      </c>
      <c r="F3" s="76" t="s">
        <v>525</v>
      </c>
      <c r="G3" s="78" t="s">
        <v>526</v>
      </c>
      <c r="H3" s="78" t="s">
        <v>527</v>
      </c>
      <c r="I3" s="78" t="s">
        <v>528</v>
      </c>
      <c r="J3" s="78" t="s">
        <v>529</v>
      </c>
      <c r="K3" s="78" t="s">
        <v>530</v>
      </c>
      <c r="L3" s="78" t="s">
        <v>531</v>
      </c>
      <c r="M3" s="78" t="s">
        <v>532</v>
      </c>
      <c r="N3" s="78" t="s">
        <v>533</v>
      </c>
      <c r="O3" s="78" t="s">
        <v>534</v>
      </c>
      <c r="P3" s="78" t="s">
        <v>535</v>
      </c>
      <c r="Q3" s="78" t="s">
        <v>536</v>
      </c>
      <c r="R3" s="78" t="s">
        <v>537</v>
      </c>
      <c r="S3" s="75" t="s">
        <v>538</v>
      </c>
      <c r="T3" s="75" t="s">
        <v>539</v>
      </c>
    </row>
    <row r="4" spans="1:21">
      <c r="A4" s="76">
        <v>1</v>
      </c>
      <c r="B4" s="76">
        <v>3419</v>
      </c>
      <c r="C4" s="77" t="s">
        <v>568</v>
      </c>
      <c r="D4" s="80">
        <v>45201</v>
      </c>
      <c r="E4" s="80">
        <v>45449</v>
      </c>
      <c r="F4" s="76" t="s">
        <v>481</v>
      </c>
      <c r="G4" s="78">
        <v>0</v>
      </c>
      <c r="H4" s="78">
        <v>0</v>
      </c>
      <c r="I4" s="78" t="s">
        <v>543</v>
      </c>
      <c r="J4" s="78">
        <v>0</v>
      </c>
      <c r="K4" s="78">
        <v>0</v>
      </c>
      <c r="L4" s="78">
        <v>0</v>
      </c>
      <c r="M4" s="78">
        <v>0</v>
      </c>
      <c r="N4" s="78">
        <v>0</v>
      </c>
      <c r="O4" s="78">
        <v>1811.32</v>
      </c>
      <c r="P4" s="78">
        <v>7245.23</v>
      </c>
      <c r="Q4" s="78">
        <v>0</v>
      </c>
      <c r="R4" s="78">
        <v>0</v>
      </c>
      <c r="S4" s="73">
        <f>SUM(G4:H4)+O4+Q4</f>
        <v>1811.32</v>
      </c>
      <c r="T4" s="73">
        <f>SUM(J4:N4)+P4+R4</f>
        <v>7245.23</v>
      </c>
      <c r="U4" s="74" t="str">
        <f>VLOOKUP(B4,'FOLHA RESUMIDA'!C:I,2,0)</f>
        <v>AGILDO BATISTA DOS S JUNIOR</v>
      </c>
    </row>
    <row r="5" spans="1:21">
      <c r="A5" s="76">
        <v>1</v>
      </c>
      <c r="B5" s="76">
        <v>1927</v>
      </c>
      <c r="C5" s="77" t="s">
        <v>75</v>
      </c>
      <c r="D5" s="80">
        <v>33390</v>
      </c>
      <c r="E5" s="80">
        <v>45462</v>
      </c>
      <c r="F5" s="76" t="s">
        <v>428</v>
      </c>
      <c r="G5" s="78">
        <v>3056.72</v>
      </c>
      <c r="H5" s="78">
        <v>2547.21</v>
      </c>
      <c r="I5" s="78" t="s">
        <v>541</v>
      </c>
      <c r="J5" s="78">
        <v>0</v>
      </c>
      <c r="K5" s="78">
        <v>0</v>
      </c>
      <c r="L5" s="78">
        <v>0</v>
      </c>
      <c r="M5" s="78">
        <v>0</v>
      </c>
      <c r="N5" s="78">
        <v>0</v>
      </c>
      <c r="O5" s="78">
        <v>0</v>
      </c>
      <c r="P5" s="78">
        <v>0</v>
      </c>
      <c r="Q5" s="78">
        <v>0</v>
      </c>
      <c r="R5" s="78">
        <v>0</v>
      </c>
      <c r="S5" s="73">
        <f t="shared" ref="S5:S68" si="0">SUM(G5:H5)+O5+Q5</f>
        <v>5603.93</v>
      </c>
      <c r="T5" s="73">
        <f t="shared" ref="T5:T68" si="1">SUM(J5:N5)+P5+R5</f>
        <v>0</v>
      </c>
      <c r="U5" s="74" t="str">
        <f>VLOOKUP(B5,'FOLHA RESUMIDA'!C:I,2,0)</f>
        <v>RITA DE CASSIA CHAGAS</v>
      </c>
    </row>
    <row r="6" spans="1:21">
      <c r="A6" s="76">
        <v>1</v>
      </c>
      <c r="B6" s="76">
        <v>3394</v>
      </c>
      <c r="C6" s="77" t="s">
        <v>518</v>
      </c>
      <c r="D6" s="80">
        <v>44511</v>
      </c>
      <c r="E6" s="80">
        <v>45474</v>
      </c>
      <c r="F6" s="76" t="s">
        <v>475</v>
      </c>
      <c r="G6" s="78">
        <v>0</v>
      </c>
      <c r="H6" s="78">
        <v>0</v>
      </c>
      <c r="I6" s="78" t="s">
        <v>543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979.03</v>
      </c>
      <c r="P6" s="78">
        <v>3916.1</v>
      </c>
      <c r="Q6" s="78">
        <v>0</v>
      </c>
      <c r="R6" s="78">
        <v>0</v>
      </c>
      <c r="S6" s="73">
        <f t="shared" si="0"/>
        <v>979.03</v>
      </c>
      <c r="T6" s="73">
        <f t="shared" si="1"/>
        <v>3916.1</v>
      </c>
      <c r="U6" s="74" t="str">
        <f>VLOOKUP(B6,'FOLHA RESUMIDA'!C:I,2,0)</f>
        <v>EMANOEL ESTANISLAU GOUVEIA</v>
      </c>
    </row>
    <row r="7" spans="1:21">
      <c r="A7" s="76">
        <v>1</v>
      </c>
      <c r="B7" s="76">
        <v>200</v>
      </c>
      <c r="C7" s="77" t="s">
        <v>3</v>
      </c>
      <c r="D7" s="80">
        <v>26877</v>
      </c>
      <c r="E7" s="76" t="s">
        <v>540</v>
      </c>
      <c r="F7" s="76" t="s">
        <v>428</v>
      </c>
      <c r="G7" s="78">
        <v>4995.79</v>
      </c>
      <c r="H7" s="78">
        <v>0</v>
      </c>
      <c r="I7" s="78" t="s">
        <v>541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3">
        <f t="shared" si="0"/>
        <v>4995.79</v>
      </c>
      <c r="T7" s="73">
        <f t="shared" si="1"/>
        <v>0</v>
      </c>
      <c r="U7" s="74" t="str">
        <f>VLOOKUP(B7,'FOLHA RESUMIDA'!C:I,2,0)</f>
        <v>MARIA DO CARMO DE SOUSA</v>
      </c>
    </row>
    <row r="8" spans="1:21">
      <c r="A8" s="76">
        <v>1</v>
      </c>
      <c r="B8" s="76">
        <v>397</v>
      </c>
      <c r="C8" s="77" t="s">
        <v>4</v>
      </c>
      <c r="D8" s="80">
        <v>27442</v>
      </c>
      <c r="E8" s="76" t="s">
        <v>540</v>
      </c>
      <c r="F8" s="76" t="s">
        <v>492</v>
      </c>
      <c r="G8" s="78">
        <v>3884.95</v>
      </c>
      <c r="H8" s="78">
        <v>1315.38</v>
      </c>
      <c r="I8" s="78" t="s">
        <v>541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3">
        <f t="shared" si="0"/>
        <v>5200.33</v>
      </c>
      <c r="T8" s="73">
        <f t="shared" si="1"/>
        <v>0</v>
      </c>
      <c r="U8" s="74" t="str">
        <f>VLOOKUP(B8,'FOLHA RESUMIDA'!C:I,2,0)</f>
        <v>MARIA AMARA MEDEIROS</v>
      </c>
    </row>
    <row r="9" spans="1:21">
      <c r="A9" s="76">
        <v>1</v>
      </c>
      <c r="B9" s="76">
        <v>508</v>
      </c>
      <c r="C9" s="77" t="s">
        <v>5</v>
      </c>
      <c r="D9" s="80">
        <v>27828</v>
      </c>
      <c r="E9" s="76" t="s">
        <v>540</v>
      </c>
      <c r="F9" s="76" t="s">
        <v>492</v>
      </c>
      <c r="G9" s="78">
        <v>4283.17</v>
      </c>
      <c r="H9" s="78">
        <v>1002.18</v>
      </c>
      <c r="I9" s="78" t="s">
        <v>541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3">
        <f t="shared" si="0"/>
        <v>5285.35</v>
      </c>
      <c r="T9" s="73">
        <f t="shared" si="1"/>
        <v>0</v>
      </c>
      <c r="U9" s="74" t="str">
        <f>VLOOKUP(B9,'FOLHA RESUMIDA'!C:I,2,0)</f>
        <v>SANDRA EMIDIO PEREIRA</v>
      </c>
    </row>
    <row r="10" spans="1:21">
      <c r="A10" s="76">
        <v>1</v>
      </c>
      <c r="B10" s="76">
        <v>510</v>
      </c>
      <c r="C10" s="77" t="s">
        <v>6</v>
      </c>
      <c r="D10" s="80">
        <v>27828</v>
      </c>
      <c r="E10" s="76" t="s">
        <v>540</v>
      </c>
      <c r="F10" s="76" t="s">
        <v>492</v>
      </c>
      <c r="G10" s="78">
        <v>4283.17</v>
      </c>
      <c r="H10" s="78">
        <v>0</v>
      </c>
      <c r="I10" s="78" t="s">
        <v>541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3">
        <f t="shared" si="0"/>
        <v>4283.17</v>
      </c>
      <c r="T10" s="73">
        <f t="shared" si="1"/>
        <v>0</v>
      </c>
      <c r="U10" s="74" t="str">
        <f>VLOOKUP(B10,'FOLHA RESUMIDA'!C:I,2,0)</f>
        <v>FRANCISCO FERREIRA DE SOUSA</v>
      </c>
    </row>
    <row r="11" spans="1:21">
      <c r="A11" s="76">
        <v>1</v>
      </c>
      <c r="B11" s="76">
        <v>542</v>
      </c>
      <c r="C11" s="77" t="s">
        <v>7</v>
      </c>
      <c r="D11" s="80">
        <v>27955</v>
      </c>
      <c r="E11" s="76" t="s">
        <v>540</v>
      </c>
      <c r="F11" s="76" t="s">
        <v>498</v>
      </c>
      <c r="G11" s="78">
        <v>2060.2399999999998</v>
      </c>
      <c r="H11" s="78">
        <v>0</v>
      </c>
      <c r="I11" s="78" t="s">
        <v>541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3">
        <f t="shared" si="0"/>
        <v>2060.2399999999998</v>
      </c>
      <c r="T11" s="73">
        <f t="shared" si="1"/>
        <v>0</v>
      </c>
      <c r="U11" s="74" t="str">
        <f>VLOOKUP(B11,'FOLHA RESUMIDA'!C:I,2,0)</f>
        <v>ANA MARTA MARCELINO DA SILVA</v>
      </c>
    </row>
    <row r="12" spans="1:21">
      <c r="A12" s="76">
        <v>1</v>
      </c>
      <c r="B12" s="76">
        <v>788</v>
      </c>
      <c r="C12" s="77" t="s">
        <v>8</v>
      </c>
      <c r="D12" s="80">
        <v>28551</v>
      </c>
      <c r="E12" s="76" t="s">
        <v>540</v>
      </c>
      <c r="F12" s="76" t="s">
        <v>428</v>
      </c>
      <c r="G12" s="78">
        <v>2172.36</v>
      </c>
      <c r="H12" s="78">
        <v>1315.38</v>
      </c>
      <c r="I12" s="78" t="s">
        <v>541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3">
        <f t="shared" si="0"/>
        <v>3487.7400000000002</v>
      </c>
      <c r="T12" s="73">
        <f t="shared" si="1"/>
        <v>0</v>
      </c>
      <c r="U12" s="74" t="str">
        <f>VLOOKUP(B12,'FOLHA RESUMIDA'!C:I,2,0)</f>
        <v>IVONEIDE FRANCISCA S ALMEIDA</v>
      </c>
    </row>
    <row r="13" spans="1:21">
      <c r="A13" s="76">
        <v>1</v>
      </c>
      <c r="B13" s="76">
        <v>830</v>
      </c>
      <c r="C13" s="77" t="s">
        <v>9</v>
      </c>
      <c r="D13" s="80">
        <v>28688</v>
      </c>
      <c r="E13" s="76" t="s">
        <v>540</v>
      </c>
      <c r="F13" s="76" t="s">
        <v>492</v>
      </c>
      <c r="G13" s="78">
        <v>5206.2</v>
      </c>
      <c r="H13" s="78">
        <v>0</v>
      </c>
      <c r="I13" s="78" t="s">
        <v>541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3">
        <f t="shared" si="0"/>
        <v>5206.2</v>
      </c>
      <c r="T13" s="73">
        <f t="shared" si="1"/>
        <v>0</v>
      </c>
      <c r="U13" s="74" t="str">
        <f>VLOOKUP(B13,'FOLHA RESUMIDA'!C:I,2,0)</f>
        <v>CARLOS ANTONIO DA SILVA</v>
      </c>
    </row>
    <row r="14" spans="1:21">
      <c r="A14" s="76">
        <v>1</v>
      </c>
      <c r="B14" s="76">
        <v>863</v>
      </c>
      <c r="C14" s="77" t="s">
        <v>10</v>
      </c>
      <c r="D14" s="80">
        <v>28746</v>
      </c>
      <c r="E14" s="76" t="s">
        <v>540</v>
      </c>
      <c r="F14" s="76" t="s">
        <v>425</v>
      </c>
      <c r="G14" s="78">
        <v>2640.52</v>
      </c>
      <c r="H14" s="78">
        <v>0</v>
      </c>
      <c r="I14" s="78" t="s">
        <v>541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3">
        <f t="shared" si="0"/>
        <v>2640.52</v>
      </c>
      <c r="T14" s="73">
        <f t="shared" si="1"/>
        <v>0</v>
      </c>
      <c r="U14" s="74" t="str">
        <f>VLOOKUP(B14,'FOLHA RESUMIDA'!C:I,2,0)</f>
        <v>JOSE AMARO DOS SANTOS</v>
      </c>
    </row>
    <row r="15" spans="1:21">
      <c r="A15" s="76">
        <v>1</v>
      </c>
      <c r="B15" s="76">
        <v>871</v>
      </c>
      <c r="C15" s="77" t="s">
        <v>11</v>
      </c>
      <c r="D15" s="80">
        <v>28758</v>
      </c>
      <c r="E15" s="76" t="s">
        <v>540</v>
      </c>
      <c r="F15" s="76" t="s">
        <v>492</v>
      </c>
      <c r="G15" s="78">
        <v>4283.17</v>
      </c>
      <c r="H15" s="78">
        <v>1315.38</v>
      </c>
      <c r="I15" s="78" t="s">
        <v>541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3">
        <f t="shared" si="0"/>
        <v>5598.55</v>
      </c>
      <c r="T15" s="73">
        <f t="shared" si="1"/>
        <v>0</v>
      </c>
      <c r="U15" s="74" t="str">
        <f>VLOOKUP(B15,'FOLHA RESUMIDA'!C:I,2,0)</f>
        <v>MARIA LUISA P DE LEMOS</v>
      </c>
    </row>
    <row r="16" spans="1:21">
      <c r="A16" s="76">
        <v>1</v>
      </c>
      <c r="B16" s="76">
        <v>897</v>
      </c>
      <c r="C16" s="77" t="s">
        <v>12</v>
      </c>
      <c r="D16" s="80">
        <v>28779</v>
      </c>
      <c r="E16" s="76" t="s">
        <v>540</v>
      </c>
      <c r="F16" s="76" t="s">
        <v>425</v>
      </c>
      <c r="G16" s="78">
        <v>1970.4</v>
      </c>
      <c r="H16" s="78">
        <v>0</v>
      </c>
      <c r="I16" s="78" t="s">
        <v>541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3">
        <f t="shared" si="0"/>
        <v>1970.4</v>
      </c>
      <c r="T16" s="73">
        <f t="shared" si="1"/>
        <v>0</v>
      </c>
      <c r="U16" s="74" t="str">
        <f>VLOOKUP(B16,'FOLHA RESUMIDA'!C:I,2,0)</f>
        <v>EUNICE DE ASSIS CALIXTO</v>
      </c>
    </row>
    <row r="17" spans="1:21">
      <c r="A17" s="76">
        <v>1</v>
      </c>
      <c r="B17" s="76">
        <v>996</v>
      </c>
      <c r="C17" s="77" t="s">
        <v>13</v>
      </c>
      <c r="D17" s="80">
        <v>28887</v>
      </c>
      <c r="E17" s="76" t="s">
        <v>540</v>
      </c>
      <c r="F17" s="76" t="s">
        <v>428</v>
      </c>
      <c r="G17" s="78">
        <v>4096.34</v>
      </c>
      <c r="H17" s="78">
        <v>0</v>
      </c>
      <c r="I17" s="78" t="s">
        <v>541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3">
        <f t="shared" si="0"/>
        <v>4096.34</v>
      </c>
      <c r="T17" s="73">
        <f t="shared" si="1"/>
        <v>0</v>
      </c>
      <c r="U17" s="74" t="str">
        <f>VLOOKUP(B17,'FOLHA RESUMIDA'!C:I,2,0)</f>
        <v>FIRMINO SIQUEIRA DA SILVA</v>
      </c>
    </row>
    <row r="18" spans="1:21">
      <c r="A18" s="76">
        <v>1</v>
      </c>
      <c r="B18" s="76">
        <v>1008</v>
      </c>
      <c r="C18" s="77" t="s">
        <v>14</v>
      </c>
      <c r="D18" s="80">
        <v>28902</v>
      </c>
      <c r="E18" s="76" t="s">
        <v>540</v>
      </c>
      <c r="F18" s="76" t="s">
        <v>425</v>
      </c>
      <c r="G18" s="78">
        <v>2280.9499999999998</v>
      </c>
      <c r="H18" s="78">
        <v>0</v>
      </c>
      <c r="I18" s="78" t="s">
        <v>541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3">
        <f t="shared" si="0"/>
        <v>2280.9499999999998</v>
      </c>
      <c r="T18" s="73">
        <f t="shared" si="1"/>
        <v>0</v>
      </c>
      <c r="U18" s="74" t="str">
        <f>VLOOKUP(B18,'FOLHA RESUMIDA'!C:I,2,0)</f>
        <v>MARIO JOSE DO NASCIMENTO</v>
      </c>
    </row>
    <row r="19" spans="1:21">
      <c r="A19" s="76">
        <v>1</v>
      </c>
      <c r="B19" s="76">
        <v>1037</v>
      </c>
      <c r="C19" s="77" t="s">
        <v>15</v>
      </c>
      <c r="D19" s="80">
        <v>28926</v>
      </c>
      <c r="E19" s="76" t="s">
        <v>540</v>
      </c>
      <c r="F19" s="76" t="s">
        <v>428</v>
      </c>
      <c r="G19" s="78">
        <v>3901.28</v>
      </c>
      <c r="H19" s="78">
        <v>0</v>
      </c>
      <c r="I19" s="78" t="s">
        <v>541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3">
        <f t="shared" si="0"/>
        <v>3901.28</v>
      </c>
      <c r="T19" s="73">
        <f t="shared" si="1"/>
        <v>0</v>
      </c>
      <c r="U19" s="74" t="str">
        <f>VLOOKUP(B19,'FOLHA RESUMIDA'!C:I,2,0)</f>
        <v>DAVI INACIO FILHO</v>
      </c>
    </row>
    <row r="20" spans="1:21">
      <c r="A20" s="76">
        <v>1</v>
      </c>
      <c r="B20" s="76">
        <v>1051</v>
      </c>
      <c r="C20" s="77" t="s">
        <v>16</v>
      </c>
      <c r="D20" s="80">
        <v>28936</v>
      </c>
      <c r="E20" s="76" t="s">
        <v>540</v>
      </c>
      <c r="F20" s="76" t="s">
        <v>435</v>
      </c>
      <c r="G20" s="78">
        <v>12138.79</v>
      </c>
      <c r="H20" s="78">
        <v>8837.9500000000007</v>
      </c>
      <c r="I20" s="78" t="s">
        <v>541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3">
        <f t="shared" si="0"/>
        <v>20976.74</v>
      </c>
      <c r="T20" s="73">
        <f t="shared" si="1"/>
        <v>0</v>
      </c>
      <c r="U20" s="74" t="str">
        <f>VLOOKUP(B20,'FOLHA RESUMIDA'!C:I,2,0)</f>
        <v>GEORGE HAROLD DE B  WALMSLEY</v>
      </c>
    </row>
    <row r="21" spans="1:21">
      <c r="A21" s="76">
        <v>1</v>
      </c>
      <c r="B21" s="76">
        <v>1056</v>
      </c>
      <c r="C21" s="77" t="s">
        <v>17</v>
      </c>
      <c r="D21" s="80">
        <v>28961</v>
      </c>
      <c r="E21" s="76" t="s">
        <v>540</v>
      </c>
      <c r="F21" s="76" t="s">
        <v>498</v>
      </c>
      <c r="G21" s="78">
        <v>4722.17</v>
      </c>
      <c r="H21" s="78">
        <v>0</v>
      </c>
      <c r="I21" s="78" t="s">
        <v>541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3">
        <f t="shared" si="0"/>
        <v>4722.17</v>
      </c>
      <c r="T21" s="73">
        <f t="shared" si="1"/>
        <v>0</v>
      </c>
      <c r="U21" s="74" t="str">
        <f>VLOOKUP(B21,'FOLHA RESUMIDA'!C:I,2,0)</f>
        <v>VALERIA MARIA DA SILVA</v>
      </c>
    </row>
    <row r="22" spans="1:21">
      <c r="A22" s="76">
        <v>1</v>
      </c>
      <c r="B22" s="76">
        <v>1071</v>
      </c>
      <c r="C22" s="77" t="s">
        <v>18</v>
      </c>
      <c r="D22" s="80">
        <v>28968</v>
      </c>
      <c r="E22" s="76" t="s">
        <v>540</v>
      </c>
      <c r="F22" s="76" t="s">
        <v>428</v>
      </c>
      <c r="G22" s="78">
        <v>2172.36</v>
      </c>
      <c r="H22" s="78">
        <v>0</v>
      </c>
      <c r="I22" s="78" t="s">
        <v>541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3">
        <f t="shared" si="0"/>
        <v>2172.36</v>
      </c>
      <c r="T22" s="73">
        <f t="shared" si="1"/>
        <v>0</v>
      </c>
      <c r="U22" s="74" t="str">
        <f>VLOOKUP(B22,'FOLHA RESUMIDA'!C:I,2,0)</f>
        <v>MARIA JOSE DA HORA</v>
      </c>
    </row>
    <row r="23" spans="1:21">
      <c r="A23" s="76">
        <v>1</v>
      </c>
      <c r="B23" s="76">
        <v>1080</v>
      </c>
      <c r="C23" s="77" t="s">
        <v>19</v>
      </c>
      <c r="D23" s="80">
        <v>28968</v>
      </c>
      <c r="E23" s="76" t="s">
        <v>540</v>
      </c>
      <c r="F23" s="76" t="s">
        <v>492</v>
      </c>
      <c r="G23" s="78">
        <v>4283.17</v>
      </c>
      <c r="H23" s="78">
        <v>0</v>
      </c>
      <c r="I23" s="78" t="s">
        <v>541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3">
        <f t="shared" si="0"/>
        <v>4283.17</v>
      </c>
      <c r="T23" s="73">
        <f t="shared" si="1"/>
        <v>0</v>
      </c>
      <c r="U23" s="74" t="str">
        <f>VLOOKUP(B23,'FOLHA RESUMIDA'!C:I,2,0)</f>
        <v>VALDIRENE ANDRE PEREIRA</v>
      </c>
    </row>
    <row r="24" spans="1:21">
      <c r="A24" s="76">
        <v>1</v>
      </c>
      <c r="B24" s="76">
        <v>1099</v>
      </c>
      <c r="C24" s="77" t="s">
        <v>20</v>
      </c>
      <c r="D24" s="80">
        <v>28997</v>
      </c>
      <c r="E24" s="76" t="s">
        <v>540</v>
      </c>
      <c r="F24" s="76" t="s">
        <v>428</v>
      </c>
      <c r="G24" s="78">
        <v>3901.28</v>
      </c>
      <c r="H24" s="78">
        <v>0</v>
      </c>
      <c r="I24" s="78" t="s">
        <v>541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3">
        <f t="shared" si="0"/>
        <v>3901.28</v>
      </c>
      <c r="T24" s="73">
        <f t="shared" si="1"/>
        <v>0</v>
      </c>
      <c r="U24" s="74" t="str">
        <f>VLOOKUP(B24,'FOLHA RESUMIDA'!C:I,2,0)</f>
        <v>VALERIA DA SILVA SOUZA</v>
      </c>
    </row>
    <row r="25" spans="1:21">
      <c r="A25" s="76">
        <v>1</v>
      </c>
      <c r="B25" s="76">
        <v>1126</v>
      </c>
      <c r="C25" s="77" t="s">
        <v>21</v>
      </c>
      <c r="D25" s="80">
        <v>29017</v>
      </c>
      <c r="E25" s="76" t="s">
        <v>540</v>
      </c>
      <c r="F25" s="76" t="s">
        <v>492</v>
      </c>
      <c r="G25" s="78">
        <v>5017.24</v>
      </c>
      <c r="H25" s="78">
        <v>1679.23</v>
      </c>
      <c r="I25" s="78" t="s">
        <v>541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3">
        <f t="shared" si="0"/>
        <v>6696.4699999999993</v>
      </c>
      <c r="T25" s="73">
        <f t="shared" si="1"/>
        <v>0</v>
      </c>
      <c r="U25" s="74" t="str">
        <f>VLOOKUP(B25,'FOLHA RESUMIDA'!C:I,2,0)</f>
        <v>ALUISIO GOMES FERREIRA FILHO</v>
      </c>
    </row>
    <row r="26" spans="1:21">
      <c r="A26" s="76">
        <v>10</v>
      </c>
      <c r="B26" s="76">
        <v>1135</v>
      </c>
      <c r="C26" s="77" t="s">
        <v>339</v>
      </c>
      <c r="D26" s="80">
        <v>29031</v>
      </c>
      <c r="E26" s="76" t="s">
        <v>540</v>
      </c>
      <c r="F26" s="76" t="s">
        <v>492</v>
      </c>
      <c r="G26" s="78">
        <v>3523.75</v>
      </c>
      <c r="H26" s="78">
        <v>0</v>
      </c>
      <c r="I26" s="78" t="s">
        <v>541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3">
        <f t="shared" si="0"/>
        <v>3523.75</v>
      </c>
      <c r="T26" s="73">
        <f t="shared" si="1"/>
        <v>0</v>
      </c>
      <c r="U26" s="74" t="str">
        <f>VLOOKUP(B26,'FOLHA RESUMIDA'!C:I,2,0)</f>
        <v>ANTONIO LUIZ DOS SANTOS</v>
      </c>
    </row>
    <row r="27" spans="1:21">
      <c r="A27" s="76">
        <v>1</v>
      </c>
      <c r="B27" s="76">
        <v>1159</v>
      </c>
      <c r="C27" s="77" t="s">
        <v>22</v>
      </c>
      <c r="D27" s="80">
        <v>29067</v>
      </c>
      <c r="E27" s="76" t="s">
        <v>540</v>
      </c>
      <c r="F27" s="76" t="s">
        <v>428</v>
      </c>
      <c r="G27" s="78">
        <v>1970.4</v>
      </c>
      <c r="H27" s="78">
        <v>0</v>
      </c>
      <c r="I27" s="78" t="s">
        <v>541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3">
        <f t="shared" si="0"/>
        <v>1970.4</v>
      </c>
      <c r="T27" s="73">
        <f t="shared" si="1"/>
        <v>0</v>
      </c>
      <c r="U27" s="74" t="str">
        <f>VLOOKUP(B27,'FOLHA RESUMIDA'!C:I,2,0)</f>
        <v>VERA LUCIA MARIA C  DA SILVA</v>
      </c>
    </row>
    <row r="28" spans="1:21">
      <c r="A28" s="76">
        <v>1</v>
      </c>
      <c r="B28" s="76">
        <v>1164</v>
      </c>
      <c r="C28" s="77" t="s">
        <v>23</v>
      </c>
      <c r="D28" s="80">
        <v>29067</v>
      </c>
      <c r="E28" s="76" t="s">
        <v>540</v>
      </c>
      <c r="F28" s="76" t="s">
        <v>492</v>
      </c>
      <c r="G28" s="78">
        <v>3976.54</v>
      </c>
      <c r="H28" s="78">
        <v>1489.95</v>
      </c>
      <c r="I28" s="78" t="s">
        <v>541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3">
        <f t="shared" si="0"/>
        <v>5466.49</v>
      </c>
      <c r="T28" s="73">
        <f t="shared" si="1"/>
        <v>0</v>
      </c>
      <c r="U28" s="74" t="str">
        <f>VLOOKUP(B28,'FOLHA RESUMIDA'!C:I,2,0)</f>
        <v>TERESINHA MARIA DE F  FELIX</v>
      </c>
    </row>
    <row r="29" spans="1:21">
      <c r="A29" s="76">
        <v>1</v>
      </c>
      <c r="B29" s="76">
        <v>1169</v>
      </c>
      <c r="C29" s="77" t="s">
        <v>24</v>
      </c>
      <c r="D29" s="80">
        <v>29067</v>
      </c>
      <c r="E29" s="76" t="s">
        <v>540</v>
      </c>
      <c r="F29" s="76" t="s">
        <v>428</v>
      </c>
      <c r="G29" s="78">
        <v>3370.04</v>
      </c>
      <c r="H29" s="78">
        <v>0</v>
      </c>
      <c r="I29" s="78" t="s">
        <v>541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3">
        <f t="shared" si="0"/>
        <v>3370.04</v>
      </c>
      <c r="T29" s="73">
        <f t="shared" si="1"/>
        <v>0</v>
      </c>
      <c r="U29" s="74" t="str">
        <f>VLOOKUP(B29,'FOLHA RESUMIDA'!C:I,2,0)</f>
        <v>MARIA DO CARMO SANTOS</v>
      </c>
    </row>
    <row r="30" spans="1:21">
      <c r="A30" s="76">
        <v>1</v>
      </c>
      <c r="B30" s="76">
        <v>1177</v>
      </c>
      <c r="C30" s="77" t="s">
        <v>25</v>
      </c>
      <c r="D30" s="80">
        <v>29068</v>
      </c>
      <c r="E30" s="76" t="s">
        <v>540</v>
      </c>
      <c r="F30" s="76" t="s">
        <v>492</v>
      </c>
      <c r="G30" s="78">
        <v>3884.95</v>
      </c>
      <c r="H30" s="78">
        <v>0</v>
      </c>
      <c r="I30" s="78" t="s">
        <v>541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3">
        <f t="shared" si="0"/>
        <v>3884.95</v>
      </c>
      <c r="T30" s="73">
        <f t="shared" si="1"/>
        <v>0</v>
      </c>
      <c r="U30" s="74" t="str">
        <f>VLOOKUP(B30,'FOLHA RESUMIDA'!C:I,2,0)</f>
        <v>SELMA MARIA P DO NASCIMENTO</v>
      </c>
    </row>
    <row r="31" spans="1:21">
      <c r="A31" s="76">
        <v>1</v>
      </c>
      <c r="B31" s="76">
        <v>1221</v>
      </c>
      <c r="C31" s="77" t="s">
        <v>26</v>
      </c>
      <c r="D31" s="80">
        <v>29087</v>
      </c>
      <c r="E31" s="76" t="s">
        <v>540</v>
      </c>
      <c r="F31" s="76" t="s">
        <v>435</v>
      </c>
      <c r="G31" s="78">
        <v>6759.32</v>
      </c>
      <c r="H31" s="78">
        <v>3173.51</v>
      </c>
      <c r="I31" s="78" t="s">
        <v>541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  <c r="R31" s="78">
        <v>0</v>
      </c>
      <c r="S31" s="73">
        <f t="shared" si="0"/>
        <v>9932.83</v>
      </c>
      <c r="T31" s="73">
        <f t="shared" si="1"/>
        <v>0</v>
      </c>
      <c r="U31" s="74" t="str">
        <f>VLOOKUP(B31,'FOLHA RESUMIDA'!C:I,2,0)</f>
        <v>JOSE CARLOS TENORIO DE MELO</v>
      </c>
    </row>
    <row r="32" spans="1:21">
      <c r="A32" s="76">
        <v>1</v>
      </c>
      <c r="B32" s="76">
        <v>1229</v>
      </c>
      <c r="C32" s="77" t="s">
        <v>27</v>
      </c>
      <c r="D32" s="80">
        <v>29089</v>
      </c>
      <c r="E32" s="76" t="s">
        <v>540</v>
      </c>
      <c r="F32" s="76" t="s">
        <v>428</v>
      </c>
      <c r="G32" s="78">
        <v>4096.34</v>
      </c>
      <c r="H32" s="78">
        <v>0</v>
      </c>
      <c r="I32" s="78" t="s">
        <v>541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3">
        <f t="shared" si="0"/>
        <v>4096.34</v>
      </c>
      <c r="T32" s="73">
        <f t="shared" si="1"/>
        <v>0</v>
      </c>
      <c r="U32" s="74" t="str">
        <f>VLOOKUP(B32,'FOLHA RESUMIDA'!C:I,2,0)</f>
        <v>IVANETE RODRIGUES DOS SANTOS</v>
      </c>
    </row>
    <row r="33" spans="1:21">
      <c r="A33" s="76">
        <v>1</v>
      </c>
      <c r="B33" s="76">
        <v>1243</v>
      </c>
      <c r="C33" s="77" t="s">
        <v>28</v>
      </c>
      <c r="D33" s="80">
        <v>29096</v>
      </c>
      <c r="E33" s="76" t="s">
        <v>540</v>
      </c>
      <c r="F33" s="76" t="s">
        <v>428</v>
      </c>
      <c r="G33" s="78">
        <v>2640.52</v>
      </c>
      <c r="H33" s="78">
        <v>0</v>
      </c>
      <c r="I33" s="78" t="s">
        <v>541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3">
        <f t="shared" si="0"/>
        <v>2640.52</v>
      </c>
      <c r="T33" s="73">
        <f t="shared" si="1"/>
        <v>0</v>
      </c>
      <c r="U33" s="74" t="str">
        <f>VLOOKUP(B33,'FOLHA RESUMIDA'!C:I,2,0)</f>
        <v>MARIA EUGENIA VILARIM LIMA</v>
      </c>
    </row>
    <row r="34" spans="1:21">
      <c r="A34" s="76">
        <v>1</v>
      </c>
      <c r="B34" s="76">
        <v>1258</v>
      </c>
      <c r="C34" s="77" t="s">
        <v>29</v>
      </c>
      <c r="D34" s="80">
        <v>29102</v>
      </c>
      <c r="E34" s="76" t="s">
        <v>540</v>
      </c>
      <c r="F34" s="76" t="s">
        <v>492</v>
      </c>
      <c r="G34" s="78">
        <v>4460.26</v>
      </c>
      <c r="H34" s="78">
        <v>1868.83</v>
      </c>
      <c r="I34" s="78" t="s">
        <v>541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3">
        <f t="shared" si="0"/>
        <v>6329.09</v>
      </c>
      <c r="T34" s="73">
        <f t="shared" si="1"/>
        <v>0</v>
      </c>
      <c r="U34" s="74" t="str">
        <f>VLOOKUP(B34,'FOLHA RESUMIDA'!C:I,2,0)</f>
        <v>ADIGALENE RODRIGUES DA SILVA</v>
      </c>
    </row>
    <row r="35" spans="1:21">
      <c r="A35" s="76">
        <v>1</v>
      </c>
      <c r="B35" s="76">
        <v>1267</v>
      </c>
      <c r="C35" s="77" t="s">
        <v>30</v>
      </c>
      <c r="D35" s="80">
        <v>29099</v>
      </c>
      <c r="E35" s="76" t="s">
        <v>540</v>
      </c>
      <c r="F35" s="76" t="s">
        <v>437</v>
      </c>
      <c r="G35" s="78">
        <v>11766.2</v>
      </c>
      <c r="H35" s="78">
        <v>9656.66</v>
      </c>
      <c r="I35" s="78" t="s">
        <v>541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3">
        <f t="shared" si="0"/>
        <v>21422.86</v>
      </c>
      <c r="T35" s="73">
        <f t="shared" si="1"/>
        <v>0</v>
      </c>
      <c r="U35" s="74" t="str">
        <f>VLOOKUP(B35,'FOLHA RESUMIDA'!C:I,2,0)</f>
        <v>MARCO AURELIO O DE OLIVEIRA</v>
      </c>
    </row>
    <row r="36" spans="1:21">
      <c r="A36" s="76">
        <v>1</v>
      </c>
      <c r="B36" s="76">
        <v>1269</v>
      </c>
      <c r="C36" s="77" t="s">
        <v>31</v>
      </c>
      <c r="D36" s="80">
        <v>29118</v>
      </c>
      <c r="E36" s="76" t="s">
        <v>540</v>
      </c>
      <c r="F36" s="76" t="s">
        <v>425</v>
      </c>
      <c r="G36" s="78">
        <v>1970.4</v>
      </c>
      <c r="H36" s="78">
        <v>0</v>
      </c>
      <c r="I36" s="78" t="s">
        <v>541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3">
        <f t="shared" si="0"/>
        <v>1970.4</v>
      </c>
      <c r="T36" s="73">
        <f t="shared" si="1"/>
        <v>0</v>
      </c>
      <c r="U36" s="74" t="str">
        <f>VLOOKUP(B36,'FOLHA RESUMIDA'!C:I,2,0)</f>
        <v>VALDECY FERREIRA DA COSTA</v>
      </c>
    </row>
    <row r="37" spans="1:21">
      <c r="A37" s="76">
        <v>1</v>
      </c>
      <c r="B37" s="76">
        <v>1328</v>
      </c>
      <c r="C37" s="77" t="s">
        <v>32</v>
      </c>
      <c r="D37" s="80">
        <v>29202</v>
      </c>
      <c r="E37" s="76" t="s">
        <v>540</v>
      </c>
      <c r="F37" s="76" t="s">
        <v>492</v>
      </c>
      <c r="G37" s="78">
        <v>3884.95</v>
      </c>
      <c r="H37" s="78">
        <v>0</v>
      </c>
      <c r="I37" s="78" t="s">
        <v>541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3">
        <f t="shared" si="0"/>
        <v>3884.95</v>
      </c>
      <c r="T37" s="73">
        <f t="shared" si="1"/>
        <v>0</v>
      </c>
      <c r="U37" s="74" t="str">
        <f>VLOOKUP(B37,'FOLHA RESUMIDA'!C:I,2,0)</f>
        <v>LIZETE ALFREDINA DA SILVA</v>
      </c>
    </row>
    <row r="38" spans="1:21">
      <c r="A38" s="76">
        <v>1</v>
      </c>
      <c r="B38" s="76">
        <v>1330</v>
      </c>
      <c r="C38" s="77" t="s">
        <v>33</v>
      </c>
      <c r="D38" s="80">
        <v>29202</v>
      </c>
      <c r="E38" s="76" t="s">
        <v>540</v>
      </c>
      <c r="F38" s="76" t="s">
        <v>428</v>
      </c>
      <c r="G38" s="78">
        <v>3538.57</v>
      </c>
      <c r="H38" s="78">
        <v>0</v>
      </c>
      <c r="I38" s="78" t="s">
        <v>541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3">
        <f t="shared" si="0"/>
        <v>3538.57</v>
      </c>
      <c r="T38" s="73">
        <f t="shared" si="1"/>
        <v>0</v>
      </c>
      <c r="U38" s="74" t="str">
        <f>VLOOKUP(B38,'FOLHA RESUMIDA'!C:I,2,0)</f>
        <v>IVANISE MARIA DA LUZ SANTOS</v>
      </c>
    </row>
    <row r="39" spans="1:21">
      <c r="A39" s="76">
        <v>1</v>
      </c>
      <c r="B39" s="76">
        <v>1333</v>
      </c>
      <c r="C39" s="77" t="s">
        <v>34</v>
      </c>
      <c r="D39" s="80">
        <v>29209</v>
      </c>
      <c r="E39" s="76" t="s">
        <v>540</v>
      </c>
      <c r="F39" s="76" t="s">
        <v>428</v>
      </c>
      <c r="G39" s="78">
        <v>3901.28</v>
      </c>
      <c r="H39" s="78">
        <v>0</v>
      </c>
      <c r="I39" s="78" t="s">
        <v>541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3">
        <f t="shared" si="0"/>
        <v>3901.28</v>
      </c>
      <c r="T39" s="73">
        <f t="shared" si="1"/>
        <v>0</v>
      </c>
      <c r="U39" s="74" t="str">
        <f>VLOOKUP(B39,'FOLHA RESUMIDA'!C:I,2,0)</f>
        <v>JORGE CUNHA OLIVEIRA</v>
      </c>
    </row>
    <row r="40" spans="1:21">
      <c r="A40" s="76">
        <v>1</v>
      </c>
      <c r="B40" s="76">
        <v>1337</v>
      </c>
      <c r="C40" s="77" t="s">
        <v>35</v>
      </c>
      <c r="D40" s="80">
        <v>29206</v>
      </c>
      <c r="E40" s="76" t="s">
        <v>540</v>
      </c>
      <c r="F40" s="76" t="s">
        <v>492</v>
      </c>
      <c r="G40" s="78">
        <v>3523.75</v>
      </c>
      <c r="H40" s="78">
        <v>1315.38</v>
      </c>
      <c r="I40" s="78" t="s">
        <v>541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3">
        <f t="shared" si="0"/>
        <v>4839.13</v>
      </c>
      <c r="T40" s="73">
        <f t="shared" si="1"/>
        <v>0</v>
      </c>
      <c r="U40" s="74" t="str">
        <f>VLOOKUP(B40,'FOLHA RESUMIDA'!C:I,2,0)</f>
        <v>ROSILDA BARBOSA DOS SANTOS</v>
      </c>
    </row>
    <row r="41" spans="1:21">
      <c r="A41" s="76">
        <v>1</v>
      </c>
      <c r="B41" s="76">
        <v>1363</v>
      </c>
      <c r="C41" s="77" t="s">
        <v>36</v>
      </c>
      <c r="D41" s="80">
        <v>29227</v>
      </c>
      <c r="E41" s="76" t="s">
        <v>540</v>
      </c>
      <c r="F41" s="76" t="s">
        <v>492</v>
      </c>
      <c r="G41" s="78">
        <v>4283.17</v>
      </c>
      <c r="H41" s="78">
        <v>0</v>
      </c>
      <c r="I41" s="78" t="s">
        <v>541</v>
      </c>
      <c r="J41" s="78">
        <v>822.38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3">
        <f t="shared" si="0"/>
        <v>4283.17</v>
      </c>
      <c r="T41" s="73">
        <f t="shared" si="1"/>
        <v>822.38</v>
      </c>
      <c r="U41" s="74" t="str">
        <f>VLOOKUP(B41,'FOLHA RESUMIDA'!C:I,2,0)</f>
        <v>JOSE CARLOS FERREIRA DE ARRUDA</v>
      </c>
    </row>
    <row r="42" spans="1:21">
      <c r="A42" s="76">
        <v>1</v>
      </c>
      <c r="B42" s="76">
        <v>1369</v>
      </c>
      <c r="C42" s="77" t="s">
        <v>37</v>
      </c>
      <c r="D42" s="80">
        <v>29234</v>
      </c>
      <c r="E42" s="76" t="s">
        <v>540</v>
      </c>
      <c r="F42" s="76" t="s">
        <v>498</v>
      </c>
      <c r="G42" s="78">
        <v>2629.47</v>
      </c>
      <c r="H42" s="78">
        <v>0</v>
      </c>
      <c r="I42" s="78" t="s">
        <v>541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3">
        <f t="shared" si="0"/>
        <v>2629.47</v>
      </c>
      <c r="T42" s="73">
        <f t="shared" si="1"/>
        <v>0</v>
      </c>
      <c r="U42" s="74" t="str">
        <f>VLOOKUP(B42,'FOLHA RESUMIDA'!C:I,2,0)</f>
        <v>ELIANE BATISTA DE CASTILHO</v>
      </c>
    </row>
    <row r="43" spans="1:21">
      <c r="A43" s="76">
        <v>1</v>
      </c>
      <c r="B43" s="76">
        <v>1393</v>
      </c>
      <c r="C43" s="77" t="s">
        <v>38</v>
      </c>
      <c r="D43" s="80">
        <v>29283</v>
      </c>
      <c r="E43" s="76" t="s">
        <v>540</v>
      </c>
      <c r="F43" s="76" t="s">
        <v>501</v>
      </c>
      <c r="G43" s="78">
        <v>3884.95</v>
      </c>
      <c r="H43" s="78">
        <v>0</v>
      </c>
      <c r="I43" s="78" t="s">
        <v>541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3">
        <f t="shared" si="0"/>
        <v>3884.95</v>
      </c>
      <c r="T43" s="73">
        <f t="shared" si="1"/>
        <v>0</v>
      </c>
      <c r="U43" s="74" t="str">
        <f>VLOOKUP(B43,'FOLHA RESUMIDA'!C:I,2,0)</f>
        <v>MANOEL CORREIA DOS SANTOS</v>
      </c>
    </row>
    <row r="44" spans="1:21">
      <c r="A44" s="76">
        <v>1</v>
      </c>
      <c r="B44" s="76">
        <v>1413</v>
      </c>
      <c r="C44" s="77" t="s">
        <v>39</v>
      </c>
      <c r="D44" s="80">
        <v>29290</v>
      </c>
      <c r="E44" s="76" t="s">
        <v>540</v>
      </c>
      <c r="F44" s="76" t="s">
        <v>437</v>
      </c>
      <c r="G44" s="78">
        <v>11766.2</v>
      </c>
      <c r="H44" s="78">
        <v>14357.39</v>
      </c>
      <c r="I44" s="78" t="s">
        <v>541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3">
        <f t="shared" si="0"/>
        <v>26123.59</v>
      </c>
      <c r="T44" s="73">
        <f t="shared" si="1"/>
        <v>0</v>
      </c>
      <c r="U44" s="74" t="str">
        <f>VLOOKUP(B44,'FOLHA RESUMIDA'!C:I,2,0)</f>
        <v>LEDUAR GUEDES DE LIMA</v>
      </c>
    </row>
    <row r="45" spans="1:21">
      <c r="A45" s="76">
        <v>1</v>
      </c>
      <c r="B45" s="76">
        <v>1418</v>
      </c>
      <c r="C45" s="77" t="s">
        <v>40</v>
      </c>
      <c r="D45" s="80">
        <v>29297</v>
      </c>
      <c r="E45" s="76" t="s">
        <v>540</v>
      </c>
      <c r="F45" s="76" t="s">
        <v>431</v>
      </c>
      <c r="G45" s="78">
        <v>4722.17</v>
      </c>
      <c r="H45" s="78">
        <v>0</v>
      </c>
      <c r="I45" s="78" t="s">
        <v>541</v>
      </c>
      <c r="J45" s="78">
        <v>0</v>
      </c>
      <c r="K45" s="78">
        <v>0</v>
      </c>
      <c r="L45" s="78">
        <v>0</v>
      </c>
      <c r="M45" s="78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3">
        <f t="shared" si="0"/>
        <v>4722.17</v>
      </c>
      <c r="T45" s="73">
        <f t="shared" si="1"/>
        <v>0</v>
      </c>
      <c r="U45" s="74" t="str">
        <f>VLOOKUP(B45,'FOLHA RESUMIDA'!C:I,2,0)</f>
        <v>ELVIS GOMES PEREIRA</v>
      </c>
    </row>
    <row r="46" spans="1:21">
      <c r="A46" s="76">
        <v>1</v>
      </c>
      <c r="B46" s="76">
        <v>1427</v>
      </c>
      <c r="C46" s="77" t="s">
        <v>41</v>
      </c>
      <c r="D46" s="80">
        <v>29298</v>
      </c>
      <c r="E46" s="76" t="s">
        <v>540</v>
      </c>
      <c r="F46" s="76" t="s">
        <v>437</v>
      </c>
      <c r="G46" s="78">
        <v>11766.2</v>
      </c>
      <c r="H46" s="78">
        <v>2163.42</v>
      </c>
      <c r="I46" s="78" t="s">
        <v>541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3">
        <f t="shared" si="0"/>
        <v>13929.62</v>
      </c>
      <c r="T46" s="73">
        <f t="shared" si="1"/>
        <v>0</v>
      </c>
      <c r="U46" s="74" t="str">
        <f>VLOOKUP(B46,'FOLHA RESUMIDA'!C:I,2,0)</f>
        <v>ANA MARIA ELOI DA H  DA SILVA</v>
      </c>
    </row>
    <row r="47" spans="1:21">
      <c r="A47" s="76">
        <v>1</v>
      </c>
      <c r="B47" s="76">
        <v>1429</v>
      </c>
      <c r="C47" s="77" t="s">
        <v>42</v>
      </c>
      <c r="D47" s="80">
        <v>29304</v>
      </c>
      <c r="E47" s="76" t="s">
        <v>540</v>
      </c>
      <c r="F47" s="76" t="s">
        <v>491</v>
      </c>
      <c r="G47" s="78">
        <v>3884.95</v>
      </c>
      <c r="H47" s="78">
        <v>1196.07</v>
      </c>
      <c r="I47" s="78" t="s">
        <v>541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3">
        <f t="shared" si="0"/>
        <v>5081.0199999999995</v>
      </c>
      <c r="T47" s="73">
        <f t="shared" si="1"/>
        <v>0</v>
      </c>
      <c r="U47" s="74" t="str">
        <f>VLOOKUP(B47,'FOLHA RESUMIDA'!C:I,2,0)</f>
        <v>JOSE HENRIQUE DA PAZ</v>
      </c>
    </row>
    <row r="48" spans="1:21">
      <c r="A48" s="76">
        <v>1</v>
      </c>
      <c r="B48" s="76">
        <v>1454</v>
      </c>
      <c r="C48" s="77" t="s">
        <v>43</v>
      </c>
      <c r="D48" s="80">
        <v>29319</v>
      </c>
      <c r="E48" s="76" t="s">
        <v>540</v>
      </c>
      <c r="F48" s="76" t="s">
        <v>491</v>
      </c>
      <c r="G48" s="78">
        <v>3523.75</v>
      </c>
      <c r="H48" s="78">
        <v>1128.3499999999999</v>
      </c>
      <c r="I48" s="78" t="s">
        <v>541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3">
        <f t="shared" si="0"/>
        <v>4652.1000000000004</v>
      </c>
      <c r="T48" s="73">
        <f t="shared" si="1"/>
        <v>0</v>
      </c>
      <c r="U48" s="74" t="str">
        <f>VLOOKUP(B48,'FOLHA RESUMIDA'!C:I,2,0)</f>
        <v>MAURICIO LOPES DA SILVA</v>
      </c>
    </row>
    <row r="49" spans="1:21">
      <c r="A49" s="76">
        <v>1</v>
      </c>
      <c r="B49" s="76">
        <v>1475</v>
      </c>
      <c r="C49" s="77" t="s">
        <v>44</v>
      </c>
      <c r="D49" s="80">
        <v>29374</v>
      </c>
      <c r="E49" s="76" t="s">
        <v>540</v>
      </c>
      <c r="F49" s="76" t="s">
        <v>432</v>
      </c>
      <c r="G49" s="78">
        <v>3884.95</v>
      </c>
      <c r="H49" s="78">
        <v>0</v>
      </c>
      <c r="I49" s="78" t="s">
        <v>541</v>
      </c>
      <c r="J49" s="78">
        <v>0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3">
        <f t="shared" si="0"/>
        <v>3884.95</v>
      </c>
      <c r="T49" s="73">
        <f t="shared" si="1"/>
        <v>0</v>
      </c>
      <c r="U49" s="74" t="str">
        <f>VLOOKUP(B49,'FOLHA RESUMIDA'!C:I,2,0)</f>
        <v>MARTA ARAUJO DA F  SANTANA</v>
      </c>
    </row>
    <row r="50" spans="1:21">
      <c r="A50" s="76">
        <v>1</v>
      </c>
      <c r="B50" s="76">
        <v>1483</v>
      </c>
      <c r="C50" s="77" t="s">
        <v>45</v>
      </c>
      <c r="D50" s="80">
        <v>29397</v>
      </c>
      <c r="E50" s="76" t="s">
        <v>540</v>
      </c>
      <c r="F50" s="76" t="s">
        <v>428</v>
      </c>
      <c r="G50" s="78">
        <v>2172.36</v>
      </c>
      <c r="H50" s="78">
        <v>0</v>
      </c>
      <c r="I50" s="78" t="s">
        <v>541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3">
        <f t="shared" si="0"/>
        <v>2172.36</v>
      </c>
      <c r="T50" s="73">
        <f t="shared" si="1"/>
        <v>0</v>
      </c>
      <c r="U50" s="74" t="str">
        <f>VLOOKUP(B50,'FOLHA RESUMIDA'!C:I,2,0)</f>
        <v>REGINA LEANDRO SANTOS DE LIMA</v>
      </c>
    </row>
    <row r="51" spans="1:21">
      <c r="A51" s="76">
        <v>1</v>
      </c>
      <c r="B51" s="76">
        <v>1522</v>
      </c>
      <c r="C51" s="77" t="s">
        <v>46</v>
      </c>
      <c r="D51" s="80">
        <v>29622</v>
      </c>
      <c r="E51" s="76" t="s">
        <v>540</v>
      </c>
      <c r="F51" s="76" t="s">
        <v>428</v>
      </c>
      <c r="G51" s="78">
        <v>1876.58</v>
      </c>
      <c r="H51" s="78">
        <v>0</v>
      </c>
      <c r="I51" s="78" t="s">
        <v>541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3">
        <f t="shared" si="0"/>
        <v>1876.58</v>
      </c>
      <c r="T51" s="73">
        <f t="shared" si="1"/>
        <v>0</v>
      </c>
      <c r="U51" s="74" t="str">
        <f>VLOOKUP(B51,'FOLHA RESUMIDA'!C:I,2,0)</f>
        <v>TEREZINHA P  DA SILVA CORREIA</v>
      </c>
    </row>
    <row r="52" spans="1:21">
      <c r="A52" s="76">
        <v>1</v>
      </c>
      <c r="B52" s="76">
        <v>1536</v>
      </c>
      <c r="C52" s="77" t="s">
        <v>47</v>
      </c>
      <c r="D52" s="80">
        <v>29675</v>
      </c>
      <c r="E52" s="76" t="s">
        <v>540</v>
      </c>
      <c r="F52" s="76" t="s">
        <v>492</v>
      </c>
      <c r="G52" s="78">
        <v>3523.75</v>
      </c>
      <c r="H52" s="78">
        <v>0</v>
      </c>
      <c r="I52" s="78" t="s">
        <v>541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3">
        <f t="shared" si="0"/>
        <v>3523.75</v>
      </c>
      <c r="T52" s="73">
        <f t="shared" si="1"/>
        <v>0</v>
      </c>
      <c r="U52" s="74" t="str">
        <f>VLOOKUP(B52,'FOLHA RESUMIDA'!C:I,2,0)</f>
        <v>MARIA ADRIAO DA SILVA</v>
      </c>
    </row>
    <row r="53" spans="1:21">
      <c r="A53" s="76">
        <v>1</v>
      </c>
      <c r="B53" s="76">
        <v>1545</v>
      </c>
      <c r="C53" s="77" t="s">
        <v>48</v>
      </c>
      <c r="D53" s="80">
        <v>29762</v>
      </c>
      <c r="E53" s="76" t="s">
        <v>540</v>
      </c>
      <c r="F53" s="76" t="s">
        <v>425</v>
      </c>
      <c r="G53" s="78">
        <v>3209.59</v>
      </c>
      <c r="H53" s="78">
        <v>1002.18</v>
      </c>
      <c r="I53" s="78" t="s">
        <v>541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3">
        <f t="shared" si="0"/>
        <v>4211.7700000000004</v>
      </c>
      <c r="T53" s="73">
        <f t="shared" si="1"/>
        <v>0</v>
      </c>
      <c r="U53" s="74" t="str">
        <f>VLOOKUP(B53,'FOLHA RESUMIDA'!C:I,2,0)</f>
        <v>HERON VILAR DE ANDRADE</v>
      </c>
    </row>
    <row r="54" spans="1:21">
      <c r="A54" s="76">
        <v>1</v>
      </c>
      <c r="B54" s="76">
        <v>1549</v>
      </c>
      <c r="C54" s="77" t="s">
        <v>49</v>
      </c>
      <c r="D54" s="80">
        <v>29845</v>
      </c>
      <c r="E54" s="76" t="s">
        <v>540</v>
      </c>
      <c r="F54" s="76" t="s">
        <v>492</v>
      </c>
      <c r="G54" s="78">
        <v>4079.2</v>
      </c>
      <c r="H54" s="78">
        <v>0</v>
      </c>
      <c r="I54" s="78" t="s">
        <v>541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3">
        <f t="shared" si="0"/>
        <v>4079.2</v>
      </c>
      <c r="T54" s="73">
        <f t="shared" si="1"/>
        <v>0</v>
      </c>
      <c r="U54" s="74" t="str">
        <f>VLOOKUP(B54,'FOLHA RESUMIDA'!C:I,2,0)</f>
        <v>JOSE JOAQUIM DA SILVA FILHO</v>
      </c>
    </row>
    <row r="55" spans="1:21">
      <c r="A55" s="76">
        <v>1</v>
      </c>
      <c r="B55" s="76">
        <v>1553</v>
      </c>
      <c r="C55" s="77" t="s">
        <v>50</v>
      </c>
      <c r="D55" s="80">
        <v>29879</v>
      </c>
      <c r="E55" s="76" t="s">
        <v>540</v>
      </c>
      <c r="F55" s="76" t="s">
        <v>428</v>
      </c>
      <c r="G55" s="78">
        <v>3901.28</v>
      </c>
      <c r="H55" s="78">
        <v>0</v>
      </c>
      <c r="I55" s="78" t="s">
        <v>541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3">
        <f t="shared" si="0"/>
        <v>3901.28</v>
      </c>
      <c r="T55" s="73">
        <f t="shared" si="1"/>
        <v>0</v>
      </c>
      <c r="U55" s="74" t="str">
        <f>VLOOKUP(B55,'FOLHA RESUMIDA'!C:I,2,0)</f>
        <v>MARIA DO CARMO A DOS SANTOS</v>
      </c>
    </row>
    <row r="56" spans="1:21">
      <c r="A56" s="76">
        <v>1</v>
      </c>
      <c r="B56" s="76">
        <v>1554</v>
      </c>
      <c r="C56" s="77" t="s">
        <v>51</v>
      </c>
      <c r="D56" s="80">
        <v>29886</v>
      </c>
      <c r="E56" s="76" t="s">
        <v>540</v>
      </c>
      <c r="F56" s="76" t="s">
        <v>492</v>
      </c>
      <c r="G56" s="78">
        <v>4591.83</v>
      </c>
      <c r="H56" s="78">
        <v>1435</v>
      </c>
      <c r="I56" s="78" t="s">
        <v>541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3">
        <f t="shared" si="0"/>
        <v>6026.83</v>
      </c>
      <c r="T56" s="73">
        <f t="shared" si="1"/>
        <v>0</v>
      </c>
      <c r="U56" s="74" t="str">
        <f>VLOOKUP(B56,'FOLHA RESUMIDA'!C:I,2,0)</f>
        <v>SONEIDE P DO NASCIMENTO CORREA</v>
      </c>
    </row>
    <row r="57" spans="1:21">
      <c r="A57" s="76">
        <v>1</v>
      </c>
      <c r="B57" s="76">
        <v>1561</v>
      </c>
      <c r="C57" s="77" t="s">
        <v>52</v>
      </c>
      <c r="D57" s="80">
        <v>29983</v>
      </c>
      <c r="E57" s="76" t="s">
        <v>540</v>
      </c>
      <c r="F57" s="76" t="s">
        <v>428</v>
      </c>
      <c r="G57" s="78">
        <v>1876.58</v>
      </c>
      <c r="H57" s="78">
        <v>0</v>
      </c>
      <c r="I57" s="78" t="s">
        <v>541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3">
        <f t="shared" si="0"/>
        <v>1876.58</v>
      </c>
      <c r="T57" s="73">
        <f t="shared" si="1"/>
        <v>0</v>
      </c>
      <c r="U57" s="74" t="str">
        <f>VLOOKUP(B57,'FOLHA RESUMIDA'!C:I,2,0)</f>
        <v>ANDRE LUIZ MACIEL FERREIRA</v>
      </c>
    </row>
    <row r="58" spans="1:21">
      <c r="A58" s="76">
        <v>1</v>
      </c>
      <c r="B58" s="76">
        <v>1588</v>
      </c>
      <c r="C58" s="77" t="s">
        <v>53</v>
      </c>
      <c r="D58" s="80">
        <v>30034</v>
      </c>
      <c r="E58" s="76" t="s">
        <v>540</v>
      </c>
      <c r="F58" s="76" t="s">
        <v>428</v>
      </c>
      <c r="G58" s="78">
        <v>1970.4</v>
      </c>
      <c r="H58" s="78">
        <v>0</v>
      </c>
      <c r="I58" s="78" t="s">
        <v>541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3">
        <f t="shared" si="0"/>
        <v>1970.4</v>
      </c>
      <c r="T58" s="73">
        <f t="shared" si="1"/>
        <v>0</v>
      </c>
      <c r="U58" s="74" t="str">
        <f>VLOOKUP(B58,'FOLHA RESUMIDA'!C:I,2,0)</f>
        <v>MARIA ANDREA DOS SANTOS</v>
      </c>
    </row>
    <row r="59" spans="1:21">
      <c r="A59" s="76">
        <v>1</v>
      </c>
      <c r="B59" s="76">
        <v>1589</v>
      </c>
      <c r="C59" s="77" t="s">
        <v>54</v>
      </c>
      <c r="D59" s="80">
        <v>30034</v>
      </c>
      <c r="E59" s="76" t="s">
        <v>540</v>
      </c>
      <c r="F59" s="76" t="s">
        <v>428</v>
      </c>
      <c r="G59" s="78">
        <v>1876.58</v>
      </c>
      <c r="H59" s="78">
        <v>0</v>
      </c>
      <c r="I59" s="78" t="s">
        <v>541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3">
        <f t="shared" si="0"/>
        <v>1876.58</v>
      </c>
      <c r="T59" s="73">
        <f t="shared" si="1"/>
        <v>0</v>
      </c>
      <c r="U59" s="74" t="str">
        <f>VLOOKUP(B59,'FOLHA RESUMIDA'!C:I,2,0)</f>
        <v>SEVERINA DE SANTANA NEVES</v>
      </c>
    </row>
    <row r="60" spans="1:21">
      <c r="A60" s="76">
        <v>1</v>
      </c>
      <c r="B60" s="76">
        <v>1596</v>
      </c>
      <c r="C60" s="77" t="s">
        <v>55</v>
      </c>
      <c r="D60" s="80">
        <v>30041</v>
      </c>
      <c r="E60" s="76" t="s">
        <v>540</v>
      </c>
      <c r="F60" s="76" t="s">
        <v>429</v>
      </c>
      <c r="G60" s="78">
        <v>2640.52</v>
      </c>
      <c r="H60" s="78">
        <v>0</v>
      </c>
      <c r="I60" s="78" t="s">
        <v>541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3">
        <f t="shared" si="0"/>
        <v>2640.52</v>
      </c>
      <c r="T60" s="73">
        <f t="shared" si="1"/>
        <v>0</v>
      </c>
      <c r="U60" s="74" t="str">
        <f>VLOOKUP(B60,'FOLHA RESUMIDA'!C:I,2,0)</f>
        <v>IVANE FRANCISCO DE AZEVEDO</v>
      </c>
    </row>
    <row r="61" spans="1:21">
      <c r="A61" s="76">
        <v>1</v>
      </c>
      <c r="B61" s="76">
        <v>1597</v>
      </c>
      <c r="C61" s="77" t="s">
        <v>56</v>
      </c>
      <c r="D61" s="80">
        <v>30053</v>
      </c>
      <c r="E61" s="76" t="s">
        <v>540</v>
      </c>
      <c r="F61" s="76" t="s">
        <v>492</v>
      </c>
      <c r="G61" s="78">
        <v>3884.95</v>
      </c>
      <c r="H61" s="78">
        <v>0</v>
      </c>
      <c r="I61" s="78" t="s">
        <v>541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3">
        <f t="shared" si="0"/>
        <v>3884.95</v>
      </c>
      <c r="T61" s="73">
        <f t="shared" si="1"/>
        <v>0</v>
      </c>
      <c r="U61" s="74" t="str">
        <f>VLOOKUP(B61,'FOLHA RESUMIDA'!C:I,2,0)</f>
        <v>DILMA NEUZA DAS MERCES</v>
      </c>
    </row>
    <row r="62" spans="1:21">
      <c r="A62" s="76">
        <v>1</v>
      </c>
      <c r="B62" s="76">
        <v>1631</v>
      </c>
      <c r="C62" s="77" t="s">
        <v>57</v>
      </c>
      <c r="D62" s="80">
        <v>30176</v>
      </c>
      <c r="E62" s="76" t="s">
        <v>540</v>
      </c>
      <c r="F62" s="76" t="s">
        <v>425</v>
      </c>
      <c r="G62" s="78">
        <v>2395.04</v>
      </c>
      <c r="H62" s="78">
        <v>0</v>
      </c>
      <c r="I62" s="78" t="s">
        <v>541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3">
        <f t="shared" si="0"/>
        <v>2395.04</v>
      </c>
      <c r="T62" s="73">
        <f t="shared" si="1"/>
        <v>0</v>
      </c>
      <c r="U62" s="74" t="str">
        <f>VLOOKUP(B62,'FOLHA RESUMIDA'!C:I,2,0)</f>
        <v>GERSON MARTINS DA SILVA</v>
      </c>
    </row>
    <row r="63" spans="1:21">
      <c r="A63" s="76">
        <v>1</v>
      </c>
      <c r="B63" s="76">
        <v>1641</v>
      </c>
      <c r="C63" s="77" t="s">
        <v>58</v>
      </c>
      <c r="D63" s="80">
        <v>30384</v>
      </c>
      <c r="E63" s="76" t="s">
        <v>540</v>
      </c>
      <c r="F63" s="76" t="s">
        <v>428</v>
      </c>
      <c r="G63" s="78">
        <v>2395.04</v>
      </c>
      <c r="H63" s="78">
        <v>0</v>
      </c>
      <c r="I63" s="78" t="s">
        <v>541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3">
        <f t="shared" si="0"/>
        <v>2395.04</v>
      </c>
      <c r="T63" s="73">
        <f t="shared" si="1"/>
        <v>0</v>
      </c>
      <c r="U63" s="74" t="str">
        <f>VLOOKUP(B63,'FOLHA RESUMIDA'!C:I,2,0)</f>
        <v>JOAO FELICIANO ALVES</v>
      </c>
    </row>
    <row r="64" spans="1:21">
      <c r="A64" s="76">
        <v>1</v>
      </c>
      <c r="B64" s="76">
        <v>1650</v>
      </c>
      <c r="C64" s="77" t="s">
        <v>59</v>
      </c>
      <c r="D64" s="80">
        <v>30411</v>
      </c>
      <c r="E64" s="76" t="s">
        <v>540</v>
      </c>
      <c r="F64" s="76" t="s">
        <v>428</v>
      </c>
      <c r="G64" s="78">
        <v>2172.36</v>
      </c>
      <c r="H64" s="78">
        <v>0</v>
      </c>
      <c r="I64" s="78" t="s">
        <v>541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3">
        <f t="shared" si="0"/>
        <v>2172.36</v>
      </c>
      <c r="T64" s="73">
        <f t="shared" si="1"/>
        <v>0</v>
      </c>
      <c r="U64" s="74" t="str">
        <f>VLOOKUP(B64,'FOLHA RESUMIDA'!C:I,2,0)</f>
        <v>JANETE MARIA DA SILVA</v>
      </c>
    </row>
    <row r="65" spans="1:21">
      <c r="A65" s="76">
        <v>1</v>
      </c>
      <c r="B65" s="76">
        <v>1652</v>
      </c>
      <c r="C65" s="77" t="s">
        <v>60</v>
      </c>
      <c r="D65" s="80">
        <v>30410</v>
      </c>
      <c r="E65" s="76" t="s">
        <v>540</v>
      </c>
      <c r="F65" s="76" t="s">
        <v>428</v>
      </c>
      <c r="G65" s="78">
        <v>2172.36</v>
      </c>
      <c r="H65" s="78">
        <v>0</v>
      </c>
      <c r="I65" s="78" t="s">
        <v>541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3">
        <f t="shared" si="0"/>
        <v>2172.36</v>
      </c>
      <c r="T65" s="73">
        <f t="shared" si="1"/>
        <v>0</v>
      </c>
      <c r="U65" s="74" t="str">
        <f>VLOOKUP(B65,'FOLHA RESUMIDA'!C:I,2,0)</f>
        <v>ROMILDO NUNES DIAS</v>
      </c>
    </row>
    <row r="66" spans="1:21">
      <c r="A66" s="76">
        <v>1</v>
      </c>
      <c r="B66" s="76">
        <v>1665</v>
      </c>
      <c r="C66" s="77" t="s">
        <v>61</v>
      </c>
      <c r="D66" s="80">
        <v>31019</v>
      </c>
      <c r="E66" s="76" t="s">
        <v>540</v>
      </c>
      <c r="F66" s="76" t="s">
        <v>429</v>
      </c>
      <c r="G66" s="78">
        <v>2395.04</v>
      </c>
      <c r="H66" s="78">
        <v>0</v>
      </c>
      <c r="I66" s="78" t="s">
        <v>541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73">
        <f t="shared" si="0"/>
        <v>2395.04</v>
      </c>
      <c r="T66" s="73">
        <f t="shared" si="1"/>
        <v>0</v>
      </c>
      <c r="U66" s="74" t="str">
        <f>VLOOKUP(B66,'FOLHA RESUMIDA'!C:I,2,0)</f>
        <v>LUZIA BERNARDO DE SOUSA</v>
      </c>
    </row>
    <row r="67" spans="1:21">
      <c r="A67" s="76">
        <v>1</v>
      </c>
      <c r="B67" s="76">
        <v>1674</v>
      </c>
      <c r="C67" s="77" t="s">
        <v>62</v>
      </c>
      <c r="D67" s="80">
        <v>31231</v>
      </c>
      <c r="E67" s="76" t="s">
        <v>540</v>
      </c>
      <c r="F67" s="76" t="s">
        <v>428</v>
      </c>
      <c r="G67" s="78">
        <v>1970.4</v>
      </c>
      <c r="H67" s="78">
        <v>0</v>
      </c>
      <c r="I67" s="78" t="s">
        <v>541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3">
        <f t="shared" si="0"/>
        <v>1970.4</v>
      </c>
      <c r="T67" s="73">
        <f t="shared" si="1"/>
        <v>0</v>
      </c>
      <c r="U67" s="74" t="str">
        <f>VLOOKUP(B67,'FOLHA RESUMIDA'!C:I,2,0)</f>
        <v>MARIA HELENA FERREIRA DA SILVA</v>
      </c>
    </row>
    <row r="68" spans="1:21">
      <c r="A68" s="76">
        <v>16</v>
      </c>
      <c r="B68" s="76">
        <v>1682</v>
      </c>
      <c r="C68" s="77" t="s">
        <v>358</v>
      </c>
      <c r="D68" s="80">
        <v>31232</v>
      </c>
      <c r="E68" s="76" t="s">
        <v>540</v>
      </c>
      <c r="F68" s="76" t="s">
        <v>430</v>
      </c>
      <c r="G68" s="78">
        <v>3209.59</v>
      </c>
      <c r="H68" s="78">
        <v>0</v>
      </c>
      <c r="I68" s="78" t="s">
        <v>541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3">
        <f t="shared" si="0"/>
        <v>3209.59</v>
      </c>
      <c r="T68" s="73">
        <f t="shared" si="1"/>
        <v>0</v>
      </c>
      <c r="U68" s="74" t="str">
        <f>VLOOKUP(B68,'FOLHA RESUMIDA'!C:I,2,0)</f>
        <v>MOISES MARTINS DE MELO NETO</v>
      </c>
    </row>
    <row r="69" spans="1:21">
      <c r="A69" s="76">
        <v>10</v>
      </c>
      <c r="B69" s="76">
        <v>1683</v>
      </c>
      <c r="C69" s="77" t="s">
        <v>393</v>
      </c>
      <c r="D69" s="80">
        <v>31232</v>
      </c>
      <c r="E69" s="76" t="s">
        <v>540</v>
      </c>
      <c r="F69" s="76" t="s">
        <v>430</v>
      </c>
      <c r="G69" s="78">
        <v>3209.59</v>
      </c>
      <c r="H69" s="78">
        <v>0</v>
      </c>
      <c r="I69" s="78" t="s">
        <v>541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3">
        <f t="shared" ref="S69:S132" si="2">SUM(G69:H69)+O69+Q69</f>
        <v>3209.59</v>
      </c>
      <c r="T69" s="73">
        <f t="shared" ref="T69:T132" si="3">SUM(J69:N69)+P69+R69</f>
        <v>0</v>
      </c>
      <c r="U69" s="74" t="str">
        <f>VLOOKUP(B69,'FOLHA RESUMIDA'!C:I,2,0)</f>
        <v>ADEMIR LOPES DA SILVA</v>
      </c>
    </row>
    <row r="70" spans="1:21">
      <c r="A70" s="76">
        <v>51</v>
      </c>
      <c r="B70" s="76">
        <v>1726</v>
      </c>
      <c r="C70" s="77" t="s">
        <v>394</v>
      </c>
      <c r="D70" s="80">
        <v>32084</v>
      </c>
      <c r="E70" s="76" t="s">
        <v>540</v>
      </c>
      <c r="F70" s="76" t="s">
        <v>430</v>
      </c>
      <c r="G70" s="78">
        <v>3209.59</v>
      </c>
      <c r="H70" s="78">
        <v>0</v>
      </c>
      <c r="I70" s="78" t="s">
        <v>541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3">
        <f t="shared" si="2"/>
        <v>3209.59</v>
      </c>
      <c r="T70" s="73">
        <f t="shared" si="3"/>
        <v>0</v>
      </c>
      <c r="U70" s="74" t="str">
        <f>VLOOKUP(B70,'FOLHA RESUMIDA'!C:I,2,0)</f>
        <v>JOSE CARLOS VIEIRA</v>
      </c>
    </row>
    <row r="71" spans="1:21">
      <c r="A71" s="76">
        <v>1</v>
      </c>
      <c r="B71" s="76">
        <v>1741</v>
      </c>
      <c r="C71" s="77" t="s">
        <v>63</v>
      </c>
      <c r="D71" s="80">
        <v>32106</v>
      </c>
      <c r="E71" s="76" t="s">
        <v>540</v>
      </c>
      <c r="F71" s="76" t="s">
        <v>428</v>
      </c>
      <c r="G71" s="78">
        <v>3370.04</v>
      </c>
      <c r="H71" s="78">
        <v>0</v>
      </c>
      <c r="I71" s="78" t="s">
        <v>541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3">
        <f t="shared" si="2"/>
        <v>3370.04</v>
      </c>
      <c r="T71" s="73">
        <f t="shared" si="3"/>
        <v>0</v>
      </c>
      <c r="U71" s="74" t="str">
        <f>VLOOKUP(B71,'FOLHA RESUMIDA'!C:I,2,0)</f>
        <v>MARCONDES C  DE OLIVEIRA</v>
      </c>
    </row>
    <row r="72" spans="1:21">
      <c r="A72" s="76">
        <v>1</v>
      </c>
      <c r="B72" s="76">
        <v>1749</v>
      </c>
      <c r="C72" s="77" t="s">
        <v>64</v>
      </c>
      <c r="D72" s="80">
        <v>32111</v>
      </c>
      <c r="E72" s="76" t="s">
        <v>540</v>
      </c>
      <c r="F72" s="76" t="s">
        <v>492</v>
      </c>
      <c r="G72" s="78">
        <v>2385</v>
      </c>
      <c r="H72" s="78">
        <v>0</v>
      </c>
      <c r="I72" s="78" t="s">
        <v>541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3">
        <f t="shared" si="2"/>
        <v>2385</v>
      </c>
      <c r="T72" s="73">
        <f t="shared" si="3"/>
        <v>0</v>
      </c>
      <c r="U72" s="74" t="str">
        <f>VLOOKUP(B72,'FOLHA RESUMIDA'!C:I,2,0)</f>
        <v>MANOEL MARTINS LEITE NETO</v>
      </c>
    </row>
    <row r="73" spans="1:21">
      <c r="A73" s="76">
        <v>1</v>
      </c>
      <c r="B73" s="76">
        <v>1774</v>
      </c>
      <c r="C73" s="77" t="s">
        <v>65</v>
      </c>
      <c r="D73" s="80">
        <v>32162</v>
      </c>
      <c r="E73" s="76" t="s">
        <v>540</v>
      </c>
      <c r="F73" s="76" t="s">
        <v>428</v>
      </c>
      <c r="G73" s="78">
        <v>2514.8000000000002</v>
      </c>
      <c r="H73" s="78">
        <v>0</v>
      </c>
      <c r="I73" s="78" t="s">
        <v>541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3">
        <f t="shared" si="2"/>
        <v>2514.8000000000002</v>
      </c>
      <c r="T73" s="73">
        <f t="shared" si="3"/>
        <v>0</v>
      </c>
      <c r="U73" s="74" t="str">
        <f>VLOOKUP(B73,'FOLHA RESUMIDA'!C:I,2,0)</f>
        <v>FRANCISCO DE ASSIS BEZERRA</v>
      </c>
    </row>
    <row r="74" spans="1:21">
      <c r="A74" s="76">
        <v>1</v>
      </c>
      <c r="B74" s="76">
        <v>1794</v>
      </c>
      <c r="C74" s="77" t="s">
        <v>66</v>
      </c>
      <c r="D74" s="80">
        <v>32216</v>
      </c>
      <c r="E74" s="76" t="s">
        <v>540</v>
      </c>
      <c r="F74" s="76" t="s">
        <v>498</v>
      </c>
      <c r="G74" s="78">
        <v>4497.33</v>
      </c>
      <c r="H74" s="78">
        <v>0</v>
      </c>
      <c r="I74" s="78" t="s">
        <v>541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3">
        <f t="shared" si="2"/>
        <v>4497.33</v>
      </c>
      <c r="T74" s="73">
        <f t="shared" si="3"/>
        <v>0</v>
      </c>
      <c r="U74" s="74" t="str">
        <f>VLOOKUP(B74,'FOLHA RESUMIDA'!C:I,2,0)</f>
        <v>LUCIENE MARIA DE ANDRADE</v>
      </c>
    </row>
    <row r="75" spans="1:21">
      <c r="A75" s="76">
        <v>1</v>
      </c>
      <c r="B75" s="76">
        <v>1796</v>
      </c>
      <c r="C75" s="77" t="s">
        <v>67</v>
      </c>
      <c r="D75" s="80">
        <v>32216</v>
      </c>
      <c r="E75" s="76" t="s">
        <v>540</v>
      </c>
      <c r="F75" s="76" t="s">
        <v>428</v>
      </c>
      <c r="G75" s="78">
        <v>1970.4</v>
      </c>
      <c r="H75" s="78">
        <v>0</v>
      </c>
      <c r="I75" s="78" t="s">
        <v>541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3">
        <f t="shared" si="2"/>
        <v>1970.4</v>
      </c>
      <c r="T75" s="73">
        <f t="shared" si="3"/>
        <v>0</v>
      </c>
      <c r="U75" s="74" t="str">
        <f>VLOOKUP(B75,'FOLHA RESUMIDA'!C:I,2,0)</f>
        <v>NEUZA ANUNCIACAO COELHO</v>
      </c>
    </row>
    <row r="76" spans="1:21">
      <c r="A76" s="76">
        <v>1</v>
      </c>
      <c r="B76" s="76">
        <v>1809</v>
      </c>
      <c r="C76" s="77" t="s">
        <v>68</v>
      </c>
      <c r="D76" s="80">
        <v>32371</v>
      </c>
      <c r="E76" s="76" t="s">
        <v>540</v>
      </c>
      <c r="F76" s="76" t="s">
        <v>497</v>
      </c>
      <c r="G76" s="78">
        <v>3355.95</v>
      </c>
      <c r="H76" s="78">
        <v>0</v>
      </c>
      <c r="I76" s="78" t="s">
        <v>541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3">
        <f t="shared" si="2"/>
        <v>3355.95</v>
      </c>
      <c r="T76" s="73">
        <f t="shared" si="3"/>
        <v>0</v>
      </c>
      <c r="U76" s="74" t="str">
        <f>VLOOKUP(B76,'FOLHA RESUMIDA'!C:I,2,0)</f>
        <v>JOSE IRANILDO DE ANDRADE SILVA</v>
      </c>
    </row>
    <row r="77" spans="1:21">
      <c r="A77" s="76">
        <v>1</v>
      </c>
      <c r="B77" s="76">
        <v>1821</v>
      </c>
      <c r="C77" s="77" t="s">
        <v>69</v>
      </c>
      <c r="D77" s="80">
        <v>32414</v>
      </c>
      <c r="E77" s="76" t="s">
        <v>540</v>
      </c>
      <c r="F77" s="76" t="s">
        <v>427</v>
      </c>
      <c r="G77" s="78">
        <v>2395.04</v>
      </c>
      <c r="H77" s="78">
        <v>1868.83</v>
      </c>
      <c r="I77" s="78" t="s">
        <v>541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3">
        <f t="shared" si="2"/>
        <v>4263.87</v>
      </c>
      <c r="T77" s="73">
        <f t="shared" si="3"/>
        <v>0</v>
      </c>
      <c r="U77" s="74" t="str">
        <f>VLOOKUP(B77,'FOLHA RESUMIDA'!C:I,2,0)</f>
        <v>CARLOS STENIO DE DEUS</v>
      </c>
    </row>
    <row r="78" spans="1:21">
      <c r="A78" s="76">
        <v>1</v>
      </c>
      <c r="B78" s="76">
        <v>1822</v>
      </c>
      <c r="C78" s="77" t="s">
        <v>70</v>
      </c>
      <c r="D78" s="80">
        <v>32420</v>
      </c>
      <c r="E78" s="76" t="s">
        <v>540</v>
      </c>
      <c r="F78" s="76" t="s">
        <v>425</v>
      </c>
      <c r="G78" s="78">
        <v>1787.2</v>
      </c>
      <c r="H78" s="78">
        <v>0</v>
      </c>
      <c r="I78" s="78" t="s">
        <v>541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3">
        <f t="shared" si="2"/>
        <v>1787.2</v>
      </c>
      <c r="T78" s="73">
        <f t="shared" si="3"/>
        <v>0</v>
      </c>
      <c r="U78" s="74" t="str">
        <f>VLOOKUP(B78,'FOLHA RESUMIDA'!C:I,2,0)</f>
        <v>GILMAR BEZERRA DE OLIVEIRA</v>
      </c>
    </row>
    <row r="79" spans="1:21">
      <c r="A79" s="76">
        <v>1</v>
      </c>
      <c r="B79" s="76">
        <v>1906</v>
      </c>
      <c r="C79" s="77" t="s">
        <v>71</v>
      </c>
      <c r="D79" s="80">
        <v>32909</v>
      </c>
      <c r="E79" s="76" t="s">
        <v>540</v>
      </c>
      <c r="F79" s="76" t="s">
        <v>492</v>
      </c>
      <c r="G79" s="78">
        <v>3699.96</v>
      </c>
      <c r="H79" s="78">
        <v>0</v>
      </c>
      <c r="I79" s="78" t="s">
        <v>541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0</v>
      </c>
      <c r="P79" s="78">
        <v>0</v>
      </c>
      <c r="Q79" s="78">
        <v>0</v>
      </c>
      <c r="R79" s="78">
        <v>0</v>
      </c>
      <c r="S79" s="73">
        <f t="shared" si="2"/>
        <v>3699.96</v>
      </c>
      <c r="T79" s="73">
        <f t="shared" si="3"/>
        <v>0</v>
      </c>
      <c r="U79" s="74" t="str">
        <f>VLOOKUP(B79,'FOLHA RESUMIDA'!C:I,2,0)</f>
        <v>IZABEL CRISTINA F DE ARRUDA</v>
      </c>
    </row>
    <row r="80" spans="1:21">
      <c r="A80" s="76">
        <v>1</v>
      </c>
      <c r="B80" s="76">
        <v>1908</v>
      </c>
      <c r="C80" s="77" t="s">
        <v>72</v>
      </c>
      <c r="D80" s="80">
        <v>32909</v>
      </c>
      <c r="E80" s="76" t="s">
        <v>540</v>
      </c>
      <c r="F80" s="76" t="s">
        <v>492</v>
      </c>
      <c r="G80" s="78">
        <v>4079.2</v>
      </c>
      <c r="H80" s="78">
        <v>0</v>
      </c>
      <c r="I80" s="78" t="s">
        <v>541</v>
      </c>
      <c r="J80" s="78">
        <v>0</v>
      </c>
      <c r="K80" s="78">
        <v>0</v>
      </c>
      <c r="L80" s="78">
        <v>0</v>
      </c>
      <c r="M80" s="78">
        <v>0</v>
      </c>
      <c r="N80" s="78">
        <v>3900</v>
      </c>
      <c r="O80" s="78">
        <v>0</v>
      </c>
      <c r="P80" s="78">
        <v>0</v>
      </c>
      <c r="Q80" s="78">
        <v>0</v>
      </c>
      <c r="R80" s="78">
        <v>0</v>
      </c>
      <c r="S80" s="73">
        <f t="shared" si="2"/>
        <v>4079.2</v>
      </c>
      <c r="T80" s="73">
        <f t="shared" si="3"/>
        <v>3900</v>
      </c>
      <c r="U80" s="74" t="str">
        <f>VLOOKUP(B80,'FOLHA RESUMIDA'!C:I,2,0)</f>
        <v>LUCIA MARIA ARAUJO LAVOR</v>
      </c>
    </row>
    <row r="81" spans="1:21">
      <c r="A81" s="76">
        <v>1</v>
      </c>
      <c r="B81" s="76">
        <v>1909</v>
      </c>
      <c r="C81" s="77" t="s">
        <v>73</v>
      </c>
      <c r="D81" s="80">
        <v>32909</v>
      </c>
      <c r="E81" s="76" t="s">
        <v>540</v>
      </c>
      <c r="F81" s="76" t="s">
        <v>428</v>
      </c>
      <c r="G81" s="78">
        <v>3209.59</v>
      </c>
      <c r="H81" s="78">
        <v>0</v>
      </c>
      <c r="I81" s="78" t="s">
        <v>541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3">
        <f t="shared" si="2"/>
        <v>3209.59</v>
      </c>
      <c r="T81" s="73">
        <f t="shared" si="3"/>
        <v>0</v>
      </c>
      <c r="U81" s="74" t="str">
        <f>VLOOKUP(B81,'FOLHA RESUMIDA'!C:I,2,0)</f>
        <v>IVANILDO BATISTA DA SILVA</v>
      </c>
    </row>
    <row r="82" spans="1:21">
      <c r="A82" s="76">
        <v>1</v>
      </c>
      <c r="B82" s="76">
        <v>1916</v>
      </c>
      <c r="C82" s="77" t="s">
        <v>354</v>
      </c>
      <c r="D82" s="80">
        <v>32948</v>
      </c>
      <c r="E82" s="76" t="s">
        <v>540</v>
      </c>
      <c r="F82" s="76" t="s">
        <v>478</v>
      </c>
      <c r="G82" s="78">
        <v>2948.55</v>
      </c>
      <c r="H82" s="78">
        <v>0</v>
      </c>
      <c r="I82" s="78" t="s">
        <v>541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3">
        <f t="shared" si="2"/>
        <v>2948.55</v>
      </c>
      <c r="T82" s="73">
        <f t="shared" si="3"/>
        <v>0</v>
      </c>
      <c r="U82" s="74" t="str">
        <f>VLOOKUP(B82,'FOLHA RESUMIDA'!C:I,2,0)</f>
        <v>FABIOLA ALBUQUERQUE PINHEIRO</v>
      </c>
    </row>
    <row r="83" spans="1:21">
      <c r="A83" s="76">
        <v>1</v>
      </c>
      <c r="B83" s="76">
        <v>1924</v>
      </c>
      <c r="C83" s="77" t="s">
        <v>74</v>
      </c>
      <c r="D83" s="80">
        <v>33390</v>
      </c>
      <c r="E83" s="76" t="s">
        <v>540</v>
      </c>
      <c r="F83" s="76" t="s">
        <v>492</v>
      </c>
      <c r="G83" s="78">
        <v>4497.33</v>
      </c>
      <c r="H83" s="78">
        <v>3039.24</v>
      </c>
      <c r="I83" s="78" t="s">
        <v>541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3">
        <f t="shared" si="2"/>
        <v>7536.57</v>
      </c>
      <c r="T83" s="73">
        <f t="shared" si="3"/>
        <v>0</v>
      </c>
      <c r="U83" s="74" t="str">
        <f>VLOOKUP(B83,'FOLHA RESUMIDA'!C:I,2,0)</f>
        <v>CARLOS HENRIQUE LIMA DE MELO</v>
      </c>
    </row>
    <row r="84" spans="1:21">
      <c r="A84" s="76">
        <v>1</v>
      </c>
      <c r="B84" s="76">
        <v>1932</v>
      </c>
      <c r="C84" s="77" t="s">
        <v>76</v>
      </c>
      <c r="D84" s="80">
        <v>33390</v>
      </c>
      <c r="E84" s="76" t="s">
        <v>540</v>
      </c>
      <c r="F84" s="76" t="s">
        <v>492</v>
      </c>
      <c r="G84" s="78">
        <v>3787.19</v>
      </c>
      <c r="H84" s="78">
        <v>3348.13</v>
      </c>
      <c r="I84" s="78" t="s">
        <v>541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73">
        <f t="shared" si="2"/>
        <v>7135.32</v>
      </c>
      <c r="T84" s="73">
        <f t="shared" si="3"/>
        <v>0</v>
      </c>
      <c r="U84" s="74" t="str">
        <f>VLOOKUP(B84,'FOLHA RESUMIDA'!C:I,2,0)</f>
        <v>ROSILENE MARIA ANACLETO</v>
      </c>
    </row>
    <row r="85" spans="1:21">
      <c r="A85" s="76">
        <v>1</v>
      </c>
      <c r="B85" s="76">
        <v>1937</v>
      </c>
      <c r="C85" s="77" t="s">
        <v>77</v>
      </c>
      <c r="D85" s="80">
        <v>33390</v>
      </c>
      <c r="E85" s="76" t="s">
        <v>540</v>
      </c>
      <c r="F85" s="76" t="s">
        <v>491</v>
      </c>
      <c r="G85" s="78">
        <v>2271.42</v>
      </c>
      <c r="H85" s="78">
        <v>1196.07</v>
      </c>
      <c r="I85" s="78" t="s">
        <v>541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3">
        <f t="shared" si="2"/>
        <v>3467.49</v>
      </c>
      <c r="T85" s="73">
        <f t="shared" si="3"/>
        <v>0</v>
      </c>
      <c r="U85" s="74" t="str">
        <f>VLOOKUP(B85,'FOLHA RESUMIDA'!C:I,2,0)</f>
        <v>RILDA MARIA DA SILVA</v>
      </c>
    </row>
    <row r="86" spans="1:21">
      <c r="A86" s="76">
        <v>1</v>
      </c>
      <c r="B86" s="76">
        <v>1980</v>
      </c>
      <c r="C86" s="77" t="s">
        <v>78</v>
      </c>
      <c r="D86" s="80">
        <v>33390</v>
      </c>
      <c r="E86" s="76" t="s">
        <v>540</v>
      </c>
      <c r="F86" s="76" t="s">
        <v>497</v>
      </c>
      <c r="G86" s="78">
        <v>6026.82</v>
      </c>
      <c r="H86" s="78">
        <v>7098.59</v>
      </c>
      <c r="I86" s="78" t="s">
        <v>541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3">
        <f t="shared" si="2"/>
        <v>13125.41</v>
      </c>
      <c r="T86" s="73">
        <f t="shared" si="3"/>
        <v>0</v>
      </c>
      <c r="U86" s="74" t="str">
        <f>VLOOKUP(B86,'FOLHA RESUMIDA'!C:I,2,0)</f>
        <v>MANOEL NETO DINIZ</v>
      </c>
    </row>
    <row r="87" spans="1:21">
      <c r="A87" s="76">
        <v>1</v>
      </c>
      <c r="B87" s="76">
        <v>1999</v>
      </c>
      <c r="C87" s="77" t="s">
        <v>79</v>
      </c>
      <c r="D87" s="80">
        <v>33390</v>
      </c>
      <c r="E87" s="76" t="s">
        <v>540</v>
      </c>
      <c r="F87" s="76" t="s">
        <v>433</v>
      </c>
      <c r="G87" s="78">
        <v>2760.93</v>
      </c>
      <c r="H87" s="78">
        <v>0</v>
      </c>
      <c r="I87" s="78" t="s">
        <v>541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3">
        <f t="shared" si="2"/>
        <v>2760.93</v>
      </c>
      <c r="T87" s="73">
        <f t="shared" si="3"/>
        <v>0</v>
      </c>
      <c r="U87" s="74" t="str">
        <f>VLOOKUP(B87,'FOLHA RESUMIDA'!C:I,2,0)</f>
        <v>ELIAS RIBEIRO DA SILVA FILHO</v>
      </c>
    </row>
    <row r="88" spans="1:21">
      <c r="A88" s="76">
        <v>1</v>
      </c>
      <c r="B88" s="76">
        <v>2008</v>
      </c>
      <c r="C88" s="77" t="s">
        <v>80</v>
      </c>
      <c r="D88" s="80">
        <v>33590</v>
      </c>
      <c r="E88" s="76" t="s">
        <v>540</v>
      </c>
      <c r="F88" s="76" t="s">
        <v>428</v>
      </c>
      <c r="G88" s="78">
        <v>3715.5</v>
      </c>
      <c r="H88" s="78">
        <v>0</v>
      </c>
      <c r="I88" s="78" t="s">
        <v>541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3">
        <f t="shared" si="2"/>
        <v>3715.5</v>
      </c>
      <c r="T88" s="73">
        <f t="shared" si="3"/>
        <v>0</v>
      </c>
      <c r="U88" s="74" t="str">
        <f>VLOOKUP(B88,'FOLHA RESUMIDA'!C:I,2,0)</f>
        <v>AMAURI GONCALO DA SILVA</v>
      </c>
    </row>
    <row r="89" spans="1:21">
      <c r="A89" s="76">
        <v>1</v>
      </c>
      <c r="B89" s="76">
        <v>2015</v>
      </c>
      <c r="C89" s="77" t="s">
        <v>81</v>
      </c>
      <c r="D89" s="80">
        <v>33590</v>
      </c>
      <c r="E89" s="76" t="s">
        <v>540</v>
      </c>
      <c r="F89" s="76" t="s">
        <v>428</v>
      </c>
      <c r="G89" s="78">
        <v>3209.59</v>
      </c>
      <c r="H89" s="78">
        <v>7759.29</v>
      </c>
      <c r="I89" s="78" t="s">
        <v>541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3">
        <f t="shared" si="2"/>
        <v>10968.880000000001</v>
      </c>
      <c r="T89" s="73">
        <f t="shared" si="3"/>
        <v>0</v>
      </c>
      <c r="U89" s="74" t="str">
        <f>VLOOKUP(B89,'FOLHA RESUMIDA'!C:I,2,0)</f>
        <v>MARIA SANDRA PONTES MENDONCA</v>
      </c>
    </row>
    <row r="90" spans="1:21">
      <c r="A90" s="76">
        <v>1</v>
      </c>
      <c r="B90" s="76">
        <v>2019</v>
      </c>
      <c r="C90" s="77" t="s">
        <v>82</v>
      </c>
      <c r="D90" s="80">
        <v>33605</v>
      </c>
      <c r="E90" s="76" t="s">
        <v>540</v>
      </c>
      <c r="F90" s="76" t="s">
        <v>433</v>
      </c>
      <c r="G90" s="78">
        <v>2271.42</v>
      </c>
      <c r="H90" s="78">
        <v>0</v>
      </c>
      <c r="I90" s="78" t="s">
        <v>541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3">
        <f t="shared" si="2"/>
        <v>2271.42</v>
      </c>
      <c r="T90" s="73">
        <f t="shared" si="3"/>
        <v>0</v>
      </c>
      <c r="U90" s="74" t="str">
        <f>VLOOKUP(B90,'FOLHA RESUMIDA'!C:I,2,0)</f>
        <v>MARCOS DO NASCIMENTO</v>
      </c>
    </row>
    <row r="91" spans="1:21">
      <c r="A91" s="76">
        <v>1</v>
      </c>
      <c r="B91" s="76">
        <v>2038</v>
      </c>
      <c r="C91" s="77" t="s">
        <v>83</v>
      </c>
      <c r="D91" s="80">
        <v>33605</v>
      </c>
      <c r="E91" s="76" t="s">
        <v>540</v>
      </c>
      <c r="F91" s="76" t="s">
        <v>428</v>
      </c>
      <c r="G91" s="78">
        <v>2514.8000000000002</v>
      </c>
      <c r="H91" s="78">
        <v>1315.38</v>
      </c>
      <c r="I91" s="78" t="s">
        <v>541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3">
        <f t="shared" si="2"/>
        <v>3830.1800000000003</v>
      </c>
      <c r="T91" s="73">
        <f t="shared" si="3"/>
        <v>0</v>
      </c>
      <c r="U91" s="74" t="str">
        <f>VLOOKUP(B91,'FOLHA RESUMIDA'!C:I,2,0)</f>
        <v>IRONILDA FERREIRA DA SILVA</v>
      </c>
    </row>
    <row r="92" spans="1:21">
      <c r="A92" s="76">
        <v>1</v>
      </c>
      <c r="B92" s="76">
        <v>2043</v>
      </c>
      <c r="C92" s="77" t="s">
        <v>84</v>
      </c>
      <c r="D92" s="80">
        <v>33605</v>
      </c>
      <c r="E92" s="76" t="s">
        <v>540</v>
      </c>
      <c r="F92" s="76" t="s">
        <v>428</v>
      </c>
      <c r="G92" s="78">
        <v>3538.61</v>
      </c>
      <c r="H92" s="78">
        <v>0</v>
      </c>
      <c r="I92" s="78" t="s">
        <v>541</v>
      </c>
      <c r="J92" s="78">
        <v>0</v>
      </c>
      <c r="K92" s="78">
        <v>0</v>
      </c>
      <c r="L92" s="78">
        <v>0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0</v>
      </c>
      <c r="S92" s="73">
        <f t="shared" si="2"/>
        <v>3538.61</v>
      </c>
      <c r="T92" s="73">
        <f t="shared" si="3"/>
        <v>0</v>
      </c>
      <c r="U92" s="74" t="str">
        <f>VLOOKUP(B92,'FOLHA RESUMIDA'!C:I,2,0)</f>
        <v>JOAO LUIZ BRAGA DE PONTES</v>
      </c>
    </row>
    <row r="93" spans="1:21">
      <c r="A93" s="76">
        <v>1</v>
      </c>
      <c r="B93" s="76">
        <v>2052</v>
      </c>
      <c r="C93" s="77" t="s">
        <v>85</v>
      </c>
      <c r="D93" s="80">
        <v>33613</v>
      </c>
      <c r="E93" s="76" t="s">
        <v>540</v>
      </c>
      <c r="F93" s="76" t="s">
        <v>428</v>
      </c>
      <c r="G93" s="78">
        <v>3715.5</v>
      </c>
      <c r="H93" s="78">
        <v>0</v>
      </c>
      <c r="I93" s="78" t="s">
        <v>541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3">
        <f t="shared" si="2"/>
        <v>3715.5</v>
      </c>
      <c r="T93" s="73">
        <f t="shared" si="3"/>
        <v>0</v>
      </c>
      <c r="U93" s="74" t="str">
        <f>VLOOKUP(B93,'FOLHA RESUMIDA'!C:I,2,0)</f>
        <v>JOSE FERNANDO PEREIRA DA COSTA</v>
      </c>
    </row>
    <row r="94" spans="1:21">
      <c r="A94" s="76">
        <v>1</v>
      </c>
      <c r="B94" s="76">
        <v>2063</v>
      </c>
      <c r="C94" s="77" t="s">
        <v>86</v>
      </c>
      <c r="D94" s="80">
        <v>31959</v>
      </c>
      <c r="E94" s="76" t="s">
        <v>540</v>
      </c>
      <c r="F94" s="76" t="s">
        <v>504</v>
      </c>
      <c r="G94" s="78">
        <v>8527.1200000000008</v>
      </c>
      <c r="H94" s="78">
        <v>7004.31</v>
      </c>
      <c r="I94" s="78" t="s">
        <v>541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3">
        <f t="shared" si="2"/>
        <v>15531.43</v>
      </c>
      <c r="T94" s="73">
        <f t="shared" si="3"/>
        <v>0</v>
      </c>
      <c r="U94" s="74" t="str">
        <f>VLOOKUP(B94,'FOLHA RESUMIDA'!C:I,2,0)</f>
        <v>JOAQUIM PEDRO CARNEIRO C NETO</v>
      </c>
    </row>
    <row r="95" spans="1:21">
      <c r="A95" s="76">
        <v>1</v>
      </c>
      <c r="B95" s="76">
        <v>2065</v>
      </c>
      <c r="C95" s="77" t="s">
        <v>408</v>
      </c>
      <c r="D95" s="80">
        <v>32174</v>
      </c>
      <c r="E95" s="76" t="s">
        <v>540</v>
      </c>
      <c r="F95" s="76" t="s">
        <v>479</v>
      </c>
      <c r="G95" s="78">
        <v>6267.48</v>
      </c>
      <c r="H95" s="78">
        <v>0</v>
      </c>
      <c r="I95" s="78" t="s">
        <v>541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3">
        <f t="shared" si="2"/>
        <v>6267.48</v>
      </c>
      <c r="T95" s="73">
        <f t="shared" si="3"/>
        <v>0</v>
      </c>
      <c r="U95" s="74" t="str">
        <f>VLOOKUP(B95,'FOLHA RESUMIDA'!C:I,2,0)</f>
        <v>MARIA CLAUDIA DE A  LIMA LEMOS</v>
      </c>
    </row>
    <row r="96" spans="1:21">
      <c r="A96" s="76">
        <v>1</v>
      </c>
      <c r="B96" s="76">
        <v>2069</v>
      </c>
      <c r="C96" s="77" t="s">
        <v>87</v>
      </c>
      <c r="D96" s="80">
        <v>33169</v>
      </c>
      <c r="E96" s="76" t="s">
        <v>540</v>
      </c>
      <c r="F96" s="76" t="s">
        <v>437</v>
      </c>
      <c r="G96" s="78">
        <v>10672.27</v>
      </c>
      <c r="H96" s="78">
        <v>9134.92</v>
      </c>
      <c r="I96" s="78" t="s">
        <v>541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3">
        <f t="shared" si="2"/>
        <v>19807.190000000002</v>
      </c>
      <c r="T96" s="73">
        <f t="shared" si="3"/>
        <v>0</v>
      </c>
      <c r="U96" s="74" t="str">
        <f>VLOOKUP(B96,'FOLHA RESUMIDA'!C:I,2,0)</f>
        <v>SELMA VERONICA VIEIRA RAMOS</v>
      </c>
    </row>
    <row r="97" spans="1:21">
      <c r="A97" s="76">
        <v>1</v>
      </c>
      <c r="B97" s="76">
        <v>2086</v>
      </c>
      <c r="C97" s="77" t="s">
        <v>88</v>
      </c>
      <c r="D97" s="80">
        <v>35163</v>
      </c>
      <c r="E97" s="76" t="s">
        <v>540</v>
      </c>
      <c r="F97" s="76" t="s">
        <v>425</v>
      </c>
      <c r="G97" s="78">
        <v>1876.58</v>
      </c>
      <c r="H97" s="78">
        <v>0</v>
      </c>
      <c r="I97" s="78" t="s">
        <v>541</v>
      </c>
      <c r="J97" s="78">
        <v>822.38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3">
        <f t="shared" si="2"/>
        <v>1876.58</v>
      </c>
      <c r="T97" s="73">
        <f t="shared" si="3"/>
        <v>822.38</v>
      </c>
      <c r="U97" s="74" t="str">
        <f>VLOOKUP(B97,'FOLHA RESUMIDA'!C:I,2,0)</f>
        <v>ALBANITA LUCIANA DA SILVA</v>
      </c>
    </row>
    <row r="98" spans="1:21">
      <c r="A98" s="76">
        <v>1</v>
      </c>
      <c r="B98" s="76">
        <v>2093</v>
      </c>
      <c r="C98" s="77" t="s">
        <v>89</v>
      </c>
      <c r="D98" s="80">
        <v>35163</v>
      </c>
      <c r="E98" s="76" t="s">
        <v>540</v>
      </c>
      <c r="F98" s="76" t="s">
        <v>433</v>
      </c>
      <c r="G98" s="78">
        <v>2271.42</v>
      </c>
      <c r="H98" s="78">
        <v>0</v>
      </c>
      <c r="I98" s="78" t="s">
        <v>541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3">
        <f t="shared" si="2"/>
        <v>2271.42</v>
      </c>
      <c r="T98" s="73">
        <f t="shared" si="3"/>
        <v>0</v>
      </c>
      <c r="U98" s="74" t="str">
        <f>VLOOKUP(B98,'FOLHA RESUMIDA'!C:I,2,0)</f>
        <v>GILBERTO RIBEIRO DA SILVA</v>
      </c>
    </row>
    <row r="99" spans="1:21">
      <c r="A99" s="76">
        <v>51</v>
      </c>
      <c r="B99" s="76">
        <v>2096</v>
      </c>
      <c r="C99" s="77" t="s">
        <v>346</v>
      </c>
      <c r="D99" s="80">
        <v>35170</v>
      </c>
      <c r="E99" s="76" t="s">
        <v>540</v>
      </c>
      <c r="F99" s="76" t="s">
        <v>430</v>
      </c>
      <c r="G99" s="78">
        <v>3209.59</v>
      </c>
      <c r="H99" s="78">
        <v>0</v>
      </c>
      <c r="I99" s="78" t="s">
        <v>541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3">
        <f t="shared" si="2"/>
        <v>3209.59</v>
      </c>
      <c r="T99" s="73">
        <f t="shared" si="3"/>
        <v>0</v>
      </c>
      <c r="U99" s="74" t="str">
        <f>VLOOKUP(B99,'FOLHA RESUMIDA'!C:I,2,0)</f>
        <v>MARCELO MORAIS DE OLIVEIRA</v>
      </c>
    </row>
    <row r="100" spans="1:21">
      <c r="A100" s="76">
        <v>1</v>
      </c>
      <c r="B100" s="76">
        <v>2101</v>
      </c>
      <c r="C100" s="77" t="s">
        <v>90</v>
      </c>
      <c r="D100" s="80">
        <v>35289</v>
      </c>
      <c r="E100" s="76" t="s">
        <v>540</v>
      </c>
      <c r="F100" s="76" t="s">
        <v>428</v>
      </c>
      <c r="G100" s="78">
        <v>3209.59</v>
      </c>
      <c r="H100" s="78">
        <v>0</v>
      </c>
      <c r="I100" s="78" t="s">
        <v>541</v>
      </c>
      <c r="J100" s="78">
        <v>0</v>
      </c>
      <c r="K100" s="78">
        <v>0</v>
      </c>
      <c r="L100" s="78">
        <v>0</v>
      </c>
      <c r="M100" s="78">
        <v>0</v>
      </c>
      <c r="N100" s="78">
        <v>0</v>
      </c>
      <c r="O100" s="78">
        <v>0</v>
      </c>
      <c r="P100" s="78">
        <v>0</v>
      </c>
      <c r="Q100" s="78">
        <v>0</v>
      </c>
      <c r="R100" s="78">
        <v>0</v>
      </c>
      <c r="S100" s="73">
        <f t="shared" si="2"/>
        <v>3209.59</v>
      </c>
      <c r="T100" s="73">
        <f t="shared" si="3"/>
        <v>0</v>
      </c>
      <c r="U100" s="74" t="str">
        <f>VLOOKUP(B100,'FOLHA RESUMIDA'!C:I,2,0)</f>
        <v>JOSE LUCIANO CANDIDO DA SILVA</v>
      </c>
    </row>
    <row r="101" spans="1:21">
      <c r="A101" s="76">
        <v>16</v>
      </c>
      <c r="B101" s="76">
        <v>2115</v>
      </c>
      <c r="C101" s="77" t="s">
        <v>359</v>
      </c>
      <c r="D101" s="80">
        <v>35521</v>
      </c>
      <c r="E101" s="76" t="s">
        <v>540</v>
      </c>
      <c r="F101" s="76" t="s">
        <v>430</v>
      </c>
      <c r="G101" s="78">
        <v>3209.59</v>
      </c>
      <c r="H101" s="78">
        <v>0</v>
      </c>
      <c r="I101" s="78" t="s">
        <v>541</v>
      </c>
      <c r="J101" s="78">
        <v>0</v>
      </c>
      <c r="K101" s="78">
        <v>0</v>
      </c>
      <c r="L101" s="78">
        <v>0</v>
      </c>
      <c r="M101" s="78">
        <v>0</v>
      </c>
      <c r="N101" s="78">
        <v>0</v>
      </c>
      <c r="O101" s="78">
        <v>0</v>
      </c>
      <c r="P101" s="78">
        <v>0</v>
      </c>
      <c r="Q101" s="78">
        <v>0</v>
      </c>
      <c r="R101" s="78">
        <v>0</v>
      </c>
      <c r="S101" s="73">
        <f t="shared" si="2"/>
        <v>3209.59</v>
      </c>
      <c r="T101" s="73">
        <f t="shared" si="3"/>
        <v>0</v>
      </c>
      <c r="U101" s="74" t="str">
        <f>VLOOKUP(B101,'FOLHA RESUMIDA'!C:I,2,0)</f>
        <v>SEVERINO JOSE RAMOS DE SOUZA</v>
      </c>
    </row>
    <row r="102" spans="1:21">
      <c r="A102" s="76">
        <v>1</v>
      </c>
      <c r="B102" s="76">
        <v>2117</v>
      </c>
      <c r="C102" s="77" t="s">
        <v>91</v>
      </c>
      <c r="D102" s="80">
        <v>35535</v>
      </c>
      <c r="E102" s="76" t="s">
        <v>540</v>
      </c>
      <c r="F102" s="76" t="s">
        <v>425</v>
      </c>
      <c r="G102" s="78">
        <v>2395.04</v>
      </c>
      <c r="H102" s="78">
        <v>0</v>
      </c>
      <c r="I102" s="78" t="s">
        <v>541</v>
      </c>
      <c r="J102" s="78">
        <v>0</v>
      </c>
      <c r="K102" s="78">
        <v>0</v>
      </c>
      <c r="L102" s="78">
        <v>0</v>
      </c>
      <c r="M102" s="78">
        <v>0</v>
      </c>
      <c r="N102" s="78">
        <v>0</v>
      </c>
      <c r="O102" s="78">
        <v>0</v>
      </c>
      <c r="P102" s="78">
        <v>0</v>
      </c>
      <c r="Q102" s="78">
        <v>0</v>
      </c>
      <c r="R102" s="78">
        <v>0</v>
      </c>
      <c r="S102" s="73">
        <f t="shared" si="2"/>
        <v>2395.04</v>
      </c>
      <c r="T102" s="73">
        <f t="shared" si="3"/>
        <v>0</v>
      </c>
      <c r="U102" s="74" t="str">
        <f>VLOOKUP(B102,'FOLHA RESUMIDA'!C:I,2,0)</f>
        <v>WILSON JOSE QUEIROZ DE LIMA</v>
      </c>
    </row>
    <row r="103" spans="1:21">
      <c r="A103" s="76">
        <v>1</v>
      </c>
      <c r="B103" s="76">
        <v>2120</v>
      </c>
      <c r="C103" s="77" t="s">
        <v>92</v>
      </c>
      <c r="D103" s="80">
        <v>35565</v>
      </c>
      <c r="E103" s="76" t="s">
        <v>540</v>
      </c>
      <c r="F103" s="76" t="s">
        <v>425</v>
      </c>
      <c r="G103" s="78">
        <v>1543.83</v>
      </c>
      <c r="H103" s="78">
        <v>1002.18</v>
      </c>
      <c r="I103" s="78" t="s">
        <v>541</v>
      </c>
      <c r="J103" s="78">
        <v>0</v>
      </c>
      <c r="K103" s="78">
        <v>0</v>
      </c>
      <c r="L103" s="78">
        <v>0</v>
      </c>
      <c r="M103" s="78">
        <v>0</v>
      </c>
      <c r="N103" s="78">
        <v>0</v>
      </c>
      <c r="O103" s="78">
        <v>0</v>
      </c>
      <c r="P103" s="78">
        <v>0</v>
      </c>
      <c r="Q103" s="78">
        <v>0</v>
      </c>
      <c r="R103" s="78">
        <v>0</v>
      </c>
      <c r="S103" s="73">
        <f t="shared" si="2"/>
        <v>2546.0099999999998</v>
      </c>
      <c r="T103" s="73">
        <f t="shared" si="3"/>
        <v>0</v>
      </c>
      <c r="U103" s="74" t="str">
        <f>VLOOKUP(B103,'FOLHA RESUMIDA'!C:I,2,0)</f>
        <v>ANTONIO SOARES DE MELO</v>
      </c>
    </row>
    <row r="104" spans="1:21">
      <c r="A104" s="76">
        <v>1</v>
      </c>
      <c r="B104" s="76">
        <v>2121</v>
      </c>
      <c r="C104" s="77" t="s">
        <v>93</v>
      </c>
      <c r="D104" s="80">
        <v>35583</v>
      </c>
      <c r="E104" s="76" t="s">
        <v>540</v>
      </c>
      <c r="F104" s="76" t="s">
        <v>433</v>
      </c>
      <c r="G104" s="78">
        <v>2271.42</v>
      </c>
      <c r="H104" s="78">
        <v>0</v>
      </c>
      <c r="I104" s="78" t="s">
        <v>541</v>
      </c>
      <c r="J104" s="78">
        <v>0</v>
      </c>
      <c r="K104" s="78">
        <v>0</v>
      </c>
      <c r="L104" s="78">
        <v>0</v>
      </c>
      <c r="M104" s="78">
        <v>0</v>
      </c>
      <c r="N104" s="78">
        <v>0</v>
      </c>
      <c r="O104" s="78">
        <v>0</v>
      </c>
      <c r="P104" s="78">
        <v>0</v>
      </c>
      <c r="Q104" s="78">
        <v>0</v>
      </c>
      <c r="R104" s="78">
        <v>0</v>
      </c>
      <c r="S104" s="73">
        <f t="shared" si="2"/>
        <v>2271.42</v>
      </c>
      <c r="T104" s="73">
        <f t="shared" si="3"/>
        <v>0</v>
      </c>
      <c r="U104" s="74" t="str">
        <f>VLOOKUP(B104,'FOLHA RESUMIDA'!C:I,2,0)</f>
        <v>SAMUEL MAURICIO</v>
      </c>
    </row>
    <row r="105" spans="1:21">
      <c r="A105" s="76">
        <v>10</v>
      </c>
      <c r="B105" s="76">
        <v>2124</v>
      </c>
      <c r="C105" s="77" t="s">
        <v>350</v>
      </c>
      <c r="D105" s="80">
        <v>35597</v>
      </c>
      <c r="E105" s="76" t="s">
        <v>540</v>
      </c>
      <c r="F105" s="76" t="s">
        <v>430</v>
      </c>
      <c r="G105" s="78">
        <v>3209.59</v>
      </c>
      <c r="H105" s="78">
        <v>0</v>
      </c>
      <c r="I105" s="78" t="s">
        <v>541</v>
      </c>
      <c r="J105" s="78">
        <v>0</v>
      </c>
      <c r="K105" s="78">
        <v>0</v>
      </c>
      <c r="L105" s="78">
        <v>0</v>
      </c>
      <c r="M105" s="78">
        <v>0</v>
      </c>
      <c r="N105" s="78">
        <v>0</v>
      </c>
      <c r="O105" s="78">
        <v>0</v>
      </c>
      <c r="P105" s="78">
        <v>0</v>
      </c>
      <c r="Q105" s="78">
        <v>0</v>
      </c>
      <c r="R105" s="78">
        <v>0</v>
      </c>
      <c r="S105" s="73">
        <f t="shared" si="2"/>
        <v>3209.59</v>
      </c>
      <c r="T105" s="73">
        <f t="shared" si="3"/>
        <v>0</v>
      </c>
      <c r="U105" s="74" t="str">
        <f>VLOOKUP(B105,'FOLHA RESUMIDA'!C:I,2,0)</f>
        <v>JOSE ALVES FIGUEIREDO FILHO</v>
      </c>
    </row>
    <row r="106" spans="1:21">
      <c r="A106" s="76">
        <v>1</v>
      </c>
      <c r="B106" s="76">
        <v>2125</v>
      </c>
      <c r="C106" s="77" t="s">
        <v>94</v>
      </c>
      <c r="D106" s="80">
        <v>35613</v>
      </c>
      <c r="E106" s="76" t="s">
        <v>540</v>
      </c>
      <c r="F106" s="76" t="s">
        <v>428</v>
      </c>
      <c r="G106" s="78">
        <v>3538.57</v>
      </c>
      <c r="H106" s="78">
        <v>0</v>
      </c>
      <c r="I106" s="78" t="s">
        <v>541</v>
      </c>
      <c r="J106" s="78">
        <v>822.38</v>
      </c>
      <c r="K106" s="78">
        <v>0</v>
      </c>
      <c r="L106" s="78">
        <v>0</v>
      </c>
      <c r="M106" s="78">
        <v>0</v>
      </c>
      <c r="N106" s="78">
        <v>0</v>
      </c>
      <c r="O106" s="78">
        <v>0</v>
      </c>
      <c r="P106" s="78">
        <v>0</v>
      </c>
      <c r="Q106" s="78">
        <v>0</v>
      </c>
      <c r="R106" s="78">
        <v>0</v>
      </c>
      <c r="S106" s="73">
        <f t="shared" si="2"/>
        <v>3538.57</v>
      </c>
      <c r="T106" s="73">
        <f t="shared" si="3"/>
        <v>822.38</v>
      </c>
      <c r="U106" s="74" t="str">
        <f>VLOOKUP(B106,'FOLHA RESUMIDA'!C:I,2,0)</f>
        <v>GILMAR GALVAO SANTANA</v>
      </c>
    </row>
    <row r="107" spans="1:21">
      <c r="A107" s="76">
        <v>1</v>
      </c>
      <c r="B107" s="76">
        <v>2126</v>
      </c>
      <c r="C107" s="77" t="s">
        <v>95</v>
      </c>
      <c r="D107" s="80">
        <v>35613</v>
      </c>
      <c r="E107" s="76" t="s">
        <v>540</v>
      </c>
      <c r="F107" s="76" t="s">
        <v>428</v>
      </c>
      <c r="G107" s="78">
        <v>3538.57</v>
      </c>
      <c r="H107" s="78">
        <v>0</v>
      </c>
      <c r="I107" s="78" t="s">
        <v>541</v>
      </c>
      <c r="J107" s="78">
        <v>0</v>
      </c>
      <c r="K107" s="78">
        <v>0</v>
      </c>
      <c r="L107" s="78">
        <v>0</v>
      </c>
      <c r="M107" s="78">
        <v>0</v>
      </c>
      <c r="N107" s="78">
        <v>0</v>
      </c>
      <c r="O107" s="78">
        <v>0</v>
      </c>
      <c r="P107" s="78">
        <v>0</v>
      </c>
      <c r="Q107" s="78">
        <v>0</v>
      </c>
      <c r="R107" s="78">
        <v>0</v>
      </c>
      <c r="S107" s="73">
        <f t="shared" si="2"/>
        <v>3538.57</v>
      </c>
      <c r="T107" s="73">
        <f t="shared" si="3"/>
        <v>0</v>
      </c>
      <c r="U107" s="74" t="str">
        <f>VLOOKUP(B107,'FOLHA RESUMIDA'!C:I,2,0)</f>
        <v>JAFFE JOSE LIMA XAVIER</v>
      </c>
    </row>
    <row r="108" spans="1:21">
      <c r="A108" s="76">
        <v>1</v>
      </c>
      <c r="B108" s="76">
        <v>2128</v>
      </c>
      <c r="C108" s="77" t="s">
        <v>96</v>
      </c>
      <c r="D108" s="80">
        <v>35626</v>
      </c>
      <c r="E108" s="76" t="s">
        <v>540</v>
      </c>
      <c r="F108" s="76" t="s">
        <v>428</v>
      </c>
      <c r="G108" s="78">
        <v>1876.58</v>
      </c>
      <c r="H108" s="78">
        <v>7839.93</v>
      </c>
      <c r="I108" s="78" t="s">
        <v>541</v>
      </c>
      <c r="J108" s="78">
        <v>0</v>
      </c>
      <c r="K108" s="78">
        <v>0</v>
      </c>
      <c r="L108" s="78">
        <v>0</v>
      </c>
      <c r="M108" s="78">
        <v>0</v>
      </c>
      <c r="N108" s="78">
        <v>0</v>
      </c>
      <c r="O108" s="78">
        <v>0</v>
      </c>
      <c r="P108" s="78">
        <v>0</v>
      </c>
      <c r="Q108" s="78">
        <v>0</v>
      </c>
      <c r="R108" s="78">
        <v>0</v>
      </c>
      <c r="S108" s="73">
        <f t="shared" si="2"/>
        <v>9716.51</v>
      </c>
      <c r="T108" s="73">
        <f t="shared" si="3"/>
        <v>0</v>
      </c>
      <c r="U108" s="74" t="str">
        <f>VLOOKUP(B108,'FOLHA RESUMIDA'!C:I,2,0)</f>
        <v>JORGE DA SILVA LIMA</v>
      </c>
    </row>
    <row r="109" spans="1:21">
      <c r="A109" s="76">
        <v>1</v>
      </c>
      <c r="B109" s="76">
        <v>2129</v>
      </c>
      <c r="C109" s="77" t="s">
        <v>97</v>
      </c>
      <c r="D109" s="80">
        <v>35626</v>
      </c>
      <c r="E109" s="76" t="s">
        <v>540</v>
      </c>
      <c r="F109" s="76" t="s">
        <v>501</v>
      </c>
      <c r="G109" s="78">
        <v>2060.2399999999998</v>
      </c>
      <c r="H109" s="78">
        <v>0</v>
      </c>
      <c r="I109" s="78" t="s">
        <v>541</v>
      </c>
      <c r="J109" s="78">
        <v>0</v>
      </c>
      <c r="K109" s="78">
        <v>0</v>
      </c>
      <c r="L109" s="78">
        <v>0</v>
      </c>
      <c r="M109" s="78">
        <v>0</v>
      </c>
      <c r="N109" s="78">
        <v>0</v>
      </c>
      <c r="O109" s="78">
        <v>0</v>
      </c>
      <c r="P109" s="78">
        <v>0</v>
      </c>
      <c r="Q109" s="78">
        <v>0</v>
      </c>
      <c r="R109" s="78">
        <v>0</v>
      </c>
      <c r="S109" s="73">
        <f t="shared" si="2"/>
        <v>2060.2399999999998</v>
      </c>
      <c r="T109" s="73">
        <f t="shared" si="3"/>
        <v>0</v>
      </c>
      <c r="U109" s="74" t="str">
        <f>VLOOKUP(B109,'FOLHA RESUMIDA'!C:I,2,0)</f>
        <v>RICARDO JORGE XAVIER</v>
      </c>
    </row>
    <row r="110" spans="1:21">
      <c r="A110" s="76">
        <v>1</v>
      </c>
      <c r="B110" s="76">
        <v>2130</v>
      </c>
      <c r="C110" s="77" t="s">
        <v>98</v>
      </c>
      <c r="D110" s="80">
        <v>35626</v>
      </c>
      <c r="E110" s="76" t="s">
        <v>540</v>
      </c>
      <c r="F110" s="76" t="s">
        <v>500</v>
      </c>
      <c r="G110" s="78">
        <v>2060.2399999999998</v>
      </c>
      <c r="H110" s="78">
        <v>0</v>
      </c>
      <c r="I110" s="78" t="s">
        <v>541</v>
      </c>
      <c r="J110" s="78">
        <v>0</v>
      </c>
      <c r="K110" s="78">
        <v>0</v>
      </c>
      <c r="L110" s="78">
        <v>0</v>
      </c>
      <c r="M110" s="78">
        <v>0</v>
      </c>
      <c r="N110" s="78">
        <v>0</v>
      </c>
      <c r="O110" s="78">
        <v>0</v>
      </c>
      <c r="P110" s="78">
        <v>0</v>
      </c>
      <c r="Q110" s="78">
        <v>0</v>
      </c>
      <c r="R110" s="78">
        <v>0</v>
      </c>
      <c r="S110" s="73">
        <f t="shared" si="2"/>
        <v>2060.2399999999998</v>
      </c>
      <c r="T110" s="73">
        <f t="shared" si="3"/>
        <v>0</v>
      </c>
      <c r="U110" s="74" t="str">
        <f>VLOOKUP(B110,'FOLHA RESUMIDA'!C:I,2,0)</f>
        <v>HELVIO MOZART MONTENEGRO</v>
      </c>
    </row>
    <row r="111" spans="1:21">
      <c r="A111" s="76">
        <v>1</v>
      </c>
      <c r="B111" s="76">
        <v>2131</v>
      </c>
      <c r="C111" s="77" t="s">
        <v>99</v>
      </c>
      <c r="D111" s="80">
        <v>35626</v>
      </c>
      <c r="E111" s="76" t="s">
        <v>540</v>
      </c>
      <c r="F111" s="76" t="s">
        <v>428</v>
      </c>
      <c r="G111" s="78">
        <v>3538.59</v>
      </c>
      <c r="H111" s="78">
        <v>0</v>
      </c>
      <c r="I111" s="78" t="s">
        <v>541</v>
      </c>
      <c r="J111" s="78">
        <v>0</v>
      </c>
      <c r="K111" s="78">
        <v>0</v>
      </c>
      <c r="L111" s="78">
        <v>0</v>
      </c>
      <c r="M111" s="78">
        <v>0</v>
      </c>
      <c r="N111" s="78">
        <v>0</v>
      </c>
      <c r="O111" s="78">
        <v>0</v>
      </c>
      <c r="P111" s="78">
        <v>0</v>
      </c>
      <c r="Q111" s="78">
        <v>0</v>
      </c>
      <c r="R111" s="78">
        <v>0</v>
      </c>
      <c r="S111" s="73">
        <f t="shared" si="2"/>
        <v>3538.59</v>
      </c>
      <c r="T111" s="73">
        <f t="shared" si="3"/>
        <v>0</v>
      </c>
      <c r="U111" s="74" t="str">
        <f>VLOOKUP(B111,'FOLHA RESUMIDA'!C:I,2,0)</f>
        <v>ALEXANDRE BARBOSA DA SILVA</v>
      </c>
    </row>
    <row r="112" spans="1:21">
      <c r="A112" s="76">
        <v>1</v>
      </c>
      <c r="B112" s="76">
        <v>2134</v>
      </c>
      <c r="C112" s="77" t="s">
        <v>100</v>
      </c>
      <c r="D112" s="80">
        <v>35628</v>
      </c>
      <c r="E112" s="76" t="s">
        <v>540</v>
      </c>
      <c r="F112" s="76" t="s">
        <v>428</v>
      </c>
      <c r="G112" s="78">
        <v>3538.57</v>
      </c>
      <c r="H112" s="78">
        <v>0</v>
      </c>
      <c r="I112" s="78" t="s">
        <v>541</v>
      </c>
      <c r="J112" s="78">
        <v>0</v>
      </c>
      <c r="K112" s="78">
        <v>0</v>
      </c>
      <c r="L112" s="78">
        <v>0</v>
      </c>
      <c r="M112" s="78">
        <v>0</v>
      </c>
      <c r="N112" s="78">
        <v>0</v>
      </c>
      <c r="O112" s="78">
        <v>0</v>
      </c>
      <c r="P112" s="78">
        <v>0</v>
      </c>
      <c r="Q112" s="78">
        <v>0</v>
      </c>
      <c r="R112" s="78">
        <v>0</v>
      </c>
      <c r="S112" s="73">
        <f t="shared" si="2"/>
        <v>3538.57</v>
      </c>
      <c r="T112" s="73">
        <f t="shared" si="3"/>
        <v>0</v>
      </c>
      <c r="U112" s="74" t="str">
        <f>VLOOKUP(B112,'FOLHA RESUMIDA'!C:I,2,0)</f>
        <v>ROSIVALDO SATIRO DOS SANTOS</v>
      </c>
    </row>
    <row r="113" spans="1:21">
      <c r="A113" s="76">
        <v>1</v>
      </c>
      <c r="B113" s="76">
        <v>2136</v>
      </c>
      <c r="C113" s="77" t="s">
        <v>101</v>
      </c>
      <c r="D113" s="80">
        <v>35643</v>
      </c>
      <c r="E113" s="76" t="s">
        <v>540</v>
      </c>
      <c r="F113" s="76" t="s">
        <v>425</v>
      </c>
      <c r="G113" s="78">
        <v>2068.91</v>
      </c>
      <c r="H113" s="78">
        <v>0</v>
      </c>
      <c r="I113" s="78" t="s">
        <v>541</v>
      </c>
      <c r="J113" s="78">
        <v>822.38</v>
      </c>
      <c r="K113" s="78">
        <v>0</v>
      </c>
      <c r="L113" s="78">
        <v>0</v>
      </c>
      <c r="M113" s="78">
        <v>0</v>
      </c>
      <c r="N113" s="78">
        <v>0</v>
      </c>
      <c r="O113" s="78">
        <v>0</v>
      </c>
      <c r="P113" s="78">
        <v>0</v>
      </c>
      <c r="Q113" s="78">
        <v>0</v>
      </c>
      <c r="R113" s="78">
        <v>0</v>
      </c>
      <c r="S113" s="73">
        <f t="shared" si="2"/>
        <v>2068.91</v>
      </c>
      <c r="T113" s="73">
        <f t="shared" si="3"/>
        <v>822.38</v>
      </c>
      <c r="U113" s="74" t="str">
        <f>VLOOKUP(B113,'FOLHA RESUMIDA'!C:I,2,0)</f>
        <v>GESIEL DAVID DE CASTRO</v>
      </c>
    </row>
    <row r="114" spans="1:21">
      <c r="A114" s="76">
        <v>1</v>
      </c>
      <c r="B114" s="76">
        <v>2137</v>
      </c>
      <c r="C114" s="77" t="s">
        <v>102</v>
      </c>
      <c r="D114" s="80">
        <v>35643</v>
      </c>
      <c r="E114" s="76" t="s">
        <v>540</v>
      </c>
      <c r="F114" s="76" t="s">
        <v>434</v>
      </c>
      <c r="G114" s="78">
        <v>6130.92</v>
      </c>
      <c r="H114" s="78">
        <v>2744.28</v>
      </c>
      <c r="I114" s="78" t="s">
        <v>541</v>
      </c>
      <c r="J114" s="78">
        <v>0</v>
      </c>
      <c r="K114" s="78">
        <v>0</v>
      </c>
      <c r="L114" s="78">
        <v>0</v>
      </c>
      <c r="M114" s="78">
        <v>0</v>
      </c>
      <c r="N114" s="78">
        <v>0</v>
      </c>
      <c r="O114" s="78">
        <v>0</v>
      </c>
      <c r="P114" s="78">
        <v>0</v>
      </c>
      <c r="Q114" s="78">
        <v>0</v>
      </c>
      <c r="R114" s="78">
        <v>0</v>
      </c>
      <c r="S114" s="73">
        <f t="shared" si="2"/>
        <v>8875.2000000000007</v>
      </c>
      <c r="T114" s="73">
        <f t="shared" si="3"/>
        <v>0</v>
      </c>
      <c r="U114" s="74" t="str">
        <f>VLOOKUP(B114,'FOLHA RESUMIDA'!C:I,2,0)</f>
        <v>FRANCISCO DE ASSIS DE OLIVEIRA</v>
      </c>
    </row>
    <row r="115" spans="1:21">
      <c r="A115" s="76">
        <v>1</v>
      </c>
      <c r="B115" s="76">
        <v>2140</v>
      </c>
      <c r="C115" s="77" t="s">
        <v>103</v>
      </c>
      <c r="D115" s="80">
        <v>35643</v>
      </c>
      <c r="E115" s="76" t="s">
        <v>540</v>
      </c>
      <c r="F115" s="76" t="s">
        <v>491</v>
      </c>
      <c r="G115" s="78">
        <v>3699.96</v>
      </c>
      <c r="H115" s="78">
        <v>2279.98</v>
      </c>
      <c r="I115" s="78" t="s">
        <v>541</v>
      </c>
      <c r="J115" s="78">
        <v>0</v>
      </c>
      <c r="K115" s="78">
        <v>0</v>
      </c>
      <c r="L115" s="78">
        <v>0</v>
      </c>
      <c r="M115" s="78">
        <v>0</v>
      </c>
      <c r="N115" s="78">
        <v>0</v>
      </c>
      <c r="O115" s="78">
        <v>0</v>
      </c>
      <c r="P115" s="78">
        <v>0</v>
      </c>
      <c r="Q115" s="78">
        <v>0</v>
      </c>
      <c r="R115" s="78">
        <v>0</v>
      </c>
      <c r="S115" s="73">
        <f t="shared" si="2"/>
        <v>5979.9400000000005</v>
      </c>
      <c r="T115" s="73">
        <f t="shared" si="3"/>
        <v>0</v>
      </c>
      <c r="U115" s="74" t="str">
        <f>VLOOKUP(B115,'FOLHA RESUMIDA'!C:I,2,0)</f>
        <v>LUCIENE PEREIRA DE A NASCIMENT</v>
      </c>
    </row>
    <row r="116" spans="1:21">
      <c r="A116" s="76">
        <v>1</v>
      </c>
      <c r="B116" s="76">
        <v>2143</v>
      </c>
      <c r="C116" s="77" t="s">
        <v>104</v>
      </c>
      <c r="D116" s="80">
        <v>35765</v>
      </c>
      <c r="E116" s="76" t="s">
        <v>540</v>
      </c>
      <c r="F116" s="76" t="s">
        <v>428</v>
      </c>
      <c r="G116" s="78">
        <v>2068.91</v>
      </c>
      <c r="H116" s="78">
        <v>0</v>
      </c>
      <c r="I116" s="78" t="s">
        <v>541</v>
      </c>
      <c r="J116" s="78">
        <v>0</v>
      </c>
      <c r="K116" s="78">
        <v>0</v>
      </c>
      <c r="L116" s="78">
        <v>0</v>
      </c>
      <c r="M116" s="78">
        <v>0</v>
      </c>
      <c r="N116" s="78">
        <v>0</v>
      </c>
      <c r="O116" s="78">
        <v>0</v>
      </c>
      <c r="P116" s="78">
        <v>0</v>
      </c>
      <c r="Q116" s="78">
        <v>0</v>
      </c>
      <c r="R116" s="78">
        <v>0</v>
      </c>
      <c r="S116" s="73">
        <f t="shared" si="2"/>
        <v>2068.91</v>
      </c>
      <c r="T116" s="73">
        <f t="shared" si="3"/>
        <v>0</v>
      </c>
      <c r="U116" s="74" t="str">
        <f>VLOOKUP(B116,'FOLHA RESUMIDA'!C:I,2,0)</f>
        <v>RUBEM JOSE DOS S DE PAULA</v>
      </c>
    </row>
    <row r="117" spans="1:21">
      <c r="A117" s="76">
        <v>1</v>
      </c>
      <c r="B117" s="76">
        <v>2145</v>
      </c>
      <c r="C117" s="77" t="s">
        <v>105</v>
      </c>
      <c r="D117" s="80">
        <v>35765</v>
      </c>
      <c r="E117" s="76" t="s">
        <v>540</v>
      </c>
      <c r="F117" s="76" t="s">
        <v>428</v>
      </c>
      <c r="G117" s="78">
        <v>3538.57</v>
      </c>
      <c r="H117" s="78">
        <v>0</v>
      </c>
      <c r="I117" s="78" t="s">
        <v>541</v>
      </c>
      <c r="J117" s="78">
        <v>0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3">
        <f t="shared" si="2"/>
        <v>3538.57</v>
      </c>
      <c r="T117" s="73">
        <f t="shared" si="3"/>
        <v>0</v>
      </c>
      <c r="U117" s="74" t="str">
        <f>VLOOKUP(B117,'FOLHA RESUMIDA'!C:I,2,0)</f>
        <v>EVERALDO DA SILVA CABRAL</v>
      </c>
    </row>
    <row r="118" spans="1:21">
      <c r="A118" s="76">
        <v>1</v>
      </c>
      <c r="B118" s="76">
        <v>2146</v>
      </c>
      <c r="C118" s="77" t="s">
        <v>106</v>
      </c>
      <c r="D118" s="80">
        <v>35765</v>
      </c>
      <c r="E118" s="76" t="s">
        <v>540</v>
      </c>
      <c r="F118" s="76" t="s">
        <v>428</v>
      </c>
      <c r="G118" s="78">
        <v>3056.72</v>
      </c>
      <c r="H118" s="78">
        <v>0</v>
      </c>
      <c r="I118" s="78" t="s">
        <v>541</v>
      </c>
      <c r="J118" s="78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v>0</v>
      </c>
      <c r="S118" s="73">
        <f t="shared" si="2"/>
        <v>3056.72</v>
      </c>
      <c r="T118" s="73">
        <f t="shared" si="3"/>
        <v>0</v>
      </c>
      <c r="U118" s="74" t="str">
        <f>VLOOKUP(B118,'FOLHA RESUMIDA'!C:I,2,0)</f>
        <v>ROGERIO BARROS DOS SANTOS</v>
      </c>
    </row>
    <row r="119" spans="1:21">
      <c r="A119" s="76">
        <v>1</v>
      </c>
      <c r="B119" s="76">
        <v>2149</v>
      </c>
      <c r="C119" s="77" t="s">
        <v>107</v>
      </c>
      <c r="D119" s="80">
        <v>35765</v>
      </c>
      <c r="E119" s="76" t="s">
        <v>540</v>
      </c>
      <c r="F119" s="76" t="s">
        <v>428</v>
      </c>
      <c r="G119" s="78">
        <v>3056.72</v>
      </c>
      <c r="H119" s="78">
        <v>0</v>
      </c>
      <c r="I119" s="78" t="s">
        <v>541</v>
      </c>
      <c r="J119" s="78">
        <v>0</v>
      </c>
      <c r="K119" s="78">
        <v>0</v>
      </c>
      <c r="L119" s="78">
        <v>0</v>
      </c>
      <c r="M119" s="78">
        <v>0</v>
      </c>
      <c r="N119" s="78">
        <v>0</v>
      </c>
      <c r="O119" s="78">
        <v>0</v>
      </c>
      <c r="P119" s="78">
        <v>0</v>
      </c>
      <c r="Q119" s="78">
        <v>0</v>
      </c>
      <c r="R119" s="78">
        <v>0</v>
      </c>
      <c r="S119" s="73">
        <f t="shared" si="2"/>
        <v>3056.72</v>
      </c>
      <c r="T119" s="73">
        <f t="shared" si="3"/>
        <v>0</v>
      </c>
      <c r="U119" s="74" t="str">
        <f>VLOOKUP(B119,'FOLHA RESUMIDA'!C:I,2,0)</f>
        <v>CARLOS AUGUSTO O  DA SILVA</v>
      </c>
    </row>
    <row r="120" spans="1:21">
      <c r="A120" s="76">
        <v>16</v>
      </c>
      <c r="B120" s="76">
        <v>2151</v>
      </c>
      <c r="C120" s="77" t="s">
        <v>108</v>
      </c>
      <c r="D120" s="80">
        <v>35765</v>
      </c>
      <c r="E120" s="76" t="s">
        <v>540</v>
      </c>
      <c r="F120" s="76" t="s">
        <v>491</v>
      </c>
      <c r="G120" s="78">
        <v>2060.2399999999998</v>
      </c>
      <c r="H120" s="78">
        <v>1128.3599999999999</v>
      </c>
      <c r="I120" s="78" t="s">
        <v>541</v>
      </c>
      <c r="J120" s="78">
        <v>0</v>
      </c>
      <c r="K120" s="78">
        <v>0</v>
      </c>
      <c r="L120" s="78">
        <v>0</v>
      </c>
      <c r="M120" s="78">
        <v>0</v>
      </c>
      <c r="N120" s="78">
        <v>0</v>
      </c>
      <c r="O120" s="78">
        <v>0</v>
      </c>
      <c r="P120" s="78">
        <v>0</v>
      </c>
      <c r="Q120" s="78">
        <v>0</v>
      </c>
      <c r="R120" s="78">
        <v>0</v>
      </c>
      <c r="S120" s="73">
        <f t="shared" si="2"/>
        <v>3188.5999999999995</v>
      </c>
      <c r="T120" s="73">
        <f t="shared" si="3"/>
        <v>0</v>
      </c>
      <c r="U120" s="74" t="str">
        <f>VLOOKUP(B120,'FOLHA RESUMIDA'!C:I,2,0)</f>
        <v>JUREMA MARIA BONGALHARDO</v>
      </c>
    </row>
    <row r="121" spans="1:21">
      <c r="A121" s="76">
        <v>1</v>
      </c>
      <c r="B121" s="76">
        <v>2153</v>
      </c>
      <c r="C121" s="77" t="s">
        <v>109</v>
      </c>
      <c r="D121" s="80">
        <v>35765</v>
      </c>
      <c r="E121" s="76" t="s">
        <v>540</v>
      </c>
      <c r="F121" s="76" t="s">
        <v>428</v>
      </c>
      <c r="G121" s="78">
        <v>3715.5</v>
      </c>
      <c r="H121" s="78">
        <v>0</v>
      </c>
      <c r="I121" s="78" t="s">
        <v>541</v>
      </c>
      <c r="J121" s="78">
        <v>0</v>
      </c>
      <c r="K121" s="78">
        <v>0</v>
      </c>
      <c r="L121" s="78">
        <v>0</v>
      </c>
      <c r="M121" s="78">
        <v>0</v>
      </c>
      <c r="N121" s="78">
        <v>0</v>
      </c>
      <c r="O121" s="78">
        <v>0</v>
      </c>
      <c r="P121" s="78">
        <v>0</v>
      </c>
      <c r="Q121" s="78">
        <v>0</v>
      </c>
      <c r="R121" s="78">
        <v>0</v>
      </c>
      <c r="S121" s="73">
        <f t="shared" si="2"/>
        <v>3715.5</v>
      </c>
      <c r="T121" s="73">
        <f t="shared" si="3"/>
        <v>0</v>
      </c>
      <c r="U121" s="74" t="str">
        <f>VLOOKUP(B121,'FOLHA RESUMIDA'!C:I,2,0)</f>
        <v>SERGIO PEREIRA DA COSTA</v>
      </c>
    </row>
    <row r="122" spans="1:21">
      <c r="A122" s="76">
        <v>1</v>
      </c>
      <c r="B122" s="76">
        <v>2156</v>
      </c>
      <c r="C122" s="77" t="s">
        <v>110</v>
      </c>
      <c r="D122" s="80">
        <v>35800</v>
      </c>
      <c r="E122" s="76" t="s">
        <v>540</v>
      </c>
      <c r="F122" s="76" t="s">
        <v>492</v>
      </c>
      <c r="G122" s="78">
        <v>3523.75</v>
      </c>
      <c r="H122" s="78">
        <v>0</v>
      </c>
      <c r="I122" s="78" t="s">
        <v>541</v>
      </c>
      <c r="J122" s="78">
        <v>0</v>
      </c>
      <c r="K122" s="78">
        <v>0</v>
      </c>
      <c r="L122" s="78">
        <v>0</v>
      </c>
      <c r="M122" s="78">
        <v>0</v>
      </c>
      <c r="N122" s="78">
        <v>0</v>
      </c>
      <c r="O122" s="78">
        <v>0</v>
      </c>
      <c r="P122" s="78">
        <v>0</v>
      </c>
      <c r="Q122" s="78">
        <v>0</v>
      </c>
      <c r="R122" s="78">
        <v>0</v>
      </c>
      <c r="S122" s="73">
        <f t="shared" si="2"/>
        <v>3523.75</v>
      </c>
      <c r="T122" s="73">
        <f t="shared" si="3"/>
        <v>0</v>
      </c>
      <c r="U122" s="74" t="str">
        <f>VLOOKUP(B122,'FOLHA RESUMIDA'!C:I,2,0)</f>
        <v>EDLEUSA LUCIA BATISTA DA SILVA</v>
      </c>
    </row>
    <row r="123" spans="1:21">
      <c r="A123" s="76">
        <v>1</v>
      </c>
      <c r="B123" s="76">
        <v>2159</v>
      </c>
      <c r="C123" s="77" t="s">
        <v>111</v>
      </c>
      <c r="D123" s="80">
        <v>35836</v>
      </c>
      <c r="E123" s="76" t="s">
        <v>540</v>
      </c>
      <c r="F123" s="76" t="s">
        <v>492</v>
      </c>
      <c r="G123" s="78">
        <v>3523.75</v>
      </c>
      <c r="H123" s="78">
        <v>3070.35</v>
      </c>
      <c r="I123" s="78" t="s">
        <v>541</v>
      </c>
      <c r="J123" s="78">
        <v>0</v>
      </c>
      <c r="K123" s="78">
        <v>0</v>
      </c>
      <c r="L123" s="78">
        <v>0</v>
      </c>
      <c r="M123" s="78">
        <v>0</v>
      </c>
      <c r="N123" s="78">
        <v>0</v>
      </c>
      <c r="O123" s="78">
        <v>0</v>
      </c>
      <c r="P123" s="78">
        <v>0</v>
      </c>
      <c r="Q123" s="78">
        <v>0</v>
      </c>
      <c r="R123" s="78">
        <v>0</v>
      </c>
      <c r="S123" s="73">
        <f t="shared" si="2"/>
        <v>6594.1</v>
      </c>
      <c r="T123" s="73">
        <f t="shared" si="3"/>
        <v>0</v>
      </c>
      <c r="U123" s="74" t="str">
        <f>VLOOKUP(B123,'FOLHA RESUMIDA'!C:I,2,0)</f>
        <v>FREDERICO JOSE C  DA NOBREGA</v>
      </c>
    </row>
    <row r="124" spans="1:21">
      <c r="A124" s="76">
        <v>1</v>
      </c>
      <c r="B124" s="76">
        <v>2161</v>
      </c>
      <c r="C124" s="77" t="s">
        <v>112</v>
      </c>
      <c r="D124" s="80">
        <v>35836</v>
      </c>
      <c r="E124" s="76" t="s">
        <v>540</v>
      </c>
      <c r="F124" s="76" t="s">
        <v>491</v>
      </c>
      <c r="G124" s="78">
        <v>3699.96</v>
      </c>
      <c r="H124" s="78">
        <v>1196.07</v>
      </c>
      <c r="I124" s="78" t="s">
        <v>541</v>
      </c>
      <c r="J124" s="78">
        <v>0</v>
      </c>
      <c r="K124" s="78">
        <v>0</v>
      </c>
      <c r="L124" s="78">
        <v>0</v>
      </c>
      <c r="M124" s="78">
        <v>0</v>
      </c>
      <c r="N124" s="78">
        <v>0</v>
      </c>
      <c r="O124" s="78">
        <v>0</v>
      </c>
      <c r="P124" s="78">
        <v>0</v>
      </c>
      <c r="Q124" s="78">
        <v>0</v>
      </c>
      <c r="R124" s="78">
        <v>0</v>
      </c>
      <c r="S124" s="73">
        <f t="shared" si="2"/>
        <v>4896.03</v>
      </c>
      <c r="T124" s="73">
        <f t="shared" si="3"/>
        <v>0</v>
      </c>
      <c r="U124" s="74" t="str">
        <f>VLOOKUP(B124,'FOLHA RESUMIDA'!C:I,2,0)</f>
        <v>WLADIMIR MACHADO DO E  SANTO</v>
      </c>
    </row>
    <row r="125" spans="1:21">
      <c r="A125" s="76">
        <v>1</v>
      </c>
      <c r="B125" s="76">
        <v>2181</v>
      </c>
      <c r="C125" s="77" t="s">
        <v>113</v>
      </c>
      <c r="D125" s="80">
        <v>36069</v>
      </c>
      <c r="E125" s="76" t="s">
        <v>540</v>
      </c>
      <c r="F125" s="76" t="s">
        <v>437</v>
      </c>
      <c r="G125" s="78">
        <v>9219.11</v>
      </c>
      <c r="H125" s="78">
        <v>2818.66</v>
      </c>
      <c r="I125" s="78" t="s">
        <v>541</v>
      </c>
      <c r="J125" s="78">
        <v>0</v>
      </c>
      <c r="K125" s="78">
        <v>0</v>
      </c>
      <c r="L125" s="78">
        <v>0</v>
      </c>
      <c r="M125" s="78">
        <v>0</v>
      </c>
      <c r="N125" s="78">
        <v>0</v>
      </c>
      <c r="O125" s="78">
        <v>0</v>
      </c>
      <c r="P125" s="78">
        <v>0</v>
      </c>
      <c r="Q125" s="78">
        <v>0</v>
      </c>
      <c r="R125" s="78">
        <v>0</v>
      </c>
      <c r="S125" s="73">
        <f t="shared" si="2"/>
        <v>12037.77</v>
      </c>
      <c r="T125" s="73">
        <f t="shared" si="3"/>
        <v>0</v>
      </c>
      <c r="U125" s="74" t="str">
        <f>VLOOKUP(B125,'FOLHA RESUMIDA'!C:I,2,0)</f>
        <v>ELCY SILVA DE ARAUJO</v>
      </c>
    </row>
    <row r="126" spans="1:21">
      <c r="A126" s="76">
        <v>1</v>
      </c>
      <c r="B126" s="76">
        <v>2274</v>
      </c>
      <c r="C126" s="77" t="s">
        <v>114</v>
      </c>
      <c r="D126" s="80">
        <v>37883</v>
      </c>
      <c r="E126" s="76" t="s">
        <v>540</v>
      </c>
      <c r="F126" s="76" t="s">
        <v>416</v>
      </c>
      <c r="G126" s="78">
        <v>0</v>
      </c>
      <c r="H126" s="78">
        <v>0</v>
      </c>
      <c r="I126" s="78" t="s">
        <v>543</v>
      </c>
      <c r="J126" s="78">
        <v>0</v>
      </c>
      <c r="K126" s="78">
        <v>0</v>
      </c>
      <c r="L126" s="78">
        <v>0</v>
      </c>
      <c r="M126" s="78">
        <v>0</v>
      </c>
      <c r="N126" s="78">
        <v>0</v>
      </c>
      <c r="O126" s="78">
        <v>0</v>
      </c>
      <c r="P126" s="78">
        <v>0</v>
      </c>
      <c r="Q126" s="78">
        <v>0</v>
      </c>
      <c r="R126" s="78">
        <v>16784.88</v>
      </c>
      <c r="S126" s="73">
        <f t="shared" si="2"/>
        <v>0</v>
      </c>
      <c r="T126" s="73">
        <f t="shared" si="3"/>
        <v>16784.88</v>
      </c>
      <c r="U126" s="74" t="str">
        <f>VLOOKUP(B126,'FOLHA RESUMIDA'!C:I,2,0)</f>
        <v>DJALMA LIMA DE OLIVEIRA DANTAS</v>
      </c>
    </row>
    <row r="127" spans="1:21">
      <c r="A127" s="76">
        <v>1</v>
      </c>
      <c r="B127" s="76">
        <v>2280</v>
      </c>
      <c r="C127" s="77" t="s">
        <v>115</v>
      </c>
      <c r="D127" s="80">
        <v>38335</v>
      </c>
      <c r="E127" s="76" t="s">
        <v>540</v>
      </c>
      <c r="F127" s="76" t="s">
        <v>460</v>
      </c>
      <c r="G127" s="78">
        <v>0</v>
      </c>
      <c r="H127" s="78">
        <v>0</v>
      </c>
      <c r="I127" s="78" t="s">
        <v>543</v>
      </c>
      <c r="J127" s="78">
        <v>0</v>
      </c>
      <c r="K127" s="78">
        <v>0</v>
      </c>
      <c r="L127" s="78">
        <v>0</v>
      </c>
      <c r="M127" s="78">
        <v>0</v>
      </c>
      <c r="N127" s="78">
        <v>0</v>
      </c>
      <c r="O127" s="78">
        <v>636.36</v>
      </c>
      <c r="P127" s="78">
        <v>2545.4699999999998</v>
      </c>
      <c r="Q127" s="78">
        <v>0</v>
      </c>
      <c r="R127" s="78">
        <v>0</v>
      </c>
      <c r="S127" s="73">
        <f t="shared" si="2"/>
        <v>636.36</v>
      </c>
      <c r="T127" s="73">
        <f t="shared" si="3"/>
        <v>2545.4699999999998</v>
      </c>
      <c r="U127" s="74" t="str">
        <f>VLOOKUP(B127,'FOLHA RESUMIDA'!C:I,2,0)</f>
        <v>JACQUELINE CESAR DE GUSMAO</v>
      </c>
    </row>
    <row r="128" spans="1:21">
      <c r="A128" s="76">
        <v>1</v>
      </c>
      <c r="B128" s="76">
        <v>2295</v>
      </c>
      <c r="C128" s="77" t="s">
        <v>116</v>
      </c>
      <c r="D128" s="80">
        <v>38657</v>
      </c>
      <c r="E128" s="76" t="s">
        <v>540</v>
      </c>
      <c r="F128" s="76" t="s">
        <v>421</v>
      </c>
      <c r="G128" s="78">
        <v>0</v>
      </c>
      <c r="H128" s="78">
        <v>0</v>
      </c>
      <c r="I128" s="78" t="s">
        <v>543</v>
      </c>
      <c r="J128" s="78">
        <v>0</v>
      </c>
      <c r="K128" s="78">
        <v>0</v>
      </c>
      <c r="L128" s="78">
        <v>0</v>
      </c>
      <c r="M128" s="78">
        <v>0</v>
      </c>
      <c r="N128" s="78">
        <v>0</v>
      </c>
      <c r="O128" s="78">
        <v>881.12</v>
      </c>
      <c r="P128" s="78">
        <v>3524.49</v>
      </c>
      <c r="Q128" s="78">
        <v>0</v>
      </c>
      <c r="R128" s="78">
        <v>0</v>
      </c>
      <c r="S128" s="73">
        <f t="shared" si="2"/>
        <v>881.12</v>
      </c>
      <c r="T128" s="73">
        <f t="shared" si="3"/>
        <v>3524.49</v>
      </c>
      <c r="U128" s="74" t="str">
        <f>VLOOKUP(B128,'FOLHA RESUMIDA'!C:I,2,0)</f>
        <v>VINCENZO PAPARIELLO</v>
      </c>
    </row>
    <row r="129" spans="1:21">
      <c r="A129" s="76">
        <v>1</v>
      </c>
      <c r="B129" s="76">
        <v>2308</v>
      </c>
      <c r="C129" s="77" t="s">
        <v>117</v>
      </c>
      <c r="D129" s="80">
        <v>38749</v>
      </c>
      <c r="E129" s="76" t="s">
        <v>540</v>
      </c>
      <c r="F129" s="76" t="s">
        <v>460</v>
      </c>
      <c r="G129" s="78">
        <v>0</v>
      </c>
      <c r="H129" s="78">
        <v>0</v>
      </c>
      <c r="I129" s="78" t="s">
        <v>543</v>
      </c>
      <c r="J129" s="78">
        <v>0</v>
      </c>
      <c r="K129" s="78">
        <v>0</v>
      </c>
      <c r="L129" s="78">
        <v>0</v>
      </c>
      <c r="M129" s="78">
        <v>0</v>
      </c>
      <c r="N129" s="78">
        <v>0</v>
      </c>
      <c r="O129" s="78">
        <v>636.36</v>
      </c>
      <c r="P129" s="78">
        <v>2545.4699999999998</v>
      </c>
      <c r="Q129" s="78">
        <v>0</v>
      </c>
      <c r="R129" s="78">
        <v>0</v>
      </c>
      <c r="S129" s="73">
        <f t="shared" si="2"/>
        <v>636.36</v>
      </c>
      <c r="T129" s="73">
        <f t="shared" si="3"/>
        <v>2545.4699999999998</v>
      </c>
      <c r="U129" s="74" t="str">
        <f>VLOOKUP(B129,'FOLHA RESUMIDA'!C:I,2,0)</f>
        <v>ADEILDO CARLOS DIAS BEZERRA</v>
      </c>
    </row>
    <row r="130" spans="1:21">
      <c r="A130" s="76">
        <v>1</v>
      </c>
      <c r="B130" s="76">
        <v>2330</v>
      </c>
      <c r="C130" s="77" t="s">
        <v>118</v>
      </c>
      <c r="D130" s="80">
        <v>39286</v>
      </c>
      <c r="E130" s="76" t="s">
        <v>540</v>
      </c>
      <c r="F130" s="76" t="s">
        <v>503</v>
      </c>
      <c r="G130" s="78">
        <v>4803.72</v>
      </c>
      <c r="H130" s="78">
        <v>0</v>
      </c>
      <c r="I130" s="78" t="s">
        <v>541</v>
      </c>
      <c r="J130" s="78">
        <v>2312.9499999999998</v>
      </c>
      <c r="K130" s="78">
        <v>0</v>
      </c>
      <c r="L130" s="78">
        <v>0</v>
      </c>
      <c r="M130" s="78">
        <v>0</v>
      </c>
      <c r="N130" s="78">
        <v>0</v>
      </c>
      <c r="O130" s="78">
        <v>0</v>
      </c>
      <c r="P130" s="78">
        <v>0</v>
      </c>
      <c r="Q130" s="78">
        <v>0</v>
      </c>
      <c r="R130" s="78">
        <v>0</v>
      </c>
      <c r="S130" s="73">
        <f t="shared" si="2"/>
        <v>4803.72</v>
      </c>
      <c r="T130" s="73">
        <f t="shared" si="3"/>
        <v>2312.9499999999998</v>
      </c>
      <c r="U130" s="74" t="str">
        <f>VLOOKUP(B130,'FOLHA RESUMIDA'!C:I,2,0)</f>
        <v>ERICK RENAN PEREIRA DE ACIOLI</v>
      </c>
    </row>
    <row r="131" spans="1:21">
      <c r="A131" s="76">
        <v>1</v>
      </c>
      <c r="B131" s="76">
        <v>2337</v>
      </c>
      <c r="C131" s="77" t="s">
        <v>119</v>
      </c>
      <c r="D131" s="80">
        <v>39302</v>
      </c>
      <c r="E131" s="76" t="s">
        <v>540</v>
      </c>
      <c r="F131" s="76" t="s">
        <v>437</v>
      </c>
      <c r="G131" s="78">
        <v>5942.74</v>
      </c>
      <c r="H131" s="78">
        <v>0</v>
      </c>
      <c r="I131" s="78" t="s">
        <v>541</v>
      </c>
      <c r="J131" s="78">
        <v>2312.9499999999998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  <c r="P131" s="78">
        <v>0</v>
      </c>
      <c r="Q131" s="78">
        <v>0</v>
      </c>
      <c r="R131" s="78">
        <v>0</v>
      </c>
      <c r="S131" s="73">
        <f t="shared" si="2"/>
        <v>5942.74</v>
      </c>
      <c r="T131" s="73">
        <f t="shared" si="3"/>
        <v>2312.9499999999998</v>
      </c>
      <c r="U131" s="74" t="str">
        <f>VLOOKUP(B131,'FOLHA RESUMIDA'!C:I,2,0)</f>
        <v>FLAVIA PATRICIA M  MEDEIROS</v>
      </c>
    </row>
    <row r="132" spans="1:21">
      <c r="A132" s="76">
        <v>1</v>
      </c>
      <c r="B132" s="76">
        <v>2339</v>
      </c>
      <c r="C132" s="77" t="s">
        <v>120</v>
      </c>
      <c r="D132" s="80">
        <v>39302</v>
      </c>
      <c r="E132" s="76" t="s">
        <v>540</v>
      </c>
      <c r="F132" s="76" t="s">
        <v>437</v>
      </c>
      <c r="G132" s="78">
        <v>5942.74</v>
      </c>
      <c r="H132" s="78">
        <v>3894.24</v>
      </c>
      <c r="I132" s="78" t="s">
        <v>541</v>
      </c>
      <c r="J132" s="78">
        <v>0</v>
      </c>
      <c r="K132" s="78">
        <v>0</v>
      </c>
      <c r="L132" s="78">
        <v>0</v>
      </c>
      <c r="M132" s="78">
        <v>0</v>
      </c>
      <c r="N132" s="78">
        <v>0</v>
      </c>
      <c r="O132" s="78">
        <v>0</v>
      </c>
      <c r="P132" s="78">
        <v>0</v>
      </c>
      <c r="Q132" s="78">
        <v>0</v>
      </c>
      <c r="R132" s="78">
        <v>0</v>
      </c>
      <c r="S132" s="73">
        <f t="shared" si="2"/>
        <v>9836.98</v>
      </c>
      <c r="T132" s="73">
        <f t="shared" si="3"/>
        <v>0</v>
      </c>
      <c r="U132" s="74" t="str">
        <f>VLOOKUP(B132,'FOLHA RESUMIDA'!C:I,2,0)</f>
        <v>DEBORAH BEZERRA MONTEIRO</v>
      </c>
    </row>
    <row r="133" spans="1:21">
      <c r="A133" s="76">
        <v>1</v>
      </c>
      <c r="B133" s="76">
        <v>2342</v>
      </c>
      <c r="C133" s="77" t="s">
        <v>121</v>
      </c>
      <c r="D133" s="80">
        <v>39302</v>
      </c>
      <c r="E133" s="76" t="s">
        <v>540</v>
      </c>
      <c r="F133" s="76" t="s">
        <v>437</v>
      </c>
      <c r="G133" s="78">
        <v>5942.74</v>
      </c>
      <c r="H133" s="78">
        <v>0</v>
      </c>
      <c r="I133" s="78" t="s">
        <v>541</v>
      </c>
      <c r="J133" s="78">
        <v>2312.9499999999998</v>
      </c>
      <c r="K133" s="78">
        <v>0</v>
      </c>
      <c r="L133" s="78">
        <v>0</v>
      </c>
      <c r="M133" s="78">
        <v>0</v>
      </c>
      <c r="N133" s="78">
        <v>0</v>
      </c>
      <c r="O133" s="78">
        <v>0</v>
      </c>
      <c r="P133" s="78">
        <v>0</v>
      </c>
      <c r="Q133" s="78">
        <v>0</v>
      </c>
      <c r="R133" s="78">
        <v>0</v>
      </c>
      <c r="S133" s="73">
        <f t="shared" ref="S133:S196" si="4">SUM(G133:H133)+O133+Q133</f>
        <v>5942.74</v>
      </c>
      <c r="T133" s="73">
        <f t="shared" ref="T133:T196" si="5">SUM(J133:N133)+P133+R133</f>
        <v>2312.9499999999998</v>
      </c>
      <c r="U133" s="74" t="str">
        <f>VLOOKUP(B133,'FOLHA RESUMIDA'!C:I,2,0)</f>
        <v>MARCOS ANDRE CUNHA DE OLIVEIRA</v>
      </c>
    </row>
    <row r="134" spans="1:21">
      <c r="A134" s="76">
        <v>1</v>
      </c>
      <c r="B134" s="76">
        <v>2344</v>
      </c>
      <c r="C134" s="77" t="s">
        <v>122</v>
      </c>
      <c r="D134" s="80">
        <v>39302</v>
      </c>
      <c r="E134" s="76" t="s">
        <v>540</v>
      </c>
      <c r="F134" s="76" t="s">
        <v>508</v>
      </c>
      <c r="G134" s="78">
        <v>5942.74</v>
      </c>
      <c r="H134" s="78">
        <v>0</v>
      </c>
      <c r="I134" s="78" t="s">
        <v>541</v>
      </c>
      <c r="J134" s="78">
        <v>2312.9499999999998</v>
      </c>
      <c r="K134" s="78">
        <v>0</v>
      </c>
      <c r="L134" s="78">
        <v>0</v>
      </c>
      <c r="M134" s="78">
        <v>0</v>
      </c>
      <c r="N134" s="78">
        <v>0</v>
      </c>
      <c r="O134" s="78">
        <v>0</v>
      </c>
      <c r="P134" s="78">
        <v>0</v>
      </c>
      <c r="Q134" s="78">
        <v>0</v>
      </c>
      <c r="R134" s="78">
        <v>0</v>
      </c>
      <c r="S134" s="73">
        <f t="shared" si="4"/>
        <v>5942.74</v>
      </c>
      <c r="T134" s="73">
        <f t="shared" si="5"/>
        <v>2312.9499999999998</v>
      </c>
      <c r="U134" s="74" t="str">
        <f>VLOOKUP(B134,'FOLHA RESUMIDA'!C:I,2,0)</f>
        <v>AMANDA TATIANE C  DE OLIVEIRA</v>
      </c>
    </row>
    <row r="135" spans="1:21">
      <c r="A135" s="76">
        <v>1</v>
      </c>
      <c r="B135" s="76">
        <v>2351</v>
      </c>
      <c r="C135" s="77" t="s">
        <v>123</v>
      </c>
      <c r="D135" s="80">
        <v>39310</v>
      </c>
      <c r="E135" s="76" t="s">
        <v>540</v>
      </c>
      <c r="F135" s="76" t="s">
        <v>428</v>
      </c>
      <c r="G135" s="78">
        <v>1702.09</v>
      </c>
      <c r="H135" s="78">
        <v>0</v>
      </c>
      <c r="I135" s="78" t="s">
        <v>541</v>
      </c>
      <c r="J135" s="78">
        <v>0</v>
      </c>
      <c r="K135" s="78">
        <v>0</v>
      </c>
      <c r="L135" s="78">
        <v>0</v>
      </c>
      <c r="M135" s="78">
        <v>0</v>
      </c>
      <c r="N135" s="78">
        <v>0</v>
      </c>
      <c r="O135" s="78">
        <v>0</v>
      </c>
      <c r="P135" s="78">
        <v>0</v>
      </c>
      <c r="Q135" s="78">
        <v>0</v>
      </c>
      <c r="R135" s="78">
        <v>0</v>
      </c>
      <c r="S135" s="73">
        <f t="shared" si="4"/>
        <v>1702.09</v>
      </c>
      <c r="T135" s="73">
        <f t="shared" si="5"/>
        <v>0</v>
      </c>
      <c r="U135" s="74" t="str">
        <f>VLOOKUP(B135,'FOLHA RESUMIDA'!C:I,2,0)</f>
        <v>CLAUDIA SALVINA DE SANTANA</v>
      </c>
    </row>
    <row r="136" spans="1:21">
      <c r="A136" s="76">
        <v>1</v>
      </c>
      <c r="B136" s="76">
        <v>2363</v>
      </c>
      <c r="C136" s="77" t="s">
        <v>124</v>
      </c>
      <c r="D136" s="80">
        <v>39310</v>
      </c>
      <c r="E136" s="76" t="s">
        <v>540</v>
      </c>
      <c r="F136" s="76" t="s">
        <v>491</v>
      </c>
      <c r="G136" s="78">
        <v>2068.9299999999998</v>
      </c>
      <c r="H136" s="78">
        <v>0</v>
      </c>
      <c r="I136" s="78" t="s">
        <v>541</v>
      </c>
      <c r="J136" s="78">
        <v>0</v>
      </c>
      <c r="K136" s="78">
        <v>0</v>
      </c>
      <c r="L136" s="78">
        <v>0</v>
      </c>
      <c r="M136" s="78">
        <v>0</v>
      </c>
      <c r="N136" s="78">
        <v>0</v>
      </c>
      <c r="O136" s="78">
        <v>0</v>
      </c>
      <c r="P136" s="78">
        <v>0</v>
      </c>
      <c r="Q136" s="78">
        <v>0</v>
      </c>
      <c r="R136" s="78">
        <v>0</v>
      </c>
      <c r="S136" s="73">
        <f t="shared" si="4"/>
        <v>2068.9299999999998</v>
      </c>
      <c r="T136" s="73">
        <f t="shared" si="5"/>
        <v>0</v>
      </c>
      <c r="U136" s="74" t="str">
        <f>VLOOKUP(B136,'FOLHA RESUMIDA'!C:I,2,0)</f>
        <v>MIRIAM ALVES BASTOS DA SILVA</v>
      </c>
    </row>
    <row r="137" spans="1:21">
      <c r="A137" s="76">
        <v>1</v>
      </c>
      <c r="B137" s="76">
        <v>2367</v>
      </c>
      <c r="C137" s="77" t="s">
        <v>125</v>
      </c>
      <c r="D137" s="80">
        <v>39310</v>
      </c>
      <c r="E137" s="76" t="s">
        <v>540</v>
      </c>
      <c r="F137" s="76" t="s">
        <v>498</v>
      </c>
      <c r="G137" s="78">
        <v>1962.12</v>
      </c>
      <c r="H137" s="78">
        <v>0</v>
      </c>
      <c r="I137" s="78" t="s">
        <v>541</v>
      </c>
      <c r="J137" s="78">
        <v>0</v>
      </c>
      <c r="K137" s="78">
        <v>0</v>
      </c>
      <c r="L137" s="78">
        <v>0</v>
      </c>
      <c r="M137" s="78">
        <v>0</v>
      </c>
      <c r="N137" s="78">
        <v>0</v>
      </c>
      <c r="O137" s="78">
        <v>0</v>
      </c>
      <c r="P137" s="78">
        <v>0</v>
      </c>
      <c r="Q137" s="78">
        <v>0</v>
      </c>
      <c r="R137" s="78">
        <v>0</v>
      </c>
      <c r="S137" s="73">
        <f t="shared" si="4"/>
        <v>1962.12</v>
      </c>
      <c r="T137" s="73">
        <f t="shared" si="5"/>
        <v>0</v>
      </c>
      <c r="U137" s="74" t="str">
        <f>VLOOKUP(B137,'FOLHA RESUMIDA'!C:I,2,0)</f>
        <v>PRISCILLA RODRIGUES P DA SILVA</v>
      </c>
    </row>
    <row r="138" spans="1:21">
      <c r="A138" s="76">
        <v>1</v>
      </c>
      <c r="B138" s="76">
        <v>2371</v>
      </c>
      <c r="C138" s="77" t="s">
        <v>126</v>
      </c>
      <c r="D138" s="80">
        <v>39310</v>
      </c>
      <c r="E138" s="76" t="s">
        <v>540</v>
      </c>
      <c r="F138" s="76" t="s">
        <v>499</v>
      </c>
      <c r="G138" s="78">
        <v>2504.25</v>
      </c>
      <c r="H138" s="78">
        <v>0</v>
      </c>
      <c r="I138" s="78" t="s">
        <v>541</v>
      </c>
      <c r="J138" s="78">
        <v>0</v>
      </c>
      <c r="K138" s="78">
        <v>0</v>
      </c>
      <c r="L138" s="78">
        <v>0</v>
      </c>
      <c r="M138" s="78">
        <v>0</v>
      </c>
      <c r="N138" s="78">
        <v>0</v>
      </c>
      <c r="O138" s="78">
        <v>0</v>
      </c>
      <c r="P138" s="78">
        <v>0</v>
      </c>
      <c r="Q138" s="78">
        <v>0</v>
      </c>
      <c r="R138" s="78">
        <v>0</v>
      </c>
      <c r="S138" s="73">
        <f t="shared" si="4"/>
        <v>2504.25</v>
      </c>
      <c r="T138" s="73">
        <f t="shared" si="5"/>
        <v>0</v>
      </c>
      <c r="U138" s="74" t="str">
        <f>VLOOKUP(B138,'FOLHA RESUMIDA'!C:I,2,0)</f>
        <v>SUZELLE TRAJANO BENTO</v>
      </c>
    </row>
    <row r="139" spans="1:21">
      <c r="A139" s="76">
        <v>1</v>
      </c>
      <c r="B139" s="76">
        <v>2382</v>
      </c>
      <c r="C139" s="77" t="s">
        <v>127</v>
      </c>
      <c r="D139" s="80">
        <v>39342</v>
      </c>
      <c r="E139" s="76" t="s">
        <v>540</v>
      </c>
      <c r="F139" s="76" t="s">
        <v>437</v>
      </c>
      <c r="G139" s="78">
        <v>5942.74</v>
      </c>
      <c r="H139" s="78">
        <v>0</v>
      </c>
      <c r="I139" s="78" t="s">
        <v>541</v>
      </c>
      <c r="J139" s="78">
        <v>6657.79</v>
      </c>
      <c r="K139" s="78">
        <v>0</v>
      </c>
      <c r="L139" s="78">
        <v>0</v>
      </c>
      <c r="M139" s="78">
        <v>0</v>
      </c>
      <c r="N139" s="78">
        <v>0</v>
      </c>
      <c r="O139" s="78">
        <v>0</v>
      </c>
      <c r="P139" s="78">
        <v>0</v>
      </c>
      <c r="Q139" s="78">
        <v>0</v>
      </c>
      <c r="R139" s="78">
        <v>0</v>
      </c>
      <c r="S139" s="73">
        <f t="shared" si="4"/>
        <v>5942.74</v>
      </c>
      <c r="T139" s="73">
        <f t="shared" si="5"/>
        <v>6657.79</v>
      </c>
      <c r="U139" s="74" t="str">
        <f>VLOOKUP(B139,'FOLHA RESUMIDA'!C:I,2,0)</f>
        <v>AILA KARLA MOTA SANTANA</v>
      </c>
    </row>
    <row r="140" spans="1:21">
      <c r="A140" s="76">
        <v>1</v>
      </c>
      <c r="B140" s="76">
        <v>2384</v>
      </c>
      <c r="C140" s="77" t="s">
        <v>128</v>
      </c>
      <c r="D140" s="80">
        <v>39342</v>
      </c>
      <c r="E140" s="76" t="s">
        <v>540</v>
      </c>
      <c r="F140" s="76" t="s">
        <v>498</v>
      </c>
      <c r="G140" s="78">
        <v>1962.12</v>
      </c>
      <c r="H140" s="78">
        <v>0</v>
      </c>
      <c r="I140" s="78" t="s">
        <v>541</v>
      </c>
      <c r="J140" s="78">
        <v>0</v>
      </c>
      <c r="K140" s="78">
        <v>0</v>
      </c>
      <c r="L140" s="78">
        <v>0</v>
      </c>
      <c r="M140" s="78">
        <v>0</v>
      </c>
      <c r="N140" s="78">
        <v>0</v>
      </c>
      <c r="O140" s="78">
        <v>0</v>
      </c>
      <c r="P140" s="78">
        <v>0</v>
      </c>
      <c r="Q140" s="78">
        <v>0</v>
      </c>
      <c r="R140" s="78">
        <v>0</v>
      </c>
      <c r="S140" s="73">
        <f t="shared" si="4"/>
        <v>1962.12</v>
      </c>
      <c r="T140" s="73">
        <f t="shared" si="5"/>
        <v>0</v>
      </c>
      <c r="U140" s="74" t="str">
        <f>VLOOKUP(B140,'FOLHA RESUMIDA'!C:I,2,0)</f>
        <v>KATIA MIRANDA DE ARAUJO LOPES</v>
      </c>
    </row>
    <row r="141" spans="1:21">
      <c r="A141" s="76">
        <v>1</v>
      </c>
      <c r="B141" s="76">
        <v>2392</v>
      </c>
      <c r="C141" s="77" t="s">
        <v>129</v>
      </c>
      <c r="D141" s="80">
        <v>39342</v>
      </c>
      <c r="E141" s="76" t="s">
        <v>540</v>
      </c>
      <c r="F141" s="76" t="s">
        <v>501</v>
      </c>
      <c r="G141" s="78">
        <v>1962.12</v>
      </c>
      <c r="H141" s="78">
        <v>0</v>
      </c>
      <c r="I141" s="78" t="s">
        <v>541</v>
      </c>
      <c r="J141" s="78">
        <v>2312.9499999999998</v>
      </c>
      <c r="K141" s="78">
        <v>0</v>
      </c>
      <c r="L141" s="78">
        <v>0</v>
      </c>
      <c r="M141" s="78">
        <v>0</v>
      </c>
      <c r="N141" s="78">
        <v>0</v>
      </c>
      <c r="O141" s="78">
        <v>0</v>
      </c>
      <c r="P141" s="78">
        <v>0</v>
      </c>
      <c r="Q141" s="78">
        <v>0</v>
      </c>
      <c r="R141" s="78">
        <v>0</v>
      </c>
      <c r="S141" s="73">
        <f t="shared" si="4"/>
        <v>1962.12</v>
      </c>
      <c r="T141" s="73">
        <f t="shared" si="5"/>
        <v>2312.9499999999998</v>
      </c>
      <c r="U141" s="74" t="str">
        <f>VLOOKUP(B141,'FOLHA RESUMIDA'!C:I,2,0)</f>
        <v>KLEYTON DA SILVA A PEREIRA</v>
      </c>
    </row>
    <row r="142" spans="1:21">
      <c r="A142" s="76">
        <v>1</v>
      </c>
      <c r="B142" s="76">
        <v>2406</v>
      </c>
      <c r="C142" s="77" t="s">
        <v>130</v>
      </c>
      <c r="D142" s="80">
        <v>39349</v>
      </c>
      <c r="E142" s="76" t="s">
        <v>540</v>
      </c>
      <c r="F142" s="76" t="s">
        <v>428</v>
      </c>
      <c r="G142" s="78">
        <v>1543.84</v>
      </c>
      <c r="H142" s="78">
        <v>0</v>
      </c>
      <c r="I142" s="78" t="s">
        <v>541</v>
      </c>
      <c r="J142" s="78">
        <v>0</v>
      </c>
      <c r="K142" s="78">
        <v>0</v>
      </c>
      <c r="L142" s="78">
        <v>0</v>
      </c>
      <c r="M142" s="78">
        <v>0</v>
      </c>
      <c r="N142" s="78">
        <v>0</v>
      </c>
      <c r="O142" s="78">
        <v>0</v>
      </c>
      <c r="P142" s="78">
        <v>0</v>
      </c>
      <c r="Q142" s="78">
        <v>0</v>
      </c>
      <c r="R142" s="78">
        <v>0</v>
      </c>
      <c r="S142" s="73">
        <f t="shared" si="4"/>
        <v>1543.84</v>
      </c>
      <c r="T142" s="73">
        <f t="shared" si="5"/>
        <v>0</v>
      </c>
      <c r="U142" s="74" t="str">
        <f>VLOOKUP(B142,'FOLHA RESUMIDA'!C:I,2,0)</f>
        <v>DEYSE MARIA DOS SANTOS SILVA</v>
      </c>
    </row>
    <row r="143" spans="1:21">
      <c r="A143" s="76">
        <v>1</v>
      </c>
      <c r="B143" s="76">
        <v>2415</v>
      </c>
      <c r="C143" s="77" t="s">
        <v>131</v>
      </c>
      <c r="D143" s="80">
        <v>39349</v>
      </c>
      <c r="E143" s="76" t="s">
        <v>540</v>
      </c>
      <c r="F143" s="76" t="s">
        <v>437</v>
      </c>
      <c r="G143" s="78">
        <v>5942.74</v>
      </c>
      <c r="H143" s="78">
        <v>0</v>
      </c>
      <c r="I143" s="78" t="s">
        <v>541</v>
      </c>
      <c r="J143" s="78">
        <v>6657.79</v>
      </c>
      <c r="K143" s="78">
        <v>0</v>
      </c>
      <c r="L143" s="78">
        <v>0</v>
      </c>
      <c r="M143" s="78">
        <v>0</v>
      </c>
      <c r="N143" s="78">
        <v>0</v>
      </c>
      <c r="O143" s="78">
        <v>0</v>
      </c>
      <c r="P143" s="78">
        <v>0</v>
      </c>
      <c r="Q143" s="78">
        <v>0</v>
      </c>
      <c r="R143" s="78">
        <v>0</v>
      </c>
      <c r="S143" s="73">
        <f t="shared" si="4"/>
        <v>5942.74</v>
      </c>
      <c r="T143" s="73">
        <f t="shared" si="5"/>
        <v>6657.79</v>
      </c>
      <c r="U143" s="74" t="str">
        <f>VLOOKUP(B143,'FOLHA RESUMIDA'!C:I,2,0)</f>
        <v>SILVIA RENATA QUEIROZ DE FARIA</v>
      </c>
    </row>
    <row r="144" spans="1:21">
      <c r="A144" s="76">
        <v>1</v>
      </c>
      <c r="B144" s="76">
        <v>2420</v>
      </c>
      <c r="C144" s="77" t="s">
        <v>132</v>
      </c>
      <c r="D144" s="80">
        <v>39356</v>
      </c>
      <c r="E144" s="76" t="s">
        <v>540</v>
      </c>
      <c r="F144" s="76" t="s">
        <v>437</v>
      </c>
      <c r="G144" s="78">
        <v>5942.74</v>
      </c>
      <c r="H144" s="78">
        <v>0</v>
      </c>
      <c r="I144" s="78" t="s">
        <v>541</v>
      </c>
      <c r="J144" s="78">
        <v>6657.79</v>
      </c>
      <c r="K144" s="78">
        <v>0</v>
      </c>
      <c r="L144" s="78">
        <v>0</v>
      </c>
      <c r="M144" s="78">
        <v>0</v>
      </c>
      <c r="N144" s="78">
        <v>0</v>
      </c>
      <c r="O144" s="78">
        <v>0</v>
      </c>
      <c r="P144" s="78">
        <v>0</v>
      </c>
      <c r="Q144" s="78">
        <v>0</v>
      </c>
      <c r="R144" s="78">
        <v>0</v>
      </c>
      <c r="S144" s="73">
        <f t="shared" si="4"/>
        <v>5942.74</v>
      </c>
      <c r="T144" s="73">
        <f t="shared" si="5"/>
        <v>6657.79</v>
      </c>
      <c r="U144" s="74" t="str">
        <f>VLOOKUP(B144,'FOLHA RESUMIDA'!C:I,2,0)</f>
        <v>TEREZA RAQUEL F ALMEIDA</v>
      </c>
    </row>
    <row r="145" spans="1:21">
      <c r="A145" s="76">
        <v>1</v>
      </c>
      <c r="B145" s="76">
        <v>2421</v>
      </c>
      <c r="C145" s="77" t="s">
        <v>133</v>
      </c>
      <c r="D145" s="80">
        <v>39370</v>
      </c>
      <c r="E145" s="76" t="s">
        <v>540</v>
      </c>
      <c r="F145" s="76" t="s">
        <v>436</v>
      </c>
      <c r="G145" s="78">
        <v>3763.84</v>
      </c>
      <c r="H145" s="78">
        <v>0</v>
      </c>
      <c r="I145" s="78" t="s">
        <v>541</v>
      </c>
      <c r="J145" s="78">
        <v>2312.9499999999998</v>
      </c>
      <c r="K145" s="78">
        <v>0</v>
      </c>
      <c r="L145" s="78">
        <v>0</v>
      </c>
      <c r="M145" s="78">
        <v>0</v>
      </c>
      <c r="N145" s="78">
        <v>0</v>
      </c>
      <c r="O145" s="78">
        <v>0</v>
      </c>
      <c r="P145" s="78">
        <v>0</v>
      </c>
      <c r="Q145" s="78">
        <v>0</v>
      </c>
      <c r="R145" s="78">
        <v>0</v>
      </c>
      <c r="S145" s="73">
        <f t="shared" si="4"/>
        <v>3763.84</v>
      </c>
      <c r="T145" s="73">
        <f t="shared" si="5"/>
        <v>2312.9499999999998</v>
      </c>
      <c r="U145" s="74" t="str">
        <f>VLOOKUP(B145,'FOLHA RESUMIDA'!C:I,2,0)</f>
        <v>ANA CLAUDIA NUNES DE MOURA</v>
      </c>
    </row>
    <row r="146" spans="1:21">
      <c r="A146" s="76">
        <v>1</v>
      </c>
      <c r="B146" s="76">
        <v>2437</v>
      </c>
      <c r="C146" s="77" t="s">
        <v>134</v>
      </c>
      <c r="D146" s="80">
        <v>39371</v>
      </c>
      <c r="E146" s="76" t="s">
        <v>540</v>
      </c>
      <c r="F146" s="76" t="s">
        <v>498</v>
      </c>
      <c r="G146" s="78">
        <v>1962.12</v>
      </c>
      <c r="H146" s="78">
        <v>0</v>
      </c>
      <c r="I146" s="78" t="s">
        <v>541</v>
      </c>
      <c r="J146" s="78">
        <v>0</v>
      </c>
      <c r="K146" s="78">
        <v>0</v>
      </c>
      <c r="L146" s="78">
        <v>0</v>
      </c>
      <c r="M146" s="78">
        <v>0</v>
      </c>
      <c r="N146" s="78">
        <v>0</v>
      </c>
      <c r="O146" s="78">
        <v>0</v>
      </c>
      <c r="P146" s="78">
        <v>0</v>
      </c>
      <c r="Q146" s="78">
        <v>0</v>
      </c>
      <c r="R146" s="78">
        <v>0</v>
      </c>
      <c r="S146" s="73">
        <f t="shared" si="4"/>
        <v>1962.12</v>
      </c>
      <c r="T146" s="73">
        <f t="shared" si="5"/>
        <v>0</v>
      </c>
      <c r="U146" s="74" t="str">
        <f>VLOOKUP(B146,'FOLHA RESUMIDA'!C:I,2,0)</f>
        <v>CLAUDILENE DE LIMA</v>
      </c>
    </row>
    <row r="147" spans="1:21">
      <c r="A147" s="76">
        <v>1</v>
      </c>
      <c r="B147" s="76">
        <v>2440</v>
      </c>
      <c r="C147" s="77" t="s">
        <v>135</v>
      </c>
      <c r="D147" s="80">
        <v>39371</v>
      </c>
      <c r="E147" s="76" t="s">
        <v>540</v>
      </c>
      <c r="F147" s="76" t="s">
        <v>428</v>
      </c>
      <c r="G147" s="78">
        <v>2068.9299999999998</v>
      </c>
      <c r="H147" s="78">
        <v>0</v>
      </c>
      <c r="I147" s="78" t="s">
        <v>541</v>
      </c>
      <c r="J147" s="78">
        <v>1284.97</v>
      </c>
      <c r="K147" s="78">
        <v>0</v>
      </c>
      <c r="L147" s="78">
        <v>0</v>
      </c>
      <c r="M147" s="78">
        <v>0</v>
      </c>
      <c r="N147" s="78">
        <v>0</v>
      </c>
      <c r="O147" s="78">
        <v>0</v>
      </c>
      <c r="P147" s="78">
        <v>0</v>
      </c>
      <c r="Q147" s="78">
        <v>0</v>
      </c>
      <c r="R147" s="78">
        <v>0</v>
      </c>
      <c r="S147" s="73">
        <f t="shared" si="4"/>
        <v>2068.9299999999998</v>
      </c>
      <c r="T147" s="73">
        <f t="shared" si="5"/>
        <v>1284.97</v>
      </c>
      <c r="U147" s="74" t="str">
        <f>VLOOKUP(B147,'FOLHA RESUMIDA'!C:I,2,0)</f>
        <v>ELIANE MOREIRA DE SOUZA</v>
      </c>
    </row>
    <row r="148" spans="1:21">
      <c r="A148" s="76">
        <v>1</v>
      </c>
      <c r="B148" s="76">
        <v>2443</v>
      </c>
      <c r="C148" s="77" t="s">
        <v>472</v>
      </c>
      <c r="D148" s="80">
        <v>39371</v>
      </c>
      <c r="E148" s="76" t="s">
        <v>540</v>
      </c>
      <c r="F148" s="76" t="s">
        <v>428</v>
      </c>
      <c r="G148" s="78">
        <v>1702.09</v>
      </c>
      <c r="H148" s="78">
        <v>0</v>
      </c>
      <c r="I148" s="78" t="s">
        <v>541</v>
      </c>
      <c r="J148" s="78">
        <v>0</v>
      </c>
      <c r="K148" s="78">
        <v>0</v>
      </c>
      <c r="L148" s="78">
        <v>0</v>
      </c>
      <c r="M148" s="78">
        <v>0</v>
      </c>
      <c r="N148" s="78">
        <v>0</v>
      </c>
      <c r="O148" s="78">
        <v>0</v>
      </c>
      <c r="P148" s="78">
        <v>0</v>
      </c>
      <c r="Q148" s="78">
        <v>0</v>
      </c>
      <c r="R148" s="78">
        <v>0</v>
      </c>
      <c r="S148" s="73">
        <f t="shared" si="4"/>
        <v>1702.09</v>
      </c>
      <c r="T148" s="73">
        <f t="shared" si="5"/>
        <v>0</v>
      </c>
      <c r="U148" s="74" t="str">
        <f>VLOOKUP(B148,'FOLHA RESUMIDA'!C:I,2,0)</f>
        <v>GEYZA JANAINA FERREIRA L ALVES</v>
      </c>
    </row>
    <row r="149" spans="1:21">
      <c r="A149" s="76">
        <v>1</v>
      </c>
      <c r="B149" s="76">
        <v>2448</v>
      </c>
      <c r="C149" s="77" t="s">
        <v>136</v>
      </c>
      <c r="D149" s="80">
        <v>39371</v>
      </c>
      <c r="E149" s="76" t="s">
        <v>540</v>
      </c>
      <c r="F149" s="76" t="s">
        <v>428</v>
      </c>
      <c r="G149" s="78">
        <v>1876.6</v>
      </c>
      <c r="H149" s="78">
        <v>0</v>
      </c>
      <c r="I149" s="78" t="s">
        <v>541</v>
      </c>
      <c r="J149" s="78">
        <v>0</v>
      </c>
      <c r="K149" s="78">
        <v>0</v>
      </c>
      <c r="L149" s="78">
        <v>0</v>
      </c>
      <c r="M149" s="78">
        <v>0</v>
      </c>
      <c r="N149" s="78">
        <v>0</v>
      </c>
      <c r="O149" s="78">
        <v>0</v>
      </c>
      <c r="P149" s="78">
        <v>0</v>
      </c>
      <c r="Q149" s="78">
        <v>0</v>
      </c>
      <c r="R149" s="78">
        <v>0</v>
      </c>
      <c r="S149" s="73">
        <f t="shared" si="4"/>
        <v>1876.6</v>
      </c>
      <c r="T149" s="73">
        <f t="shared" si="5"/>
        <v>0</v>
      </c>
      <c r="U149" s="74" t="str">
        <f>VLOOKUP(B149,'FOLHA RESUMIDA'!C:I,2,0)</f>
        <v>JULIO CESAR DA SILVA</v>
      </c>
    </row>
    <row r="150" spans="1:21">
      <c r="A150" s="76">
        <v>1</v>
      </c>
      <c r="B150" s="76">
        <v>2451</v>
      </c>
      <c r="C150" s="77" t="s">
        <v>137</v>
      </c>
      <c r="D150" s="80">
        <v>39371</v>
      </c>
      <c r="E150" s="76" t="s">
        <v>540</v>
      </c>
      <c r="F150" s="76" t="s">
        <v>428</v>
      </c>
      <c r="G150" s="78">
        <v>1702.09</v>
      </c>
      <c r="H150" s="78">
        <v>0</v>
      </c>
      <c r="I150" s="78" t="s">
        <v>541</v>
      </c>
      <c r="J150" s="78">
        <v>0</v>
      </c>
      <c r="K150" s="78">
        <v>0</v>
      </c>
      <c r="L150" s="78">
        <v>0</v>
      </c>
      <c r="M150" s="78">
        <v>0</v>
      </c>
      <c r="N150" s="78">
        <v>0</v>
      </c>
      <c r="O150" s="78">
        <v>0</v>
      </c>
      <c r="P150" s="78">
        <v>0</v>
      </c>
      <c r="Q150" s="78">
        <v>0</v>
      </c>
      <c r="R150" s="78">
        <v>0</v>
      </c>
      <c r="S150" s="73">
        <f t="shared" si="4"/>
        <v>1702.09</v>
      </c>
      <c r="T150" s="73">
        <f t="shared" si="5"/>
        <v>0</v>
      </c>
      <c r="U150" s="74" t="str">
        <f>VLOOKUP(B150,'FOLHA RESUMIDA'!C:I,2,0)</f>
        <v>MANUELLA BOMFIM DA SILVA</v>
      </c>
    </row>
    <row r="151" spans="1:21">
      <c r="A151" s="76">
        <v>1</v>
      </c>
      <c r="B151" s="76">
        <v>2460</v>
      </c>
      <c r="C151" s="77" t="s">
        <v>138</v>
      </c>
      <c r="D151" s="80">
        <v>39371</v>
      </c>
      <c r="E151" s="76" t="s">
        <v>540</v>
      </c>
      <c r="F151" s="76" t="s">
        <v>428</v>
      </c>
      <c r="G151" s="78">
        <v>1702.09</v>
      </c>
      <c r="H151" s="78">
        <v>0</v>
      </c>
      <c r="I151" s="78" t="s">
        <v>541</v>
      </c>
      <c r="J151" s="78">
        <v>0</v>
      </c>
      <c r="K151" s="78">
        <v>0</v>
      </c>
      <c r="L151" s="78">
        <v>0</v>
      </c>
      <c r="M151" s="78">
        <v>0</v>
      </c>
      <c r="N151" s="78">
        <v>0</v>
      </c>
      <c r="O151" s="78">
        <v>0</v>
      </c>
      <c r="P151" s="78">
        <v>0</v>
      </c>
      <c r="Q151" s="78">
        <v>0</v>
      </c>
      <c r="R151" s="78">
        <v>0</v>
      </c>
      <c r="S151" s="73">
        <f t="shared" si="4"/>
        <v>1702.09</v>
      </c>
      <c r="T151" s="73">
        <f t="shared" si="5"/>
        <v>0</v>
      </c>
      <c r="U151" s="74" t="str">
        <f>VLOOKUP(B151,'FOLHA RESUMIDA'!C:I,2,0)</f>
        <v>VIVIANE OLIMPIO DOS SANTOS</v>
      </c>
    </row>
    <row r="152" spans="1:21">
      <c r="A152" s="76">
        <v>1</v>
      </c>
      <c r="B152" s="76">
        <v>2468</v>
      </c>
      <c r="C152" s="77" t="s">
        <v>139</v>
      </c>
      <c r="D152" s="80">
        <v>39485</v>
      </c>
      <c r="E152" s="76" t="s">
        <v>540</v>
      </c>
      <c r="F152" s="76" t="s">
        <v>492</v>
      </c>
      <c r="G152" s="78">
        <v>2060.2399999999998</v>
      </c>
      <c r="H152" s="78">
        <v>0</v>
      </c>
      <c r="I152" s="78" t="s">
        <v>541</v>
      </c>
      <c r="J152" s="78">
        <v>2312.9499999999998</v>
      </c>
      <c r="K152" s="78">
        <v>0</v>
      </c>
      <c r="L152" s="78">
        <v>0</v>
      </c>
      <c r="M152" s="78">
        <v>0</v>
      </c>
      <c r="N152" s="78">
        <v>3900</v>
      </c>
      <c r="O152" s="78">
        <v>0</v>
      </c>
      <c r="P152" s="78">
        <v>0</v>
      </c>
      <c r="Q152" s="78">
        <v>0</v>
      </c>
      <c r="R152" s="78">
        <v>0</v>
      </c>
      <c r="S152" s="73">
        <f t="shared" si="4"/>
        <v>2060.2399999999998</v>
      </c>
      <c r="T152" s="73">
        <f t="shared" si="5"/>
        <v>6212.95</v>
      </c>
      <c r="U152" s="74" t="str">
        <f>VLOOKUP(B152,'FOLHA RESUMIDA'!C:I,2,0)</f>
        <v>ANA GERTRUDES DE A F GUERRA</v>
      </c>
    </row>
    <row r="153" spans="1:21">
      <c r="A153" s="76">
        <v>1</v>
      </c>
      <c r="B153" s="76">
        <v>2474</v>
      </c>
      <c r="C153" s="77" t="s">
        <v>140</v>
      </c>
      <c r="D153" s="80">
        <v>39491</v>
      </c>
      <c r="E153" s="76" t="s">
        <v>540</v>
      </c>
      <c r="F153" s="76" t="s">
        <v>437</v>
      </c>
      <c r="G153" s="78">
        <v>5942.74</v>
      </c>
      <c r="H153" s="78">
        <v>0</v>
      </c>
      <c r="I153" s="78" t="s">
        <v>541</v>
      </c>
      <c r="J153" s="78">
        <v>6657.79</v>
      </c>
      <c r="K153" s="78">
        <v>0</v>
      </c>
      <c r="L153" s="78">
        <v>0</v>
      </c>
      <c r="M153" s="78">
        <v>0</v>
      </c>
      <c r="N153" s="78">
        <v>0</v>
      </c>
      <c r="O153" s="78">
        <v>0</v>
      </c>
      <c r="P153" s="78">
        <v>0</v>
      </c>
      <c r="Q153" s="78">
        <v>0</v>
      </c>
      <c r="R153" s="78">
        <v>0</v>
      </c>
      <c r="S153" s="73">
        <f t="shared" si="4"/>
        <v>5942.74</v>
      </c>
      <c r="T153" s="73">
        <f t="shared" si="5"/>
        <v>6657.79</v>
      </c>
      <c r="U153" s="74" t="str">
        <f>VLOOKUP(B153,'FOLHA RESUMIDA'!C:I,2,0)</f>
        <v>MARIA ROSEANE DOS A CLEMENTINO</v>
      </c>
    </row>
    <row r="154" spans="1:21">
      <c r="A154" s="76">
        <v>50</v>
      </c>
      <c r="B154" s="76">
        <v>2478</v>
      </c>
      <c r="C154" s="77" t="s">
        <v>389</v>
      </c>
      <c r="D154" s="80">
        <v>39524</v>
      </c>
      <c r="E154" s="76" t="s">
        <v>540</v>
      </c>
      <c r="F154" s="76" t="s">
        <v>509</v>
      </c>
      <c r="G154" s="78">
        <v>5296.11</v>
      </c>
      <c r="H154" s="78">
        <v>0</v>
      </c>
      <c r="I154" s="78" t="s">
        <v>541</v>
      </c>
      <c r="J154" s="78">
        <v>0</v>
      </c>
      <c r="K154" s="78">
        <v>0</v>
      </c>
      <c r="L154" s="78">
        <v>0</v>
      </c>
      <c r="M154" s="78">
        <v>0</v>
      </c>
      <c r="N154" s="78">
        <v>0</v>
      </c>
      <c r="O154" s="78">
        <v>0</v>
      </c>
      <c r="P154" s="78">
        <v>0</v>
      </c>
      <c r="Q154" s="78">
        <v>0</v>
      </c>
      <c r="R154" s="78">
        <v>0</v>
      </c>
      <c r="S154" s="73">
        <f t="shared" si="4"/>
        <v>5296.11</v>
      </c>
      <c r="T154" s="73">
        <f t="shared" si="5"/>
        <v>0</v>
      </c>
      <c r="U154" s="74" t="str">
        <f>VLOOKUP(B154,'FOLHA RESUMIDA'!C:I,2,0)</f>
        <v>ROGERIO MOURA VIEIRA</v>
      </c>
    </row>
    <row r="155" spans="1:21">
      <c r="A155" s="76">
        <v>20</v>
      </c>
      <c r="B155" s="76">
        <v>2481</v>
      </c>
      <c r="C155" s="77" t="s">
        <v>363</v>
      </c>
      <c r="D155" s="80">
        <v>39524</v>
      </c>
      <c r="E155" s="76" t="s">
        <v>540</v>
      </c>
      <c r="F155" s="76" t="s">
        <v>509</v>
      </c>
      <c r="G155" s="78">
        <v>5296.11</v>
      </c>
      <c r="H155" s="78">
        <v>0</v>
      </c>
      <c r="I155" s="78" t="s">
        <v>541</v>
      </c>
      <c r="J155" s="78">
        <v>0</v>
      </c>
      <c r="K155" s="78">
        <v>0</v>
      </c>
      <c r="L155" s="78">
        <v>0</v>
      </c>
      <c r="M155" s="78">
        <v>0</v>
      </c>
      <c r="N155" s="78">
        <v>0</v>
      </c>
      <c r="O155" s="78">
        <v>0</v>
      </c>
      <c r="P155" s="78">
        <v>0</v>
      </c>
      <c r="Q155" s="78">
        <v>0</v>
      </c>
      <c r="R155" s="78">
        <v>0</v>
      </c>
      <c r="S155" s="73">
        <f t="shared" si="4"/>
        <v>5296.11</v>
      </c>
      <c r="T155" s="73">
        <f t="shared" si="5"/>
        <v>0</v>
      </c>
      <c r="U155" s="74" t="str">
        <f>VLOOKUP(B155,'FOLHA RESUMIDA'!C:I,2,0)</f>
        <v>RAFAELLA MICHELLE DE L MIRANDA</v>
      </c>
    </row>
    <row r="156" spans="1:21">
      <c r="A156" s="76">
        <v>39</v>
      </c>
      <c r="B156" s="76">
        <v>2484</v>
      </c>
      <c r="C156" s="77" t="s">
        <v>382</v>
      </c>
      <c r="D156" s="80">
        <v>39524</v>
      </c>
      <c r="E156" s="76" t="s">
        <v>540</v>
      </c>
      <c r="F156" s="76" t="s">
        <v>509</v>
      </c>
      <c r="G156" s="78">
        <v>5560.91</v>
      </c>
      <c r="H156" s="78">
        <v>0</v>
      </c>
      <c r="I156" s="78" t="s">
        <v>541</v>
      </c>
      <c r="J156" s="78">
        <v>0</v>
      </c>
      <c r="K156" s="78">
        <v>0</v>
      </c>
      <c r="L156" s="78">
        <v>0</v>
      </c>
      <c r="M156" s="78">
        <v>0</v>
      </c>
      <c r="N156" s="78">
        <v>0</v>
      </c>
      <c r="O156" s="78">
        <v>0</v>
      </c>
      <c r="P156" s="78">
        <v>0</v>
      </c>
      <c r="Q156" s="78">
        <v>0</v>
      </c>
      <c r="R156" s="78">
        <v>0</v>
      </c>
      <c r="S156" s="73">
        <f t="shared" si="4"/>
        <v>5560.91</v>
      </c>
      <c r="T156" s="73">
        <f t="shared" si="5"/>
        <v>0</v>
      </c>
      <c r="U156" s="74" t="str">
        <f>VLOOKUP(B156,'FOLHA RESUMIDA'!C:I,2,0)</f>
        <v>ARLEY ANDERSON TAVARES MOREIRA</v>
      </c>
    </row>
    <row r="157" spans="1:21">
      <c r="A157" s="76">
        <v>1</v>
      </c>
      <c r="B157" s="76">
        <v>2493</v>
      </c>
      <c r="C157" s="77" t="s">
        <v>141</v>
      </c>
      <c r="D157" s="80">
        <v>39539</v>
      </c>
      <c r="E157" s="76" t="s">
        <v>540</v>
      </c>
      <c r="F157" s="76" t="s">
        <v>492</v>
      </c>
      <c r="G157" s="78">
        <v>2060.2399999999998</v>
      </c>
      <c r="H157" s="78">
        <v>0</v>
      </c>
      <c r="I157" s="78" t="s">
        <v>541</v>
      </c>
      <c r="J157" s="78">
        <v>0</v>
      </c>
      <c r="K157" s="78">
        <v>0</v>
      </c>
      <c r="L157" s="78">
        <v>0</v>
      </c>
      <c r="M157" s="78">
        <v>0</v>
      </c>
      <c r="N157" s="78">
        <v>0</v>
      </c>
      <c r="O157" s="78">
        <v>0</v>
      </c>
      <c r="P157" s="78">
        <v>0</v>
      </c>
      <c r="Q157" s="78">
        <v>0</v>
      </c>
      <c r="R157" s="78">
        <v>0</v>
      </c>
      <c r="S157" s="73">
        <f t="shared" si="4"/>
        <v>2060.2399999999998</v>
      </c>
      <c r="T157" s="73">
        <f t="shared" si="5"/>
        <v>0</v>
      </c>
      <c r="U157" s="74" t="str">
        <f>VLOOKUP(B157,'FOLHA RESUMIDA'!C:I,2,0)</f>
        <v>CRISTIANE R  DE O  GONCALVES</v>
      </c>
    </row>
    <row r="158" spans="1:21">
      <c r="A158" s="76">
        <v>1</v>
      </c>
      <c r="B158" s="76">
        <v>2498</v>
      </c>
      <c r="C158" s="77" t="s">
        <v>142</v>
      </c>
      <c r="D158" s="80">
        <v>39539</v>
      </c>
      <c r="E158" s="76" t="s">
        <v>540</v>
      </c>
      <c r="F158" s="76" t="s">
        <v>433</v>
      </c>
      <c r="G158" s="78">
        <v>1962.12</v>
      </c>
      <c r="H158" s="78">
        <v>0</v>
      </c>
      <c r="I158" s="78" t="s">
        <v>541</v>
      </c>
      <c r="J158" s="78">
        <v>0</v>
      </c>
      <c r="K158" s="78">
        <v>0</v>
      </c>
      <c r="L158" s="78">
        <v>0</v>
      </c>
      <c r="M158" s="78">
        <v>0</v>
      </c>
      <c r="N158" s="78">
        <v>0</v>
      </c>
      <c r="O158" s="78">
        <v>0</v>
      </c>
      <c r="P158" s="78">
        <v>0</v>
      </c>
      <c r="Q158" s="78">
        <v>0</v>
      </c>
      <c r="R158" s="78">
        <v>0</v>
      </c>
      <c r="S158" s="73">
        <f t="shared" si="4"/>
        <v>1962.12</v>
      </c>
      <c r="T158" s="73">
        <f t="shared" si="5"/>
        <v>0</v>
      </c>
      <c r="U158" s="74" t="str">
        <f>VLOOKUP(B158,'FOLHA RESUMIDA'!C:I,2,0)</f>
        <v>TEREZINHA DE J  DE L  M  NETA</v>
      </c>
    </row>
    <row r="159" spans="1:21">
      <c r="A159" s="76">
        <v>1</v>
      </c>
      <c r="B159" s="76">
        <v>2502</v>
      </c>
      <c r="C159" s="77" t="s">
        <v>143</v>
      </c>
      <c r="D159" s="80">
        <v>39553</v>
      </c>
      <c r="E159" s="76" t="s">
        <v>540</v>
      </c>
      <c r="F159" s="76" t="s">
        <v>433</v>
      </c>
      <c r="G159" s="78">
        <v>1962.12</v>
      </c>
      <c r="H159" s="78">
        <v>0</v>
      </c>
      <c r="I159" s="78" t="s">
        <v>541</v>
      </c>
      <c r="J159" s="78">
        <v>0</v>
      </c>
      <c r="K159" s="78">
        <v>0</v>
      </c>
      <c r="L159" s="78">
        <v>0</v>
      </c>
      <c r="M159" s="78">
        <v>0</v>
      </c>
      <c r="N159" s="78">
        <v>0</v>
      </c>
      <c r="O159" s="78">
        <v>0</v>
      </c>
      <c r="P159" s="78">
        <v>0</v>
      </c>
      <c r="Q159" s="78">
        <v>0</v>
      </c>
      <c r="R159" s="78">
        <v>0</v>
      </c>
      <c r="S159" s="73">
        <f t="shared" si="4"/>
        <v>1962.12</v>
      </c>
      <c r="T159" s="73">
        <f t="shared" si="5"/>
        <v>0</v>
      </c>
      <c r="U159" s="74" t="str">
        <f>VLOOKUP(B159,'FOLHA RESUMIDA'!C:I,2,0)</f>
        <v>PAULO ROBERTO DA SILVA CUNHA</v>
      </c>
    </row>
    <row r="160" spans="1:21">
      <c r="A160" s="76">
        <v>1</v>
      </c>
      <c r="B160" s="76">
        <v>2503</v>
      </c>
      <c r="C160" s="77" t="s">
        <v>144</v>
      </c>
      <c r="D160" s="80">
        <v>39553</v>
      </c>
      <c r="E160" s="76" t="s">
        <v>540</v>
      </c>
      <c r="F160" s="76" t="s">
        <v>509</v>
      </c>
      <c r="G160" s="78">
        <v>5296.11</v>
      </c>
      <c r="H160" s="78">
        <v>0</v>
      </c>
      <c r="I160" s="78" t="s">
        <v>541</v>
      </c>
      <c r="J160" s="78">
        <v>0</v>
      </c>
      <c r="K160" s="78">
        <v>0</v>
      </c>
      <c r="L160" s="78">
        <v>0</v>
      </c>
      <c r="M160" s="78">
        <v>0</v>
      </c>
      <c r="N160" s="78">
        <v>0</v>
      </c>
      <c r="O160" s="78">
        <v>0</v>
      </c>
      <c r="P160" s="78">
        <v>0</v>
      </c>
      <c r="Q160" s="78">
        <v>0</v>
      </c>
      <c r="R160" s="78">
        <v>0</v>
      </c>
      <c r="S160" s="73">
        <f t="shared" si="4"/>
        <v>5296.11</v>
      </c>
      <c r="T160" s="73">
        <f t="shared" si="5"/>
        <v>0</v>
      </c>
      <c r="U160" s="74" t="str">
        <f>VLOOKUP(B160,'FOLHA RESUMIDA'!C:I,2,0)</f>
        <v>TACIZO LUIZ PEREIRA DA SILVA</v>
      </c>
    </row>
    <row r="161" spans="1:21">
      <c r="A161" s="76">
        <v>1</v>
      </c>
      <c r="B161" s="76">
        <v>2504</v>
      </c>
      <c r="C161" s="77" t="s">
        <v>145</v>
      </c>
      <c r="D161" s="80">
        <v>39576</v>
      </c>
      <c r="E161" s="76" t="s">
        <v>540</v>
      </c>
      <c r="F161" s="76" t="s">
        <v>514</v>
      </c>
      <c r="G161" s="78">
        <v>0</v>
      </c>
      <c r="H161" s="78">
        <v>0</v>
      </c>
      <c r="I161" s="78" t="s">
        <v>543</v>
      </c>
      <c r="J161" s="78">
        <v>0</v>
      </c>
      <c r="K161" s="78">
        <v>0</v>
      </c>
      <c r="L161" s="78">
        <v>0</v>
      </c>
      <c r="M161" s="78">
        <v>0</v>
      </c>
      <c r="N161" s="78">
        <v>0</v>
      </c>
      <c r="O161" s="78">
        <v>293.70999999999998</v>
      </c>
      <c r="P161" s="78">
        <v>1174.82</v>
      </c>
      <c r="Q161" s="78">
        <v>0</v>
      </c>
      <c r="R161" s="78">
        <v>0</v>
      </c>
      <c r="S161" s="73">
        <f t="shared" si="4"/>
        <v>293.70999999999998</v>
      </c>
      <c r="T161" s="73">
        <f t="shared" si="5"/>
        <v>1174.82</v>
      </c>
      <c r="U161" s="74" t="str">
        <f>VLOOKUP(B161,'FOLHA RESUMIDA'!C:I,2,0)</f>
        <v>RIVALDO GOMES DA SILVA</v>
      </c>
    </row>
    <row r="162" spans="1:21">
      <c r="A162" s="76">
        <v>1</v>
      </c>
      <c r="B162" s="76">
        <v>2506</v>
      </c>
      <c r="C162" s="77" t="s">
        <v>146</v>
      </c>
      <c r="D162" s="80">
        <v>39576</v>
      </c>
      <c r="E162" s="76" t="s">
        <v>540</v>
      </c>
      <c r="F162" s="76" t="s">
        <v>514</v>
      </c>
      <c r="G162" s="78">
        <v>0</v>
      </c>
      <c r="H162" s="78">
        <v>0</v>
      </c>
      <c r="I162" s="78" t="s">
        <v>543</v>
      </c>
      <c r="J162" s="78">
        <v>0</v>
      </c>
      <c r="K162" s="78">
        <v>0</v>
      </c>
      <c r="L162" s="78">
        <v>0</v>
      </c>
      <c r="M162" s="78">
        <v>0</v>
      </c>
      <c r="N162" s="78">
        <v>0</v>
      </c>
      <c r="O162" s="78">
        <v>293.70999999999998</v>
      </c>
      <c r="P162" s="78">
        <v>1174.82</v>
      </c>
      <c r="Q162" s="78">
        <v>0</v>
      </c>
      <c r="R162" s="78">
        <v>0</v>
      </c>
      <c r="S162" s="73">
        <f t="shared" si="4"/>
        <v>293.70999999999998</v>
      </c>
      <c r="T162" s="73">
        <f t="shared" si="5"/>
        <v>1174.82</v>
      </c>
      <c r="U162" s="74" t="str">
        <f>VLOOKUP(B162,'FOLHA RESUMIDA'!C:I,2,0)</f>
        <v>IVETE ANTONIETA B  DE CARVALHO</v>
      </c>
    </row>
    <row r="163" spans="1:21">
      <c r="A163" s="76">
        <v>1</v>
      </c>
      <c r="B163" s="76">
        <v>2507</v>
      </c>
      <c r="C163" s="77" t="s">
        <v>147</v>
      </c>
      <c r="D163" s="80">
        <v>39576</v>
      </c>
      <c r="E163" s="76" t="s">
        <v>540</v>
      </c>
      <c r="F163" s="76" t="s">
        <v>514</v>
      </c>
      <c r="G163" s="78">
        <v>0</v>
      </c>
      <c r="H163" s="78">
        <v>0</v>
      </c>
      <c r="I163" s="78" t="s">
        <v>543</v>
      </c>
      <c r="J163" s="78">
        <v>0</v>
      </c>
      <c r="K163" s="78">
        <v>0</v>
      </c>
      <c r="L163" s="78">
        <v>0</v>
      </c>
      <c r="M163" s="78">
        <v>0</v>
      </c>
      <c r="N163" s="78">
        <v>0</v>
      </c>
      <c r="O163" s="78">
        <v>293.70999999999998</v>
      </c>
      <c r="P163" s="78">
        <v>1174.82</v>
      </c>
      <c r="Q163" s="78">
        <v>0</v>
      </c>
      <c r="R163" s="78">
        <v>0</v>
      </c>
      <c r="S163" s="73">
        <f t="shared" si="4"/>
        <v>293.70999999999998</v>
      </c>
      <c r="T163" s="73">
        <f t="shared" si="5"/>
        <v>1174.82</v>
      </c>
      <c r="U163" s="74" t="str">
        <f>VLOOKUP(B163,'FOLHA RESUMIDA'!C:I,2,0)</f>
        <v>ANANIAS TEIXEIRA DE LIMA</v>
      </c>
    </row>
    <row r="164" spans="1:21">
      <c r="A164" s="76">
        <v>1</v>
      </c>
      <c r="B164" s="76">
        <v>2508</v>
      </c>
      <c r="C164" s="77" t="s">
        <v>148</v>
      </c>
      <c r="D164" s="80">
        <v>39576</v>
      </c>
      <c r="E164" s="76" t="s">
        <v>540</v>
      </c>
      <c r="F164" s="76" t="s">
        <v>460</v>
      </c>
      <c r="G164" s="78">
        <v>0</v>
      </c>
      <c r="H164" s="78">
        <v>0</v>
      </c>
      <c r="I164" s="78" t="s">
        <v>543</v>
      </c>
      <c r="J164" s="78">
        <v>0</v>
      </c>
      <c r="K164" s="78">
        <v>0</v>
      </c>
      <c r="L164" s="78">
        <v>0</v>
      </c>
      <c r="M164" s="78">
        <v>0</v>
      </c>
      <c r="N164" s="78">
        <v>0</v>
      </c>
      <c r="O164" s="78">
        <v>636.36</v>
      </c>
      <c r="P164" s="78">
        <v>2545.4699999999998</v>
      </c>
      <c r="Q164" s="78">
        <v>0</v>
      </c>
      <c r="R164" s="78">
        <v>0</v>
      </c>
      <c r="S164" s="73">
        <f t="shared" si="4"/>
        <v>636.36</v>
      </c>
      <c r="T164" s="73">
        <f t="shared" si="5"/>
        <v>2545.4699999999998</v>
      </c>
      <c r="U164" s="74" t="str">
        <f>VLOOKUP(B164,'FOLHA RESUMIDA'!C:I,2,0)</f>
        <v>JOSE ALEXANDRE DE BARROS ALVES</v>
      </c>
    </row>
    <row r="165" spans="1:21">
      <c r="A165" s="76">
        <v>1</v>
      </c>
      <c r="B165" s="76">
        <v>2509</v>
      </c>
      <c r="C165" s="77" t="s">
        <v>149</v>
      </c>
      <c r="D165" s="80">
        <v>39576</v>
      </c>
      <c r="E165" s="76" t="s">
        <v>540</v>
      </c>
      <c r="F165" s="76" t="s">
        <v>514</v>
      </c>
      <c r="G165" s="78">
        <v>0</v>
      </c>
      <c r="H165" s="78">
        <v>0</v>
      </c>
      <c r="I165" s="78" t="s">
        <v>543</v>
      </c>
      <c r="J165" s="78">
        <v>0</v>
      </c>
      <c r="K165" s="78">
        <v>0</v>
      </c>
      <c r="L165" s="78">
        <v>0</v>
      </c>
      <c r="M165" s="78">
        <v>0</v>
      </c>
      <c r="N165" s="78">
        <v>0</v>
      </c>
      <c r="O165" s="78">
        <v>293.70999999999998</v>
      </c>
      <c r="P165" s="78">
        <v>1174.82</v>
      </c>
      <c r="Q165" s="78">
        <v>0</v>
      </c>
      <c r="R165" s="78">
        <v>0</v>
      </c>
      <c r="S165" s="73">
        <f t="shared" si="4"/>
        <v>293.70999999999998</v>
      </c>
      <c r="T165" s="73">
        <f t="shared" si="5"/>
        <v>1174.82</v>
      </c>
      <c r="U165" s="74" t="str">
        <f>VLOOKUP(B165,'FOLHA RESUMIDA'!C:I,2,0)</f>
        <v>ALDEMIR NASCIMENTO DA SILVA</v>
      </c>
    </row>
    <row r="166" spans="1:21">
      <c r="A166" s="76">
        <v>1</v>
      </c>
      <c r="B166" s="76">
        <v>2512</v>
      </c>
      <c r="C166" s="77" t="s">
        <v>374</v>
      </c>
      <c r="D166" s="80">
        <v>39582</v>
      </c>
      <c r="E166" s="76" t="s">
        <v>540</v>
      </c>
      <c r="F166" s="76" t="s">
        <v>509</v>
      </c>
      <c r="G166" s="78">
        <v>5296.11</v>
      </c>
      <c r="H166" s="78">
        <v>0</v>
      </c>
      <c r="I166" s="78" t="s">
        <v>541</v>
      </c>
      <c r="J166" s="78">
        <v>0</v>
      </c>
      <c r="K166" s="78">
        <v>0</v>
      </c>
      <c r="L166" s="78">
        <v>0</v>
      </c>
      <c r="M166" s="78">
        <v>0</v>
      </c>
      <c r="N166" s="78">
        <v>0</v>
      </c>
      <c r="O166" s="78">
        <v>0</v>
      </c>
      <c r="P166" s="78">
        <v>0</v>
      </c>
      <c r="Q166" s="78">
        <v>0</v>
      </c>
      <c r="R166" s="78">
        <v>0</v>
      </c>
      <c r="S166" s="73">
        <f t="shared" si="4"/>
        <v>5296.11</v>
      </c>
      <c r="T166" s="73">
        <f t="shared" si="5"/>
        <v>0</v>
      </c>
      <c r="U166" s="74" t="str">
        <f>VLOOKUP(B166,'FOLHA RESUMIDA'!C:I,2,0)</f>
        <v>JOSENILDO JOSE TORRES</v>
      </c>
    </row>
    <row r="167" spans="1:21">
      <c r="A167" s="76">
        <v>1</v>
      </c>
      <c r="B167" s="76">
        <v>2514</v>
      </c>
      <c r="C167" s="77" t="s">
        <v>150</v>
      </c>
      <c r="D167" s="80">
        <v>39582</v>
      </c>
      <c r="E167" s="76" t="s">
        <v>540</v>
      </c>
      <c r="F167" s="76" t="s">
        <v>492</v>
      </c>
      <c r="G167" s="78">
        <v>2060.2600000000002</v>
      </c>
      <c r="H167" s="78">
        <v>0</v>
      </c>
      <c r="I167" s="78" t="s">
        <v>541</v>
      </c>
      <c r="J167" s="78">
        <v>822.38</v>
      </c>
      <c r="K167" s="78">
        <v>0</v>
      </c>
      <c r="L167" s="78">
        <v>0</v>
      </c>
      <c r="M167" s="78">
        <v>0</v>
      </c>
      <c r="N167" s="78">
        <v>0</v>
      </c>
      <c r="O167" s="78">
        <v>0</v>
      </c>
      <c r="P167" s="78">
        <v>0</v>
      </c>
      <c r="Q167" s="78">
        <v>0</v>
      </c>
      <c r="R167" s="78">
        <v>0</v>
      </c>
      <c r="S167" s="73">
        <f t="shared" si="4"/>
        <v>2060.2600000000002</v>
      </c>
      <c r="T167" s="73">
        <f t="shared" si="5"/>
        <v>822.38</v>
      </c>
      <c r="U167" s="74" t="str">
        <f>VLOOKUP(B167,'FOLHA RESUMIDA'!C:I,2,0)</f>
        <v>JULIANA CAVALCANTI DE SOUSA</v>
      </c>
    </row>
    <row r="168" spans="1:21">
      <c r="A168" s="76">
        <v>1</v>
      </c>
      <c r="B168" s="76">
        <v>2520</v>
      </c>
      <c r="C168" s="77" t="s">
        <v>375</v>
      </c>
      <c r="D168" s="80">
        <v>39582</v>
      </c>
      <c r="E168" s="76" t="s">
        <v>540</v>
      </c>
      <c r="F168" s="76" t="s">
        <v>492</v>
      </c>
      <c r="G168" s="78">
        <v>2060.2399999999998</v>
      </c>
      <c r="H168" s="78">
        <v>0</v>
      </c>
      <c r="I168" s="78" t="s">
        <v>541</v>
      </c>
      <c r="J168" s="78">
        <v>0</v>
      </c>
      <c r="K168" s="78">
        <v>0</v>
      </c>
      <c r="L168" s="78">
        <v>0</v>
      </c>
      <c r="M168" s="78">
        <v>0</v>
      </c>
      <c r="N168" s="78">
        <v>0</v>
      </c>
      <c r="O168" s="78">
        <v>0</v>
      </c>
      <c r="P168" s="78">
        <v>0</v>
      </c>
      <c r="Q168" s="78">
        <v>0</v>
      </c>
      <c r="R168" s="78">
        <v>0</v>
      </c>
      <c r="S168" s="73">
        <f t="shared" si="4"/>
        <v>2060.2399999999998</v>
      </c>
      <c r="T168" s="73">
        <f t="shared" si="5"/>
        <v>0</v>
      </c>
      <c r="U168" s="74" t="str">
        <f>VLOOKUP(B168,'FOLHA RESUMIDA'!C:I,2,0)</f>
        <v>SELMA CRISTIANIA LIMA RORIZ</v>
      </c>
    </row>
    <row r="169" spans="1:21">
      <c r="A169" s="76">
        <v>39</v>
      </c>
      <c r="B169" s="76">
        <v>2523</v>
      </c>
      <c r="C169" s="77" t="s">
        <v>383</v>
      </c>
      <c r="D169" s="80">
        <v>39582</v>
      </c>
      <c r="E169" s="76" t="s">
        <v>540</v>
      </c>
      <c r="F169" s="76" t="s">
        <v>492</v>
      </c>
      <c r="G169" s="78">
        <v>2060.2399999999998</v>
      </c>
      <c r="H169" s="78">
        <v>0</v>
      </c>
      <c r="I169" s="78" t="s">
        <v>541</v>
      </c>
      <c r="J169" s="78">
        <v>0</v>
      </c>
      <c r="K169" s="78">
        <v>0</v>
      </c>
      <c r="L169" s="78">
        <v>223.27</v>
      </c>
      <c r="M169" s="78">
        <v>0</v>
      </c>
      <c r="N169" s="78">
        <v>0</v>
      </c>
      <c r="O169" s="78">
        <v>0</v>
      </c>
      <c r="P169" s="78">
        <v>0</v>
      </c>
      <c r="Q169" s="78">
        <v>0</v>
      </c>
      <c r="R169" s="78">
        <v>0</v>
      </c>
      <c r="S169" s="73">
        <f t="shared" si="4"/>
        <v>2060.2399999999998</v>
      </c>
      <c r="T169" s="73">
        <f t="shared" si="5"/>
        <v>223.27</v>
      </c>
      <c r="U169" s="74" t="str">
        <f>VLOOKUP(B169,'FOLHA RESUMIDA'!C:I,2,0)</f>
        <v>JANISSON COELHO DE VASCONCELOS</v>
      </c>
    </row>
    <row r="170" spans="1:21">
      <c r="A170" s="76">
        <v>10</v>
      </c>
      <c r="B170" s="76">
        <v>2525</v>
      </c>
      <c r="C170" s="77" t="s">
        <v>340</v>
      </c>
      <c r="D170" s="80">
        <v>39588</v>
      </c>
      <c r="E170" s="76" t="s">
        <v>540</v>
      </c>
      <c r="F170" s="76" t="s">
        <v>492</v>
      </c>
      <c r="G170" s="78">
        <v>2060.2399999999998</v>
      </c>
      <c r="H170" s="78">
        <v>0</v>
      </c>
      <c r="I170" s="78" t="s">
        <v>541</v>
      </c>
      <c r="J170" s="78">
        <v>0</v>
      </c>
      <c r="K170" s="78">
        <v>0</v>
      </c>
      <c r="L170" s="78">
        <v>223.27</v>
      </c>
      <c r="M170" s="78">
        <v>0</v>
      </c>
      <c r="N170" s="78">
        <v>0</v>
      </c>
      <c r="O170" s="78">
        <v>0</v>
      </c>
      <c r="P170" s="78">
        <v>0</v>
      </c>
      <c r="Q170" s="78">
        <v>0</v>
      </c>
      <c r="R170" s="78">
        <v>0</v>
      </c>
      <c r="S170" s="73">
        <f t="shared" si="4"/>
        <v>2060.2399999999998</v>
      </c>
      <c r="T170" s="73">
        <f t="shared" si="5"/>
        <v>223.27</v>
      </c>
      <c r="U170" s="74" t="str">
        <f>VLOOKUP(B170,'FOLHA RESUMIDA'!C:I,2,0)</f>
        <v>FABIANE TAVARES DE SOUZA</v>
      </c>
    </row>
    <row r="171" spans="1:21">
      <c r="A171" s="76">
        <v>1</v>
      </c>
      <c r="B171" s="76">
        <v>2526</v>
      </c>
      <c r="C171" s="77" t="s">
        <v>151</v>
      </c>
      <c r="D171" s="80">
        <v>39588</v>
      </c>
      <c r="E171" s="76" t="s">
        <v>540</v>
      </c>
      <c r="F171" s="76" t="s">
        <v>496</v>
      </c>
      <c r="G171" s="78">
        <v>1962.12</v>
      </c>
      <c r="H171" s="78">
        <v>0</v>
      </c>
      <c r="I171" s="78" t="s">
        <v>541</v>
      </c>
      <c r="J171" s="78">
        <v>1284.97</v>
      </c>
      <c r="K171" s="78">
        <v>0</v>
      </c>
      <c r="L171" s="78">
        <v>0</v>
      </c>
      <c r="M171" s="78">
        <v>0</v>
      </c>
      <c r="N171" s="78">
        <v>0</v>
      </c>
      <c r="O171" s="78">
        <v>0</v>
      </c>
      <c r="P171" s="78">
        <v>0</v>
      </c>
      <c r="Q171" s="78">
        <v>0</v>
      </c>
      <c r="R171" s="78">
        <v>0</v>
      </c>
      <c r="S171" s="73">
        <f t="shared" si="4"/>
        <v>1962.12</v>
      </c>
      <c r="T171" s="73">
        <f t="shared" si="5"/>
        <v>1284.97</v>
      </c>
      <c r="U171" s="74" t="str">
        <f>VLOOKUP(B171,'FOLHA RESUMIDA'!C:I,2,0)</f>
        <v>JARBAS FERREIRA DE LIMA JUNIOR</v>
      </c>
    </row>
    <row r="172" spans="1:21">
      <c r="A172" s="76">
        <v>1</v>
      </c>
      <c r="B172" s="76">
        <v>2530</v>
      </c>
      <c r="C172" s="77" t="s">
        <v>152</v>
      </c>
      <c r="D172" s="80">
        <v>39601</v>
      </c>
      <c r="E172" s="76" t="s">
        <v>540</v>
      </c>
      <c r="F172" s="76" t="s">
        <v>428</v>
      </c>
      <c r="G172" s="78">
        <v>1702.09</v>
      </c>
      <c r="H172" s="78">
        <v>0</v>
      </c>
      <c r="I172" s="78" t="s">
        <v>541</v>
      </c>
      <c r="J172" s="78">
        <v>0</v>
      </c>
      <c r="K172" s="78">
        <v>0</v>
      </c>
      <c r="L172" s="78">
        <v>0</v>
      </c>
      <c r="M172" s="78">
        <v>0</v>
      </c>
      <c r="N172" s="78">
        <v>0</v>
      </c>
      <c r="O172" s="78">
        <v>0</v>
      </c>
      <c r="P172" s="78">
        <v>0</v>
      </c>
      <c r="Q172" s="78">
        <v>0</v>
      </c>
      <c r="R172" s="78">
        <v>0</v>
      </c>
      <c r="S172" s="73">
        <f t="shared" si="4"/>
        <v>1702.09</v>
      </c>
      <c r="T172" s="73">
        <f t="shared" si="5"/>
        <v>0</v>
      </c>
      <c r="U172" s="74" t="str">
        <f>VLOOKUP(B172,'FOLHA RESUMIDA'!C:I,2,0)</f>
        <v>ARLEILDA MENDES DA SILVA</v>
      </c>
    </row>
    <row r="173" spans="1:21">
      <c r="A173" s="76">
        <v>1</v>
      </c>
      <c r="B173" s="76">
        <v>2534</v>
      </c>
      <c r="C173" s="77" t="s">
        <v>153</v>
      </c>
      <c r="D173" s="80">
        <v>39601</v>
      </c>
      <c r="E173" s="76" t="s">
        <v>540</v>
      </c>
      <c r="F173" s="76" t="s">
        <v>428</v>
      </c>
      <c r="G173" s="78">
        <v>1702.09</v>
      </c>
      <c r="H173" s="78">
        <v>0</v>
      </c>
      <c r="I173" s="78" t="s">
        <v>541</v>
      </c>
      <c r="J173" s="78">
        <v>0</v>
      </c>
      <c r="K173" s="78">
        <v>0</v>
      </c>
      <c r="L173" s="78">
        <v>0</v>
      </c>
      <c r="M173" s="78">
        <v>0</v>
      </c>
      <c r="N173" s="78">
        <v>0</v>
      </c>
      <c r="O173" s="78">
        <v>0</v>
      </c>
      <c r="P173" s="78">
        <v>0</v>
      </c>
      <c r="Q173" s="78">
        <v>0</v>
      </c>
      <c r="R173" s="78">
        <v>0</v>
      </c>
      <c r="S173" s="73">
        <f t="shared" si="4"/>
        <v>1702.09</v>
      </c>
      <c r="T173" s="73">
        <f t="shared" si="5"/>
        <v>0</v>
      </c>
      <c r="U173" s="74" t="str">
        <f>VLOOKUP(B173,'FOLHA RESUMIDA'!C:I,2,0)</f>
        <v>EMANUEL MESSIAS RIBEIRO COSTA</v>
      </c>
    </row>
    <row r="174" spans="1:21">
      <c r="A174" s="76">
        <v>1</v>
      </c>
      <c r="B174" s="76">
        <v>2539</v>
      </c>
      <c r="C174" s="77" t="s">
        <v>154</v>
      </c>
      <c r="D174" s="80">
        <v>39601</v>
      </c>
      <c r="E174" s="76" t="s">
        <v>540</v>
      </c>
      <c r="F174" s="76" t="s">
        <v>512</v>
      </c>
      <c r="G174" s="78">
        <v>1970.41</v>
      </c>
      <c r="H174" s="78">
        <v>0</v>
      </c>
      <c r="I174" s="78" t="s">
        <v>541</v>
      </c>
      <c r="J174" s="78">
        <v>0</v>
      </c>
      <c r="K174" s="78">
        <v>0</v>
      </c>
      <c r="L174" s="78">
        <v>0</v>
      </c>
      <c r="M174" s="78">
        <v>0</v>
      </c>
      <c r="N174" s="78">
        <v>0</v>
      </c>
      <c r="O174" s="78">
        <v>0</v>
      </c>
      <c r="P174" s="78">
        <v>0</v>
      </c>
      <c r="Q174" s="78">
        <v>0</v>
      </c>
      <c r="R174" s="78">
        <v>0</v>
      </c>
      <c r="S174" s="73">
        <f t="shared" si="4"/>
        <v>1970.41</v>
      </c>
      <c r="T174" s="73">
        <f t="shared" si="5"/>
        <v>0</v>
      </c>
      <c r="U174" s="74" t="str">
        <f>VLOOKUP(B174,'FOLHA RESUMIDA'!C:I,2,0)</f>
        <v>JOSENILDA BEZERRA DA SILVA</v>
      </c>
    </row>
    <row r="175" spans="1:21">
      <c r="A175" s="76">
        <v>1</v>
      </c>
      <c r="B175" s="76">
        <v>2541</v>
      </c>
      <c r="C175" s="77" t="s">
        <v>155</v>
      </c>
      <c r="D175" s="80">
        <v>39601</v>
      </c>
      <c r="E175" s="76" t="s">
        <v>540</v>
      </c>
      <c r="F175" s="76" t="s">
        <v>428</v>
      </c>
      <c r="G175" s="78">
        <v>1702.09</v>
      </c>
      <c r="H175" s="78">
        <v>0</v>
      </c>
      <c r="I175" s="78" t="s">
        <v>541</v>
      </c>
      <c r="J175" s="78">
        <v>0</v>
      </c>
      <c r="K175" s="78">
        <v>0</v>
      </c>
      <c r="L175" s="78">
        <v>0</v>
      </c>
      <c r="M175" s="78">
        <v>0</v>
      </c>
      <c r="N175" s="78">
        <v>0</v>
      </c>
      <c r="O175" s="78">
        <v>0</v>
      </c>
      <c r="P175" s="78">
        <v>0</v>
      </c>
      <c r="Q175" s="78">
        <v>0</v>
      </c>
      <c r="R175" s="78">
        <v>0</v>
      </c>
      <c r="S175" s="73">
        <f t="shared" si="4"/>
        <v>1702.09</v>
      </c>
      <c r="T175" s="73">
        <f t="shared" si="5"/>
        <v>0</v>
      </c>
      <c r="U175" s="74" t="str">
        <f>VLOOKUP(B175,'FOLHA RESUMIDA'!C:I,2,0)</f>
        <v>MARCELA SALLES DA SILVA</v>
      </c>
    </row>
    <row r="176" spans="1:21">
      <c r="A176" s="76">
        <v>59</v>
      </c>
      <c r="B176" s="76">
        <v>2547</v>
      </c>
      <c r="C176" s="77" t="s">
        <v>402</v>
      </c>
      <c r="D176" s="80">
        <v>39601</v>
      </c>
      <c r="E176" s="76" t="s">
        <v>540</v>
      </c>
      <c r="F176" s="76" t="s">
        <v>492</v>
      </c>
      <c r="G176" s="78">
        <v>2060.2600000000002</v>
      </c>
      <c r="H176" s="78">
        <v>0</v>
      </c>
      <c r="I176" s="78" t="s">
        <v>541</v>
      </c>
      <c r="J176" s="78">
        <v>0</v>
      </c>
      <c r="K176" s="78">
        <v>0</v>
      </c>
      <c r="L176" s="78">
        <v>0</v>
      </c>
      <c r="M176" s="78">
        <v>0</v>
      </c>
      <c r="N176" s="78">
        <v>0</v>
      </c>
      <c r="O176" s="78">
        <v>0</v>
      </c>
      <c r="P176" s="78">
        <v>0</v>
      </c>
      <c r="Q176" s="78">
        <v>0</v>
      </c>
      <c r="R176" s="78">
        <v>0</v>
      </c>
      <c r="S176" s="73">
        <f t="shared" si="4"/>
        <v>2060.2600000000002</v>
      </c>
      <c r="T176" s="73">
        <f t="shared" si="5"/>
        <v>0</v>
      </c>
      <c r="U176" s="74" t="str">
        <f>VLOOKUP(B176,'FOLHA RESUMIDA'!C:I,2,0)</f>
        <v>CYNTHIA RODRIGUES DE ALMEIDA</v>
      </c>
    </row>
    <row r="177" spans="1:21">
      <c r="A177" s="76">
        <v>1</v>
      </c>
      <c r="B177" s="76">
        <v>2548</v>
      </c>
      <c r="C177" s="77" t="s">
        <v>156</v>
      </c>
      <c r="D177" s="80">
        <v>39601</v>
      </c>
      <c r="E177" s="76" t="s">
        <v>540</v>
      </c>
      <c r="F177" s="76" t="s">
        <v>492</v>
      </c>
      <c r="G177" s="78">
        <v>2163.27</v>
      </c>
      <c r="H177" s="78">
        <v>0</v>
      </c>
      <c r="I177" s="78" t="s">
        <v>541</v>
      </c>
      <c r="J177" s="78">
        <v>1566.44</v>
      </c>
      <c r="K177" s="78">
        <v>0</v>
      </c>
      <c r="L177" s="78">
        <v>0</v>
      </c>
      <c r="M177" s="78">
        <v>0</v>
      </c>
      <c r="N177" s="78">
        <v>0</v>
      </c>
      <c r="O177" s="78">
        <v>0</v>
      </c>
      <c r="P177" s="78">
        <v>0</v>
      </c>
      <c r="Q177" s="78">
        <v>0</v>
      </c>
      <c r="R177" s="78">
        <v>0</v>
      </c>
      <c r="S177" s="73">
        <f t="shared" si="4"/>
        <v>2163.27</v>
      </c>
      <c r="T177" s="73">
        <f t="shared" si="5"/>
        <v>1566.44</v>
      </c>
      <c r="U177" s="74" t="str">
        <f>VLOOKUP(B177,'FOLHA RESUMIDA'!C:I,2,0)</f>
        <v>ELIANA PEREIRA SANTANA</v>
      </c>
    </row>
    <row r="178" spans="1:21">
      <c r="A178" s="76">
        <v>1</v>
      </c>
      <c r="B178" s="76">
        <v>2553</v>
      </c>
      <c r="C178" s="77" t="s">
        <v>157</v>
      </c>
      <c r="D178" s="80">
        <v>39601</v>
      </c>
      <c r="E178" s="76" t="s">
        <v>540</v>
      </c>
      <c r="F178" s="76" t="s">
        <v>492</v>
      </c>
      <c r="G178" s="78">
        <v>2060.2399999999998</v>
      </c>
      <c r="H178" s="78">
        <v>0</v>
      </c>
      <c r="I178" s="78" t="s">
        <v>541</v>
      </c>
      <c r="J178" s="78">
        <v>822.38</v>
      </c>
      <c r="K178" s="78">
        <v>0</v>
      </c>
      <c r="L178" s="78">
        <v>0</v>
      </c>
      <c r="M178" s="78">
        <v>0</v>
      </c>
      <c r="N178" s="78">
        <v>0</v>
      </c>
      <c r="O178" s="78">
        <v>0</v>
      </c>
      <c r="P178" s="78">
        <v>0</v>
      </c>
      <c r="Q178" s="78">
        <v>0</v>
      </c>
      <c r="R178" s="78">
        <v>0</v>
      </c>
      <c r="S178" s="73">
        <f t="shared" si="4"/>
        <v>2060.2399999999998</v>
      </c>
      <c r="T178" s="73">
        <f t="shared" si="5"/>
        <v>822.38</v>
      </c>
      <c r="U178" s="74" t="str">
        <f>VLOOKUP(B178,'FOLHA RESUMIDA'!C:I,2,0)</f>
        <v>LIVIA DA SILVA LIMA</v>
      </c>
    </row>
    <row r="179" spans="1:21">
      <c r="A179" s="76">
        <v>1</v>
      </c>
      <c r="B179" s="76">
        <v>2559</v>
      </c>
      <c r="C179" s="77" t="s">
        <v>347</v>
      </c>
      <c r="D179" s="80">
        <v>39601</v>
      </c>
      <c r="E179" s="76" t="s">
        <v>540</v>
      </c>
      <c r="F179" s="76" t="s">
        <v>492</v>
      </c>
      <c r="G179" s="78">
        <v>2060.2399999999998</v>
      </c>
      <c r="H179" s="78">
        <v>0</v>
      </c>
      <c r="I179" s="78" t="s">
        <v>541</v>
      </c>
      <c r="J179" s="78">
        <v>0</v>
      </c>
      <c r="K179" s="78">
        <v>0</v>
      </c>
      <c r="L179" s="78">
        <v>0</v>
      </c>
      <c r="M179" s="78">
        <v>0</v>
      </c>
      <c r="N179" s="78">
        <v>0</v>
      </c>
      <c r="O179" s="78">
        <v>0</v>
      </c>
      <c r="P179" s="78">
        <v>0</v>
      </c>
      <c r="Q179" s="78">
        <v>0</v>
      </c>
      <c r="R179" s="78">
        <v>0</v>
      </c>
      <c r="S179" s="73">
        <f t="shared" si="4"/>
        <v>2060.2399999999998</v>
      </c>
      <c r="T179" s="73">
        <f t="shared" si="5"/>
        <v>0</v>
      </c>
      <c r="U179" s="74" t="str">
        <f>VLOOKUP(B179,'FOLHA RESUMIDA'!C:I,2,0)</f>
        <v>SANDRO DE MIRANDA SANTOS</v>
      </c>
    </row>
    <row r="180" spans="1:21">
      <c r="A180" s="76">
        <v>1</v>
      </c>
      <c r="B180" s="76">
        <v>2562</v>
      </c>
      <c r="C180" s="77" t="s">
        <v>365</v>
      </c>
      <c r="D180" s="80">
        <v>39601</v>
      </c>
      <c r="E180" s="76" t="s">
        <v>540</v>
      </c>
      <c r="F180" s="76" t="s">
        <v>509</v>
      </c>
      <c r="G180" s="78">
        <v>5296.11</v>
      </c>
      <c r="H180" s="78">
        <v>0</v>
      </c>
      <c r="I180" s="78" t="s">
        <v>541</v>
      </c>
      <c r="J180" s="78">
        <v>0</v>
      </c>
      <c r="K180" s="78">
        <v>0</v>
      </c>
      <c r="L180" s="78">
        <v>0</v>
      </c>
      <c r="M180" s="78">
        <v>0</v>
      </c>
      <c r="N180" s="78">
        <v>0</v>
      </c>
      <c r="O180" s="78">
        <v>0</v>
      </c>
      <c r="P180" s="78">
        <v>0</v>
      </c>
      <c r="Q180" s="78">
        <v>0</v>
      </c>
      <c r="R180" s="78">
        <v>0</v>
      </c>
      <c r="S180" s="73">
        <f t="shared" si="4"/>
        <v>5296.11</v>
      </c>
      <c r="T180" s="73">
        <f t="shared" si="5"/>
        <v>0</v>
      </c>
      <c r="U180" s="74" t="str">
        <f>VLOOKUP(B180,'FOLHA RESUMIDA'!C:I,2,0)</f>
        <v>ERIKA MARQUES BEZERRA</v>
      </c>
    </row>
    <row r="181" spans="1:21">
      <c r="A181" s="76">
        <v>50</v>
      </c>
      <c r="B181" s="76">
        <v>2568</v>
      </c>
      <c r="C181" s="77" t="s">
        <v>401</v>
      </c>
      <c r="D181" s="80">
        <v>39608</v>
      </c>
      <c r="E181" s="76" t="s">
        <v>540</v>
      </c>
      <c r="F181" s="76" t="s">
        <v>509</v>
      </c>
      <c r="G181" s="78">
        <v>5296.11</v>
      </c>
      <c r="H181" s="78">
        <v>0</v>
      </c>
      <c r="I181" s="78" t="s">
        <v>541</v>
      </c>
      <c r="J181" s="78">
        <v>0</v>
      </c>
      <c r="K181" s="78">
        <v>0</v>
      </c>
      <c r="L181" s="78">
        <v>0</v>
      </c>
      <c r="M181" s="78">
        <v>0</v>
      </c>
      <c r="N181" s="78">
        <v>0</v>
      </c>
      <c r="O181" s="78">
        <v>0</v>
      </c>
      <c r="P181" s="78">
        <v>0</v>
      </c>
      <c r="Q181" s="78">
        <v>0</v>
      </c>
      <c r="R181" s="78">
        <v>0</v>
      </c>
      <c r="S181" s="73">
        <f t="shared" si="4"/>
        <v>5296.11</v>
      </c>
      <c r="T181" s="73">
        <f t="shared" si="5"/>
        <v>0</v>
      </c>
      <c r="U181" s="74" t="str">
        <f>VLOOKUP(B181,'FOLHA RESUMIDA'!C:I,2,0)</f>
        <v>CATARINA DANIELLE DA S AMORIM</v>
      </c>
    </row>
    <row r="182" spans="1:21">
      <c r="A182" s="76">
        <v>1</v>
      </c>
      <c r="B182" s="76">
        <v>2574</v>
      </c>
      <c r="C182" s="77" t="s">
        <v>158</v>
      </c>
      <c r="D182" s="80">
        <v>39615</v>
      </c>
      <c r="E182" s="76" t="s">
        <v>540</v>
      </c>
      <c r="F182" s="76" t="s">
        <v>492</v>
      </c>
      <c r="G182" s="78">
        <v>2163.27</v>
      </c>
      <c r="H182" s="78">
        <v>0</v>
      </c>
      <c r="I182" s="78" t="s">
        <v>541</v>
      </c>
      <c r="J182" s="78">
        <v>2312.9499999999998</v>
      </c>
      <c r="K182" s="78">
        <v>0</v>
      </c>
      <c r="L182" s="78">
        <v>0</v>
      </c>
      <c r="M182" s="78">
        <v>0</v>
      </c>
      <c r="N182" s="78">
        <v>0</v>
      </c>
      <c r="O182" s="78">
        <v>0</v>
      </c>
      <c r="P182" s="78">
        <v>0</v>
      </c>
      <c r="Q182" s="78">
        <v>0</v>
      </c>
      <c r="R182" s="78">
        <v>0</v>
      </c>
      <c r="S182" s="73">
        <f t="shared" si="4"/>
        <v>2163.27</v>
      </c>
      <c r="T182" s="73">
        <f t="shared" si="5"/>
        <v>2312.9499999999998</v>
      </c>
      <c r="U182" s="74" t="str">
        <f>VLOOKUP(B182,'FOLHA RESUMIDA'!C:I,2,0)</f>
        <v>ANDERSON SANTOS DE LIMA FARIAS</v>
      </c>
    </row>
    <row r="183" spans="1:21">
      <c r="A183" s="76">
        <v>1</v>
      </c>
      <c r="B183" s="76">
        <v>2577</v>
      </c>
      <c r="C183" s="77" t="s">
        <v>159</v>
      </c>
      <c r="D183" s="80">
        <v>39615</v>
      </c>
      <c r="E183" s="76" t="s">
        <v>540</v>
      </c>
      <c r="F183" s="76" t="s">
        <v>492</v>
      </c>
      <c r="G183" s="78">
        <v>2060.2399999999998</v>
      </c>
      <c r="H183" s="78">
        <v>0</v>
      </c>
      <c r="I183" s="78" t="s">
        <v>541</v>
      </c>
      <c r="J183" s="78">
        <v>822.38</v>
      </c>
      <c r="K183" s="78">
        <v>0</v>
      </c>
      <c r="L183" s="78">
        <v>0</v>
      </c>
      <c r="M183" s="78">
        <v>0</v>
      </c>
      <c r="N183" s="78">
        <v>0</v>
      </c>
      <c r="O183" s="78">
        <v>0</v>
      </c>
      <c r="P183" s="78">
        <v>0</v>
      </c>
      <c r="Q183" s="78">
        <v>0</v>
      </c>
      <c r="R183" s="78">
        <v>0</v>
      </c>
      <c r="S183" s="73">
        <f t="shared" si="4"/>
        <v>2060.2399999999998</v>
      </c>
      <c r="T183" s="73">
        <f t="shared" si="5"/>
        <v>822.38</v>
      </c>
      <c r="U183" s="74" t="str">
        <f>VLOOKUP(B183,'FOLHA RESUMIDA'!C:I,2,0)</f>
        <v>CARLA CRISTINA OLIVEIRA MATOS</v>
      </c>
    </row>
    <row r="184" spans="1:21">
      <c r="A184" s="76">
        <v>1</v>
      </c>
      <c r="B184" s="76">
        <v>2584</v>
      </c>
      <c r="C184" s="77" t="s">
        <v>160</v>
      </c>
      <c r="D184" s="80">
        <v>39615</v>
      </c>
      <c r="E184" s="76" t="s">
        <v>540</v>
      </c>
      <c r="F184" s="76" t="s">
        <v>492</v>
      </c>
      <c r="G184" s="78">
        <v>2060.2600000000002</v>
      </c>
      <c r="H184" s="78">
        <v>0</v>
      </c>
      <c r="I184" s="78" t="s">
        <v>541</v>
      </c>
      <c r="J184" s="78">
        <v>0</v>
      </c>
      <c r="K184" s="78">
        <v>0</v>
      </c>
      <c r="L184" s="78">
        <v>0</v>
      </c>
      <c r="M184" s="78">
        <v>0</v>
      </c>
      <c r="N184" s="78">
        <v>0</v>
      </c>
      <c r="O184" s="78">
        <v>0</v>
      </c>
      <c r="P184" s="78">
        <v>0</v>
      </c>
      <c r="Q184" s="78">
        <v>0</v>
      </c>
      <c r="R184" s="78">
        <v>0</v>
      </c>
      <c r="S184" s="73">
        <f t="shared" si="4"/>
        <v>2060.2600000000002</v>
      </c>
      <c r="T184" s="73">
        <f t="shared" si="5"/>
        <v>0</v>
      </c>
      <c r="U184" s="74" t="str">
        <f>VLOOKUP(B184,'FOLHA RESUMIDA'!C:I,2,0)</f>
        <v>HELIA MARIA ALEXANDRE DE SOUZA</v>
      </c>
    </row>
    <row r="185" spans="1:21">
      <c r="A185" s="76">
        <v>1</v>
      </c>
      <c r="B185" s="76">
        <v>2585</v>
      </c>
      <c r="C185" s="77" t="s">
        <v>161</v>
      </c>
      <c r="D185" s="80">
        <v>39615</v>
      </c>
      <c r="E185" s="76" t="s">
        <v>540</v>
      </c>
      <c r="F185" s="76" t="s">
        <v>492</v>
      </c>
      <c r="G185" s="78">
        <v>2060.2399999999998</v>
      </c>
      <c r="H185" s="78">
        <v>0</v>
      </c>
      <c r="I185" s="78" t="s">
        <v>541</v>
      </c>
      <c r="J185" s="78">
        <v>0</v>
      </c>
      <c r="K185" s="78">
        <v>0</v>
      </c>
      <c r="L185" s="78">
        <v>0</v>
      </c>
      <c r="M185" s="78">
        <v>0</v>
      </c>
      <c r="N185" s="78">
        <v>0</v>
      </c>
      <c r="O185" s="78">
        <v>0</v>
      </c>
      <c r="P185" s="78">
        <v>0</v>
      </c>
      <c r="Q185" s="78">
        <v>0</v>
      </c>
      <c r="R185" s="78">
        <v>0</v>
      </c>
      <c r="S185" s="73">
        <f t="shared" si="4"/>
        <v>2060.2399999999998</v>
      </c>
      <c r="T185" s="73">
        <f t="shared" si="5"/>
        <v>0</v>
      </c>
      <c r="U185" s="74" t="str">
        <f>VLOOKUP(B185,'FOLHA RESUMIDA'!C:I,2,0)</f>
        <v>HELIO DO N BARBOZA JUNIOR</v>
      </c>
    </row>
    <row r="186" spans="1:21">
      <c r="A186" s="76">
        <v>1</v>
      </c>
      <c r="B186" s="76">
        <v>2586</v>
      </c>
      <c r="C186" s="77" t="s">
        <v>348</v>
      </c>
      <c r="D186" s="80">
        <v>39615</v>
      </c>
      <c r="E186" s="76" t="s">
        <v>540</v>
      </c>
      <c r="F186" s="76" t="s">
        <v>492</v>
      </c>
      <c r="G186" s="78">
        <v>2060.2399999999998</v>
      </c>
      <c r="H186" s="78">
        <v>0</v>
      </c>
      <c r="I186" s="78" t="s">
        <v>541</v>
      </c>
      <c r="J186" s="78">
        <v>0</v>
      </c>
      <c r="K186" s="78">
        <v>0</v>
      </c>
      <c r="L186" s="78">
        <v>0</v>
      </c>
      <c r="M186" s="78">
        <v>0</v>
      </c>
      <c r="N186" s="78">
        <v>0</v>
      </c>
      <c r="O186" s="78">
        <v>0</v>
      </c>
      <c r="P186" s="78">
        <v>0</v>
      </c>
      <c r="Q186" s="78">
        <v>0</v>
      </c>
      <c r="R186" s="78">
        <v>0</v>
      </c>
      <c r="S186" s="73">
        <f t="shared" si="4"/>
        <v>2060.2399999999998</v>
      </c>
      <c r="T186" s="73">
        <f t="shared" si="5"/>
        <v>0</v>
      </c>
      <c r="U186" s="74" t="str">
        <f>VLOOKUP(B186,'FOLHA RESUMIDA'!C:I,2,0)</f>
        <v>JAQUELINE P F DE OLIVEIRA</v>
      </c>
    </row>
    <row r="187" spans="1:21">
      <c r="A187" s="76">
        <v>1</v>
      </c>
      <c r="B187" s="76">
        <v>2588</v>
      </c>
      <c r="C187" s="77" t="s">
        <v>162</v>
      </c>
      <c r="D187" s="80">
        <v>39615</v>
      </c>
      <c r="E187" s="76" t="s">
        <v>540</v>
      </c>
      <c r="F187" s="76" t="s">
        <v>492</v>
      </c>
      <c r="G187" s="78">
        <v>2060.2399999999998</v>
      </c>
      <c r="H187" s="78">
        <v>0</v>
      </c>
      <c r="I187" s="78" t="s">
        <v>541</v>
      </c>
      <c r="J187" s="78">
        <v>2312.9499999999998</v>
      </c>
      <c r="K187" s="78">
        <v>0</v>
      </c>
      <c r="L187" s="78">
        <v>0</v>
      </c>
      <c r="M187" s="78">
        <v>1800</v>
      </c>
      <c r="N187" s="78">
        <v>0</v>
      </c>
      <c r="O187" s="78">
        <v>0</v>
      </c>
      <c r="P187" s="78">
        <v>0</v>
      </c>
      <c r="Q187" s="78">
        <v>0</v>
      </c>
      <c r="R187" s="78">
        <v>0</v>
      </c>
      <c r="S187" s="73">
        <f t="shared" si="4"/>
        <v>2060.2399999999998</v>
      </c>
      <c r="T187" s="73">
        <f t="shared" si="5"/>
        <v>4112.95</v>
      </c>
      <c r="U187" s="74" t="str">
        <f>VLOOKUP(B187,'FOLHA RESUMIDA'!C:I,2,0)</f>
        <v>JOSE NEVES DA SILVA JUNIOR</v>
      </c>
    </row>
    <row r="188" spans="1:21">
      <c r="A188" s="76">
        <v>1</v>
      </c>
      <c r="B188" s="76">
        <v>2596</v>
      </c>
      <c r="C188" s="77" t="s">
        <v>376</v>
      </c>
      <c r="D188" s="80">
        <v>39615</v>
      </c>
      <c r="E188" s="76" t="s">
        <v>540</v>
      </c>
      <c r="F188" s="76" t="s">
        <v>492</v>
      </c>
      <c r="G188" s="78">
        <v>2060.2399999999998</v>
      </c>
      <c r="H188" s="78">
        <v>0</v>
      </c>
      <c r="I188" s="78" t="s">
        <v>541</v>
      </c>
      <c r="J188" s="78">
        <v>0</v>
      </c>
      <c r="K188" s="78">
        <v>0</v>
      </c>
      <c r="L188" s="78">
        <v>0</v>
      </c>
      <c r="M188" s="78">
        <v>0</v>
      </c>
      <c r="N188" s="78">
        <v>0</v>
      </c>
      <c r="O188" s="78">
        <v>0</v>
      </c>
      <c r="P188" s="78">
        <v>0</v>
      </c>
      <c r="Q188" s="78">
        <v>0</v>
      </c>
      <c r="R188" s="78">
        <v>0</v>
      </c>
      <c r="S188" s="73">
        <f t="shared" si="4"/>
        <v>2060.2399999999998</v>
      </c>
      <c r="T188" s="73">
        <f t="shared" si="5"/>
        <v>0</v>
      </c>
      <c r="U188" s="74" t="str">
        <f>VLOOKUP(B188,'FOLHA RESUMIDA'!C:I,2,0)</f>
        <v>WELLIDA CRISTIANE DE M  GUERRA</v>
      </c>
    </row>
    <row r="189" spans="1:21">
      <c r="A189" s="76">
        <v>47</v>
      </c>
      <c r="B189" s="76">
        <v>2602</v>
      </c>
      <c r="C189" s="77" t="s">
        <v>384</v>
      </c>
      <c r="D189" s="80">
        <v>39615</v>
      </c>
      <c r="E189" s="76" t="s">
        <v>540</v>
      </c>
      <c r="F189" s="76" t="s">
        <v>509</v>
      </c>
      <c r="G189" s="78">
        <v>5296.11</v>
      </c>
      <c r="H189" s="78">
        <v>0</v>
      </c>
      <c r="I189" s="78" t="s">
        <v>541</v>
      </c>
      <c r="J189" s="78">
        <v>0</v>
      </c>
      <c r="K189" s="78">
        <v>0</v>
      </c>
      <c r="L189" s="78">
        <v>0</v>
      </c>
      <c r="M189" s="78">
        <v>0</v>
      </c>
      <c r="N189" s="78">
        <v>0</v>
      </c>
      <c r="O189" s="78">
        <v>0</v>
      </c>
      <c r="P189" s="78">
        <v>0</v>
      </c>
      <c r="Q189" s="78">
        <v>0</v>
      </c>
      <c r="R189" s="78">
        <v>0</v>
      </c>
      <c r="S189" s="73">
        <f t="shared" si="4"/>
        <v>5296.11</v>
      </c>
      <c r="T189" s="73">
        <f t="shared" si="5"/>
        <v>0</v>
      </c>
      <c r="U189" s="74" t="str">
        <f>VLOOKUP(B189,'FOLHA RESUMIDA'!C:I,2,0)</f>
        <v>DIANA ATALECIA NEVES DE SA</v>
      </c>
    </row>
    <row r="190" spans="1:21">
      <c r="A190" s="76">
        <v>59</v>
      </c>
      <c r="B190" s="76">
        <v>2604</v>
      </c>
      <c r="C190" s="77" t="s">
        <v>403</v>
      </c>
      <c r="D190" s="80">
        <v>39615</v>
      </c>
      <c r="E190" s="76" t="s">
        <v>540</v>
      </c>
      <c r="F190" s="76" t="s">
        <v>509</v>
      </c>
      <c r="G190" s="78">
        <v>5296.11</v>
      </c>
      <c r="H190" s="78">
        <v>0</v>
      </c>
      <c r="I190" s="78" t="s">
        <v>541</v>
      </c>
      <c r="J190" s="78">
        <v>0</v>
      </c>
      <c r="K190" s="78">
        <v>0</v>
      </c>
      <c r="L190" s="78">
        <v>0</v>
      </c>
      <c r="M190" s="78">
        <v>0</v>
      </c>
      <c r="N190" s="78">
        <v>0</v>
      </c>
      <c r="O190" s="78">
        <v>0</v>
      </c>
      <c r="P190" s="78">
        <v>0</v>
      </c>
      <c r="Q190" s="78">
        <v>0</v>
      </c>
      <c r="R190" s="78">
        <v>0</v>
      </c>
      <c r="S190" s="73">
        <f t="shared" si="4"/>
        <v>5296.11</v>
      </c>
      <c r="T190" s="73">
        <f t="shared" si="5"/>
        <v>0</v>
      </c>
      <c r="U190" s="74" t="str">
        <f>VLOOKUP(B190,'FOLHA RESUMIDA'!C:I,2,0)</f>
        <v>JAMINE K  G  DA ROCHA MARTINS</v>
      </c>
    </row>
    <row r="191" spans="1:21">
      <c r="A191" s="76">
        <v>1</v>
      </c>
      <c r="B191" s="76">
        <v>2614</v>
      </c>
      <c r="C191" s="77" t="s">
        <v>163</v>
      </c>
      <c r="D191" s="80">
        <v>39615</v>
      </c>
      <c r="E191" s="76" t="s">
        <v>540</v>
      </c>
      <c r="F191" s="76" t="s">
        <v>428</v>
      </c>
      <c r="G191" s="78">
        <v>1702.09</v>
      </c>
      <c r="H191" s="78">
        <v>0</v>
      </c>
      <c r="I191" s="78" t="s">
        <v>541</v>
      </c>
      <c r="J191" s="78">
        <v>1079.3800000000001</v>
      </c>
      <c r="K191" s="78">
        <v>0</v>
      </c>
      <c r="L191" s="78">
        <v>0</v>
      </c>
      <c r="M191" s="78">
        <v>0</v>
      </c>
      <c r="N191" s="78">
        <v>0</v>
      </c>
      <c r="O191" s="78">
        <v>0</v>
      </c>
      <c r="P191" s="78">
        <v>0</v>
      </c>
      <c r="Q191" s="78">
        <v>0</v>
      </c>
      <c r="R191" s="78">
        <v>0</v>
      </c>
      <c r="S191" s="73">
        <f t="shared" si="4"/>
        <v>1702.09</v>
      </c>
      <c r="T191" s="73">
        <f t="shared" si="5"/>
        <v>1079.3800000000001</v>
      </c>
      <c r="U191" s="74" t="str">
        <f>VLOOKUP(B191,'FOLHA RESUMIDA'!C:I,2,0)</f>
        <v>EDVANIA GOMES DE SOUZA PONTES</v>
      </c>
    </row>
    <row r="192" spans="1:21">
      <c r="A192" s="76">
        <v>1</v>
      </c>
      <c r="B192" s="76">
        <v>2618</v>
      </c>
      <c r="C192" s="77" t="s">
        <v>164</v>
      </c>
      <c r="D192" s="80">
        <v>39615</v>
      </c>
      <c r="E192" s="76" t="s">
        <v>540</v>
      </c>
      <c r="F192" s="76" t="s">
        <v>428</v>
      </c>
      <c r="G192" s="78">
        <v>1702.09</v>
      </c>
      <c r="H192" s="78">
        <v>0</v>
      </c>
      <c r="I192" s="78" t="s">
        <v>541</v>
      </c>
      <c r="J192" s="78">
        <v>0</v>
      </c>
      <c r="K192" s="78">
        <v>0</v>
      </c>
      <c r="L192" s="78">
        <v>0</v>
      </c>
      <c r="M192" s="78">
        <v>0</v>
      </c>
      <c r="N192" s="78">
        <v>0</v>
      </c>
      <c r="O192" s="78">
        <v>0</v>
      </c>
      <c r="P192" s="78">
        <v>0</v>
      </c>
      <c r="Q192" s="78">
        <v>0</v>
      </c>
      <c r="R192" s="78">
        <v>0</v>
      </c>
      <c r="S192" s="73">
        <f t="shared" si="4"/>
        <v>1702.09</v>
      </c>
      <c r="T192" s="73">
        <f t="shared" si="5"/>
        <v>0</v>
      </c>
      <c r="U192" s="74" t="str">
        <f>VLOOKUP(B192,'FOLHA RESUMIDA'!C:I,2,0)</f>
        <v>MARIA DA CONCEICAO O DOS SANTO</v>
      </c>
    </row>
    <row r="193" spans="1:21">
      <c r="A193" s="76">
        <v>1</v>
      </c>
      <c r="B193" s="76">
        <v>2623</v>
      </c>
      <c r="C193" s="77" t="s">
        <v>165</v>
      </c>
      <c r="D193" s="80">
        <v>39615</v>
      </c>
      <c r="E193" s="76" t="s">
        <v>540</v>
      </c>
      <c r="F193" s="76" t="s">
        <v>428</v>
      </c>
      <c r="G193" s="78">
        <v>1543.83</v>
      </c>
      <c r="H193" s="78">
        <v>0</v>
      </c>
      <c r="I193" s="78" t="s">
        <v>541</v>
      </c>
      <c r="J193" s="78">
        <v>0</v>
      </c>
      <c r="K193" s="78">
        <v>0</v>
      </c>
      <c r="L193" s="78">
        <v>0</v>
      </c>
      <c r="M193" s="78">
        <v>0</v>
      </c>
      <c r="N193" s="78">
        <v>0</v>
      </c>
      <c r="O193" s="78">
        <v>0</v>
      </c>
      <c r="P193" s="78">
        <v>0</v>
      </c>
      <c r="Q193" s="78">
        <v>0</v>
      </c>
      <c r="R193" s="78">
        <v>0</v>
      </c>
      <c r="S193" s="73">
        <f t="shared" si="4"/>
        <v>1543.83</v>
      </c>
      <c r="T193" s="73">
        <f t="shared" si="5"/>
        <v>0</v>
      </c>
      <c r="U193" s="74" t="str">
        <f>VLOOKUP(B193,'FOLHA RESUMIDA'!C:I,2,0)</f>
        <v>RUTH BARBOSA DE ARAUJO</v>
      </c>
    </row>
    <row r="194" spans="1:21">
      <c r="A194" s="76">
        <v>1</v>
      </c>
      <c r="B194" s="76">
        <v>2627</v>
      </c>
      <c r="C194" s="77" t="s">
        <v>342</v>
      </c>
      <c r="D194" s="80">
        <v>39619</v>
      </c>
      <c r="E194" s="76" t="s">
        <v>540</v>
      </c>
      <c r="F194" s="76" t="s">
        <v>509</v>
      </c>
      <c r="G194" s="78">
        <v>5296.11</v>
      </c>
      <c r="H194" s="78">
        <v>0</v>
      </c>
      <c r="I194" s="78" t="s">
        <v>541</v>
      </c>
      <c r="J194" s="78">
        <v>2312.9499999999998</v>
      </c>
      <c r="K194" s="78">
        <v>0</v>
      </c>
      <c r="L194" s="78">
        <v>0</v>
      </c>
      <c r="M194" s="78">
        <v>0</v>
      </c>
      <c r="N194" s="78">
        <v>0</v>
      </c>
      <c r="O194" s="78">
        <v>0</v>
      </c>
      <c r="P194" s="78">
        <v>0</v>
      </c>
      <c r="Q194" s="78">
        <v>0</v>
      </c>
      <c r="R194" s="78">
        <v>0</v>
      </c>
      <c r="S194" s="73">
        <f t="shared" si="4"/>
        <v>5296.11</v>
      </c>
      <c r="T194" s="73">
        <f t="shared" si="5"/>
        <v>2312.9499999999998</v>
      </c>
      <c r="U194" s="74" t="str">
        <f>VLOOKUP(B194,'FOLHA RESUMIDA'!C:I,2,0)</f>
        <v>LIBNI DE MEDEIROS MELO</v>
      </c>
    </row>
    <row r="195" spans="1:21">
      <c r="A195" s="76">
        <v>1</v>
      </c>
      <c r="B195" s="76">
        <v>2628</v>
      </c>
      <c r="C195" s="77" t="s">
        <v>166</v>
      </c>
      <c r="D195" s="80">
        <v>39630</v>
      </c>
      <c r="E195" s="76" t="s">
        <v>540</v>
      </c>
      <c r="F195" s="76" t="s">
        <v>492</v>
      </c>
      <c r="G195" s="78">
        <v>2060.2399999999998</v>
      </c>
      <c r="H195" s="78">
        <v>0</v>
      </c>
      <c r="I195" s="78" t="s">
        <v>541</v>
      </c>
      <c r="J195" s="78">
        <v>0</v>
      </c>
      <c r="K195" s="78">
        <v>0</v>
      </c>
      <c r="L195" s="78">
        <v>0</v>
      </c>
      <c r="M195" s="78">
        <v>0</v>
      </c>
      <c r="N195" s="78">
        <v>3900</v>
      </c>
      <c r="O195" s="78">
        <v>0</v>
      </c>
      <c r="P195" s="78">
        <v>0</v>
      </c>
      <c r="Q195" s="78">
        <v>0</v>
      </c>
      <c r="R195" s="78">
        <v>0</v>
      </c>
      <c r="S195" s="73">
        <f t="shared" si="4"/>
        <v>2060.2399999999998</v>
      </c>
      <c r="T195" s="73">
        <f t="shared" si="5"/>
        <v>3900</v>
      </c>
      <c r="U195" s="74" t="str">
        <f>VLOOKUP(B195,'FOLHA RESUMIDA'!C:I,2,0)</f>
        <v>ADELE GOMES DE SANTANA</v>
      </c>
    </row>
    <row r="196" spans="1:21">
      <c r="A196" s="76">
        <v>1</v>
      </c>
      <c r="B196" s="76">
        <v>2634</v>
      </c>
      <c r="C196" s="77" t="s">
        <v>377</v>
      </c>
      <c r="D196" s="80">
        <v>39630</v>
      </c>
      <c r="E196" s="76" t="s">
        <v>540</v>
      </c>
      <c r="F196" s="76" t="s">
        <v>492</v>
      </c>
      <c r="G196" s="78">
        <v>2060.2399999999998</v>
      </c>
      <c r="H196" s="78">
        <v>0</v>
      </c>
      <c r="I196" s="78" t="s">
        <v>541</v>
      </c>
      <c r="J196" s="78">
        <v>0</v>
      </c>
      <c r="K196" s="78">
        <v>0</v>
      </c>
      <c r="L196" s="78">
        <v>0</v>
      </c>
      <c r="M196" s="78">
        <v>0</v>
      </c>
      <c r="N196" s="78">
        <v>0</v>
      </c>
      <c r="O196" s="78">
        <v>0</v>
      </c>
      <c r="P196" s="78">
        <v>0</v>
      </c>
      <c r="Q196" s="78">
        <v>0</v>
      </c>
      <c r="R196" s="78">
        <v>0</v>
      </c>
      <c r="S196" s="73">
        <f t="shared" si="4"/>
        <v>2060.2399999999998</v>
      </c>
      <c r="T196" s="73">
        <f t="shared" si="5"/>
        <v>0</v>
      </c>
      <c r="U196" s="74" t="str">
        <f>VLOOKUP(B196,'FOLHA RESUMIDA'!C:I,2,0)</f>
        <v>KATHYWSKY MELO PINHEIRO</v>
      </c>
    </row>
    <row r="197" spans="1:21">
      <c r="A197" s="76">
        <v>1</v>
      </c>
      <c r="B197" s="76">
        <v>2642</v>
      </c>
      <c r="C197" s="77" t="s">
        <v>167</v>
      </c>
      <c r="D197" s="80">
        <v>39630</v>
      </c>
      <c r="E197" s="76" t="s">
        <v>540</v>
      </c>
      <c r="F197" s="76" t="s">
        <v>492</v>
      </c>
      <c r="G197" s="78">
        <v>2163.27</v>
      </c>
      <c r="H197" s="78">
        <v>0</v>
      </c>
      <c r="I197" s="78" t="s">
        <v>541</v>
      </c>
      <c r="J197" s="78">
        <v>1079.3800000000001</v>
      </c>
      <c r="K197" s="78">
        <v>0</v>
      </c>
      <c r="L197" s="78">
        <v>0</v>
      </c>
      <c r="M197" s="78">
        <v>0</v>
      </c>
      <c r="N197" s="78">
        <v>0</v>
      </c>
      <c r="O197" s="78">
        <v>0</v>
      </c>
      <c r="P197" s="78">
        <v>0</v>
      </c>
      <c r="Q197" s="78">
        <v>0</v>
      </c>
      <c r="R197" s="78">
        <v>0</v>
      </c>
      <c r="S197" s="73">
        <f t="shared" ref="S197:S260" si="6">SUM(G197:H197)+O197+Q197</f>
        <v>2163.27</v>
      </c>
      <c r="T197" s="73">
        <f t="shared" ref="T197:T260" si="7">SUM(J197:N197)+P197+R197</f>
        <v>1079.3800000000001</v>
      </c>
      <c r="U197" s="74" t="str">
        <f>VLOOKUP(B197,'FOLHA RESUMIDA'!C:I,2,0)</f>
        <v>THAMIRYS CLAUDIA R  BATISTA</v>
      </c>
    </row>
    <row r="198" spans="1:21">
      <c r="A198" s="76">
        <v>48</v>
      </c>
      <c r="B198" s="76">
        <v>2644</v>
      </c>
      <c r="C198" s="77" t="s">
        <v>387</v>
      </c>
      <c r="D198" s="80">
        <v>39630</v>
      </c>
      <c r="E198" s="76" t="s">
        <v>540</v>
      </c>
      <c r="F198" s="76" t="s">
        <v>509</v>
      </c>
      <c r="G198" s="78">
        <v>5296.11</v>
      </c>
      <c r="H198" s="78">
        <v>0</v>
      </c>
      <c r="I198" s="78" t="s">
        <v>541</v>
      </c>
      <c r="J198" s="78">
        <v>0</v>
      </c>
      <c r="K198" s="78">
        <v>0</v>
      </c>
      <c r="L198" s="78">
        <v>0</v>
      </c>
      <c r="M198" s="78">
        <v>0</v>
      </c>
      <c r="N198" s="78">
        <v>0</v>
      </c>
      <c r="O198" s="78">
        <v>0</v>
      </c>
      <c r="P198" s="78">
        <v>0</v>
      </c>
      <c r="Q198" s="78">
        <v>0</v>
      </c>
      <c r="R198" s="78">
        <v>0</v>
      </c>
      <c r="S198" s="73">
        <f t="shared" si="6"/>
        <v>5296.11</v>
      </c>
      <c r="T198" s="73">
        <f t="shared" si="7"/>
        <v>0</v>
      </c>
      <c r="U198" s="74" t="str">
        <f>VLOOKUP(B198,'FOLHA RESUMIDA'!C:I,2,0)</f>
        <v>FABRICIO MENEZES DE SOUSA MELO</v>
      </c>
    </row>
    <row r="199" spans="1:21">
      <c r="A199" s="76">
        <v>59</v>
      </c>
      <c r="B199" s="76">
        <v>2651</v>
      </c>
      <c r="C199" s="77" t="s">
        <v>388</v>
      </c>
      <c r="D199" s="80">
        <v>39644</v>
      </c>
      <c r="E199" s="76" t="s">
        <v>540</v>
      </c>
      <c r="F199" s="76" t="s">
        <v>509</v>
      </c>
      <c r="G199" s="78">
        <v>5296.11</v>
      </c>
      <c r="H199" s="78">
        <v>0</v>
      </c>
      <c r="I199" s="78" t="s">
        <v>541</v>
      </c>
      <c r="J199" s="78">
        <v>0</v>
      </c>
      <c r="K199" s="78">
        <v>0</v>
      </c>
      <c r="L199" s="78">
        <v>0</v>
      </c>
      <c r="M199" s="78">
        <v>0</v>
      </c>
      <c r="N199" s="78">
        <v>0</v>
      </c>
      <c r="O199" s="78">
        <v>0</v>
      </c>
      <c r="P199" s="78">
        <v>0</v>
      </c>
      <c r="Q199" s="78">
        <v>0</v>
      </c>
      <c r="R199" s="78">
        <v>0</v>
      </c>
      <c r="S199" s="73">
        <f t="shared" si="6"/>
        <v>5296.11</v>
      </c>
      <c r="T199" s="73">
        <f t="shared" si="7"/>
        <v>0</v>
      </c>
      <c r="U199" s="74" t="str">
        <f>VLOOKUP(B199,'FOLHA RESUMIDA'!C:I,2,0)</f>
        <v>PAULO ANDRE R DOS SANTOS</v>
      </c>
    </row>
    <row r="200" spans="1:21">
      <c r="A200" s="76">
        <v>1</v>
      </c>
      <c r="B200" s="76">
        <v>2656</v>
      </c>
      <c r="C200" s="77" t="s">
        <v>168</v>
      </c>
      <c r="D200" s="80">
        <v>39646</v>
      </c>
      <c r="E200" s="76" t="s">
        <v>540</v>
      </c>
      <c r="F200" s="76" t="s">
        <v>492</v>
      </c>
      <c r="G200" s="78">
        <v>2060.2399999999998</v>
      </c>
      <c r="H200" s="78">
        <v>0</v>
      </c>
      <c r="I200" s="78" t="s">
        <v>541</v>
      </c>
      <c r="J200" s="78">
        <v>822.38</v>
      </c>
      <c r="K200" s="78">
        <v>0</v>
      </c>
      <c r="L200" s="78">
        <v>0</v>
      </c>
      <c r="M200" s="78">
        <v>0</v>
      </c>
      <c r="N200" s="78">
        <v>0</v>
      </c>
      <c r="O200" s="78">
        <v>0</v>
      </c>
      <c r="P200" s="78">
        <v>0</v>
      </c>
      <c r="Q200" s="78">
        <v>0</v>
      </c>
      <c r="R200" s="78">
        <v>0</v>
      </c>
      <c r="S200" s="73">
        <f t="shared" si="6"/>
        <v>2060.2399999999998</v>
      </c>
      <c r="T200" s="73">
        <f t="shared" si="7"/>
        <v>822.38</v>
      </c>
      <c r="U200" s="74" t="str">
        <f>VLOOKUP(B200,'FOLHA RESUMIDA'!C:I,2,0)</f>
        <v>RAFAELLA ALVES DE ARAUJO SILVA</v>
      </c>
    </row>
    <row r="201" spans="1:21">
      <c r="A201" s="76">
        <v>1</v>
      </c>
      <c r="B201" s="76">
        <v>2659</v>
      </c>
      <c r="C201" s="77" t="s">
        <v>169</v>
      </c>
      <c r="D201" s="80">
        <v>39646</v>
      </c>
      <c r="E201" s="76" t="s">
        <v>540</v>
      </c>
      <c r="F201" s="76" t="s">
        <v>492</v>
      </c>
      <c r="G201" s="78">
        <v>2060.2399999999998</v>
      </c>
      <c r="H201" s="78">
        <v>0</v>
      </c>
      <c r="I201" s="78" t="s">
        <v>541</v>
      </c>
      <c r="J201" s="78">
        <v>2312.9499999999998</v>
      </c>
      <c r="K201" s="78">
        <v>0</v>
      </c>
      <c r="L201" s="78">
        <v>0</v>
      </c>
      <c r="M201" s="78">
        <v>1800</v>
      </c>
      <c r="N201" s="78">
        <v>0</v>
      </c>
      <c r="O201" s="78">
        <v>0</v>
      </c>
      <c r="P201" s="78">
        <v>0</v>
      </c>
      <c r="Q201" s="78">
        <v>0</v>
      </c>
      <c r="R201" s="78">
        <v>0</v>
      </c>
      <c r="S201" s="73">
        <f t="shared" si="6"/>
        <v>2060.2399999999998</v>
      </c>
      <c r="T201" s="73">
        <f t="shared" si="7"/>
        <v>4112.95</v>
      </c>
      <c r="U201" s="74" t="str">
        <f>VLOOKUP(B201,'FOLHA RESUMIDA'!C:I,2,0)</f>
        <v>THIAGO SANTOS DE OLIVEIRA</v>
      </c>
    </row>
    <row r="202" spans="1:21">
      <c r="A202" s="76">
        <v>1</v>
      </c>
      <c r="B202" s="76">
        <v>2665</v>
      </c>
      <c r="C202" s="77" t="s">
        <v>170</v>
      </c>
      <c r="D202" s="80">
        <v>39666</v>
      </c>
      <c r="E202" s="76" t="s">
        <v>540</v>
      </c>
      <c r="F202" s="76" t="s">
        <v>492</v>
      </c>
      <c r="G202" s="78">
        <v>2060.2399999999998</v>
      </c>
      <c r="H202" s="78">
        <v>0</v>
      </c>
      <c r="I202" s="78" t="s">
        <v>541</v>
      </c>
      <c r="J202" s="78">
        <v>822.38</v>
      </c>
      <c r="K202" s="78">
        <v>0</v>
      </c>
      <c r="L202" s="78">
        <v>0</v>
      </c>
      <c r="M202" s="78">
        <v>0</v>
      </c>
      <c r="N202" s="78">
        <v>0</v>
      </c>
      <c r="O202" s="78">
        <v>0</v>
      </c>
      <c r="P202" s="78">
        <v>0</v>
      </c>
      <c r="Q202" s="78">
        <v>0</v>
      </c>
      <c r="R202" s="78">
        <v>0</v>
      </c>
      <c r="S202" s="73">
        <f t="shared" si="6"/>
        <v>2060.2399999999998</v>
      </c>
      <c r="T202" s="73">
        <f t="shared" si="7"/>
        <v>822.38</v>
      </c>
      <c r="U202" s="74" t="str">
        <f>VLOOKUP(B202,'FOLHA RESUMIDA'!C:I,2,0)</f>
        <v>MARCELO BARLAVENTO DAS C SILVA</v>
      </c>
    </row>
    <row r="203" spans="1:21">
      <c r="A203" s="76">
        <v>1</v>
      </c>
      <c r="B203" s="76">
        <v>2666</v>
      </c>
      <c r="C203" s="77" t="s">
        <v>171</v>
      </c>
      <c r="D203" s="80">
        <v>39666</v>
      </c>
      <c r="E203" s="76" t="s">
        <v>540</v>
      </c>
      <c r="F203" s="76" t="s">
        <v>492</v>
      </c>
      <c r="G203" s="78">
        <v>2060.2399999999998</v>
      </c>
      <c r="H203" s="78">
        <v>0</v>
      </c>
      <c r="I203" s="78" t="s">
        <v>541</v>
      </c>
      <c r="J203" s="78">
        <v>2312.9499999999998</v>
      </c>
      <c r="K203" s="78">
        <v>0</v>
      </c>
      <c r="L203" s="78">
        <v>0</v>
      </c>
      <c r="M203" s="78">
        <v>0</v>
      </c>
      <c r="N203" s="78">
        <v>0</v>
      </c>
      <c r="O203" s="78">
        <v>0</v>
      </c>
      <c r="P203" s="78">
        <v>0</v>
      </c>
      <c r="Q203" s="78">
        <v>0</v>
      </c>
      <c r="R203" s="78">
        <v>0</v>
      </c>
      <c r="S203" s="73">
        <f t="shared" si="6"/>
        <v>2060.2399999999998</v>
      </c>
      <c r="T203" s="73">
        <f t="shared" si="7"/>
        <v>2312.9499999999998</v>
      </c>
      <c r="U203" s="74" t="str">
        <f>VLOOKUP(B203,'FOLHA RESUMIDA'!C:I,2,0)</f>
        <v>RODRIGO VASCONCELOS DINIZ</v>
      </c>
    </row>
    <row r="204" spans="1:21">
      <c r="A204" s="76">
        <v>1</v>
      </c>
      <c r="B204" s="76">
        <v>2668</v>
      </c>
      <c r="C204" s="77" t="s">
        <v>172</v>
      </c>
      <c r="D204" s="80">
        <v>39666</v>
      </c>
      <c r="E204" s="76" t="s">
        <v>540</v>
      </c>
      <c r="F204" s="76" t="s">
        <v>492</v>
      </c>
      <c r="G204" s="78">
        <v>2060.2399999999998</v>
      </c>
      <c r="H204" s="78">
        <v>0</v>
      </c>
      <c r="I204" s="78" t="s">
        <v>541</v>
      </c>
      <c r="J204" s="78">
        <v>0</v>
      </c>
      <c r="K204" s="78">
        <v>0</v>
      </c>
      <c r="L204" s="78">
        <v>0</v>
      </c>
      <c r="M204" s="78">
        <v>0</v>
      </c>
      <c r="N204" s="78">
        <v>0</v>
      </c>
      <c r="O204" s="78">
        <v>0</v>
      </c>
      <c r="P204" s="78">
        <v>0</v>
      </c>
      <c r="Q204" s="78">
        <v>0</v>
      </c>
      <c r="R204" s="78">
        <v>0</v>
      </c>
      <c r="S204" s="73">
        <f t="shared" si="6"/>
        <v>2060.2399999999998</v>
      </c>
      <c r="T204" s="73">
        <f t="shared" si="7"/>
        <v>0</v>
      </c>
      <c r="U204" s="74" t="str">
        <f>VLOOKUP(B204,'FOLHA RESUMIDA'!C:I,2,0)</f>
        <v>CARLA BRANDAO DE C  FIGUEIREDO</v>
      </c>
    </row>
    <row r="205" spans="1:21">
      <c r="A205" s="76">
        <v>1</v>
      </c>
      <c r="B205" s="76">
        <v>2671</v>
      </c>
      <c r="C205" s="77" t="s">
        <v>173</v>
      </c>
      <c r="D205" s="80">
        <v>39667</v>
      </c>
      <c r="E205" s="76" t="s">
        <v>540</v>
      </c>
      <c r="F205" s="76" t="s">
        <v>428</v>
      </c>
      <c r="G205" s="78">
        <v>1702.09</v>
      </c>
      <c r="H205" s="78">
        <v>0</v>
      </c>
      <c r="I205" s="78" t="s">
        <v>541</v>
      </c>
      <c r="J205" s="78">
        <v>0</v>
      </c>
      <c r="K205" s="78">
        <v>0</v>
      </c>
      <c r="L205" s="78">
        <v>0</v>
      </c>
      <c r="M205" s="78">
        <v>0</v>
      </c>
      <c r="N205" s="78">
        <v>0</v>
      </c>
      <c r="O205" s="78">
        <v>0</v>
      </c>
      <c r="P205" s="78">
        <v>0</v>
      </c>
      <c r="Q205" s="78">
        <v>0</v>
      </c>
      <c r="R205" s="78">
        <v>0</v>
      </c>
      <c r="S205" s="73">
        <f t="shared" si="6"/>
        <v>1702.09</v>
      </c>
      <c r="T205" s="73">
        <f t="shared" si="7"/>
        <v>0</v>
      </c>
      <c r="U205" s="74" t="str">
        <f>VLOOKUP(B205,'FOLHA RESUMIDA'!C:I,2,0)</f>
        <v>KATIA ADRIANA F D SILVA SOARES</v>
      </c>
    </row>
    <row r="206" spans="1:21">
      <c r="A206" s="76">
        <v>1</v>
      </c>
      <c r="B206" s="76">
        <v>2672</v>
      </c>
      <c r="C206" s="77" t="s">
        <v>174</v>
      </c>
      <c r="D206" s="80">
        <v>39667</v>
      </c>
      <c r="E206" s="76" t="s">
        <v>540</v>
      </c>
      <c r="F206" s="76" t="s">
        <v>428</v>
      </c>
      <c r="G206" s="78">
        <v>1621.03</v>
      </c>
      <c r="H206" s="78">
        <v>0</v>
      </c>
      <c r="I206" s="78" t="s">
        <v>541</v>
      </c>
      <c r="J206" s="78">
        <v>0</v>
      </c>
      <c r="K206" s="78">
        <v>0</v>
      </c>
      <c r="L206" s="78">
        <v>0</v>
      </c>
      <c r="M206" s="78">
        <v>0</v>
      </c>
      <c r="N206" s="78">
        <v>0</v>
      </c>
      <c r="O206" s="78">
        <v>0</v>
      </c>
      <c r="P206" s="78">
        <v>0</v>
      </c>
      <c r="Q206" s="78">
        <v>0</v>
      </c>
      <c r="R206" s="78">
        <v>0</v>
      </c>
      <c r="S206" s="73">
        <f t="shared" si="6"/>
        <v>1621.03</v>
      </c>
      <c r="T206" s="73">
        <f t="shared" si="7"/>
        <v>0</v>
      </c>
      <c r="U206" s="74" t="str">
        <f>VLOOKUP(B206,'FOLHA RESUMIDA'!C:I,2,0)</f>
        <v>IVANISE VIANA ALBUQUERQUE</v>
      </c>
    </row>
    <row r="207" spans="1:21">
      <c r="A207" s="76">
        <v>1</v>
      </c>
      <c r="B207" s="76">
        <v>2675</v>
      </c>
      <c r="C207" s="77" t="s">
        <v>175</v>
      </c>
      <c r="D207" s="80">
        <v>39667</v>
      </c>
      <c r="E207" s="76" t="s">
        <v>540</v>
      </c>
      <c r="F207" s="76" t="s">
        <v>428</v>
      </c>
      <c r="G207" s="78">
        <v>1543.83</v>
      </c>
      <c r="H207" s="78">
        <v>0</v>
      </c>
      <c r="I207" s="78" t="s">
        <v>541</v>
      </c>
      <c r="J207" s="78">
        <v>0</v>
      </c>
      <c r="K207" s="78">
        <v>0</v>
      </c>
      <c r="L207" s="78">
        <v>0</v>
      </c>
      <c r="M207" s="78">
        <v>0</v>
      </c>
      <c r="N207" s="78">
        <v>0</v>
      </c>
      <c r="O207" s="78">
        <v>0</v>
      </c>
      <c r="P207" s="78">
        <v>0</v>
      </c>
      <c r="Q207" s="78">
        <v>0</v>
      </c>
      <c r="R207" s="78">
        <v>0</v>
      </c>
      <c r="S207" s="73">
        <f t="shared" si="6"/>
        <v>1543.83</v>
      </c>
      <c r="T207" s="73">
        <f t="shared" si="7"/>
        <v>0</v>
      </c>
      <c r="U207" s="74" t="str">
        <f>VLOOKUP(B207,'FOLHA RESUMIDA'!C:I,2,0)</f>
        <v>RUTE FERNANDES BORBA</v>
      </c>
    </row>
    <row r="208" spans="1:21">
      <c r="A208" s="76">
        <v>1</v>
      </c>
      <c r="B208" s="76">
        <v>2682</v>
      </c>
      <c r="C208" s="77" t="s">
        <v>176</v>
      </c>
      <c r="D208" s="80">
        <v>39675</v>
      </c>
      <c r="E208" s="76" t="s">
        <v>540</v>
      </c>
      <c r="F208" s="76" t="s">
        <v>492</v>
      </c>
      <c r="G208" s="78">
        <v>2060.2600000000002</v>
      </c>
      <c r="H208" s="78">
        <v>0</v>
      </c>
      <c r="I208" s="78" t="s">
        <v>541</v>
      </c>
      <c r="J208" s="78">
        <v>0</v>
      </c>
      <c r="K208" s="78">
        <v>0</v>
      </c>
      <c r="L208" s="78">
        <v>0</v>
      </c>
      <c r="M208" s="78">
        <v>0</v>
      </c>
      <c r="N208" s="78">
        <v>0</v>
      </c>
      <c r="O208" s="78">
        <v>0</v>
      </c>
      <c r="P208" s="78">
        <v>0</v>
      </c>
      <c r="Q208" s="78">
        <v>0</v>
      </c>
      <c r="R208" s="78">
        <v>0</v>
      </c>
      <c r="S208" s="73">
        <f t="shared" si="6"/>
        <v>2060.2600000000002</v>
      </c>
      <c r="T208" s="73">
        <f t="shared" si="7"/>
        <v>0</v>
      </c>
      <c r="U208" s="74" t="str">
        <f>VLOOKUP(B208,'FOLHA RESUMIDA'!C:I,2,0)</f>
        <v>JENARIO LUCENA DA SILVA</v>
      </c>
    </row>
    <row r="209" spans="1:21">
      <c r="A209" s="76">
        <v>1</v>
      </c>
      <c r="B209" s="76">
        <v>2684</v>
      </c>
      <c r="C209" s="77" t="s">
        <v>351</v>
      </c>
      <c r="D209" s="80">
        <v>39692</v>
      </c>
      <c r="E209" s="76" t="s">
        <v>540</v>
      </c>
      <c r="F209" s="76" t="s">
        <v>509</v>
      </c>
      <c r="G209" s="78">
        <v>5296.11</v>
      </c>
      <c r="H209" s="78">
        <v>0</v>
      </c>
      <c r="I209" s="78" t="s">
        <v>541</v>
      </c>
      <c r="J209" s="78">
        <v>2312.9499999999998</v>
      </c>
      <c r="K209" s="78">
        <v>0</v>
      </c>
      <c r="L209" s="78">
        <v>0</v>
      </c>
      <c r="M209" s="78">
        <v>0</v>
      </c>
      <c r="N209" s="78">
        <v>0</v>
      </c>
      <c r="O209" s="78">
        <v>0</v>
      </c>
      <c r="P209" s="78">
        <v>0</v>
      </c>
      <c r="Q209" s="78">
        <v>0</v>
      </c>
      <c r="R209" s="78">
        <v>0</v>
      </c>
      <c r="S209" s="73">
        <f t="shared" si="6"/>
        <v>5296.11</v>
      </c>
      <c r="T209" s="73">
        <f t="shared" si="7"/>
        <v>2312.9499999999998</v>
      </c>
      <c r="U209" s="74" t="str">
        <f>VLOOKUP(B209,'FOLHA RESUMIDA'!C:I,2,0)</f>
        <v>DULCE NARIELE ANHAIA LEMES</v>
      </c>
    </row>
    <row r="210" spans="1:21">
      <c r="A210" s="76">
        <v>1</v>
      </c>
      <c r="B210" s="76">
        <v>2687</v>
      </c>
      <c r="C210" s="77" t="s">
        <v>177</v>
      </c>
      <c r="D210" s="80">
        <v>39700</v>
      </c>
      <c r="E210" s="76" t="s">
        <v>540</v>
      </c>
      <c r="F210" s="76" t="s">
        <v>492</v>
      </c>
      <c r="G210" s="78">
        <v>2060.2399999999998</v>
      </c>
      <c r="H210" s="78">
        <v>0</v>
      </c>
      <c r="I210" s="78" t="s">
        <v>541</v>
      </c>
      <c r="J210" s="78">
        <v>1079.3800000000001</v>
      </c>
      <c r="K210" s="78">
        <v>0</v>
      </c>
      <c r="L210" s="78">
        <v>0</v>
      </c>
      <c r="M210" s="78">
        <v>0</v>
      </c>
      <c r="N210" s="78">
        <v>0</v>
      </c>
      <c r="O210" s="78">
        <v>0</v>
      </c>
      <c r="P210" s="78">
        <v>0</v>
      </c>
      <c r="Q210" s="78">
        <v>0</v>
      </c>
      <c r="R210" s="78">
        <v>0</v>
      </c>
      <c r="S210" s="73">
        <f t="shared" si="6"/>
        <v>2060.2399999999998</v>
      </c>
      <c r="T210" s="73">
        <f t="shared" si="7"/>
        <v>1079.3800000000001</v>
      </c>
      <c r="U210" s="74" t="str">
        <f>VLOOKUP(B210,'FOLHA RESUMIDA'!C:I,2,0)</f>
        <v>MONICA MARIA G R F DE OLIVEIRA</v>
      </c>
    </row>
    <row r="211" spans="1:21">
      <c r="A211" s="76">
        <v>1</v>
      </c>
      <c r="B211" s="76">
        <v>2689</v>
      </c>
      <c r="C211" s="77" t="s">
        <v>545</v>
      </c>
      <c r="D211" s="80">
        <v>39707</v>
      </c>
      <c r="E211" s="76" t="s">
        <v>540</v>
      </c>
      <c r="F211" s="76" t="s">
        <v>492</v>
      </c>
      <c r="G211" s="78">
        <v>2060.2399999999998</v>
      </c>
      <c r="H211" s="78">
        <v>0</v>
      </c>
      <c r="I211" s="78" t="s">
        <v>541</v>
      </c>
      <c r="J211" s="78">
        <v>0</v>
      </c>
      <c r="K211" s="78">
        <v>0</v>
      </c>
      <c r="L211" s="78">
        <v>0</v>
      </c>
      <c r="M211" s="78">
        <v>0</v>
      </c>
      <c r="N211" s="78">
        <v>0</v>
      </c>
      <c r="O211" s="78">
        <v>0</v>
      </c>
      <c r="P211" s="78">
        <v>0</v>
      </c>
      <c r="Q211" s="78">
        <v>0</v>
      </c>
      <c r="R211" s="78">
        <v>0</v>
      </c>
      <c r="S211" s="73">
        <f t="shared" si="6"/>
        <v>2060.2399999999998</v>
      </c>
      <c r="T211" s="73">
        <f t="shared" si="7"/>
        <v>0</v>
      </c>
      <c r="U211" s="74" t="str">
        <f>VLOOKUP(B211,'FOLHA RESUMIDA'!C:I,2,0)</f>
        <v>ILMA DE ALBUQUERQUE P MAIA</v>
      </c>
    </row>
    <row r="212" spans="1:21">
      <c r="A212" s="76">
        <v>1</v>
      </c>
      <c r="B212" s="76">
        <v>2697</v>
      </c>
      <c r="C212" s="77" t="s">
        <v>178</v>
      </c>
      <c r="D212" s="80">
        <v>39716</v>
      </c>
      <c r="E212" s="76" t="s">
        <v>540</v>
      </c>
      <c r="F212" s="76" t="s">
        <v>492</v>
      </c>
      <c r="G212" s="78">
        <v>2060.2399999999998</v>
      </c>
      <c r="H212" s="78">
        <v>0</v>
      </c>
      <c r="I212" s="78" t="s">
        <v>541</v>
      </c>
      <c r="J212" s="78">
        <v>0</v>
      </c>
      <c r="K212" s="78">
        <v>0</v>
      </c>
      <c r="L212" s="78">
        <v>0</v>
      </c>
      <c r="M212" s="78">
        <v>0</v>
      </c>
      <c r="N212" s="78">
        <v>0</v>
      </c>
      <c r="O212" s="78">
        <v>0</v>
      </c>
      <c r="P212" s="78">
        <v>0</v>
      </c>
      <c r="Q212" s="78">
        <v>0</v>
      </c>
      <c r="R212" s="78">
        <v>0</v>
      </c>
      <c r="S212" s="73">
        <f t="shared" si="6"/>
        <v>2060.2399999999998</v>
      </c>
      <c r="T212" s="73">
        <f t="shared" si="7"/>
        <v>0</v>
      </c>
      <c r="U212" s="74" t="str">
        <f>VLOOKUP(B212,'FOLHA RESUMIDA'!C:I,2,0)</f>
        <v>ELIANA BEZERRA CARVALHO</v>
      </c>
    </row>
    <row r="213" spans="1:21">
      <c r="A213" s="76">
        <v>1</v>
      </c>
      <c r="B213" s="76">
        <v>2701</v>
      </c>
      <c r="C213" s="77" t="s">
        <v>179</v>
      </c>
      <c r="D213" s="80">
        <v>39720</v>
      </c>
      <c r="E213" s="76" t="s">
        <v>540</v>
      </c>
      <c r="F213" s="76" t="s">
        <v>492</v>
      </c>
      <c r="G213" s="78">
        <v>2060.2399999999998</v>
      </c>
      <c r="H213" s="78">
        <v>0</v>
      </c>
      <c r="I213" s="78" t="s">
        <v>541</v>
      </c>
      <c r="J213" s="78">
        <v>1079.3800000000001</v>
      </c>
      <c r="K213" s="78">
        <v>0</v>
      </c>
      <c r="L213" s="78">
        <v>0</v>
      </c>
      <c r="M213" s="78">
        <v>0</v>
      </c>
      <c r="N213" s="78">
        <v>0</v>
      </c>
      <c r="O213" s="78">
        <v>0</v>
      </c>
      <c r="P213" s="78">
        <v>0</v>
      </c>
      <c r="Q213" s="78">
        <v>0</v>
      </c>
      <c r="R213" s="78">
        <v>0</v>
      </c>
      <c r="S213" s="73">
        <f t="shared" si="6"/>
        <v>2060.2399999999998</v>
      </c>
      <c r="T213" s="73">
        <f t="shared" si="7"/>
        <v>1079.3800000000001</v>
      </c>
      <c r="U213" s="74" t="str">
        <f>VLOOKUP(B213,'FOLHA RESUMIDA'!C:I,2,0)</f>
        <v>PETULLA DE MOURA E SILVA</v>
      </c>
    </row>
    <row r="214" spans="1:21">
      <c r="A214" s="76">
        <v>1</v>
      </c>
      <c r="B214" s="76">
        <v>2702</v>
      </c>
      <c r="C214" s="77" t="s">
        <v>378</v>
      </c>
      <c r="D214" s="80">
        <v>39722</v>
      </c>
      <c r="E214" s="76" t="s">
        <v>540</v>
      </c>
      <c r="F214" s="76" t="s">
        <v>509</v>
      </c>
      <c r="G214" s="78">
        <v>5296.11</v>
      </c>
      <c r="H214" s="78">
        <v>0</v>
      </c>
      <c r="I214" s="78" t="s">
        <v>541</v>
      </c>
      <c r="J214" s="78">
        <v>2312.9499999999998</v>
      </c>
      <c r="K214" s="78">
        <v>0</v>
      </c>
      <c r="L214" s="78">
        <v>0</v>
      </c>
      <c r="M214" s="78">
        <v>0</v>
      </c>
      <c r="N214" s="78">
        <v>0</v>
      </c>
      <c r="O214" s="78">
        <v>0</v>
      </c>
      <c r="P214" s="78">
        <v>0</v>
      </c>
      <c r="Q214" s="78">
        <v>0</v>
      </c>
      <c r="R214" s="78">
        <v>0</v>
      </c>
      <c r="S214" s="73">
        <f t="shared" si="6"/>
        <v>5296.11</v>
      </c>
      <c r="T214" s="73">
        <f t="shared" si="7"/>
        <v>2312.9499999999998</v>
      </c>
      <c r="U214" s="74" t="str">
        <f>VLOOKUP(B214,'FOLHA RESUMIDA'!C:I,2,0)</f>
        <v>DANILO DAVI DA SILVA DIAS</v>
      </c>
    </row>
    <row r="215" spans="1:21">
      <c r="A215" s="76">
        <v>25</v>
      </c>
      <c r="B215" s="76">
        <v>2705</v>
      </c>
      <c r="C215" s="77" t="s">
        <v>379</v>
      </c>
      <c r="D215" s="80">
        <v>39728</v>
      </c>
      <c r="E215" s="76" t="s">
        <v>540</v>
      </c>
      <c r="F215" s="76" t="s">
        <v>492</v>
      </c>
      <c r="G215" s="78">
        <v>2060.2399999999998</v>
      </c>
      <c r="H215" s="78">
        <v>0</v>
      </c>
      <c r="I215" s="78" t="s">
        <v>541</v>
      </c>
      <c r="J215" s="78">
        <v>0</v>
      </c>
      <c r="K215" s="78">
        <v>0</v>
      </c>
      <c r="L215" s="78">
        <v>0</v>
      </c>
      <c r="M215" s="78">
        <v>0</v>
      </c>
      <c r="N215" s="78">
        <v>0</v>
      </c>
      <c r="O215" s="78">
        <v>0</v>
      </c>
      <c r="P215" s="78">
        <v>0</v>
      </c>
      <c r="Q215" s="78">
        <v>0</v>
      </c>
      <c r="R215" s="78">
        <v>0</v>
      </c>
      <c r="S215" s="73">
        <f t="shared" si="6"/>
        <v>2060.2399999999998</v>
      </c>
      <c r="T215" s="73">
        <f t="shared" si="7"/>
        <v>0</v>
      </c>
      <c r="U215" s="74" t="str">
        <f>VLOOKUP(B215,'FOLHA RESUMIDA'!C:I,2,0)</f>
        <v>JOSINALDO OLIVEIRA DE ANDRADE</v>
      </c>
    </row>
    <row r="216" spans="1:21">
      <c r="A216" s="76">
        <v>50</v>
      </c>
      <c r="B216" s="76">
        <v>2706</v>
      </c>
      <c r="C216" s="77" t="s">
        <v>368</v>
      </c>
      <c r="D216" s="80">
        <v>39730</v>
      </c>
      <c r="E216" s="76" t="s">
        <v>540</v>
      </c>
      <c r="F216" s="76" t="s">
        <v>509</v>
      </c>
      <c r="G216" s="78">
        <v>5296.11</v>
      </c>
      <c r="H216" s="78">
        <v>0</v>
      </c>
      <c r="I216" s="78" t="s">
        <v>541</v>
      </c>
      <c r="J216" s="78">
        <v>0</v>
      </c>
      <c r="K216" s="78">
        <v>0</v>
      </c>
      <c r="L216" s="78">
        <v>0</v>
      </c>
      <c r="M216" s="78">
        <v>0</v>
      </c>
      <c r="N216" s="78">
        <v>0</v>
      </c>
      <c r="O216" s="78">
        <v>0</v>
      </c>
      <c r="P216" s="78">
        <v>0</v>
      </c>
      <c r="Q216" s="78">
        <v>0</v>
      </c>
      <c r="R216" s="78">
        <v>0</v>
      </c>
      <c r="S216" s="73">
        <f t="shared" si="6"/>
        <v>5296.11</v>
      </c>
      <c r="T216" s="73">
        <f t="shared" si="7"/>
        <v>0</v>
      </c>
      <c r="U216" s="74" t="str">
        <f>VLOOKUP(B216,'FOLHA RESUMIDA'!C:I,2,0)</f>
        <v>AMANDA FREITAS BASILIO</v>
      </c>
    </row>
    <row r="217" spans="1:21">
      <c r="A217" s="76">
        <v>1</v>
      </c>
      <c r="B217" s="76">
        <v>2707</v>
      </c>
      <c r="C217" s="77" t="s">
        <v>180</v>
      </c>
      <c r="D217" s="80">
        <v>39734</v>
      </c>
      <c r="E217" s="76" t="s">
        <v>540</v>
      </c>
      <c r="F217" s="76" t="s">
        <v>492</v>
      </c>
      <c r="G217" s="78">
        <v>2060.2399999999998</v>
      </c>
      <c r="H217" s="78">
        <v>0</v>
      </c>
      <c r="I217" s="78" t="s">
        <v>541</v>
      </c>
      <c r="J217" s="78">
        <v>822.38</v>
      </c>
      <c r="K217" s="78">
        <v>0</v>
      </c>
      <c r="L217" s="78">
        <v>0</v>
      </c>
      <c r="M217" s="78">
        <v>0</v>
      </c>
      <c r="N217" s="78">
        <v>0</v>
      </c>
      <c r="O217" s="78">
        <v>0</v>
      </c>
      <c r="P217" s="78">
        <v>0</v>
      </c>
      <c r="Q217" s="78">
        <v>0</v>
      </c>
      <c r="R217" s="78">
        <v>0</v>
      </c>
      <c r="S217" s="73">
        <f t="shared" si="6"/>
        <v>2060.2399999999998</v>
      </c>
      <c r="T217" s="73">
        <f t="shared" si="7"/>
        <v>822.38</v>
      </c>
      <c r="U217" s="74" t="str">
        <f>VLOOKUP(B217,'FOLHA RESUMIDA'!C:I,2,0)</f>
        <v>ROMARIO LUIZ DO NASCIMENTO</v>
      </c>
    </row>
    <row r="218" spans="1:21">
      <c r="A218" s="76">
        <v>1</v>
      </c>
      <c r="B218" s="76">
        <v>2709</v>
      </c>
      <c r="C218" s="77" t="s">
        <v>181</v>
      </c>
      <c r="D218" s="80">
        <v>39734</v>
      </c>
      <c r="E218" s="76" t="s">
        <v>540</v>
      </c>
      <c r="F218" s="76" t="s">
        <v>492</v>
      </c>
      <c r="G218" s="78">
        <v>2060.2399999999998</v>
      </c>
      <c r="H218" s="78">
        <v>0</v>
      </c>
      <c r="I218" s="78" t="s">
        <v>541</v>
      </c>
      <c r="J218" s="78">
        <v>2312.9499999999998</v>
      </c>
      <c r="K218" s="78">
        <v>0</v>
      </c>
      <c r="L218" s="78">
        <v>0</v>
      </c>
      <c r="M218" s="78">
        <v>0</v>
      </c>
      <c r="N218" s="78">
        <v>0</v>
      </c>
      <c r="O218" s="78">
        <v>0</v>
      </c>
      <c r="P218" s="78">
        <v>0</v>
      </c>
      <c r="Q218" s="78">
        <v>0</v>
      </c>
      <c r="R218" s="78">
        <v>0</v>
      </c>
      <c r="S218" s="73">
        <f t="shared" si="6"/>
        <v>2060.2399999999998</v>
      </c>
      <c r="T218" s="73">
        <f t="shared" si="7"/>
        <v>2312.9499999999998</v>
      </c>
      <c r="U218" s="74" t="str">
        <f>VLOOKUP(B218,'FOLHA RESUMIDA'!C:I,2,0)</f>
        <v>KATIA DA CONCEICAO DA SILVA</v>
      </c>
    </row>
    <row r="219" spans="1:21">
      <c r="A219" s="76">
        <v>1</v>
      </c>
      <c r="B219" s="76">
        <v>2710</v>
      </c>
      <c r="C219" s="77" t="s">
        <v>182</v>
      </c>
      <c r="D219" s="80">
        <v>39734</v>
      </c>
      <c r="E219" s="76" t="s">
        <v>540</v>
      </c>
      <c r="F219" s="76" t="s">
        <v>492</v>
      </c>
      <c r="G219" s="78">
        <v>2163.27</v>
      </c>
      <c r="H219" s="78">
        <v>0</v>
      </c>
      <c r="I219" s="78" t="s">
        <v>541</v>
      </c>
      <c r="J219" s="78">
        <v>822.38</v>
      </c>
      <c r="K219" s="78">
        <v>0</v>
      </c>
      <c r="L219" s="78">
        <v>0</v>
      </c>
      <c r="M219" s="78">
        <v>0</v>
      </c>
      <c r="N219" s="78">
        <v>0</v>
      </c>
      <c r="O219" s="78">
        <v>0</v>
      </c>
      <c r="P219" s="78">
        <v>0</v>
      </c>
      <c r="Q219" s="78">
        <v>0</v>
      </c>
      <c r="R219" s="78">
        <v>0</v>
      </c>
      <c r="S219" s="73">
        <f t="shared" si="6"/>
        <v>2163.27</v>
      </c>
      <c r="T219" s="73">
        <f t="shared" si="7"/>
        <v>822.38</v>
      </c>
      <c r="U219" s="74" t="str">
        <f>VLOOKUP(B219,'FOLHA RESUMIDA'!C:I,2,0)</f>
        <v>PAULA FRASSINETTI S L BELIAN</v>
      </c>
    </row>
    <row r="220" spans="1:21">
      <c r="A220" s="76">
        <v>1</v>
      </c>
      <c r="B220" s="76">
        <v>2712</v>
      </c>
      <c r="C220" s="77" t="s">
        <v>183</v>
      </c>
      <c r="D220" s="80">
        <v>39734</v>
      </c>
      <c r="E220" s="76" t="s">
        <v>540</v>
      </c>
      <c r="F220" s="76" t="s">
        <v>492</v>
      </c>
      <c r="G220" s="78">
        <v>2163.27</v>
      </c>
      <c r="H220" s="78">
        <v>0</v>
      </c>
      <c r="I220" s="78" t="s">
        <v>541</v>
      </c>
      <c r="J220" s="78">
        <v>822.38</v>
      </c>
      <c r="K220" s="78">
        <v>0</v>
      </c>
      <c r="L220" s="78">
        <v>0</v>
      </c>
      <c r="M220" s="78">
        <v>0</v>
      </c>
      <c r="N220" s="78">
        <v>0</v>
      </c>
      <c r="O220" s="78">
        <v>0</v>
      </c>
      <c r="P220" s="78">
        <v>0</v>
      </c>
      <c r="Q220" s="78">
        <v>0</v>
      </c>
      <c r="R220" s="78">
        <v>0</v>
      </c>
      <c r="S220" s="73">
        <f t="shared" si="6"/>
        <v>2163.27</v>
      </c>
      <c r="T220" s="73">
        <f t="shared" si="7"/>
        <v>822.38</v>
      </c>
      <c r="U220" s="74" t="str">
        <f>VLOOKUP(B220,'FOLHA RESUMIDA'!C:I,2,0)</f>
        <v>AUGUSTO CESAR N  A  DA SILVA</v>
      </c>
    </row>
    <row r="221" spans="1:21">
      <c r="A221" s="76">
        <v>1</v>
      </c>
      <c r="B221" s="76">
        <v>2717</v>
      </c>
      <c r="C221" s="77" t="s">
        <v>184</v>
      </c>
      <c r="D221" s="80">
        <v>39748</v>
      </c>
      <c r="E221" s="76" t="s">
        <v>540</v>
      </c>
      <c r="F221" s="76" t="s">
        <v>509</v>
      </c>
      <c r="G221" s="78">
        <v>5296.11</v>
      </c>
      <c r="H221" s="78">
        <v>0</v>
      </c>
      <c r="I221" s="78" t="s">
        <v>541</v>
      </c>
      <c r="J221" s="78">
        <v>2312.9499999999998</v>
      </c>
      <c r="K221" s="78">
        <v>0</v>
      </c>
      <c r="L221" s="78">
        <v>0</v>
      </c>
      <c r="M221" s="78">
        <v>0</v>
      </c>
      <c r="N221" s="78">
        <v>0</v>
      </c>
      <c r="O221" s="78">
        <v>0</v>
      </c>
      <c r="P221" s="78">
        <v>0</v>
      </c>
      <c r="Q221" s="78">
        <v>0</v>
      </c>
      <c r="R221" s="78">
        <v>0</v>
      </c>
      <c r="S221" s="73">
        <f t="shared" si="6"/>
        <v>5296.11</v>
      </c>
      <c r="T221" s="73">
        <f t="shared" si="7"/>
        <v>2312.9499999999998</v>
      </c>
      <c r="U221" s="74" t="str">
        <f>VLOOKUP(B221,'FOLHA RESUMIDA'!C:I,2,0)</f>
        <v>MARCIA ANDREA F SECUNDINO</v>
      </c>
    </row>
    <row r="222" spans="1:21">
      <c r="A222" s="76">
        <v>1</v>
      </c>
      <c r="B222" s="76">
        <v>2718</v>
      </c>
      <c r="C222" s="77" t="s">
        <v>369</v>
      </c>
      <c r="D222" s="80">
        <v>39749</v>
      </c>
      <c r="E222" s="76" t="s">
        <v>540</v>
      </c>
      <c r="F222" s="76" t="s">
        <v>492</v>
      </c>
      <c r="G222" s="78">
        <v>2060.2399999999998</v>
      </c>
      <c r="H222" s="78">
        <v>0</v>
      </c>
      <c r="I222" s="78" t="s">
        <v>541</v>
      </c>
      <c r="J222" s="78">
        <v>822.38</v>
      </c>
      <c r="K222" s="78">
        <v>0</v>
      </c>
      <c r="L222" s="78">
        <v>0</v>
      </c>
      <c r="M222" s="78">
        <v>0</v>
      </c>
      <c r="N222" s="78">
        <v>0</v>
      </c>
      <c r="O222" s="78">
        <v>0</v>
      </c>
      <c r="P222" s="78">
        <v>0</v>
      </c>
      <c r="Q222" s="78">
        <v>0</v>
      </c>
      <c r="R222" s="78">
        <v>0</v>
      </c>
      <c r="S222" s="73">
        <f t="shared" si="6"/>
        <v>2060.2399999999998</v>
      </c>
      <c r="T222" s="73">
        <f t="shared" si="7"/>
        <v>822.38</v>
      </c>
      <c r="U222" s="74" t="str">
        <f>VLOOKUP(B222,'FOLHA RESUMIDA'!C:I,2,0)</f>
        <v>PAULA SHEMILLY GALDINO SANTIAG</v>
      </c>
    </row>
    <row r="223" spans="1:21">
      <c r="A223" s="76">
        <v>1</v>
      </c>
      <c r="B223" s="76">
        <v>2719</v>
      </c>
      <c r="C223" s="77" t="s">
        <v>355</v>
      </c>
      <c r="D223" s="80">
        <v>39749</v>
      </c>
      <c r="E223" s="76" t="s">
        <v>540</v>
      </c>
      <c r="F223" s="76" t="s">
        <v>492</v>
      </c>
      <c r="G223" s="78">
        <v>2163.27</v>
      </c>
      <c r="H223" s="78">
        <v>0</v>
      </c>
      <c r="I223" s="78" t="s">
        <v>541</v>
      </c>
      <c r="J223" s="78">
        <v>0</v>
      </c>
      <c r="K223" s="78">
        <v>0</v>
      </c>
      <c r="L223" s="78">
        <v>0</v>
      </c>
      <c r="M223" s="78">
        <v>0</v>
      </c>
      <c r="N223" s="78">
        <v>0</v>
      </c>
      <c r="O223" s="78">
        <v>0</v>
      </c>
      <c r="P223" s="78">
        <v>0</v>
      </c>
      <c r="Q223" s="78">
        <v>0</v>
      </c>
      <c r="R223" s="78">
        <v>0</v>
      </c>
      <c r="S223" s="73">
        <f t="shared" si="6"/>
        <v>2163.27</v>
      </c>
      <c r="T223" s="73">
        <f t="shared" si="7"/>
        <v>0</v>
      </c>
      <c r="U223" s="74" t="str">
        <f>VLOOKUP(B223,'FOLHA RESUMIDA'!C:I,2,0)</f>
        <v>DANIELLE MEDEIROS PONTES</v>
      </c>
    </row>
    <row r="224" spans="1:21">
      <c r="A224" s="76">
        <v>51</v>
      </c>
      <c r="B224" s="76">
        <v>2720</v>
      </c>
      <c r="C224" s="77" t="s">
        <v>380</v>
      </c>
      <c r="D224" s="80">
        <v>39751</v>
      </c>
      <c r="E224" s="76" t="s">
        <v>540</v>
      </c>
      <c r="F224" s="76" t="s">
        <v>492</v>
      </c>
      <c r="G224" s="78">
        <v>2060.2600000000002</v>
      </c>
      <c r="H224" s="78">
        <v>0</v>
      </c>
      <c r="I224" s="78" t="s">
        <v>541</v>
      </c>
      <c r="J224" s="78">
        <v>0</v>
      </c>
      <c r="K224" s="78">
        <v>0</v>
      </c>
      <c r="L224" s="78">
        <v>0</v>
      </c>
      <c r="M224" s="78">
        <v>0</v>
      </c>
      <c r="N224" s="78">
        <v>0</v>
      </c>
      <c r="O224" s="78">
        <v>0</v>
      </c>
      <c r="P224" s="78">
        <v>0</v>
      </c>
      <c r="Q224" s="78">
        <v>0</v>
      </c>
      <c r="R224" s="78">
        <v>0</v>
      </c>
      <c r="S224" s="73">
        <f t="shared" si="6"/>
        <v>2060.2600000000002</v>
      </c>
      <c r="T224" s="73">
        <f t="shared" si="7"/>
        <v>0</v>
      </c>
      <c r="U224" s="74" t="str">
        <f>VLOOKUP(B224,'FOLHA RESUMIDA'!C:I,2,0)</f>
        <v>JONATAS BERNARDINO R  DA SILVA</v>
      </c>
    </row>
    <row r="225" spans="1:21">
      <c r="A225" s="76">
        <v>50</v>
      </c>
      <c r="B225" s="76">
        <v>2721</v>
      </c>
      <c r="C225" s="77" t="s">
        <v>390</v>
      </c>
      <c r="D225" s="80">
        <v>39753</v>
      </c>
      <c r="E225" s="76" t="s">
        <v>540</v>
      </c>
      <c r="F225" s="76" t="s">
        <v>492</v>
      </c>
      <c r="G225" s="78">
        <v>2060.2399999999998</v>
      </c>
      <c r="H225" s="78">
        <v>0</v>
      </c>
      <c r="I225" s="78" t="s">
        <v>541</v>
      </c>
      <c r="J225" s="78">
        <v>0</v>
      </c>
      <c r="K225" s="78">
        <v>0</v>
      </c>
      <c r="L225" s="78">
        <v>223.27</v>
      </c>
      <c r="M225" s="78">
        <v>0</v>
      </c>
      <c r="N225" s="78">
        <v>0</v>
      </c>
      <c r="O225" s="78">
        <v>0</v>
      </c>
      <c r="P225" s="78">
        <v>0</v>
      </c>
      <c r="Q225" s="78">
        <v>0</v>
      </c>
      <c r="R225" s="78">
        <v>0</v>
      </c>
      <c r="S225" s="73">
        <f t="shared" si="6"/>
        <v>2060.2399999999998</v>
      </c>
      <c r="T225" s="73">
        <f t="shared" si="7"/>
        <v>223.27</v>
      </c>
      <c r="U225" s="74" t="str">
        <f>VLOOKUP(B225,'FOLHA RESUMIDA'!C:I,2,0)</f>
        <v>CLECIO JOSE DA SILVA</v>
      </c>
    </row>
    <row r="226" spans="1:21">
      <c r="A226" s="76">
        <v>1</v>
      </c>
      <c r="B226" s="76">
        <v>2726</v>
      </c>
      <c r="C226" s="77" t="s">
        <v>185</v>
      </c>
      <c r="D226" s="80">
        <v>39818</v>
      </c>
      <c r="E226" s="76" t="s">
        <v>540</v>
      </c>
      <c r="F226" s="76" t="s">
        <v>492</v>
      </c>
      <c r="G226" s="78">
        <v>2163.27</v>
      </c>
      <c r="H226" s="78">
        <v>0</v>
      </c>
      <c r="I226" s="78" t="s">
        <v>541</v>
      </c>
      <c r="J226" s="78">
        <v>2312.9499999999998</v>
      </c>
      <c r="K226" s="78">
        <v>0</v>
      </c>
      <c r="L226" s="78">
        <v>0</v>
      </c>
      <c r="M226" s="78">
        <v>0</v>
      </c>
      <c r="N226" s="78">
        <v>0</v>
      </c>
      <c r="O226" s="78">
        <v>0</v>
      </c>
      <c r="P226" s="78">
        <v>0</v>
      </c>
      <c r="Q226" s="78">
        <v>0</v>
      </c>
      <c r="R226" s="78">
        <v>0</v>
      </c>
      <c r="S226" s="73">
        <f t="shared" si="6"/>
        <v>2163.27</v>
      </c>
      <c r="T226" s="73">
        <f t="shared" si="7"/>
        <v>2312.9499999999998</v>
      </c>
      <c r="U226" s="74" t="str">
        <f>VLOOKUP(B226,'FOLHA RESUMIDA'!C:I,2,0)</f>
        <v>MARIA GILVANEIDE SANTOS LIMA</v>
      </c>
    </row>
    <row r="227" spans="1:21">
      <c r="A227" s="76">
        <v>1</v>
      </c>
      <c r="B227" s="76">
        <v>2732</v>
      </c>
      <c r="C227" s="77" t="s">
        <v>186</v>
      </c>
      <c r="D227" s="80">
        <v>39874</v>
      </c>
      <c r="E227" s="76" t="s">
        <v>540</v>
      </c>
      <c r="F227" s="76" t="s">
        <v>492</v>
      </c>
      <c r="G227" s="78">
        <v>2060.2399999999998</v>
      </c>
      <c r="H227" s="78">
        <v>0</v>
      </c>
      <c r="I227" s="78" t="s">
        <v>541</v>
      </c>
      <c r="J227" s="78">
        <v>0</v>
      </c>
      <c r="K227" s="78">
        <v>0</v>
      </c>
      <c r="L227" s="78">
        <v>0</v>
      </c>
      <c r="M227" s="78">
        <v>0</v>
      </c>
      <c r="N227" s="78">
        <v>0</v>
      </c>
      <c r="O227" s="78">
        <v>0</v>
      </c>
      <c r="P227" s="78">
        <v>0</v>
      </c>
      <c r="Q227" s="78">
        <v>0</v>
      </c>
      <c r="R227" s="78">
        <v>0</v>
      </c>
      <c r="S227" s="73">
        <f t="shared" si="6"/>
        <v>2060.2399999999998</v>
      </c>
      <c r="T227" s="73">
        <f t="shared" si="7"/>
        <v>0</v>
      </c>
      <c r="U227" s="74" t="str">
        <f>VLOOKUP(B227,'FOLHA RESUMIDA'!C:I,2,0)</f>
        <v>LILIANE DA SILVA SALVADOR</v>
      </c>
    </row>
    <row r="228" spans="1:21">
      <c r="A228" s="76">
        <v>47</v>
      </c>
      <c r="B228" s="76">
        <v>2736</v>
      </c>
      <c r="C228" s="77" t="s">
        <v>385</v>
      </c>
      <c r="D228" s="80">
        <v>39881</v>
      </c>
      <c r="E228" s="76" t="s">
        <v>540</v>
      </c>
      <c r="F228" s="76" t="s">
        <v>492</v>
      </c>
      <c r="G228" s="78">
        <v>2060.2399999999998</v>
      </c>
      <c r="H228" s="78">
        <v>0</v>
      </c>
      <c r="I228" s="78" t="s">
        <v>541</v>
      </c>
      <c r="J228" s="78">
        <v>0</v>
      </c>
      <c r="K228" s="78">
        <v>0</v>
      </c>
      <c r="L228" s="78">
        <v>223.27</v>
      </c>
      <c r="M228" s="78">
        <v>0</v>
      </c>
      <c r="N228" s="78">
        <v>0</v>
      </c>
      <c r="O228" s="78">
        <v>0</v>
      </c>
      <c r="P228" s="78">
        <v>0</v>
      </c>
      <c r="Q228" s="78">
        <v>0</v>
      </c>
      <c r="R228" s="78">
        <v>0</v>
      </c>
      <c r="S228" s="73">
        <f t="shared" si="6"/>
        <v>2060.2399999999998</v>
      </c>
      <c r="T228" s="73">
        <f t="shared" si="7"/>
        <v>223.27</v>
      </c>
      <c r="U228" s="74" t="str">
        <f>VLOOKUP(B228,'FOLHA RESUMIDA'!C:I,2,0)</f>
        <v>LUCENILDO JOSE DA SILVA</v>
      </c>
    </row>
    <row r="229" spans="1:21">
      <c r="A229" s="76">
        <v>1</v>
      </c>
      <c r="B229" s="76">
        <v>2748</v>
      </c>
      <c r="C229" s="77" t="s">
        <v>187</v>
      </c>
      <c r="D229" s="80">
        <v>39948</v>
      </c>
      <c r="E229" s="76" t="s">
        <v>540</v>
      </c>
      <c r="F229" s="76" t="s">
        <v>428</v>
      </c>
      <c r="G229" s="78">
        <v>1543.83</v>
      </c>
      <c r="H229" s="78">
        <v>0</v>
      </c>
      <c r="I229" s="78" t="s">
        <v>541</v>
      </c>
      <c r="J229" s="78">
        <v>0</v>
      </c>
      <c r="K229" s="78">
        <v>0</v>
      </c>
      <c r="L229" s="78">
        <v>0</v>
      </c>
      <c r="M229" s="78">
        <v>0</v>
      </c>
      <c r="N229" s="78">
        <v>0</v>
      </c>
      <c r="O229" s="78">
        <v>0</v>
      </c>
      <c r="P229" s="78">
        <v>0</v>
      </c>
      <c r="Q229" s="78">
        <v>0</v>
      </c>
      <c r="R229" s="78">
        <v>0</v>
      </c>
      <c r="S229" s="73">
        <f t="shared" si="6"/>
        <v>1543.83</v>
      </c>
      <c r="T229" s="73">
        <f t="shared" si="7"/>
        <v>0</v>
      </c>
      <c r="U229" s="74" t="str">
        <f>VLOOKUP(B229,'FOLHA RESUMIDA'!C:I,2,0)</f>
        <v>LEONINO CLEMENTE DA SILVA</v>
      </c>
    </row>
    <row r="230" spans="1:21">
      <c r="A230" s="76">
        <v>1</v>
      </c>
      <c r="B230" s="76">
        <v>2751</v>
      </c>
      <c r="C230" s="77" t="s">
        <v>188</v>
      </c>
      <c r="D230" s="80">
        <v>39948</v>
      </c>
      <c r="E230" s="76" t="s">
        <v>540</v>
      </c>
      <c r="F230" s="76" t="s">
        <v>428</v>
      </c>
      <c r="G230" s="78">
        <v>1876.59</v>
      </c>
      <c r="H230" s="78">
        <v>0</v>
      </c>
      <c r="I230" s="78" t="s">
        <v>541</v>
      </c>
      <c r="J230" s="78">
        <v>0</v>
      </c>
      <c r="K230" s="78">
        <v>0</v>
      </c>
      <c r="L230" s="78">
        <v>0</v>
      </c>
      <c r="M230" s="78">
        <v>0</v>
      </c>
      <c r="N230" s="78">
        <v>0</v>
      </c>
      <c r="O230" s="78">
        <v>0</v>
      </c>
      <c r="P230" s="78">
        <v>0</v>
      </c>
      <c r="Q230" s="78">
        <v>0</v>
      </c>
      <c r="R230" s="78">
        <v>0</v>
      </c>
      <c r="S230" s="73">
        <f t="shared" si="6"/>
        <v>1876.59</v>
      </c>
      <c r="T230" s="73">
        <f t="shared" si="7"/>
        <v>0</v>
      </c>
      <c r="U230" s="74" t="str">
        <f>VLOOKUP(B230,'FOLHA RESUMIDA'!C:I,2,0)</f>
        <v>DENNYS RYAN GUILHERME PEREIRA</v>
      </c>
    </row>
    <row r="231" spans="1:21">
      <c r="A231" s="76">
        <v>1</v>
      </c>
      <c r="B231" s="76">
        <v>2754</v>
      </c>
      <c r="C231" s="77" t="s">
        <v>409</v>
      </c>
      <c r="D231" s="80">
        <v>39948</v>
      </c>
      <c r="E231" s="76" t="s">
        <v>540</v>
      </c>
      <c r="F231" s="76" t="s">
        <v>428</v>
      </c>
      <c r="G231" s="78">
        <v>1400.3</v>
      </c>
      <c r="H231" s="78">
        <v>0</v>
      </c>
      <c r="I231" s="78" t="s">
        <v>541</v>
      </c>
      <c r="J231" s="78">
        <v>0</v>
      </c>
      <c r="K231" s="78">
        <v>0</v>
      </c>
      <c r="L231" s="78">
        <v>0</v>
      </c>
      <c r="M231" s="78">
        <v>0</v>
      </c>
      <c r="N231" s="78">
        <v>0</v>
      </c>
      <c r="O231" s="78">
        <v>0</v>
      </c>
      <c r="P231" s="78">
        <v>0</v>
      </c>
      <c r="Q231" s="78">
        <v>0</v>
      </c>
      <c r="R231" s="78">
        <v>0</v>
      </c>
      <c r="S231" s="73">
        <f t="shared" si="6"/>
        <v>1400.3</v>
      </c>
      <c r="T231" s="73">
        <f t="shared" si="7"/>
        <v>0</v>
      </c>
      <c r="U231" s="74" t="str">
        <f>VLOOKUP(B231,'FOLHA RESUMIDA'!C:I,2,0)</f>
        <v>ROSANGELA BARROS CANTALICE</v>
      </c>
    </row>
    <row r="232" spans="1:21">
      <c r="A232" s="76">
        <v>1</v>
      </c>
      <c r="B232" s="76">
        <v>2757</v>
      </c>
      <c r="C232" s="77" t="s">
        <v>189</v>
      </c>
      <c r="D232" s="80">
        <v>39948</v>
      </c>
      <c r="E232" s="76" t="s">
        <v>540</v>
      </c>
      <c r="F232" s="76" t="s">
        <v>428</v>
      </c>
      <c r="G232" s="78">
        <v>1702.09</v>
      </c>
      <c r="H232" s="78">
        <v>0</v>
      </c>
      <c r="I232" s="78" t="s">
        <v>541</v>
      </c>
      <c r="J232" s="78">
        <v>0</v>
      </c>
      <c r="K232" s="78">
        <v>0</v>
      </c>
      <c r="L232" s="78">
        <v>0</v>
      </c>
      <c r="M232" s="78">
        <v>0</v>
      </c>
      <c r="N232" s="78">
        <v>0</v>
      </c>
      <c r="O232" s="78">
        <v>0</v>
      </c>
      <c r="P232" s="78">
        <v>0</v>
      </c>
      <c r="Q232" s="78">
        <v>0</v>
      </c>
      <c r="R232" s="78">
        <v>0</v>
      </c>
      <c r="S232" s="73">
        <f t="shared" si="6"/>
        <v>1702.09</v>
      </c>
      <c r="T232" s="73">
        <f t="shared" si="7"/>
        <v>0</v>
      </c>
      <c r="U232" s="74" t="str">
        <f>VLOOKUP(B232,'FOLHA RESUMIDA'!C:I,2,0)</f>
        <v>CLAUDIA REGINA NEVES DE MELO</v>
      </c>
    </row>
    <row r="233" spans="1:21">
      <c r="A233" s="76">
        <v>1</v>
      </c>
      <c r="B233" s="76">
        <v>2766</v>
      </c>
      <c r="C233" s="77" t="s">
        <v>190</v>
      </c>
      <c r="D233" s="80">
        <v>39952</v>
      </c>
      <c r="E233" s="76" t="s">
        <v>540</v>
      </c>
      <c r="F233" s="76" t="s">
        <v>498</v>
      </c>
      <c r="G233" s="78">
        <v>1962.12</v>
      </c>
      <c r="H233" s="78">
        <v>0</v>
      </c>
      <c r="I233" s="78" t="s">
        <v>541</v>
      </c>
      <c r="J233" s="78">
        <v>0</v>
      </c>
      <c r="K233" s="78">
        <v>0</v>
      </c>
      <c r="L233" s="78">
        <v>0</v>
      </c>
      <c r="M233" s="78">
        <v>0</v>
      </c>
      <c r="N233" s="78">
        <v>0</v>
      </c>
      <c r="O233" s="78">
        <v>0</v>
      </c>
      <c r="P233" s="78">
        <v>0</v>
      </c>
      <c r="Q233" s="78">
        <v>0</v>
      </c>
      <c r="R233" s="78">
        <v>0</v>
      </c>
      <c r="S233" s="73">
        <f t="shared" si="6"/>
        <v>1962.12</v>
      </c>
      <c r="T233" s="73">
        <f t="shared" si="7"/>
        <v>0</v>
      </c>
      <c r="U233" s="74" t="str">
        <f>VLOOKUP(B233,'FOLHA RESUMIDA'!C:I,2,0)</f>
        <v>EMANOEL VIEIRA LAURIA</v>
      </c>
    </row>
    <row r="234" spans="1:21">
      <c r="A234" s="76">
        <v>1</v>
      </c>
      <c r="B234" s="76">
        <v>2768</v>
      </c>
      <c r="C234" s="77" t="s">
        <v>191</v>
      </c>
      <c r="D234" s="80">
        <v>39965</v>
      </c>
      <c r="E234" s="76" t="s">
        <v>540</v>
      </c>
      <c r="F234" s="76" t="s">
        <v>428</v>
      </c>
      <c r="G234" s="78">
        <v>1702.09</v>
      </c>
      <c r="H234" s="78">
        <v>0</v>
      </c>
      <c r="I234" s="78" t="s">
        <v>541</v>
      </c>
      <c r="J234" s="78">
        <v>0</v>
      </c>
      <c r="K234" s="78">
        <v>0</v>
      </c>
      <c r="L234" s="78">
        <v>0</v>
      </c>
      <c r="M234" s="78">
        <v>0</v>
      </c>
      <c r="N234" s="78">
        <v>0</v>
      </c>
      <c r="O234" s="78">
        <v>0</v>
      </c>
      <c r="P234" s="78">
        <v>0</v>
      </c>
      <c r="Q234" s="78">
        <v>0</v>
      </c>
      <c r="R234" s="78">
        <v>0</v>
      </c>
      <c r="S234" s="73">
        <f t="shared" si="6"/>
        <v>1702.09</v>
      </c>
      <c r="T234" s="73">
        <f t="shared" si="7"/>
        <v>0</v>
      </c>
      <c r="U234" s="74" t="str">
        <f>VLOOKUP(B234,'FOLHA RESUMIDA'!C:I,2,0)</f>
        <v>IZABEL LUIZA SOARES DE SOUZA</v>
      </c>
    </row>
    <row r="235" spans="1:21">
      <c r="A235" s="76">
        <v>1</v>
      </c>
      <c r="B235" s="76">
        <v>2770</v>
      </c>
      <c r="C235" s="77" t="s">
        <v>192</v>
      </c>
      <c r="D235" s="80">
        <v>39965</v>
      </c>
      <c r="E235" s="76" t="s">
        <v>540</v>
      </c>
      <c r="F235" s="76" t="s">
        <v>428</v>
      </c>
      <c r="G235" s="78">
        <v>1543.87</v>
      </c>
      <c r="H235" s="78">
        <v>0</v>
      </c>
      <c r="I235" s="78" t="s">
        <v>541</v>
      </c>
      <c r="J235" s="78">
        <v>0</v>
      </c>
      <c r="K235" s="78">
        <v>0</v>
      </c>
      <c r="L235" s="78">
        <v>0</v>
      </c>
      <c r="M235" s="78">
        <v>0</v>
      </c>
      <c r="N235" s="78">
        <v>0</v>
      </c>
      <c r="O235" s="78">
        <v>0</v>
      </c>
      <c r="P235" s="78">
        <v>0</v>
      </c>
      <c r="Q235" s="78">
        <v>0</v>
      </c>
      <c r="R235" s="78">
        <v>0</v>
      </c>
      <c r="S235" s="73">
        <f t="shared" si="6"/>
        <v>1543.87</v>
      </c>
      <c r="T235" s="73">
        <f t="shared" si="7"/>
        <v>0</v>
      </c>
      <c r="U235" s="74" t="str">
        <f>VLOOKUP(B235,'FOLHA RESUMIDA'!C:I,2,0)</f>
        <v>JOSE PIMENTEL SILVA</v>
      </c>
    </row>
    <row r="236" spans="1:21">
      <c r="A236" s="76">
        <v>1</v>
      </c>
      <c r="B236" s="76">
        <v>2772</v>
      </c>
      <c r="C236" s="77" t="s">
        <v>370</v>
      </c>
      <c r="D236" s="80">
        <v>39972</v>
      </c>
      <c r="E236" s="76" t="s">
        <v>540</v>
      </c>
      <c r="F236" s="76" t="s">
        <v>492</v>
      </c>
      <c r="G236" s="78">
        <v>2060.2399999999998</v>
      </c>
      <c r="H236" s="78">
        <v>0</v>
      </c>
      <c r="I236" s="78" t="s">
        <v>541</v>
      </c>
      <c r="J236" s="78">
        <v>0</v>
      </c>
      <c r="K236" s="78">
        <v>0</v>
      </c>
      <c r="L236" s="78">
        <v>0</v>
      </c>
      <c r="M236" s="78">
        <v>0</v>
      </c>
      <c r="N236" s="78">
        <v>0</v>
      </c>
      <c r="O236" s="78">
        <v>0</v>
      </c>
      <c r="P236" s="78">
        <v>0</v>
      </c>
      <c r="Q236" s="78">
        <v>0</v>
      </c>
      <c r="R236" s="78">
        <v>0</v>
      </c>
      <c r="S236" s="73">
        <f t="shared" si="6"/>
        <v>2060.2399999999998</v>
      </c>
      <c r="T236" s="73">
        <f t="shared" si="7"/>
        <v>0</v>
      </c>
      <c r="U236" s="74" t="str">
        <f>VLOOKUP(B236,'FOLHA RESUMIDA'!C:I,2,0)</f>
        <v>CARMEM ALUISIA LEITE DE ANDRAD</v>
      </c>
    </row>
    <row r="237" spans="1:21">
      <c r="A237" s="76">
        <v>1</v>
      </c>
      <c r="B237" s="76">
        <v>2773</v>
      </c>
      <c r="C237" s="77" t="s">
        <v>193</v>
      </c>
      <c r="D237" s="80">
        <v>39979</v>
      </c>
      <c r="E237" s="76" t="s">
        <v>540</v>
      </c>
      <c r="F237" s="76" t="s">
        <v>498</v>
      </c>
      <c r="G237" s="78">
        <v>1962.12</v>
      </c>
      <c r="H237" s="78">
        <v>0</v>
      </c>
      <c r="I237" s="78" t="s">
        <v>541</v>
      </c>
      <c r="J237" s="78">
        <v>0</v>
      </c>
      <c r="K237" s="78">
        <v>0</v>
      </c>
      <c r="L237" s="78">
        <v>0</v>
      </c>
      <c r="M237" s="78">
        <v>0</v>
      </c>
      <c r="N237" s="78">
        <v>0</v>
      </c>
      <c r="O237" s="78">
        <v>0</v>
      </c>
      <c r="P237" s="78">
        <v>0</v>
      </c>
      <c r="Q237" s="78">
        <v>0</v>
      </c>
      <c r="R237" s="78">
        <v>0</v>
      </c>
      <c r="S237" s="73">
        <f t="shared" si="6"/>
        <v>1962.12</v>
      </c>
      <c r="T237" s="73">
        <f t="shared" si="7"/>
        <v>0</v>
      </c>
      <c r="U237" s="74" t="str">
        <f>VLOOKUP(B237,'FOLHA RESUMIDA'!C:I,2,0)</f>
        <v>WALDNER NERTAM F  DE ALENCAR</v>
      </c>
    </row>
    <row r="238" spans="1:21">
      <c r="A238" s="76">
        <v>1</v>
      </c>
      <c r="B238" s="76">
        <v>2775</v>
      </c>
      <c r="C238" s="77" t="s">
        <v>194</v>
      </c>
      <c r="D238" s="80">
        <v>39981</v>
      </c>
      <c r="E238" s="76" t="s">
        <v>540</v>
      </c>
      <c r="F238" s="76" t="s">
        <v>492</v>
      </c>
      <c r="G238" s="78">
        <v>2163.27</v>
      </c>
      <c r="H238" s="78">
        <v>0</v>
      </c>
      <c r="I238" s="78" t="s">
        <v>541</v>
      </c>
      <c r="J238" s="78">
        <v>0</v>
      </c>
      <c r="K238" s="78">
        <v>0</v>
      </c>
      <c r="L238" s="78">
        <v>0</v>
      </c>
      <c r="M238" s="78">
        <v>0</v>
      </c>
      <c r="N238" s="78">
        <v>0</v>
      </c>
      <c r="O238" s="78">
        <v>0</v>
      </c>
      <c r="P238" s="78">
        <v>0</v>
      </c>
      <c r="Q238" s="78">
        <v>0</v>
      </c>
      <c r="R238" s="78">
        <v>0</v>
      </c>
      <c r="S238" s="73">
        <f t="shared" si="6"/>
        <v>2163.27</v>
      </c>
      <c r="T238" s="73">
        <f t="shared" si="7"/>
        <v>0</v>
      </c>
      <c r="U238" s="74" t="str">
        <f>VLOOKUP(B238,'FOLHA RESUMIDA'!C:I,2,0)</f>
        <v>MARCELA FREITAS DA C SALLES</v>
      </c>
    </row>
    <row r="239" spans="1:21">
      <c r="A239" s="76">
        <v>1</v>
      </c>
      <c r="B239" s="76">
        <v>2779</v>
      </c>
      <c r="C239" s="77" t="s">
        <v>195</v>
      </c>
      <c r="D239" s="80">
        <v>39995</v>
      </c>
      <c r="E239" s="76" t="s">
        <v>540</v>
      </c>
      <c r="F239" s="76" t="s">
        <v>428</v>
      </c>
      <c r="G239" s="78">
        <v>1876.59</v>
      </c>
      <c r="H239" s="78">
        <v>0</v>
      </c>
      <c r="I239" s="78" t="s">
        <v>541</v>
      </c>
      <c r="J239" s="78">
        <v>1284.97</v>
      </c>
      <c r="K239" s="78">
        <v>0</v>
      </c>
      <c r="L239" s="78">
        <v>0</v>
      </c>
      <c r="M239" s="78">
        <v>0</v>
      </c>
      <c r="N239" s="78">
        <v>0</v>
      </c>
      <c r="O239" s="78">
        <v>0</v>
      </c>
      <c r="P239" s="78">
        <v>0</v>
      </c>
      <c r="Q239" s="78">
        <v>0</v>
      </c>
      <c r="R239" s="78">
        <v>0</v>
      </c>
      <c r="S239" s="73">
        <f t="shared" si="6"/>
        <v>1876.59</v>
      </c>
      <c r="T239" s="73">
        <f t="shared" si="7"/>
        <v>1284.97</v>
      </c>
      <c r="U239" s="74" t="str">
        <f>VLOOKUP(B239,'FOLHA RESUMIDA'!C:I,2,0)</f>
        <v>THAIS REGINA BORGES LOPES</v>
      </c>
    </row>
    <row r="240" spans="1:21">
      <c r="A240" s="76">
        <v>1</v>
      </c>
      <c r="B240" s="76">
        <v>2782</v>
      </c>
      <c r="C240" s="77" t="s">
        <v>196</v>
      </c>
      <c r="D240" s="80">
        <v>40042</v>
      </c>
      <c r="E240" s="76" t="s">
        <v>540</v>
      </c>
      <c r="F240" s="76" t="s">
        <v>512</v>
      </c>
      <c r="G240" s="78">
        <v>1702.13</v>
      </c>
      <c r="H240" s="78">
        <v>0</v>
      </c>
      <c r="I240" s="78" t="s">
        <v>541</v>
      </c>
      <c r="J240" s="78">
        <v>0</v>
      </c>
      <c r="K240" s="78">
        <v>0</v>
      </c>
      <c r="L240" s="78">
        <v>0</v>
      </c>
      <c r="M240" s="78">
        <v>0</v>
      </c>
      <c r="N240" s="78">
        <v>0</v>
      </c>
      <c r="O240" s="78">
        <v>0</v>
      </c>
      <c r="P240" s="78">
        <v>0</v>
      </c>
      <c r="Q240" s="78">
        <v>0</v>
      </c>
      <c r="R240" s="78">
        <v>0</v>
      </c>
      <c r="S240" s="73">
        <f t="shared" si="6"/>
        <v>1702.13</v>
      </c>
      <c r="T240" s="73">
        <f t="shared" si="7"/>
        <v>0</v>
      </c>
      <c r="U240" s="74" t="str">
        <f>VLOOKUP(B240,'FOLHA RESUMIDA'!C:I,2,0)</f>
        <v>ELVIS ALVES DA COSTA</v>
      </c>
    </row>
    <row r="241" spans="1:21">
      <c r="A241" s="76">
        <v>1</v>
      </c>
      <c r="B241" s="76">
        <v>2784</v>
      </c>
      <c r="C241" s="77" t="s">
        <v>197</v>
      </c>
      <c r="D241" s="80">
        <v>40042</v>
      </c>
      <c r="E241" s="76" t="s">
        <v>540</v>
      </c>
      <c r="F241" s="76" t="s">
        <v>428</v>
      </c>
      <c r="G241" s="78">
        <v>1621.02</v>
      </c>
      <c r="H241" s="78">
        <v>0</v>
      </c>
      <c r="I241" s="78" t="s">
        <v>541</v>
      </c>
      <c r="J241" s="78">
        <v>0</v>
      </c>
      <c r="K241" s="78">
        <v>0</v>
      </c>
      <c r="L241" s="78">
        <v>0</v>
      </c>
      <c r="M241" s="78">
        <v>0</v>
      </c>
      <c r="N241" s="78">
        <v>0</v>
      </c>
      <c r="O241" s="78">
        <v>0</v>
      </c>
      <c r="P241" s="78">
        <v>0</v>
      </c>
      <c r="Q241" s="78">
        <v>0</v>
      </c>
      <c r="R241" s="78">
        <v>0</v>
      </c>
      <c r="S241" s="73">
        <f t="shared" si="6"/>
        <v>1621.02</v>
      </c>
      <c r="T241" s="73">
        <f t="shared" si="7"/>
        <v>0</v>
      </c>
      <c r="U241" s="74" t="str">
        <f>VLOOKUP(B241,'FOLHA RESUMIDA'!C:I,2,0)</f>
        <v>FERNANDO ALVES DO NASCIMENTO</v>
      </c>
    </row>
    <row r="242" spans="1:21">
      <c r="A242" s="76">
        <v>1</v>
      </c>
      <c r="B242" s="76">
        <v>2785</v>
      </c>
      <c r="C242" s="77" t="s">
        <v>198</v>
      </c>
      <c r="D242" s="80">
        <v>40042</v>
      </c>
      <c r="E242" s="76" t="s">
        <v>540</v>
      </c>
      <c r="F242" s="76" t="s">
        <v>428</v>
      </c>
      <c r="G242" s="78">
        <v>1543.84</v>
      </c>
      <c r="H242" s="78">
        <v>0</v>
      </c>
      <c r="I242" s="78" t="s">
        <v>541</v>
      </c>
      <c r="J242" s="78">
        <v>0</v>
      </c>
      <c r="K242" s="78">
        <v>0</v>
      </c>
      <c r="L242" s="78">
        <v>0</v>
      </c>
      <c r="M242" s="78">
        <v>0</v>
      </c>
      <c r="N242" s="78">
        <v>0</v>
      </c>
      <c r="O242" s="78">
        <v>0</v>
      </c>
      <c r="P242" s="78">
        <v>0</v>
      </c>
      <c r="Q242" s="78">
        <v>0</v>
      </c>
      <c r="R242" s="78">
        <v>0</v>
      </c>
      <c r="S242" s="73">
        <f t="shared" si="6"/>
        <v>1543.84</v>
      </c>
      <c r="T242" s="73">
        <f t="shared" si="7"/>
        <v>0</v>
      </c>
      <c r="U242" s="74" t="str">
        <f>VLOOKUP(B242,'FOLHA RESUMIDA'!C:I,2,0)</f>
        <v>JEANNE D ARC PEDROSA PESSOA</v>
      </c>
    </row>
    <row r="243" spans="1:21">
      <c r="A243" s="76">
        <v>1</v>
      </c>
      <c r="B243" s="76">
        <v>2788</v>
      </c>
      <c r="C243" s="77" t="s">
        <v>199</v>
      </c>
      <c r="D243" s="80">
        <v>40042</v>
      </c>
      <c r="E243" s="76" t="s">
        <v>540</v>
      </c>
      <c r="F243" s="76" t="s">
        <v>428</v>
      </c>
      <c r="G243" s="78">
        <v>1702.09</v>
      </c>
      <c r="H243" s="78">
        <v>0</v>
      </c>
      <c r="I243" s="78" t="s">
        <v>541</v>
      </c>
      <c r="J243" s="78">
        <v>0</v>
      </c>
      <c r="K243" s="78">
        <v>0</v>
      </c>
      <c r="L243" s="78">
        <v>0</v>
      </c>
      <c r="M243" s="78">
        <v>0</v>
      </c>
      <c r="N243" s="78">
        <v>0</v>
      </c>
      <c r="O243" s="78">
        <v>0</v>
      </c>
      <c r="P243" s="78">
        <v>0</v>
      </c>
      <c r="Q243" s="78">
        <v>0</v>
      </c>
      <c r="R243" s="78">
        <v>0</v>
      </c>
      <c r="S243" s="73">
        <f t="shared" si="6"/>
        <v>1702.09</v>
      </c>
      <c r="T243" s="73">
        <f t="shared" si="7"/>
        <v>0</v>
      </c>
      <c r="U243" s="74" t="str">
        <f>VLOOKUP(B243,'FOLHA RESUMIDA'!C:I,2,0)</f>
        <v>ROSANIA EMIDIA PEREIRA</v>
      </c>
    </row>
    <row r="244" spans="1:21">
      <c r="A244" s="76">
        <v>1</v>
      </c>
      <c r="B244" s="76">
        <v>2790</v>
      </c>
      <c r="C244" s="77" t="s">
        <v>200</v>
      </c>
      <c r="D244" s="80">
        <v>40057</v>
      </c>
      <c r="E244" s="76" t="s">
        <v>540</v>
      </c>
      <c r="F244" s="76" t="s">
        <v>492</v>
      </c>
      <c r="G244" s="78">
        <v>2060.2399999999998</v>
      </c>
      <c r="H244" s="78">
        <v>0</v>
      </c>
      <c r="I244" s="78" t="s">
        <v>541</v>
      </c>
      <c r="J244" s="78">
        <v>0</v>
      </c>
      <c r="K244" s="78">
        <v>0</v>
      </c>
      <c r="L244" s="78">
        <v>0</v>
      </c>
      <c r="M244" s="78">
        <v>0</v>
      </c>
      <c r="N244" s="78">
        <v>0</v>
      </c>
      <c r="O244" s="78">
        <v>0</v>
      </c>
      <c r="P244" s="78">
        <v>0</v>
      </c>
      <c r="Q244" s="78">
        <v>0</v>
      </c>
      <c r="R244" s="78">
        <v>0</v>
      </c>
      <c r="S244" s="73">
        <f t="shared" si="6"/>
        <v>2060.2399999999998</v>
      </c>
      <c r="T244" s="73">
        <f t="shared" si="7"/>
        <v>0</v>
      </c>
      <c r="U244" s="74" t="str">
        <f>VLOOKUP(B244,'FOLHA RESUMIDA'!C:I,2,0)</f>
        <v>ROSANA DE FATIMA UCHOA  AREDE</v>
      </c>
    </row>
    <row r="245" spans="1:21">
      <c r="A245" s="76">
        <v>1</v>
      </c>
      <c r="B245" s="76">
        <v>2791</v>
      </c>
      <c r="C245" s="77" t="s">
        <v>201</v>
      </c>
      <c r="D245" s="80">
        <v>40058</v>
      </c>
      <c r="E245" s="76" t="s">
        <v>540</v>
      </c>
      <c r="F245" s="76" t="s">
        <v>437</v>
      </c>
      <c r="G245" s="78">
        <v>5942.74</v>
      </c>
      <c r="H245" s="78">
        <v>0</v>
      </c>
      <c r="I245" s="78" t="s">
        <v>541</v>
      </c>
      <c r="J245" s="78">
        <v>0</v>
      </c>
      <c r="K245" s="78">
        <v>0</v>
      </c>
      <c r="L245" s="78">
        <v>0</v>
      </c>
      <c r="M245" s="78">
        <v>0</v>
      </c>
      <c r="N245" s="78">
        <v>0</v>
      </c>
      <c r="O245" s="78">
        <v>0</v>
      </c>
      <c r="P245" s="78">
        <v>0</v>
      </c>
      <c r="Q245" s="78">
        <v>0</v>
      </c>
      <c r="R245" s="78">
        <v>0</v>
      </c>
      <c r="S245" s="73">
        <f t="shared" si="6"/>
        <v>5942.74</v>
      </c>
      <c r="T245" s="73">
        <f t="shared" si="7"/>
        <v>0</v>
      </c>
      <c r="U245" s="74" t="str">
        <f>VLOOKUP(B245,'FOLHA RESUMIDA'!C:I,2,0)</f>
        <v>JOSIMAR SILVA</v>
      </c>
    </row>
    <row r="246" spans="1:21">
      <c r="A246" s="76">
        <v>1</v>
      </c>
      <c r="B246" s="76">
        <v>2797</v>
      </c>
      <c r="C246" s="77" t="s">
        <v>202</v>
      </c>
      <c r="D246" s="80">
        <v>40064</v>
      </c>
      <c r="E246" s="76" t="s">
        <v>540</v>
      </c>
      <c r="F246" s="76" t="s">
        <v>492</v>
      </c>
      <c r="G246" s="78">
        <v>2060.2399999999998</v>
      </c>
      <c r="H246" s="78">
        <v>0</v>
      </c>
      <c r="I246" s="78" t="s">
        <v>541</v>
      </c>
      <c r="J246" s="78">
        <v>2312.9499999999998</v>
      </c>
      <c r="K246" s="78">
        <v>0</v>
      </c>
      <c r="L246" s="78">
        <v>0</v>
      </c>
      <c r="M246" s="78">
        <v>0</v>
      </c>
      <c r="N246" s="78">
        <v>0</v>
      </c>
      <c r="O246" s="78">
        <v>0</v>
      </c>
      <c r="P246" s="78">
        <v>0</v>
      </c>
      <c r="Q246" s="78">
        <v>0</v>
      </c>
      <c r="R246" s="78">
        <v>0</v>
      </c>
      <c r="S246" s="73">
        <f t="shared" si="6"/>
        <v>2060.2399999999998</v>
      </c>
      <c r="T246" s="73">
        <f t="shared" si="7"/>
        <v>2312.9499999999998</v>
      </c>
      <c r="U246" s="74" t="str">
        <f>VLOOKUP(B246,'FOLHA RESUMIDA'!C:I,2,0)</f>
        <v>JULIANA SILVA CEDRIM</v>
      </c>
    </row>
    <row r="247" spans="1:21">
      <c r="A247" s="76">
        <v>1</v>
      </c>
      <c r="B247" s="76">
        <v>2798</v>
      </c>
      <c r="C247" s="77" t="s">
        <v>203</v>
      </c>
      <c r="D247" s="80">
        <v>40077</v>
      </c>
      <c r="E247" s="76" t="s">
        <v>540</v>
      </c>
      <c r="F247" s="76" t="s">
        <v>492</v>
      </c>
      <c r="G247" s="78">
        <v>2060.2399999999998</v>
      </c>
      <c r="H247" s="78">
        <v>0</v>
      </c>
      <c r="I247" s="78" t="s">
        <v>541</v>
      </c>
      <c r="J247" s="78">
        <v>2312.9499999999998</v>
      </c>
      <c r="K247" s="78">
        <v>0</v>
      </c>
      <c r="L247" s="78">
        <v>0</v>
      </c>
      <c r="M247" s="78">
        <v>0</v>
      </c>
      <c r="N247" s="78">
        <v>0</v>
      </c>
      <c r="O247" s="78">
        <v>0</v>
      </c>
      <c r="P247" s="78">
        <v>0</v>
      </c>
      <c r="Q247" s="78">
        <v>0</v>
      </c>
      <c r="R247" s="78">
        <v>0</v>
      </c>
      <c r="S247" s="73">
        <f t="shared" si="6"/>
        <v>2060.2399999999998</v>
      </c>
      <c r="T247" s="73">
        <f t="shared" si="7"/>
        <v>2312.9499999999998</v>
      </c>
      <c r="U247" s="74" t="str">
        <f>VLOOKUP(B247,'FOLHA RESUMIDA'!C:I,2,0)</f>
        <v>MARCO ANDRE ANTUNES CORREIA</v>
      </c>
    </row>
    <row r="248" spans="1:21">
      <c r="A248" s="76">
        <v>20</v>
      </c>
      <c r="B248" s="76">
        <v>2799</v>
      </c>
      <c r="C248" s="77" t="s">
        <v>364</v>
      </c>
      <c r="D248" s="80">
        <v>40081</v>
      </c>
      <c r="E248" s="76" t="s">
        <v>540</v>
      </c>
      <c r="F248" s="76" t="s">
        <v>492</v>
      </c>
      <c r="G248" s="78">
        <v>2060.2399999999998</v>
      </c>
      <c r="H248" s="78">
        <v>0</v>
      </c>
      <c r="I248" s="78" t="s">
        <v>541</v>
      </c>
      <c r="J248" s="78">
        <v>0</v>
      </c>
      <c r="K248" s="78">
        <v>0</v>
      </c>
      <c r="L248" s="78">
        <v>223.27</v>
      </c>
      <c r="M248" s="78">
        <v>0</v>
      </c>
      <c r="N248" s="78">
        <v>0</v>
      </c>
      <c r="O248" s="78">
        <v>0</v>
      </c>
      <c r="P248" s="78">
        <v>0</v>
      </c>
      <c r="Q248" s="78">
        <v>0</v>
      </c>
      <c r="R248" s="78">
        <v>0</v>
      </c>
      <c r="S248" s="73">
        <f t="shared" si="6"/>
        <v>2060.2399999999998</v>
      </c>
      <c r="T248" s="73">
        <f t="shared" si="7"/>
        <v>223.27</v>
      </c>
      <c r="U248" s="74" t="str">
        <f>VLOOKUP(B248,'FOLHA RESUMIDA'!C:I,2,0)</f>
        <v>ALYSSON FABIO O FLORENCIO</v>
      </c>
    </row>
    <row r="249" spans="1:21">
      <c r="A249" s="76">
        <v>1</v>
      </c>
      <c r="B249" s="76">
        <v>2801</v>
      </c>
      <c r="C249" s="77" t="s">
        <v>204</v>
      </c>
      <c r="D249" s="80">
        <v>40087</v>
      </c>
      <c r="E249" s="76" t="s">
        <v>540</v>
      </c>
      <c r="F249" s="76" t="s">
        <v>432</v>
      </c>
      <c r="G249" s="78">
        <v>5740.4</v>
      </c>
      <c r="H249" s="78">
        <v>0</v>
      </c>
      <c r="I249" s="78" t="s">
        <v>541</v>
      </c>
      <c r="J249" s="78">
        <v>0</v>
      </c>
      <c r="K249" s="78">
        <v>0</v>
      </c>
      <c r="L249" s="78">
        <v>0</v>
      </c>
      <c r="M249" s="78">
        <v>0</v>
      </c>
      <c r="N249" s="78">
        <v>0</v>
      </c>
      <c r="O249" s="78">
        <v>0</v>
      </c>
      <c r="P249" s="78">
        <v>0</v>
      </c>
      <c r="Q249" s="78">
        <v>0</v>
      </c>
      <c r="R249" s="78">
        <v>0</v>
      </c>
      <c r="S249" s="73">
        <f t="shared" si="6"/>
        <v>5740.4</v>
      </c>
      <c r="T249" s="73">
        <f t="shared" si="7"/>
        <v>0</v>
      </c>
      <c r="U249" s="74" t="str">
        <f>VLOOKUP(B249,'FOLHA RESUMIDA'!C:I,2,0)</f>
        <v>VALERIA JALES DA SILVA</v>
      </c>
    </row>
    <row r="250" spans="1:21">
      <c r="A250" s="76">
        <v>1</v>
      </c>
      <c r="B250" s="76">
        <v>2806</v>
      </c>
      <c r="C250" s="77" t="s">
        <v>205</v>
      </c>
      <c r="D250" s="80">
        <v>40133</v>
      </c>
      <c r="E250" s="76" t="s">
        <v>540</v>
      </c>
      <c r="F250" s="76" t="s">
        <v>432</v>
      </c>
      <c r="G250" s="78">
        <v>2385</v>
      </c>
      <c r="H250" s="78">
        <v>0</v>
      </c>
      <c r="I250" s="78" t="s">
        <v>541</v>
      </c>
      <c r="J250" s="78">
        <v>2312.9499999999998</v>
      </c>
      <c r="K250" s="78">
        <v>0</v>
      </c>
      <c r="L250" s="78">
        <v>0</v>
      </c>
      <c r="M250" s="78">
        <v>0</v>
      </c>
      <c r="N250" s="78">
        <v>0</v>
      </c>
      <c r="O250" s="78">
        <v>0</v>
      </c>
      <c r="P250" s="78">
        <v>0</v>
      </c>
      <c r="Q250" s="78">
        <v>0</v>
      </c>
      <c r="R250" s="78">
        <v>0</v>
      </c>
      <c r="S250" s="73">
        <f t="shared" si="6"/>
        <v>2385</v>
      </c>
      <c r="T250" s="73">
        <f t="shared" si="7"/>
        <v>2312.9499999999998</v>
      </c>
      <c r="U250" s="74" t="str">
        <f>VLOOKUP(B250,'FOLHA RESUMIDA'!C:I,2,0)</f>
        <v>ANA APARECIDA DE ANDRADE LIMA</v>
      </c>
    </row>
    <row r="251" spans="1:21">
      <c r="A251" s="76">
        <v>1</v>
      </c>
      <c r="B251" s="76">
        <v>2808</v>
      </c>
      <c r="C251" s="77" t="s">
        <v>371</v>
      </c>
      <c r="D251" s="80">
        <v>40137</v>
      </c>
      <c r="E251" s="76" t="s">
        <v>540</v>
      </c>
      <c r="F251" s="76" t="s">
        <v>492</v>
      </c>
      <c r="G251" s="78">
        <v>2163.27</v>
      </c>
      <c r="H251" s="78">
        <v>0</v>
      </c>
      <c r="I251" s="78" t="s">
        <v>541</v>
      </c>
      <c r="J251" s="78">
        <v>822.38</v>
      </c>
      <c r="K251" s="78">
        <v>0</v>
      </c>
      <c r="L251" s="78">
        <v>0</v>
      </c>
      <c r="M251" s="78">
        <v>0</v>
      </c>
      <c r="N251" s="78">
        <v>0</v>
      </c>
      <c r="O251" s="78">
        <v>0</v>
      </c>
      <c r="P251" s="78">
        <v>0</v>
      </c>
      <c r="Q251" s="78">
        <v>0</v>
      </c>
      <c r="R251" s="78">
        <v>0</v>
      </c>
      <c r="S251" s="73">
        <f t="shared" si="6"/>
        <v>2163.27</v>
      </c>
      <c r="T251" s="73">
        <f t="shared" si="7"/>
        <v>822.38</v>
      </c>
      <c r="U251" s="74" t="str">
        <f>VLOOKUP(B251,'FOLHA RESUMIDA'!C:I,2,0)</f>
        <v>GABRIELA FERNANDA M  G  CEAN</v>
      </c>
    </row>
    <row r="252" spans="1:21">
      <c r="A252" s="76">
        <v>1</v>
      </c>
      <c r="B252" s="76">
        <v>2816</v>
      </c>
      <c r="C252" s="77" t="s">
        <v>206</v>
      </c>
      <c r="D252" s="80">
        <v>40247</v>
      </c>
      <c r="E252" s="76" t="s">
        <v>540</v>
      </c>
      <c r="F252" s="76" t="s">
        <v>498</v>
      </c>
      <c r="G252" s="78">
        <v>1962.12</v>
      </c>
      <c r="H252" s="78">
        <v>0</v>
      </c>
      <c r="I252" s="78" t="s">
        <v>541</v>
      </c>
      <c r="J252" s="78">
        <v>0</v>
      </c>
      <c r="K252" s="78">
        <v>0</v>
      </c>
      <c r="L252" s="78">
        <v>0</v>
      </c>
      <c r="M252" s="78">
        <v>0</v>
      </c>
      <c r="N252" s="78">
        <v>0</v>
      </c>
      <c r="O252" s="78">
        <v>0</v>
      </c>
      <c r="P252" s="78">
        <v>0</v>
      </c>
      <c r="Q252" s="78">
        <v>0</v>
      </c>
      <c r="R252" s="78">
        <v>0</v>
      </c>
      <c r="S252" s="73">
        <f t="shared" si="6"/>
        <v>1962.12</v>
      </c>
      <c r="T252" s="73">
        <f t="shared" si="7"/>
        <v>0</v>
      </c>
      <c r="U252" s="74" t="str">
        <f>VLOOKUP(B252,'FOLHA RESUMIDA'!C:I,2,0)</f>
        <v>MIRIAM DA SILVA FONSECA</v>
      </c>
    </row>
    <row r="253" spans="1:21">
      <c r="A253" s="76">
        <v>1</v>
      </c>
      <c r="B253" s="76">
        <v>2819</v>
      </c>
      <c r="C253" s="77" t="s">
        <v>207</v>
      </c>
      <c r="D253" s="80">
        <v>40269</v>
      </c>
      <c r="E253" s="76" t="s">
        <v>540</v>
      </c>
      <c r="F253" s="76" t="s">
        <v>492</v>
      </c>
      <c r="G253" s="78">
        <v>2060.2399999999998</v>
      </c>
      <c r="H253" s="78">
        <v>0</v>
      </c>
      <c r="I253" s="78" t="s">
        <v>541</v>
      </c>
      <c r="J253" s="78">
        <v>6657.79</v>
      </c>
      <c r="K253" s="78">
        <v>0</v>
      </c>
      <c r="L253" s="78">
        <v>0</v>
      </c>
      <c r="M253" s="78">
        <v>0</v>
      </c>
      <c r="N253" s="78">
        <v>0</v>
      </c>
      <c r="O253" s="78">
        <v>0</v>
      </c>
      <c r="P253" s="78">
        <v>0</v>
      </c>
      <c r="Q253" s="78">
        <v>0</v>
      </c>
      <c r="R253" s="78">
        <v>0</v>
      </c>
      <c r="S253" s="73">
        <f t="shared" si="6"/>
        <v>2060.2399999999998</v>
      </c>
      <c r="T253" s="73">
        <f t="shared" si="7"/>
        <v>6657.79</v>
      </c>
      <c r="U253" s="74" t="str">
        <f>VLOOKUP(B253,'FOLHA RESUMIDA'!C:I,2,0)</f>
        <v>RAFAEL LEITAO DE A  G DA SILVA</v>
      </c>
    </row>
    <row r="254" spans="1:21">
      <c r="A254" s="76">
        <v>1</v>
      </c>
      <c r="B254" s="76">
        <v>2820</v>
      </c>
      <c r="C254" s="77" t="s">
        <v>208</v>
      </c>
      <c r="D254" s="80">
        <v>40288</v>
      </c>
      <c r="E254" s="76" t="s">
        <v>540</v>
      </c>
      <c r="F254" s="76" t="s">
        <v>492</v>
      </c>
      <c r="G254" s="78">
        <v>2060.2399999999998</v>
      </c>
      <c r="H254" s="78">
        <v>0</v>
      </c>
      <c r="I254" s="78" t="s">
        <v>541</v>
      </c>
      <c r="J254" s="78">
        <v>0</v>
      </c>
      <c r="K254" s="78">
        <v>0</v>
      </c>
      <c r="L254" s="78">
        <v>0</v>
      </c>
      <c r="M254" s="78">
        <v>0</v>
      </c>
      <c r="N254" s="78">
        <v>3900</v>
      </c>
      <c r="O254" s="78">
        <v>0</v>
      </c>
      <c r="P254" s="78">
        <v>0</v>
      </c>
      <c r="Q254" s="78">
        <v>0</v>
      </c>
      <c r="R254" s="78">
        <v>0</v>
      </c>
      <c r="S254" s="73">
        <f t="shared" si="6"/>
        <v>2060.2399999999998</v>
      </c>
      <c r="T254" s="73">
        <f t="shared" si="7"/>
        <v>3900</v>
      </c>
      <c r="U254" s="74" t="str">
        <f>VLOOKUP(B254,'FOLHA RESUMIDA'!C:I,2,0)</f>
        <v>ROSIANE SANTOS BRITO</v>
      </c>
    </row>
    <row r="255" spans="1:21">
      <c r="A255" s="76">
        <v>25</v>
      </c>
      <c r="B255" s="76">
        <v>2821</v>
      </c>
      <c r="C255" s="77" t="s">
        <v>372</v>
      </c>
      <c r="D255" s="80">
        <v>40288</v>
      </c>
      <c r="E255" s="76" t="s">
        <v>540</v>
      </c>
      <c r="F255" s="76" t="s">
        <v>509</v>
      </c>
      <c r="G255" s="78">
        <v>5043.92</v>
      </c>
      <c r="H255" s="78">
        <v>0</v>
      </c>
      <c r="I255" s="78" t="s">
        <v>541</v>
      </c>
      <c r="J255" s="78">
        <v>0</v>
      </c>
      <c r="K255" s="78">
        <v>0</v>
      </c>
      <c r="L255" s="78">
        <v>0</v>
      </c>
      <c r="M255" s="78">
        <v>0</v>
      </c>
      <c r="N255" s="78">
        <v>0</v>
      </c>
      <c r="O255" s="78">
        <v>0</v>
      </c>
      <c r="P255" s="78">
        <v>0</v>
      </c>
      <c r="Q255" s="78">
        <v>0</v>
      </c>
      <c r="R255" s="78">
        <v>0</v>
      </c>
      <c r="S255" s="73">
        <f t="shared" si="6"/>
        <v>5043.92</v>
      </c>
      <c r="T255" s="73">
        <f t="shared" si="7"/>
        <v>0</v>
      </c>
      <c r="U255" s="74" t="str">
        <f>VLOOKUP(B255,'FOLHA RESUMIDA'!C:I,2,0)</f>
        <v>HERBET CANDEIA MAIA</v>
      </c>
    </row>
    <row r="256" spans="1:21">
      <c r="A256" s="76">
        <v>1</v>
      </c>
      <c r="B256" s="76">
        <v>2823</v>
      </c>
      <c r="C256" s="77" t="s">
        <v>356</v>
      </c>
      <c r="D256" s="80">
        <v>40310</v>
      </c>
      <c r="E256" s="76" t="s">
        <v>540</v>
      </c>
      <c r="F256" s="76" t="s">
        <v>492</v>
      </c>
      <c r="G256" s="78">
        <v>2060.2399999999998</v>
      </c>
      <c r="H256" s="78">
        <v>0</v>
      </c>
      <c r="I256" s="78" t="s">
        <v>541</v>
      </c>
      <c r="J256" s="78">
        <v>0</v>
      </c>
      <c r="K256" s="78">
        <v>0</v>
      </c>
      <c r="L256" s="78">
        <v>0</v>
      </c>
      <c r="M256" s="78">
        <v>0</v>
      </c>
      <c r="N256" s="78">
        <v>0</v>
      </c>
      <c r="O256" s="78">
        <v>0</v>
      </c>
      <c r="P256" s="78">
        <v>0</v>
      </c>
      <c r="Q256" s="78">
        <v>0</v>
      </c>
      <c r="R256" s="78">
        <v>0</v>
      </c>
      <c r="S256" s="73">
        <f t="shared" si="6"/>
        <v>2060.2399999999998</v>
      </c>
      <c r="T256" s="73">
        <f t="shared" si="7"/>
        <v>0</v>
      </c>
      <c r="U256" s="74" t="str">
        <f>VLOOKUP(B256,'FOLHA RESUMIDA'!C:I,2,0)</f>
        <v>ADRIANA MARIA DA SILVA</v>
      </c>
    </row>
    <row r="257" spans="1:21">
      <c r="A257" s="76">
        <v>25</v>
      </c>
      <c r="B257" s="76">
        <v>2824</v>
      </c>
      <c r="C257" s="77" t="s">
        <v>410</v>
      </c>
      <c r="D257" s="80">
        <v>40319</v>
      </c>
      <c r="E257" s="76" t="s">
        <v>540</v>
      </c>
      <c r="F257" s="76" t="s">
        <v>509</v>
      </c>
      <c r="G257" s="78">
        <v>5043.91</v>
      </c>
      <c r="H257" s="78">
        <v>0</v>
      </c>
      <c r="I257" s="78" t="s">
        <v>541</v>
      </c>
      <c r="J257" s="78">
        <v>0</v>
      </c>
      <c r="K257" s="78">
        <v>0</v>
      </c>
      <c r="L257" s="78">
        <v>0</v>
      </c>
      <c r="M257" s="78">
        <v>0</v>
      </c>
      <c r="N257" s="78">
        <v>0</v>
      </c>
      <c r="O257" s="78">
        <v>0</v>
      </c>
      <c r="P257" s="78">
        <v>0</v>
      </c>
      <c r="Q257" s="78">
        <v>0</v>
      </c>
      <c r="R257" s="78">
        <v>0</v>
      </c>
      <c r="S257" s="73">
        <f t="shared" si="6"/>
        <v>5043.91</v>
      </c>
      <c r="T257" s="73">
        <f t="shared" si="7"/>
        <v>0</v>
      </c>
      <c r="U257" s="74" t="str">
        <f>VLOOKUP(B257,'FOLHA RESUMIDA'!C:I,2,0)</f>
        <v>ANA PAULA BARBOSA CAVALCANTI</v>
      </c>
    </row>
    <row r="258" spans="1:21">
      <c r="A258" s="76">
        <v>16</v>
      </c>
      <c r="B258" s="76">
        <v>2827</v>
      </c>
      <c r="C258" s="77" t="s">
        <v>381</v>
      </c>
      <c r="D258" s="80">
        <v>40330</v>
      </c>
      <c r="E258" s="76" t="s">
        <v>540</v>
      </c>
      <c r="F258" s="76" t="s">
        <v>492</v>
      </c>
      <c r="G258" s="78">
        <v>2060.2399999999998</v>
      </c>
      <c r="H258" s="78">
        <v>0</v>
      </c>
      <c r="I258" s="78" t="s">
        <v>541</v>
      </c>
      <c r="J258" s="78">
        <v>0</v>
      </c>
      <c r="K258" s="78">
        <v>0</v>
      </c>
      <c r="L258" s="78">
        <v>223.27</v>
      </c>
      <c r="M258" s="78">
        <v>0</v>
      </c>
      <c r="N258" s="78">
        <v>0</v>
      </c>
      <c r="O258" s="78">
        <v>0</v>
      </c>
      <c r="P258" s="78">
        <v>0</v>
      </c>
      <c r="Q258" s="78">
        <v>0</v>
      </c>
      <c r="R258" s="78">
        <v>0</v>
      </c>
      <c r="S258" s="73">
        <f t="shared" si="6"/>
        <v>2060.2399999999998</v>
      </c>
      <c r="T258" s="73">
        <f t="shared" si="7"/>
        <v>223.27</v>
      </c>
      <c r="U258" s="74" t="str">
        <f>VLOOKUP(B258,'FOLHA RESUMIDA'!C:I,2,0)</f>
        <v>FABIO BARBOSA S  DE LIMA</v>
      </c>
    </row>
    <row r="259" spans="1:21">
      <c r="A259" s="76">
        <v>1</v>
      </c>
      <c r="B259" s="76">
        <v>2831</v>
      </c>
      <c r="C259" s="77" t="s">
        <v>209</v>
      </c>
      <c r="D259" s="80">
        <v>40339</v>
      </c>
      <c r="E259" s="76" t="s">
        <v>540</v>
      </c>
      <c r="F259" s="76" t="s">
        <v>492</v>
      </c>
      <c r="G259" s="78">
        <v>2060.2399999999998</v>
      </c>
      <c r="H259" s="78">
        <v>0</v>
      </c>
      <c r="I259" s="78" t="s">
        <v>541</v>
      </c>
      <c r="J259" s="78">
        <v>0</v>
      </c>
      <c r="K259" s="78">
        <v>0</v>
      </c>
      <c r="L259" s="78">
        <v>0</v>
      </c>
      <c r="M259" s="78">
        <v>0</v>
      </c>
      <c r="N259" s="78">
        <v>3900</v>
      </c>
      <c r="O259" s="78">
        <v>0</v>
      </c>
      <c r="P259" s="78">
        <v>0</v>
      </c>
      <c r="Q259" s="78">
        <v>0</v>
      </c>
      <c r="R259" s="78">
        <v>0</v>
      </c>
      <c r="S259" s="73">
        <f t="shared" si="6"/>
        <v>2060.2399999999998</v>
      </c>
      <c r="T259" s="73">
        <f t="shared" si="7"/>
        <v>3900</v>
      </c>
      <c r="U259" s="74" t="str">
        <f>VLOOKUP(B259,'FOLHA RESUMIDA'!C:I,2,0)</f>
        <v>AMANDA BEZERRA MASCARENHAS</v>
      </c>
    </row>
    <row r="260" spans="1:21">
      <c r="A260" s="76">
        <v>1</v>
      </c>
      <c r="B260" s="76">
        <v>2833</v>
      </c>
      <c r="C260" s="77" t="s">
        <v>210</v>
      </c>
      <c r="D260" s="80">
        <v>40350</v>
      </c>
      <c r="E260" s="76" t="s">
        <v>540</v>
      </c>
      <c r="F260" s="76" t="s">
        <v>492</v>
      </c>
      <c r="G260" s="78">
        <v>2163.27</v>
      </c>
      <c r="H260" s="78">
        <v>0</v>
      </c>
      <c r="I260" s="78" t="s">
        <v>541</v>
      </c>
      <c r="J260" s="78">
        <v>1079.3800000000001</v>
      </c>
      <c r="K260" s="78">
        <v>0</v>
      </c>
      <c r="L260" s="78">
        <v>0</v>
      </c>
      <c r="M260" s="78">
        <v>1800</v>
      </c>
      <c r="N260" s="78">
        <v>0</v>
      </c>
      <c r="O260" s="78">
        <v>0</v>
      </c>
      <c r="P260" s="78">
        <v>0</v>
      </c>
      <c r="Q260" s="78">
        <v>0</v>
      </c>
      <c r="R260" s="78">
        <v>0</v>
      </c>
      <c r="S260" s="73">
        <f t="shared" si="6"/>
        <v>2163.27</v>
      </c>
      <c r="T260" s="73">
        <f t="shared" si="7"/>
        <v>2879.38</v>
      </c>
      <c r="U260" s="74" t="str">
        <f>VLOOKUP(B260,'FOLHA RESUMIDA'!C:I,2,0)</f>
        <v>JAMESSON AMANCIO DA ROCHA</v>
      </c>
    </row>
    <row r="261" spans="1:21">
      <c r="A261" s="76">
        <v>1</v>
      </c>
      <c r="B261" s="76">
        <v>2834</v>
      </c>
      <c r="C261" s="77" t="s">
        <v>211</v>
      </c>
      <c r="D261" s="80">
        <v>40350</v>
      </c>
      <c r="E261" s="76" t="s">
        <v>540</v>
      </c>
      <c r="F261" s="76" t="s">
        <v>492</v>
      </c>
      <c r="G261" s="78">
        <v>2060.2399999999998</v>
      </c>
      <c r="H261" s="78">
        <v>0</v>
      </c>
      <c r="I261" s="78" t="s">
        <v>541</v>
      </c>
      <c r="J261" s="78">
        <v>822.38</v>
      </c>
      <c r="K261" s="78">
        <v>0</v>
      </c>
      <c r="L261" s="78">
        <v>0</v>
      </c>
      <c r="M261" s="78">
        <v>0</v>
      </c>
      <c r="N261" s="78">
        <v>0</v>
      </c>
      <c r="O261" s="78">
        <v>0</v>
      </c>
      <c r="P261" s="78">
        <v>0</v>
      </c>
      <c r="Q261" s="78">
        <v>0</v>
      </c>
      <c r="R261" s="78">
        <v>0</v>
      </c>
      <c r="S261" s="73">
        <f t="shared" ref="S261:S324" si="8">SUM(G261:H261)+O261+Q261</f>
        <v>2060.2399999999998</v>
      </c>
      <c r="T261" s="73">
        <f t="shared" ref="T261:T324" si="9">SUM(J261:N261)+P261+R261</f>
        <v>822.38</v>
      </c>
      <c r="U261" s="74" t="str">
        <f>VLOOKUP(B261,'FOLHA RESUMIDA'!C:I,2,0)</f>
        <v>LUIZ F  DE LIMA CAVALCANTI</v>
      </c>
    </row>
    <row r="262" spans="1:21">
      <c r="A262" s="76">
        <v>1</v>
      </c>
      <c r="B262" s="76">
        <v>2835</v>
      </c>
      <c r="C262" s="77" t="s">
        <v>397</v>
      </c>
      <c r="D262" s="80">
        <v>40360</v>
      </c>
      <c r="E262" s="76" t="s">
        <v>540</v>
      </c>
      <c r="F262" s="76" t="s">
        <v>492</v>
      </c>
      <c r="G262" s="78">
        <v>2060.2399999999998</v>
      </c>
      <c r="H262" s="78">
        <v>0</v>
      </c>
      <c r="I262" s="78" t="s">
        <v>541</v>
      </c>
      <c r="J262" s="78">
        <v>0</v>
      </c>
      <c r="K262" s="78">
        <v>0</v>
      </c>
      <c r="L262" s="78">
        <v>0</v>
      </c>
      <c r="M262" s="78">
        <v>0</v>
      </c>
      <c r="N262" s="78">
        <v>0</v>
      </c>
      <c r="O262" s="78">
        <v>0</v>
      </c>
      <c r="P262" s="78">
        <v>0</v>
      </c>
      <c r="Q262" s="78">
        <v>0</v>
      </c>
      <c r="R262" s="78">
        <v>0</v>
      </c>
      <c r="S262" s="73">
        <f t="shared" si="8"/>
        <v>2060.2399999999998</v>
      </c>
      <c r="T262" s="73">
        <f t="shared" si="9"/>
        <v>0</v>
      </c>
      <c r="U262" s="74" t="str">
        <f>VLOOKUP(B262,'FOLHA RESUMIDA'!C:I,2,0)</f>
        <v>JOSE MARCELO DE FRANCA MATOS</v>
      </c>
    </row>
    <row r="263" spans="1:21">
      <c r="A263" s="76">
        <v>50</v>
      </c>
      <c r="B263" s="76">
        <v>2836</v>
      </c>
      <c r="C263" s="77" t="s">
        <v>391</v>
      </c>
      <c r="D263" s="80">
        <v>40367</v>
      </c>
      <c r="E263" s="76" t="s">
        <v>540</v>
      </c>
      <c r="F263" s="76" t="s">
        <v>492</v>
      </c>
      <c r="G263" s="78">
        <v>2060.2399999999998</v>
      </c>
      <c r="H263" s="78">
        <v>0</v>
      </c>
      <c r="I263" s="78" t="s">
        <v>541</v>
      </c>
      <c r="J263" s="78">
        <v>0</v>
      </c>
      <c r="K263" s="78">
        <v>0</v>
      </c>
      <c r="L263" s="78">
        <v>0</v>
      </c>
      <c r="M263" s="78">
        <v>0</v>
      </c>
      <c r="N263" s="78">
        <v>0</v>
      </c>
      <c r="O263" s="78">
        <v>0</v>
      </c>
      <c r="P263" s="78">
        <v>0</v>
      </c>
      <c r="Q263" s="78">
        <v>0</v>
      </c>
      <c r="R263" s="78">
        <v>0</v>
      </c>
      <c r="S263" s="73">
        <f t="shared" si="8"/>
        <v>2060.2399999999998</v>
      </c>
      <c r="T263" s="73">
        <f t="shared" si="9"/>
        <v>0</v>
      </c>
      <c r="U263" s="74" t="str">
        <f>VLOOKUP(B263,'FOLHA RESUMIDA'!C:I,2,0)</f>
        <v>MONALISA MARIA LEANDRO RIBEIRO</v>
      </c>
    </row>
    <row r="264" spans="1:21">
      <c r="A264" s="76">
        <v>1</v>
      </c>
      <c r="B264" s="76">
        <v>2837</v>
      </c>
      <c r="C264" s="77" t="s">
        <v>212</v>
      </c>
      <c r="D264" s="80">
        <v>40371</v>
      </c>
      <c r="E264" s="76" t="s">
        <v>540</v>
      </c>
      <c r="F264" s="76" t="s">
        <v>492</v>
      </c>
      <c r="G264" s="78">
        <v>2060.2399999999998</v>
      </c>
      <c r="H264" s="78">
        <v>0</v>
      </c>
      <c r="I264" s="78" t="s">
        <v>541</v>
      </c>
      <c r="J264" s="78">
        <v>2312.9499999999998</v>
      </c>
      <c r="K264" s="78">
        <v>0</v>
      </c>
      <c r="L264" s="78">
        <v>0</v>
      </c>
      <c r="M264" s="78">
        <v>0</v>
      </c>
      <c r="N264" s="78">
        <v>0</v>
      </c>
      <c r="O264" s="78">
        <v>0</v>
      </c>
      <c r="P264" s="78">
        <v>0</v>
      </c>
      <c r="Q264" s="78">
        <v>0</v>
      </c>
      <c r="R264" s="78">
        <v>0</v>
      </c>
      <c r="S264" s="73">
        <f t="shared" si="8"/>
        <v>2060.2399999999998</v>
      </c>
      <c r="T264" s="73">
        <f t="shared" si="9"/>
        <v>2312.9499999999998</v>
      </c>
      <c r="U264" s="74" t="str">
        <f>VLOOKUP(B264,'FOLHA RESUMIDA'!C:I,2,0)</f>
        <v>BEZALIEL ROSA DOS S JUNIOR</v>
      </c>
    </row>
    <row r="265" spans="1:21">
      <c r="A265" s="76">
        <v>51</v>
      </c>
      <c r="B265" s="76">
        <v>2838</v>
      </c>
      <c r="C265" s="77" t="s">
        <v>360</v>
      </c>
      <c r="D265" s="80">
        <v>40372</v>
      </c>
      <c r="E265" s="76" t="s">
        <v>540</v>
      </c>
      <c r="F265" s="76" t="s">
        <v>492</v>
      </c>
      <c r="G265" s="78">
        <v>2060.2399999999998</v>
      </c>
      <c r="H265" s="78">
        <v>0</v>
      </c>
      <c r="I265" s="78" t="s">
        <v>541</v>
      </c>
      <c r="J265" s="78">
        <v>0</v>
      </c>
      <c r="K265" s="78">
        <v>0</v>
      </c>
      <c r="L265" s="78">
        <v>223.27</v>
      </c>
      <c r="M265" s="78">
        <v>0</v>
      </c>
      <c r="N265" s="78">
        <v>0</v>
      </c>
      <c r="O265" s="78">
        <v>0</v>
      </c>
      <c r="P265" s="78">
        <v>0</v>
      </c>
      <c r="Q265" s="78">
        <v>0</v>
      </c>
      <c r="R265" s="78">
        <v>0</v>
      </c>
      <c r="S265" s="73">
        <f t="shared" si="8"/>
        <v>2060.2399999999998</v>
      </c>
      <c r="T265" s="73">
        <f t="shared" si="9"/>
        <v>223.27</v>
      </c>
      <c r="U265" s="74" t="str">
        <f>VLOOKUP(B265,'FOLHA RESUMIDA'!C:I,2,0)</f>
        <v>CAIO CEZAR F  E  DO NASCIMENTO</v>
      </c>
    </row>
    <row r="266" spans="1:21">
      <c r="A266" s="76">
        <v>1</v>
      </c>
      <c r="B266" s="76">
        <v>2839</v>
      </c>
      <c r="C266" s="77" t="s">
        <v>213</v>
      </c>
      <c r="D266" s="80">
        <v>40379</v>
      </c>
      <c r="E266" s="76" t="s">
        <v>540</v>
      </c>
      <c r="F266" s="76" t="s">
        <v>432</v>
      </c>
      <c r="G266" s="78">
        <v>2385</v>
      </c>
      <c r="H266" s="78">
        <v>0</v>
      </c>
      <c r="I266" s="78" t="s">
        <v>541</v>
      </c>
      <c r="J266" s="78">
        <v>2312.9499999999998</v>
      </c>
      <c r="K266" s="78">
        <v>0</v>
      </c>
      <c r="L266" s="78">
        <v>0</v>
      </c>
      <c r="M266" s="78">
        <v>0</v>
      </c>
      <c r="N266" s="78">
        <v>0</v>
      </c>
      <c r="O266" s="78">
        <v>0</v>
      </c>
      <c r="P266" s="78">
        <v>0</v>
      </c>
      <c r="Q266" s="78">
        <v>0</v>
      </c>
      <c r="R266" s="78">
        <v>0</v>
      </c>
      <c r="S266" s="73">
        <f t="shared" si="8"/>
        <v>2385</v>
      </c>
      <c r="T266" s="73">
        <f t="shared" si="9"/>
        <v>2312.9499999999998</v>
      </c>
      <c r="U266" s="74" t="str">
        <f>VLOOKUP(B266,'FOLHA RESUMIDA'!C:I,2,0)</f>
        <v>ANGELINA MEDEIROS VERONESE</v>
      </c>
    </row>
    <row r="267" spans="1:21">
      <c r="A267" s="76">
        <v>1</v>
      </c>
      <c r="B267" s="76">
        <v>2849</v>
      </c>
      <c r="C267" s="77" t="s">
        <v>214</v>
      </c>
      <c r="D267" s="80">
        <v>40422</v>
      </c>
      <c r="E267" s="76" t="s">
        <v>540</v>
      </c>
      <c r="F267" s="76" t="s">
        <v>428</v>
      </c>
      <c r="G267" s="78">
        <v>1400.3</v>
      </c>
      <c r="H267" s="78">
        <v>0</v>
      </c>
      <c r="I267" s="78" t="s">
        <v>541</v>
      </c>
      <c r="J267" s="78">
        <v>0</v>
      </c>
      <c r="K267" s="78">
        <v>0</v>
      </c>
      <c r="L267" s="78">
        <v>0</v>
      </c>
      <c r="M267" s="78">
        <v>0</v>
      </c>
      <c r="N267" s="78">
        <v>0</v>
      </c>
      <c r="O267" s="78">
        <v>0</v>
      </c>
      <c r="P267" s="78">
        <v>0</v>
      </c>
      <c r="Q267" s="78">
        <v>0</v>
      </c>
      <c r="R267" s="78">
        <v>0</v>
      </c>
      <c r="S267" s="73">
        <f t="shared" si="8"/>
        <v>1400.3</v>
      </c>
      <c r="T267" s="73">
        <f t="shared" si="9"/>
        <v>0</v>
      </c>
      <c r="U267" s="74" t="str">
        <f>VLOOKUP(B267,'FOLHA RESUMIDA'!C:I,2,0)</f>
        <v>JULIANA CESAR MARTINS DE LIMA</v>
      </c>
    </row>
    <row r="268" spans="1:21">
      <c r="A268" s="76">
        <v>1</v>
      </c>
      <c r="B268" s="76">
        <v>2850</v>
      </c>
      <c r="C268" s="77" t="s">
        <v>215</v>
      </c>
      <c r="D268" s="80">
        <v>40422</v>
      </c>
      <c r="E268" s="76" t="s">
        <v>540</v>
      </c>
      <c r="F268" s="76" t="s">
        <v>428</v>
      </c>
      <c r="G268" s="78">
        <v>1400.3</v>
      </c>
      <c r="H268" s="78">
        <v>0</v>
      </c>
      <c r="I268" s="78" t="s">
        <v>541</v>
      </c>
      <c r="J268" s="78">
        <v>0</v>
      </c>
      <c r="K268" s="78">
        <v>0</v>
      </c>
      <c r="L268" s="78">
        <v>0</v>
      </c>
      <c r="M268" s="78">
        <v>0</v>
      </c>
      <c r="N268" s="78">
        <v>0</v>
      </c>
      <c r="O268" s="78">
        <v>0</v>
      </c>
      <c r="P268" s="78">
        <v>0</v>
      </c>
      <c r="Q268" s="78">
        <v>0</v>
      </c>
      <c r="R268" s="78">
        <v>0</v>
      </c>
      <c r="S268" s="73">
        <f t="shared" si="8"/>
        <v>1400.3</v>
      </c>
      <c r="T268" s="73">
        <f t="shared" si="9"/>
        <v>0</v>
      </c>
      <c r="U268" s="74" t="str">
        <f>VLOOKUP(B268,'FOLHA RESUMIDA'!C:I,2,0)</f>
        <v>JAMERSON A  RAFAEL DE LIMA</v>
      </c>
    </row>
    <row r="269" spans="1:21">
      <c r="A269" s="76">
        <v>1</v>
      </c>
      <c r="B269" s="76">
        <v>2853</v>
      </c>
      <c r="C269" s="77" t="s">
        <v>216</v>
      </c>
      <c r="D269" s="80">
        <v>40422</v>
      </c>
      <c r="E269" s="76" t="s">
        <v>540</v>
      </c>
      <c r="F269" s="76" t="s">
        <v>428</v>
      </c>
      <c r="G269" s="78">
        <v>1543.84</v>
      </c>
      <c r="H269" s="78">
        <v>0</v>
      </c>
      <c r="I269" s="78" t="s">
        <v>541</v>
      </c>
      <c r="J269" s="78">
        <v>0</v>
      </c>
      <c r="K269" s="78">
        <v>0</v>
      </c>
      <c r="L269" s="78">
        <v>0</v>
      </c>
      <c r="M269" s="78">
        <v>0</v>
      </c>
      <c r="N269" s="78">
        <v>0</v>
      </c>
      <c r="O269" s="78">
        <v>0</v>
      </c>
      <c r="P269" s="78">
        <v>0</v>
      </c>
      <c r="Q269" s="78">
        <v>0</v>
      </c>
      <c r="R269" s="78">
        <v>0</v>
      </c>
      <c r="S269" s="73">
        <f t="shared" si="8"/>
        <v>1543.84</v>
      </c>
      <c r="T269" s="73">
        <f t="shared" si="9"/>
        <v>0</v>
      </c>
      <c r="U269" s="74" t="str">
        <f>VLOOKUP(B269,'FOLHA RESUMIDA'!C:I,2,0)</f>
        <v>ALCILEIDE MONTE DA SILVA LIMA</v>
      </c>
    </row>
    <row r="270" spans="1:21">
      <c r="A270" s="76">
        <v>1</v>
      </c>
      <c r="B270" s="76">
        <v>2854</v>
      </c>
      <c r="C270" s="77" t="s">
        <v>217</v>
      </c>
      <c r="D270" s="80">
        <v>40422</v>
      </c>
      <c r="E270" s="76" t="s">
        <v>540</v>
      </c>
      <c r="F270" s="76" t="s">
        <v>428</v>
      </c>
      <c r="G270" s="78">
        <v>1543.86</v>
      </c>
      <c r="H270" s="78">
        <v>0</v>
      </c>
      <c r="I270" s="78" t="s">
        <v>541</v>
      </c>
      <c r="J270" s="78">
        <v>0</v>
      </c>
      <c r="K270" s="78">
        <v>0</v>
      </c>
      <c r="L270" s="78">
        <v>0</v>
      </c>
      <c r="M270" s="78">
        <v>0</v>
      </c>
      <c r="N270" s="78">
        <v>0</v>
      </c>
      <c r="O270" s="78">
        <v>0</v>
      </c>
      <c r="P270" s="78">
        <v>0</v>
      </c>
      <c r="Q270" s="78">
        <v>0</v>
      </c>
      <c r="R270" s="78">
        <v>0</v>
      </c>
      <c r="S270" s="73">
        <f t="shared" si="8"/>
        <v>1543.86</v>
      </c>
      <c r="T270" s="73">
        <f t="shared" si="9"/>
        <v>0</v>
      </c>
      <c r="U270" s="74" t="str">
        <f>VLOOKUP(B270,'FOLHA RESUMIDA'!C:I,2,0)</f>
        <v>ANDRE RICARDO CAMARA TORRES</v>
      </c>
    </row>
    <row r="271" spans="1:21">
      <c r="A271" s="76">
        <v>1</v>
      </c>
      <c r="B271" s="76">
        <v>2856</v>
      </c>
      <c r="C271" s="77" t="s">
        <v>218</v>
      </c>
      <c r="D271" s="80">
        <v>40429</v>
      </c>
      <c r="E271" s="76" t="s">
        <v>540</v>
      </c>
      <c r="F271" s="76" t="s">
        <v>498</v>
      </c>
      <c r="G271" s="78">
        <v>1962.12</v>
      </c>
      <c r="H271" s="78">
        <v>0</v>
      </c>
      <c r="I271" s="78" t="s">
        <v>541</v>
      </c>
      <c r="J271" s="78">
        <v>0</v>
      </c>
      <c r="K271" s="78">
        <v>0</v>
      </c>
      <c r="L271" s="78">
        <v>0</v>
      </c>
      <c r="M271" s="78">
        <v>0</v>
      </c>
      <c r="N271" s="78">
        <v>0</v>
      </c>
      <c r="O271" s="78">
        <v>0</v>
      </c>
      <c r="P271" s="78">
        <v>0</v>
      </c>
      <c r="Q271" s="78">
        <v>0</v>
      </c>
      <c r="R271" s="78">
        <v>0</v>
      </c>
      <c r="S271" s="73">
        <f t="shared" si="8"/>
        <v>1962.12</v>
      </c>
      <c r="T271" s="73">
        <f t="shared" si="9"/>
        <v>0</v>
      </c>
      <c r="U271" s="74" t="str">
        <f>VLOOKUP(B271,'FOLHA RESUMIDA'!C:I,2,0)</f>
        <v>ALEXSANDRA DA SILVA M  CABRAL</v>
      </c>
    </row>
    <row r="272" spans="1:21">
      <c r="A272" s="76">
        <v>1</v>
      </c>
      <c r="B272" s="76">
        <v>2857</v>
      </c>
      <c r="C272" s="77" t="s">
        <v>219</v>
      </c>
      <c r="D272" s="80">
        <v>40431</v>
      </c>
      <c r="E272" s="76" t="s">
        <v>540</v>
      </c>
      <c r="F272" s="76" t="s">
        <v>492</v>
      </c>
      <c r="G272" s="78">
        <v>2060.2600000000002</v>
      </c>
      <c r="H272" s="78">
        <v>0</v>
      </c>
      <c r="I272" s="78" t="s">
        <v>541</v>
      </c>
      <c r="J272" s="78">
        <v>1284.97</v>
      </c>
      <c r="K272" s="78">
        <v>0</v>
      </c>
      <c r="L272" s="78">
        <v>0</v>
      </c>
      <c r="M272" s="78">
        <v>0</v>
      </c>
      <c r="N272" s="78">
        <v>0</v>
      </c>
      <c r="O272" s="78">
        <v>0</v>
      </c>
      <c r="P272" s="78">
        <v>0</v>
      </c>
      <c r="Q272" s="78">
        <v>0</v>
      </c>
      <c r="R272" s="78">
        <v>0</v>
      </c>
      <c r="S272" s="73">
        <f t="shared" si="8"/>
        <v>2060.2600000000002</v>
      </c>
      <c r="T272" s="73">
        <f t="shared" si="9"/>
        <v>1284.97</v>
      </c>
      <c r="U272" s="74" t="str">
        <f>VLOOKUP(B272,'FOLHA RESUMIDA'!C:I,2,0)</f>
        <v>CAROLINE ALVES LEAL</v>
      </c>
    </row>
    <row r="273" spans="1:21">
      <c r="A273" s="76">
        <v>1</v>
      </c>
      <c r="B273" s="76">
        <v>2860</v>
      </c>
      <c r="C273" s="77" t="s">
        <v>220</v>
      </c>
      <c r="D273" s="80">
        <v>40455</v>
      </c>
      <c r="E273" s="76" t="s">
        <v>540</v>
      </c>
      <c r="F273" s="76" t="s">
        <v>428</v>
      </c>
      <c r="G273" s="78">
        <v>1400.3</v>
      </c>
      <c r="H273" s="78">
        <v>0</v>
      </c>
      <c r="I273" s="78" t="s">
        <v>541</v>
      </c>
      <c r="J273" s="78">
        <v>0</v>
      </c>
      <c r="K273" s="78">
        <v>0</v>
      </c>
      <c r="L273" s="78">
        <v>0</v>
      </c>
      <c r="M273" s="78">
        <v>0</v>
      </c>
      <c r="N273" s="78">
        <v>0</v>
      </c>
      <c r="O273" s="78">
        <v>0</v>
      </c>
      <c r="P273" s="78">
        <v>0</v>
      </c>
      <c r="Q273" s="78">
        <v>0</v>
      </c>
      <c r="R273" s="78">
        <v>0</v>
      </c>
      <c r="S273" s="73">
        <f t="shared" si="8"/>
        <v>1400.3</v>
      </c>
      <c r="T273" s="73">
        <f t="shared" si="9"/>
        <v>0</v>
      </c>
      <c r="U273" s="74" t="str">
        <f>VLOOKUP(B273,'FOLHA RESUMIDA'!C:I,2,0)</f>
        <v>ADRIANA MAYO DE SOUZA E SILVA</v>
      </c>
    </row>
    <row r="274" spans="1:21">
      <c r="A274" s="76">
        <v>1</v>
      </c>
      <c r="B274" s="76">
        <v>2864</v>
      </c>
      <c r="C274" s="77" t="s">
        <v>221</v>
      </c>
      <c r="D274" s="80">
        <v>40455</v>
      </c>
      <c r="E274" s="76" t="s">
        <v>540</v>
      </c>
      <c r="F274" s="76" t="s">
        <v>428</v>
      </c>
      <c r="G274" s="78">
        <v>1970.43</v>
      </c>
      <c r="H274" s="78">
        <v>0</v>
      </c>
      <c r="I274" s="78" t="s">
        <v>541</v>
      </c>
      <c r="J274" s="78">
        <v>822.38</v>
      </c>
      <c r="K274" s="78">
        <v>0</v>
      </c>
      <c r="L274" s="78">
        <v>0</v>
      </c>
      <c r="M274" s="78">
        <v>0</v>
      </c>
      <c r="N274" s="78">
        <v>0</v>
      </c>
      <c r="O274" s="78">
        <v>0</v>
      </c>
      <c r="P274" s="78">
        <v>0</v>
      </c>
      <c r="Q274" s="78">
        <v>0</v>
      </c>
      <c r="R274" s="78">
        <v>0</v>
      </c>
      <c r="S274" s="73">
        <f t="shared" si="8"/>
        <v>1970.43</v>
      </c>
      <c r="T274" s="73">
        <f t="shared" si="9"/>
        <v>822.38</v>
      </c>
      <c r="U274" s="74" t="str">
        <f>VLOOKUP(B274,'FOLHA RESUMIDA'!C:I,2,0)</f>
        <v>DULCE HELENA PEREIRA</v>
      </c>
    </row>
    <row r="275" spans="1:21">
      <c r="A275" s="76">
        <v>1</v>
      </c>
      <c r="B275" s="76">
        <v>2866</v>
      </c>
      <c r="C275" s="77" t="s">
        <v>222</v>
      </c>
      <c r="D275" s="80">
        <v>40455</v>
      </c>
      <c r="E275" s="76" t="s">
        <v>540</v>
      </c>
      <c r="F275" s="76" t="s">
        <v>428</v>
      </c>
      <c r="G275" s="78">
        <v>1400.3</v>
      </c>
      <c r="H275" s="78">
        <v>0</v>
      </c>
      <c r="I275" s="78" t="s">
        <v>541</v>
      </c>
      <c r="J275" s="78">
        <v>1079.3800000000001</v>
      </c>
      <c r="K275" s="78">
        <v>0</v>
      </c>
      <c r="L275" s="78">
        <v>0</v>
      </c>
      <c r="M275" s="78">
        <v>0</v>
      </c>
      <c r="N275" s="78">
        <v>0</v>
      </c>
      <c r="O275" s="78">
        <v>0</v>
      </c>
      <c r="P275" s="78">
        <v>0</v>
      </c>
      <c r="Q275" s="78">
        <v>0</v>
      </c>
      <c r="R275" s="78">
        <v>0</v>
      </c>
      <c r="S275" s="73">
        <f t="shared" si="8"/>
        <v>1400.3</v>
      </c>
      <c r="T275" s="73">
        <f t="shared" si="9"/>
        <v>1079.3800000000001</v>
      </c>
      <c r="U275" s="74" t="str">
        <f>VLOOKUP(B275,'FOLHA RESUMIDA'!C:I,2,0)</f>
        <v>LUCICLEIDE M  DE A  CAMPOS</v>
      </c>
    </row>
    <row r="276" spans="1:21">
      <c r="A276" s="76">
        <v>1</v>
      </c>
      <c r="B276" s="76">
        <v>2869</v>
      </c>
      <c r="C276" s="77" t="s">
        <v>223</v>
      </c>
      <c r="D276" s="80">
        <v>40455</v>
      </c>
      <c r="E276" s="76" t="s">
        <v>540</v>
      </c>
      <c r="F276" s="76" t="s">
        <v>428</v>
      </c>
      <c r="G276" s="78">
        <v>1400.3</v>
      </c>
      <c r="H276" s="78">
        <v>0</v>
      </c>
      <c r="I276" s="78" t="s">
        <v>541</v>
      </c>
      <c r="J276" s="78">
        <v>0</v>
      </c>
      <c r="K276" s="78">
        <v>0</v>
      </c>
      <c r="L276" s="78">
        <v>0</v>
      </c>
      <c r="M276" s="78">
        <v>0</v>
      </c>
      <c r="N276" s="78">
        <v>0</v>
      </c>
      <c r="O276" s="78">
        <v>0</v>
      </c>
      <c r="P276" s="78">
        <v>0</v>
      </c>
      <c r="Q276" s="78">
        <v>0</v>
      </c>
      <c r="R276" s="78">
        <v>0</v>
      </c>
      <c r="S276" s="73">
        <f t="shared" si="8"/>
        <v>1400.3</v>
      </c>
      <c r="T276" s="73">
        <f t="shared" si="9"/>
        <v>0</v>
      </c>
      <c r="U276" s="74" t="str">
        <f>VLOOKUP(B276,'FOLHA RESUMIDA'!C:I,2,0)</f>
        <v>RICARDO J FERNANDES DA CUNHA</v>
      </c>
    </row>
    <row r="277" spans="1:21">
      <c r="A277" s="76">
        <v>1</v>
      </c>
      <c r="B277" s="76">
        <v>2870</v>
      </c>
      <c r="C277" s="77" t="s">
        <v>224</v>
      </c>
      <c r="D277" s="80">
        <v>40455</v>
      </c>
      <c r="E277" s="76" t="s">
        <v>540</v>
      </c>
      <c r="F277" s="76" t="s">
        <v>511</v>
      </c>
      <c r="G277" s="78">
        <v>1543.85</v>
      </c>
      <c r="H277" s="78">
        <v>0</v>
      </c>
      <c r="I277" s="78" t="s">
        <v>541</v>
      </c>
      <c r="J277" s="78">
        <v>0</v>
      </c>
      <c r="K277" s="78">
        <v>0</v>
      </c>
      <c r="L277" s="78">
        <v>0</v>
      </c>
      <c r="M277" s="78">
        <v>0</v>
      </c>
      <c r="N277" s="78">
        <v>0</v>
      </c>
      <c r="O277" s="78">
        <v>0</v>
      </c>
      <c r="P277" s="78">
        <v>0</v>
      </c>
      <c r="Q277" s="78">
        <v>0</v>
      </c>
      <c r="R277" s="78">
        <v>0</v>
      </c>
      <c r="S277" s="73">
        <f t="shared" si="8"/>
        <v>1543.85</v>
      </c>
      <c r="T277" s="73">
        <f t="shared" si="9"/>
        <v>0</v>
      </c>
      <c r="U277" s="74" t="str">
        <f>VLOOKUP(B277,'FOLHA RESUMIDA'!C:I,2,0)</f>
        <v>SUZANA VALERIA PINHEIRO</v>
      </c>
    </row>
    <row r="278" spans="1:21">
      <c r="A278" s="76">
        <v>1</v>
      </c>
      <c r="B278" s="76">
        <v>2871</v>
      </c>
      <c r="C278" s="77" t="s">
        <v>225</v>
      </c>
      <c r="D278" s="80">
        <v>40455</v>
      </c>
      <c r="E278" s="76" t="s">
        <v>540</v>
      </c>
      <c r="F278" s="76" t="s">
        <v>428</v>
      </c>
      <c r="G278" s="78">
        <v>1543.84</v>
      </c>
      <c r="H278" s="78">
        <v>0</v>
      </c>
      <c r="I278" s="78" t="s">
        <v>541</v>
      </c>
      <c r="J278" s="78">
        <v>0</v>
      </c>
      <c r="K278" s="78">
        <v>0</v>
      </c>
      <c r="L278" s="78">
        <v>0</v>
      </c>
      <c r="M278" s="78">
        <v>0</v>
      </c>
      <c r="N278" s="78">
        <v>0</v>
      </c>
      <c r="O278" s="78">
        <v>0</v>
      </c>
      <c r="P278" s="78">
        <v>0</v>
      </c>
      <c r="Q278" s="78">
        <v>0</v>
      </c>
      <c r="R278" s="78">
        <v>0</v>
      </c>
      <c r="S278" s="73">
        <f t="shared" si="8"/>
        <v>1543.84</v>
      </c>
      <c r="T278" s="73">
        <f t="shared" si="9"/>
        <v>0</v>
      </c>
      <c r="U278" s="74" t="str">
        <f>VLOOKUP(B278,'FOLHA RESUMIDA'!C:I,2,0)</f>
        <v>SUZELY ARANTES DA S MELO</v>
      </c>
    </row>
    <row r="279" spans="1:21">
      <c r="A279" s="76">
        <v>16</v>
      </c>
      <c r="B279" s="76">
        <v>2873</v>
      </c>
      <c r="C279" s="77" t="s">
        <v>361</v>
      </c>
      <c r="D279" s="80">
        <v>40455</v>
      </c>
      <c r="E279" s="76" t="s">
        <v>540</v>
      </c>
      <c r="F279" s="76" t="s">
        <v>509</v>
      </c>
      <c r="G279" s="78">
        <v>5043.91</v>
      </c>
      <c r="H279" s="78">
        <v>0</v>
      </c>
      <c r="I279" s="78" t="s">
        <v>541</v>
      </c>
      <c r="J279" s="78">
        <v>0</v>
      </c>
      <c r="K279" s="78">
        <v>0</v>
      </c>
      <c r="L279" s="78">
        <v>0</v>
      </c>
      <c r="M279" s="78">
        <v>0</v>
      </c>
      <c r="N279" s="78">
        <v>0</v>
      </c>
      <c r="O279" s="78">
        <v>0</v>
      </c>
      <c r="P279" s="78">
        <v>0</v>
      </c>
      <c r="Q279" s="78">
        <v>0</v>
      </c>
      <c r="R279" s="78">
        <v>0</v>
      </c>
      <c r="S279" s="73">
        <f t="shared" si="8"/>
        <v>5043.91</v>
      </c>
      <c r="T279" s="73">
        <f t="shared" si="9"/>
        <v>0</v>
      </c>
      <c r="U279" s="74" t="str">
        <f>VLOOKUP(B279,'FOLHA RESUMIDA'!C:I,2,0)</f>
        <v>AURELIA RODRIGUES TORREIRO</v>
      </c>
    </row>
    <row r="280" spans="1:21">
      <c r="A280" s="76">
        <v>25</v>
      </c>
      <c r="B280" s="76">
        <v>2878</v>
      </c>
      <c r="C280" s="77" t="s">
        <v>373</v>
      </c>
      <c r="D280" s="80">
        <v>40457</v>
      </c>
      <c r="E280" s="76" t="s">
        <v>540</v>
      </c>
      <c r="F280" s="76" t="s">
        <v>492</v>
      </c>
      <c r="G280" s="78">
        <v>2060.2399999999998</v>
      </c>
      <c r="H280" s="78">
        <v>0</v>
      </c>
      <c r="I280" s="78" t="s">
        <v>541</v>
      </c>
      <c r="J280" s="78">
        <v>0</v>
      </c>
      <c r="K280" s="78">
        <v>0</v>
      </c>
      <c r="L280" s="78">
        <v>223.27</v>
      </c>
      <c r="M280" s="78">
        <v>0</v>
      </c>
      <c r="N280" s="78">
        <v>0</v>
      </c>
      <c r="O280" s="78">
        <v>0</v>
      </c>
      <c r="P280" s="78">
        <v>0</v>
      </c>
      <c r="Q280" s="78">
        <v>0</v>
      </c>
      <c r="R280" s="78">
        <v>0</v>
      </c>
      <c r="S280" s="73">
        <f t="shared" si="8"/>
        <v>2060.2399999999998</v>
      </c>
      <c r="T280" s="73">
        <f t="shared" si="9"/>
        <v>223.27</v>
      </c>
      <c r="U280" s="74" t="str">
        <f>VLOOKUP(B280,'FOLHA RESUMIDA'!C:I,2,0)</f>
        <v>JAMSON ALESSANDRO DA SILVA</v>
      </c>
    </row>
    <row r="281" spans="1:21">
      <c r="A281" s="76">
        <v>1</v>
      </c>
      <c r="B281" s="76">
        <v>2887</v>
      </c>
      <c r="C281" s="77" t="s">
        <v>226</v>
      </c>
      <c r="D281" s="80">
        <v>40513</v>
      </c>
      <c r="E281" s="76" t="s">
        <v>540</v>
      </c>
      <c r="F281" s="76" t="s">
        <v>492</v>
      </c>
      <c r="G281" s="78">
        <v>2060.2600000000002</v>
      </c>
      <c r="H281" s="78">
        <v>0</v>
      </c>
      <c r="I281" s="78" t="s">
        <v>541</v>
      </c>
      <c r="J281" s="78">
        <v>0</v>
      </c>
      <c r="K281" s="78">
        <v>0</v>
      </c>
      <c r="L281" s="78">
        <v>0</v>
      </c>
      <c r="M281" s="78">
        <v>0</v>
      </c>
      <c r="N281" s="78">
        <v>0</v>
      </c>
      <c r="O281" s="78">
        <v>0</v>
      </c>
      <c r="P281" s="78">
        <v>0</v>
      </c>
      <c r="Q281" s="78">
        <v>0</v>
      </c>
      <c r="R281" s="78">
        <v>0</v>
      </c>
      <c r="S281" s="73">
        <f t="shared" si="8"/>
        <v>2060.2600000000002</v>
      </c>
      <c r="T281" s="73">
        <f t="shared" si="9"/>
        <v>0</v>
      </c>
      <c r="U281" s="74" t="str">
        <f>VLOOKUP(B281,'FOLHA RESUMIDA'!C:I,2,0)</f>
        <v>MARIA EUZENI DA SILVA GARCEZ</v>
      </c>
    </row>
    <row r="282" spans="1:21">
      <c r="A282" s="76">
        <v>1</v>
      </c>
      <c r="B282" s="76">
        <v>2889</v>
      </c>
      <c r="C282" s="77" t="s">
        <v>227</v>
      </c>
      <c r="D282" s="80">
        <v>40575</v>
      </c>
      <c r="E282" s="76" t="s">
        <v>540</v>
      </c>
      <c r="F282" s="76" t="s">
        <v>432</v>
      </c>
      <c r="G282" s="78">
        <v>2385</v>
      </c>
      <c r="H282" s="78">
        <v>0</v>
      </c>
      <c r="I282" s="78" t="s">
        <v>541</v>
      </c>
      <c r="J282" s="78">
        <v>0</v>
      </c>
      <c r="K282" s="78">
        <v>0</v>
      </c>
      <c r="L282" s="78">
        <v>0</v>
      </c>
      <c r="M282" s="78">
        <v>0</v>
      </c>
      <c r="N282" s="78">
        <v>0</v>
      </c>
      <c r="O282" s="78">
        <v>0</v>
      </c>
      <c r="P282" s="78">
        <v>0</v>
      </c>
      <c r="Q282" s="78">
        <v>0</v>
      </c>
      <c r="R282" s="78">
        <v>0</v>
      </c>
      <c r="S282" s="73">
        <f t="shared" si="8"/>
        <v>2385</v>
      </c>
      <c r="T282" s="73">
        <f t="shared" si="9"/>
        <v>0</v>
      </c>
      <c r="U282" s="74" t="str">
        <f>VLOOKUP(B282,'FOLHA RESUMIDA'!C:I,2,0)</f>
        <v>EJANE FERREIRA TEXEIRA</v>
      </c>
    </row>
    <row r="283" spans="1:21">
      <c r="A283" s="76">
        <v>1</v>
      </c>
      <c r="B283" s="76">
        <v>2890</v>
      </c>
      <c r="C283" s="77" t="s">
        <v>228</v>
      </c>
      <c r="D283" s="80">
        <v>40575</v>
      </c>
      <c r="E283" s="76" t="s">
        <v>540</v>
      </c>
      <c r="F283" s="76" t="s">
        <v>428</v>
      </c>
      <c r="G283" s="78">
        <v>1400.3</v>
      </c>
      <c r="H283" s="78">
        <v>0</v>
      </c>
      <c r="I283" s="78" t="s">
        <v>541</v>
      </c>
      <c r="J283" s="78">
        <v>0</v>
      </c>
      <c r="K283" s="78">
        <v>0</v>
      </c>
      <c r="L283" s="78">
        <v>0</v>
      </c>
      <c r="M283" s="78">
        <v>0</v>
      </c>
      <c r="N283" s="78">
        <v>0</v>
      </c>
      <c r="O283" s="78">
        <v>0</v>
      </c>
      <c r="P283" s="78">
        <v>0</v>
      </c>
      <c r="Q283" s="78">
        <v>0</v>
      </c>
      <c r="R283" s="78">
        <v>0</v>
      </c>
      <c r="S283" s="73">
        <f t="shared" si="8"/>
        <v>1400.3</v>
      </c>
      <c r="T283" s="73">
        <f t="shared" si="9"/>
        <v>0</v>
      </c>
      <c r="U283" s="74" t="str">
        <f>VLOOKUP(B283,'FOLHA RESUMIDA'!C:I,2,0)</f>
        <v>CLELIO FIRMINO SILVA</v>
      </c>
    </row>
    <row r="284" spans="1:21">
      <c r="A284" s="76">
        <v>1</v>
      </c>
      <c r="B284" s="76">
        <v>2891</v>
      </c>
      <c r="C284" s="77" t="s">
        <v>229</v>
      </c>
      <c r="D284" s="80">
        <v>40575</v>
      </c>
      <c r="E284" s="76" t="s">
        <v>540</v>
      </c>
      <c r="F284" s="76" t="s">
        <v>428</v>
      </c>
      <c r="G284" s="78">
        <v>1470.32</v>
      </c>
      <c r="H284" s="78">
        <v>0</v>
      </c>
      <c r="I284" s="78" t="s">
        <v>541</v>
      </c>
      <c r="J284" s="78">
        <v>0</v>
      </c>
      <c r="K284" s="78">
        <v>0</v>
      </c>
      <c r="L284" s="78">
        <v>0</v>
      </c>
      <c r="M284" s="78">
        <v>0</v>
      </c>
      <c r="N284" s="78">
        <v>0</v>
      </c>
      <c r="O284" s="78">
        <v>0</v>
      </c>
      <c r="P284" s="78">
        <v>0</v>
      </c>
      <c r="Q284" s="78">
        <v>0</v>
      </c>
      <c r="R284" s="78">
        <v>0</v>
      </c>
      <c r="S284" s="73">
        <f t="shared" si="8"/>
        <v>1470.32</v>
      </c>
      <c r="T284" s="73">
        <f t="shared" si="9"/>
        <v>0</v>
      </c>
      <c r="U284" s="74" t="str">
        <f>VLOOKUP(B284,'FOLHA RESUMIDA'!C:I,2,0)</f>
        <v>ERICK MEDEIROS</v>
      </c>
    </row>
    <row r="285" spans="1:21">
      <c r="A285" s="76">
        <v>1</v>
      </c>
      <c r="B285" s="76">
        <v>2894</v>
      </c>
      <c r="C285" s="77" t="s">
        <v>230</v>
      </c>
      <c r="D285" s="80">
        <v>40575</v>
      </c>
      <c r="E285" s="76" t="s">
        <v>540</v>
      </c>
      <c r="F285" s="76" t="s">
        <v>491</v>
      </c>
      <c r="G285" s="78">
        <v>1876.6</v>
      </c>
      <c r="H285" s="78">
        <v>0</v>
      </c>
      <c r="I285" s="78" t="s">
        <v>541</v>
      </c>
      <c r="J285" s="78">
        <v>0</v>
      </c>
      <c r="K285" s="78">
        <v>0</v>
      </c>
      <c r="L285" s="78">
        <v>0</v>
      </c>
      <c r="M285" s="78">
        <v>0</v>
      </c>
      <c r="N285" s="78">
        <v>0</v>
      </c>
      <c r="O285" s="78">
        <v>0</v>
      </c>
      <c r="P285" s="78">
        <v>0</v>
      </c>
      <c r="Q285" s="78">
        <v>0</v>
      </c>
      <c r="R285" s="78">
        <v>0</v>
      </c>
      <c r="S285" s="73">
        <f t="shared" si="8"/>
        <v>1876.6</v>
      </c>
      <c r="T285" s="73">
        <f t="shared" si="9"/>
        <v>0</v>
      </c>
      <c r="U285" s="74" t="str">
        <f>VLOOKUP(B285,'FOLHA RESUMIDA'!C:I,2,0)</f>
        <v>JOELNA DINIZ PEREIRA DE SOUSA</v>
      </c>
    </row>
    <row r="286" spans="1:21">
      <c r="A286" s="76">
        <v>1</v>
      </c>
      <c r="B286" s="76">
        <v>2895</v>
      </c>
      <c r="C286" s="77" t="s">
        <v>231</v>
      </c>
      <c r="D286" s="80">
        <v>40575</v>
      </c>
      <c r="E286" s="76" t="s">
        <v>540</v>
      </c>
      <c r="F286" s="76" t="s">
        <v>428</v>
      </c>
      <c r="G286" s="78">
        <v>1400.3</v>
      </c>
      <c r="H286" s="78">
        <v>0</v>
      </c>
      <c r="I286" s="78" t="s">
        <v>541</v>
      </c>
      <c r="J286" s="78">
        <v>0</v>
      </c>
      <c r="K286" s="78">
        <v>0</v>
      </c>
      <c r="L286" s="78">
        <v>0</v>
      </c>
      <c r="M286" s="78">
        <v>0</v>
      </c>
      <c r="N286" s="78">
        <v>0</v>
      </c>
      <c r="O286" s="78">
        <v>0</v>
      </c>
      <c r="P286" s="78">
        <v>0</v>
      </c>
      <c r="Q286" s="78">
        <v>0</v>
      </c>
      <c r="R286" s="78">
        <v>0</v>
      </c>
      <c r="S286" s="73">
        <f t="shared" si="8"/>
        <v>1400.3</v>
      </c>
      <c r="T286" s="73">
        <f t="shared" si="9"/>
        <v>0</v>
      </c>
      <c r="U286" s="74" t="str">
        <f>VLOOKUP(B286,'FOLHA RESUMIDA'!C:I,2,0)</f>
        <v>KLEBER DE OLIVEIRA GALDINO</v>
      </c>
    </row>
    <row r="287" spans="1:21">
      <c r="A287" s="76">
        <v>47</v>
      </c>
      <c r="B287" s="76">
        <v>2904</v>
      </c>
      <c r="C287" s="77" t="s">
        <v>386</v>
      </c>
      <c r="D287" s="80">
        <v>40605</v>
      </c>
      <c r="E287" s="76" t="s">
        <v>540</v>
      </c>
      <c r="F287" s="76" t="s">
        <v>492</v>
      </c>
      <c r="G287" s="78">
        <v>2060.2600000000002</v>
      </c>
      <c r="H287" s="78">
        <v>0</v>
      </c>
      <c r="I287" s="78" t="s">
        <v>541</v>
      </c>
      <c r="J287" s="78">
        <v>0</v>
      </c>
      <c r="K287" s="78">
        <v>0</v>
      </c>
      <c r="L287" s="78">
        <v>0</v>
      </c>
      <c r="M287" s="78">
        <v>0</v>
      </c>
      <c r="N287" s="78">
        <v>0</v>
      </c>
      <c r="O287" s="78">
        <v>0</v>
      </c>
      <c r="P287" s="78">
        <v>0</v>
      </c>
      <c r="Q287" s="78">
        <v>0</v>
      </c>
      <c r="R287" s="78">
        <v>0</v>
      </c>
      <c r="S287" s="73">
        <f t="shared" si="8"/>
        <v>2060.2600000000002</v>
      </c>
      <c r="T287" s="73">
        <f t="shared" si="9"/>
        <v>0</v>
      </c>
      <c r="U287" s="74" t="str">
        <f>VLOOKUP(B287,'FOLHA RESUMIDA'!C:I,2,0)</f>
        <v>ANTONIO S ALVES DE O JUNIOR</v>
      </c>
    </row>
    <row r="288" spans="1:21">
      <c r="A288" s="76">
        <v>3</v>
      </c>
      <c r="B288" s="76">
        <v>2906</v>
      </c>
      <c r="C288" s="77" t="s">
        <v>357</v>
      </c>
      <c r="D288" s="80">
        <v>40612</v>
      </c>
      <c r="E288" s="76" t="s">
        <v>540</v>
      </c>
      <c r="F288" s="76" t="s">
        <v>509</v>
      </c>
      <c r="G288" s="78">
        <v>5043.91</v>
      </c>
      <c r="H288" s="78">
        <v>0</v>
      </c>
      <c r="I288" s="78" t="s">
        <v>541</v>
      </c>
      <c r="J288" s="78">
        <v>0</v>
      </c>
      <c r="K288" s="78">
        <v>0</v>
      </c>
      <c r="L288" s="78">
        <v>0</v>
      </c>
      <c r="M288" s="78">
        <v>0</v>
      </c>
      <c r="N288" s="78">
        <v>0</v>
      </c>
      <c r="O288" s="78">
        <v>0</v>
      </c>
      <c r="P288" s="78">
        <v>0</v>
      </c>
      <c r="Q288" s="78">
        <v>0</v>
      </c>
      <c r="R288" s="78">
        <v>0</v>
      </c>
      <c r="S288" s="73">
        <f t="shared" si="8"/>
        <v>5043.91</v>
      </c>
      <c r="T288" s="73">
        <f t="shared" si="9"/>
        <v>0</v>
      </c>
      <c r="U288" s="74" t="str">
        <f>VLOOKUP(B288,'FOLHA RESUMIDA'!C:I,2,0)</f>
        <v>ARTHUR A SANTOS WANDERLEY</v>
      </c>
    </row>
    <row r="289" spans="1:21">
      <c r="A289" s="76">
        <v>1</v>
      </c>
      <c r="B289" s="76">
        <v>2907</v>
      </c>
      <c r="C289" s="77" t="s">
        <v>232</v>
      </c>
      <c r="D289" s="80">
        <v>40623</v>
      </c>
      <c r="E289" s="76" t="s">
        <v>540</v>
      </c>
      <c r="F289" s="76" t="s">
        <v>492</v>
      </c>
      <c r="G289" s="78">
        <v>2060.2600000000002</v>
      </c>
      <c r="H289" s="78">
        <v>0</v>
      </c>
      <c r="I289" s="78" t="s">
        <v>541</v>
      </c>
      <c r="J289" s="78">
        <v>0</v>
      </c>
      <c r="K289" s="78">
        <v>0</v>
      </c>
      <c r="L289" s="78">
        <v>0</v>
      </c>
      <c r="M289" s="78">
        <v>0</v>
      </c>
      <c r="N289" s="78">
        <v>0</v>
      </c>
      <c r="O289" s="78">
        <v>0</v>
      </c>
      <c r="P289" s="78">
        <v>0</v>
      </c>
      <c r="Q289" s="78">
        <v>0</v>
      </c>
      <c r="R289" s="78">
        <v>0</v>
      </c>
      <c r="S289" s="73">
        <f t="shared" si="8"/>
        <v>2060.2600000000002</v>
      </c>
      <c r="T289" s="73">
        <f t="shared" si="9"/>
        <v>0</v>
      </c>
      <c r="U289" s="74" t="str">
        <f>VLOOKUP(B289,'FOLHA RESUMIDA'!C:I,2,0)</f>
        <v>JOELINE LIMA DO NASCIMENTO</v>
      </c>
    </row>
    <row r="290" spans="1:21">
      <c r="A290" s="76">
        <v>1</v>
      </c>
      <c r="B290" s="76">
        <v>2909</v>
      </c>
      <c r="C290" s="77" t="s">
        <v>233</v>
      </c>
      <c r="D290" s="80">
        <v>40634</v>
      </c>
      <c r="E290" s="76" t="s">
        <v>540</v>
      </c>
      <c r="F290" s="76" t="s">
        <v>492</v>
      </c>
      <c r="G290" s="78">
        <v>2060.2600000000002</v>
      </c>
      <c r="H290" s="78">
        <v>0</v>
      </c>
      <c r="I290" s="78" t="s">
        <v>541</v>
      </c>
      <c r="J290" s="78">
        <v>0</v>
      </c>
      <c r="K290" s="78">
        <v>0</v>
      </c>
      <c r="L290" s="78">
        <v>0</v>
      </c>
      <c r="M290" s="78">
        <v>0</v>
      </c>
      <c r="N290" s="78">
        <v>0</v>
      </c>
      <c r="O290" s="78">
        <v>0</v>
      </c>
      <c r="P290" s="78">
        <v>0</v>
      </c>
      <c r="Q290" s="78">
        <v>0</v>
      </c>
      <c r="R290" s="78">
        <v>0</v>
      </c>
      <c r="S290" s="73">
        <f t="shared" si="8"/>
        <v>2060.2600000000002</v>
      </c>
      <c r="T290" s="73">
        <f t="shared" si="9"/>
        <v>0</v>
      </c>
      <c r="U290" s="74" t="str">
        <f>VLOOKUP(B290,'FOLHA RESUMIDA'!C:I,2,0)</f>
        <v>ROBSON CARNEIRO DA SILVA</v>
      </c>
    </row>
    <row r="291" spans="1:21">
      <c r="A291" s="76">
        <v>1</v>
      </c>
      <c r="B291" s="76">
        <v>2910</v>
      </c>
      <c r="C291" s="77" t="s">
        <v>234</v>
      </c>
      <c r="D291" s="80">
        <v>40639</v>
      </c>
      <c r="E291" s="76" t="s">
        <v>540</v>
      </c>
      <c r="F291" s="76" t="s">
        <v>492</v>
      </c>
      <c r="G291" s="78">
        <v>2163.27</v>
      </c>
      <c r="H291" s="78">
        <v>0</v>
      </c>
      <c r="I291" s="78" t="s">
        <v>541</v>
      </c>
      <c r="J291" s="78">
        <v>2312.9499999999998</v>
      </c>
      <c r="K291" s="78">
        <v>0</v>
      </c>
      <c r="L291" s="78">
        <v>0</v>
      </c>
      <c r="M291" s="78">
        <v>1800</v>
      </c>
      <c r="N291" s="78">
        <v>0</v>
      </c>
      <c r="O291" s="78">
        <v>0</v>
      </c>
      <c r="P291" s="78">
        <v>0</v>
      </c>
      <c r="Q291" s="78">
        <v>0</v>
      </c>
      <c r="R291" s="78">
        <v>0</v>
      </c>
      <c r="S291" s="73">
        <f t="shared" si="8"/>
        <v>2163.27</v>
      </c>
      <c r="T291" s="73">
        <f t="shared" si="9"/>
        <v>4112.95</v>
      </c>
      <c r="U291" s="74" t="str">
        <f>VLOOKUP(B291,'FOLHA RESUMIDA'!C:I,2,0)</f>
        <v>JOSE VITAL DUARTE JUNIOR</v>
      </c>
    </row>
    <row r="292" spans="1:21">
      <c r="A292" s="76">
        <v>1</v>
      </c>
      <c r="B292" s="76">
        <v>2911</v>
      </c>
      <c r="C292" s="77" t="s">
        <v>235</v>
      </c>
      <c r="D292" s="80">
        <v>40644</v>
      </c>
      <c r="E292" s="76" t="s">
        <v>540</v>
      </c>
      <c r="F292" s="76" t="s">
        <v>428</v>
      </c>
      <c r="G292" s="78">
        <v>1543.83</v>
      </c>
      <c r="H292" s="78">
        <v>0</v>
      </c>
      <c r="I292" s="78" t="s">
        <v>541</v>
      </c>
      <c r="J292" s="78">
        <v>0</v>
      </c>
      <c r="K292" s="78">
        <v>0</v>
      </c>
      <c r="L292" s="78">
        <v>0</v>
      </c>
      <c r="M292" s="78">
        <v>0</v>
      </c>
      <c r="N292" s="78">
        <v>0</v>
      </c>
      <c r="O292" s="78">
        <v>0</v>
      </c>
      <c r="P292" s="78">
        <v>0</v>
      </c>
      <c r="Q292" s="78">
        <v>0</v>
      </c>
      <c r="R292" s="78">
        <v>0</v>
      </c>
      <c r="S292" s="73">
        <f t="shared" si="8"/>
        <v>1543.83</v>
      </c>
      <c r="T292" s="73">
        <f t="shared" si="9"/>
        <v>0</v>
      </c>
      <c r="U292" s="74" t="str">
        <f>VLOOKUP(B292,'FOLHA RESUMIDA'!C:I,2,0)</f>
        <v>ALDJANE MARIA DOS SANTOS</v>
      </c>
    </row>
    <row r="293" spans="1:21">
      <c r="A293" s="76">
        <v>1</v>
      </c>
      <c r="B293" s="76">
        <v>2915</v>
      </c>
      <c r="C293" s="77" t="s">
        <v>236</v>
      </c>
      <c r="D293" s="80">
        <v>40647</v>
      </c>
      <c r="E293" s="76" t="s">
        <v>540</v>
      </c>
      <c r="F293" s="76" t="s">
        <v>428</v>
      </c>
      <c r="G293" s="78">
        <v>1543.83</v>
      </c>
      <c r="H293" s="78">
        <v>0</v>
      </c>
      <c r="I293" s="78" t="s">
        <v>541</v>
      </c>
      <c r="J293" s="78">
        <v>0</v>
      </c>
      <c r="K293" s="78">
        <v>0</v>
      </c>
      <c r="L293" s="78">
        <v>0</v>
      </c>
      <c r="M293" s="78">
        <v>0</v>
      </c>
      <c r="N293" s="78">
        <v>0</v>
      </c>
      <c r="O293" s="78">
        <v>0</v>
      </c>
      <c r="P293" s="78">
        <v>0</v>
      </c>
      <c r="Q293" s="78">
        <v>0</v>
      </c>
      <c r="R293" s="78">
        <v>0</v>
      </c>
      <c r="S293" s="73">
        <f t="shared" si="8"/>
        <v>1543.83</v>
      </c>
      <c r="T293" s="73">
        <f t="shared" si="9"/>
        <v>0</v>
      </c>
      <c r="U293" s="74" t="str">
        <f>VLOOKUP(B293,'FOLHA RESUMIDA'!C:I,2,0)</f>
        <v>HAMILTON LINO ALVES</v>
      </c>
    </row>
    <row r="294" spans="1:21">
      <c r="A294" s="76">
        <v>1</v>
      </c>
      <c r="B294" s="76">
        <v>2917</v>
      </c>
      <c r="C294" s="77" t="s">
        <v>237</v>
      </c>
      <c r="D294" s="80">
        <v>40644</v>
      </c>
      <c r="E294" s="76" t="s">
        <v>540</v>
      </c>
      <c r="F294" s="76" t="s">
        <v>428</v>
      </c>
      <c r="G294" s="78">
        <v>1621.02</v>
      </c>
      <c r="H294" s="78">
        <v>0</v>
      </c>
      <c r="I294" s="78" t="s">
        <v>541</v>
      </c>
      <c r="J294" s="78">
        <v>0</v>
      </c>
      <c r="K294" s="78">
        <v>0</v>
      </c>
      <c r="L294" s="78">
        <v>0</v>
      </c>
      <c r="M294" s="78">
        <v>0</v>
      </c>
      <c r="N294" s="78">
        <v>0</v>
      </c>
      <c r="O294" s="78">
        <v>0</v>
      </c>
      <c r="P294" s="78">
        <v>0</v>
      </c>
      <c r="Q294" s="78">
        <v>0</v>
      </c>
      <c r="R294" s="78">
        <v>0</v>
      </c>
      <c r="S294" s="73">
        <f t="shared" si="8"/>
        <v>1621.02</v>
      </c>
      <c r="T294" s="73">
        <f t="shared" si="9"/>
        <v>0</v>
      </c>
      <c r="U294" s="74" t="str">
        <f>VLOOKUP(B294,'FOLHA RESUMIDA'!C:I,2,0)</f>
        <v>LUCICLEIDE PEREIRA DEODATO</v>
      </c>
    </row>
    <row r="295" spans="1:21">
      <c r="A295" s="76">
        <v>1</v>
      </c>
      <c r="B295" s="76">
        <v>2918</v>
      </c>
      <c r="C295" s="77" t="s">
        <v>238</v>
      </c>
      <c r="D295" s="80">
        <v>40644</v>
      </c>
      <c r="E295" s="76" t="s">
        <v>540</v>
      </c>
      <c r="F295" s="76" t="s">
        <v>428</v>
      </c>
      <c r="G295" s="78">
        <v>1400.3</v>
      </c>
      <c r="H295" s="78">
        <v>0</v>
      </c>
      <c r="I295" s="78" t="s">
        <v>541</v>
      </c>
      <c r="J295" s="78">
        <v>0</v>
      </c>
      <c r="K295" s="78">
        <v>0</v>
      </c>
      <c r="L295" s="78">
        <v>0</v>
      </c>
      <c r="M295" s="78">
        <v>0</v>
      </c>
      <c r="N295" s="78">
        <v>0</v>
      </c>
      <c r="O295" s="78">
        <v>0</v>
      </c>
      <c r="P295" s="78">
        <v>0</v>
      </c>
      <c r="Q295" s="78">
        <v>0</v>
      </c>
      <c r="R295" s="78">
        <v>0</v>
      </c>
      <c r="S295" s="73">
        <f t="shared" si="8"/>
        <v>1400.3</v>
      </c>
      <c r="T295" s="73">
        <f t="shared" si="9"/>
        <v>0</v>
      </c>
      <c r="U295" s="74" t="str">
        <f>VLOOKUP(B295,'FOLHA RESUMIDA'!C:I,2,0)</f>
        <v>MARIA DAS NEVES DE BARROS</v>
      </c>
    </row>
    <row r="296" spans="1:21">
      <c r="A296" s="76">
        <v>1</v>
      </c>
      <c r="B296" s="76">
        <v>2921</v>
      </c>
      <c r="C296" s="77" t="s">
        <v>239</v>
      </c>
      <c r="D296" s="80">
        <v>40644</v>
      </c>
      <c r="E296" s="76" t="s">
        <v>540</v>
      </c>
      <c r="F296" s="76" t="s">
        <v>428</v>
      </c>
      <c r="G296" s="78">
        <v>1543.83</v>
      </c>
      <c r="H296" s="78">
        <v>0</v>
      </c>
      <c r="I296" s="78" t="s">
        <v>541</v>
      </c>
      <c r="J296" s="78">
        <v>0</v>
      </c>
      <c r="K296" s="78">
        <v>0</v>
      </c>
      <c r="L296" s="78">
        <v>0</v>
      </c>
      <c r="M296" s="78">
        <v>0</v>
      </c>
      <c r="N296" s="78">
        <v>0</v>
      </c>
      <c r="O296" s="78">
        <v>0</v>
      </c>
      <c r="P296" s="78">
        <v>0</v>
      </c>
      <c r="Q296" s="78">
        <v>0</v>
      </c>
      <c r="R296" s="78">
        <v>0</v>
      </c>
      <c r="S296" s="73">
        <f t="shared" si="8"/>
        <v>1543.83</v>
      </c>
      <c r="T296" s="73">
        <f t="shared" si="9"/>
        <v>0</v>
      </c>
      <c r="U296" s="74" t="str">
        <f>VLOOKUP(B296,'FOLHA RESUMIDA'!C:I,2,0)</f>
        <v>TIAGO MANOEL DE SOUSA LEITE</v>
      </c>
    </row>
    <row r="297" spans="1:21">
      <c r="A297" s="76">
        <v>1</v>
      </c>
      <c r="B297" s="76">
        <v>2922</v>
      </c>
      <c r="C297" s="77" t="s">
        <v>240</v>
      </c>
      <c r="D297" s="80">
        <v>40644</v>
      </c>
      <c r="E297" s="76" t="s">
        <v>540</v>
      </c>
      <c r="F297" s="76" t="s">
        <v>428</v>
      </c>
      <c r="G297" s="78">
        <v>1621.02</v>
      </c>
      <c r="H297" s="78">
        <v>0</v>
      </c>
      <c r="I297" s="78" t="s">
        <v>541</v>
      </c>
      <c r="J297" s="78">
        <v>0</v>
      </c>
      <c r="K297" s="78">
        <v>0</v>
      </c>
      <c r="L297" s="78">
        <v>0</v>
      </c>
      <c r="M297" s="78">
        <v>0</v>
      </c>
      <c r="N297" s="78">
        <v>0</v>
      </c>
      <c r="O297" s="78">
        <v>0</v>
      </c>
      <c r="P297" s="78">
        <v>0</v>
      </c>
      <c r="Q297" s="78">
        <v>0</v>
      </c>
      <c r="R297" s="78">
        <v>0</v>
      </c>
      <c r="S297" s="73">
        <f t="shared" si="8"/>
        <v>1621.02</v>
      </c>
      <c r="T297" s="73">
        <f t="shared" si="9"/>
        <v>0</v>
      </c>
      <c r="U297" s="74" t="str">
        <f>VLOOKUP(B297,'FOLHA RESUMIDA'!C:I,2,0)</f>
        <v>XENIA KELY VERISSIMO DINIZ</v>
      </c>
    </row>
    <row r="298" spans="1:21">
      <c r="A298" s="76">
        <v>1</v>
      </c>
      <c r="B298" s="76">
        <v>2926</v>
      </c>
      <c r="C298" s="77" t="s">
        <v>241</v>
      </c>
      <c r="D298" s="80">
        <v>40665</v>
      </c>
      <c r="E298" s="76" t="s">
        <v>540</v>
      </c>
      <c r="F298" s="76" t="s">
        <v>428</v>
      </c>
      <c r="G298" s="78">
        <v>1702.12</v>
      </c>
      <c r="H298" s="78">
        <v>0</v>
      </c>
      <c r="I298" s="78" t="s">
        <v>541</v>
      </c>
      <c r="J298" s="78">
        <v>0</v>
      </c>
      <c r="K298" s="78">
        <v>0</v>
      </c>
      <c r="L298" s="78">
        <v>0</v>
      </c>
      <c r="M298" s="78">
        <v>0</v>
      </c>
      <c r="N298" s="78">
        <v>0</v>
      </c>
      <c r="O298" s="78">
        <v>0</v>
      </c>
      <c r="P298" s="78">
        <v>0</v>
      </c>
      <c r="Q298" s="78">
        <v>0</v>
      </c>
      <c r="R298" s="78">
        <v>0</v>
      </c>
      <c r="S298" s="73">
        <f t="shared" si="8"/>
        <v>1702.12</v>
      </c>
      <c r="T298" s="73">
        <f t="shared" si="9"/>
        <v>0</v>
      </c>
      <c r="U298" s="74" t="str">
        <f>VLOOKUP(B298,'FOLHA RESUMIDA'!C:I,2,0)</f>
        <v>ANTONIO CARLOS DE LUNA MATOS</v>
      </c>
    </row>
    <row r="299" spans="1:21">
      <c r="A299" s="76">
        <v>1</v>
      </c>
      <c r="B299" s="76">
        <v>2927</v>
      </c>
      <c r="C299" s="77" t="s">
        <v>242</v>
      </c>
      <c r="D299" s="80">
        <v>40665</v>
      </c>
      <c r="E299" s="76" t="s">
        <v>540</v>
      </c>
      <c r="F299" s="76" t="s">
        <v>428</v>
      </c>
      <c r="G299" s="78">
        <v>1543.84</v>
      </c>
      <c r="H299" s="78">
        <v>0</v>
      </c>
      <c r="I299" s="78" t="s">
        <v>541</v>
      </c>
      <c r="J299" s="78">
        <v>0</v>
      </c>
      <c r="K299" s="78">
        <v>0</v>
      </c>
      <c r="L299" s="78">
        <v>0</v>
      </c>
      <c r="M299" s="78">
        <v>0</v>
      </c>
      <c r="N299" s="78">
        <v>0</v>
      </c>
      <c r="O299" s="78">
        <v>0</v>
      </c>
      <c r="P299" s="78">
        <v>0</v>
      </c>
      <c r="Q299" s="78">
        <v>0</v>
      </c>
      <c r="R299" s="78">
        <v>0</v>
      </c>
      <c r="S299" s="73">
        <f t="shared" si="8"/>
        <v>1543.84</v>
      </c>
      <c r="T299" s="73">
        <f t="shared" si="9"/>
        <v>0</v>
      </c>
      <c r="U299" s="74" t="str">
        <f>VLOOKUP(B299,'FOLHA RESUMIDA'!C:I,2,0)</f>
        <v>DEYVISON MACHADO DA SILVA</v>
      </c>
    </row>
    <row r="300" spans="1:21">
      <c r="A300" s="76">
        <v>1</v>
      </c>
      <c r="B300" s="76">
        <v>2930</v>
      </c>
      <c r="C300" s="77" t="s">
        <v>243</v>
      </c>
      <c r="D300" s="80">
        <v>40665</v>
      </c>
      <c r="E300" s="76" t="s">
        <v>540</v>
      </c>
      <c r="F300" s="76" t="s">
        <v>512</v>
      </c>
      <c r="G300" s="78">
        <v>1702.12</v>
      </c>
      <c r="H300" s="78">
        <v>0</v>
      </c>
      <c r="I300" s="78" t="s">
        <v>541</v>
      </c>
      <c r="J300" s="78">
        <v>0</v>
      </c>
      <c r="K300" s="78">
        <v>0</v>
      </c>
      <c r="L300" s="78">
        <v>0</v>
      </c>
      <c r="M300" s="78">
        <v>0</v>
      </c>
      <c r="N300" s="78">
        <v>0</v>
      </c>
      <c r="O300" s="78">
        <v>0</v>
      </c>
      <c r="P300" s="78">
        <v>0</v>
      </c>
      <c r="Q300" s="78">
        <v>0</v>
      </c>
      <c r="R300" s="78">
        <v>0</v>
      </c>
      <c r="S300" s="73">
        <f t="shared" si="8"/>
        <v>1702.12</v>
      </c>
      <c r="T300" s="73">
        <f t="shared" si="9"/>
        <v>0</v>
      </c>
      <c r="U300" s="74" t="str">
        <f>VLOOKUP(B300,'FOLHA RESUMIDA'!C:I,2,0)</f>
        <v>JOSE AURICELIO C DE ARAUJO</v>
      </c>
    </row>
    <row r="301" spans="1:21">
      <c r="A301" s="76">
        <v>1</v>
      </c>
      <c r="B301" s="76">
        <v>2931</v>
      </c>
      <c r="C301" s="77" t="s">
        <v>244</v>
      </c>
      <c r="D301" s="80">
        <v>40665</v>
      </c>
      <c r="E301" s="76" t="s">
        <v>540</v>
      </c>
      <c r="F301" s="76" t="s">
        <v>491</v>
      </c>
      <c r="G301" s="78">
        <v>1876.6</v>
      </c>
      <c r="H301" s="78">
        <v>0</v>
      </c>
      <c r="I301" s="78" t="s">
        <v>541</v>
      </c>
      <c r="J301" s="78">
        <v>822.38</v>
      </c>
      <c r="K301" s="78">
        <v>0</v>
      </c>
      <c r="L301" s="78">
        <v>0</v>
      </c>
      <c r="M301" s="78">
        <v>0</v>
      </c>
      <c r="N301" s="78">
        <v>0</v>
      </c>
      <c r="O301" s="78">
        <v>0</v>
      </c>
      <c r="P301" s="78">
        <v>0</v>
      </c>
      <c r="Q301" s="78">
        <v>0</v>
      </c>
      <c r="R301" s="78">
        <v>0</v>
      </c>
      <c r="S301" s="73">
        <f t="shared" si="8"/>
        <v>1876.6</v>
      </c>
      <c r="T301" s="73">
        <f t="shared" si="9"/>
        <v>822.38</v>
      </c>
      <c r="U301" s="74" t="str">
        <f>VLOOKUP(B301,'FOLHA RESUMIDA'!C:I,2,0)</f>
        <v>JOSILENE FARIAS DOS SANTOS ALM</v>
      </c>
    </row>
    <row r="302" spans="1:21">
      <c r="A302" s="76">
        <v>1</v>
      </c>
      <c r="B302" s="76">
        <v>2933</v>
      </c>
      <c r="C302" s="77" t="s">
        <v>245</v>
      </c>
      <c r="D302" s="80">
        <v>40665</v>
      </c>
      <c r="E302" s="76" t="s">
        <v>540</v>
      </c>
      <c r="F302" s="76" t="s">
        <v>511</v>
      </c>
      <c r="G302" s="78">
        <v>1543.83</v>
      </c>
      <c r="H302" s="78">
        <v>0</v>
      </c>
      <c r="I302" s="78" t="s">
        <v>541</v>
      </c>
      <c r="J302" s="78">
        <v>0</v>
      </c>
      <c r="K302" s="78">
        <v>0</v>
      </c>
      <c r="L302" s="78">
        <v>0</v>
      </c>
      <c r="M302" s="78">
        <v>0</v>
      </c>
      <c r="N302" s="78">
        <v>0</v>
      </c>
      <c r="O302" s="78">
        <v>0</v>
      </c>
      <c r="P302" s="78">
        <v>0</v>
      </c>
      <c r="Q302" s="78">
        <v>0</v>
      </c>
      <c r="R302" s="78">
        <v>0</v>
      </c>
      <c r="S302" s="73">
        <f t="shared" si="8"/>
        <v>1543.83</v>
      </c>
      <c r="T302" s="73">
        <f t="shared" si="9"/>
        <v>0</v>
      </c>
      <c r="U302" s="74" t="str">
        <f>VLOOKUP(B302,'FOLHA RESUMIDA'!C:I,2,0)</f>
        <v>LUCY DIAS DE ANDRADE</v>
      </c>
    </row>
    <row r="303" spans="1:21">
      <c r="A303" s="76">
        <v>1</v>
      </c>
      <c r="B303" s="76">
        <v>2936</v>
      </c>
      <c r="C303" s="77" t="s">
        <v>246</v>
      </c>
      <c r="D303" s="80">
        <v>40665</v>
      </c>
      <c r="E303" s="76" t="s">
        <v>540</v>
      </c>
      <c r="F303" s="76" t="s">
        <v>428</v>
      </c>
      <c r="G303" s="78">
        <v>1702.13</v>
      </c>
      <c r="H303" s="78">
        <v>0</v>
      </c>
      <c r="I303" s="78" t="s">
        <v>541</v>
      </c>
      <c r="J303" s="78">
        <v>0</v>
      </c>
      <c r="K303" s="78">
        <v>0</v>
      </c>
      <c r="L303" s="78">
        <v>0</v>
      </c>
      <c r="M303" s="78">
        <v>0</v>
      </c>
      <c r="N303" s="78">
        <v>0</v>
      </c>
      <c r="O303" s="78">
        <v>0</v>
      </c>
      <c r="P303" s="78">
        <v>0</v>
      </c>
      <c r="Q303" s="78">
        <v>0</v>
      </c>
      <c r="R303" s="78">
        <v>0</v>
      </c>
      <c r="S303" s="73">
        <f t="shared" si="8"/>
        <v>1702.13</v>
      </c>
      <c r="T303" s="73">
        <f t="shared" si="9"/>
        <v>0</v>
      </c>
      <c r="U303" s="74" t="str">
        <f>VLOOKUP(B303,'FOLHA RESUMIDA'!C:I,2,0)</f>
        <v>ROSIMERE SOARES DA SILVA</v>
      </c>
    </row>
    <row r="304" spans="1:21">
      <c r="A304" s="76">
        <v>1</v>
      </c>
      <c r="B304" s="76">
        <v>2937</v>
      </c>
      <c r="C304" s="77" t="s">
        <v>247</v>
      </c>
      <c r="D304" s="80">
        <v>40665</v>
      </c>
      <c r="E304" s="76" t="s">
        <v>540</v>
      </c>
      <c r="F304" s="76" t="s">
        <v>428</v>
      </c>
      <c r="G304" s="78">
        <v>1400.3</v>
      </c>
      <c r="H304" s="78">
        <v>0</v>
      </c>
      <c r="I304" s="78" t="s">
        <v>541</v>
      </c>
      <c r="J304" s="78">
        <v>0</v>
      </c>
      <c r="K304" s="78">
        <v>0</v>
      </c>
      <c r="L304" s="78">
        <v>0</v>
      </c>
      <c r="M304" s="78">
        <v>0</v>
      </c>
      <c r="N304" s="78">
        <v>0</v>
      </c>
      <c r="O304" s="78">
        <v>0</v>
      </c>
      <c r="P304" s="78">
        <v>0</v>
      </c>
      <c r="Q304" s="78">
        <v>0</v>
      </c>
      <c r="R304" s="78">
        <v>0</v>
      </c>
      <c r="S304" s="73">
        <f t="shared" si="8"/>
        <v>1400.3</v>
      </c>
      <c r="T304" s="73">
        <f t="shared" si="9"/>
        <v>0</v>
      </c>
      <c r="U304" s="74" t="str">
        <f>VLOOKUP(B304,'FOLHA RESUMIDA'!C:I,2,0)</f>
        <v>SANDRA REGINA V DOS SANTOS</v>
      </c>
    </row>
    <row r="305" spans="1:21">
      <c r="A305" s="76">
        <v>1</v>
      </c>
      <c r="B305" s="76">
        <v>2941</v>
      </c>
      <c r="C305" s="77" t="s">
        <v>248</v>
      </c>
      <c r="D305" s="80">
        <v>40672</v>
      </c>
      <c r="E305" s="76" t="s">
        <v>540</v>
      </c>
      <c r="F305" s="76" t="s">
        <v>492</v>
      </c>
      <c r="G305" s="78">
        <v>2060.2399999999998</v>
      </c>
      <c r="H305" s="78">
        <v>0</v>
      </c>
      <c r="I305" s="78" t="s">
        <v>541</v>
      </c>
      <c r="J305" s="78">
        <v>2312.9499999999998</v>
      </c>
      <c r="K305" s="78">
        <v>0</v>
      </c>
      <c r="L305" s="78">
        <v>0</v>
      </c>
      <c r="M305" s="78">
        <v>0</v>
      </c>
      <c r="N305" s="78">
        <v>0</v>
      </c>
      <c r="O305" s="78">
        <v>0</v>
      </c>
      <c r="P305" s="78">
        <v>0</v>
      </c>
      <c r="Q305" s="78">
        <v>0</v>
      </c>
      <c r="R305" s="78">
        <v>0</v>
      </c>
      <c r="S305" s="73">
        <f t="shared" si="8"/>
        <v>2060.2399999999998</v>
      </c>
      <c r="T305" s="73">
        <f t="shared" si="9"/>
        <v>2312.9499999999998</v>
      </c>
      <c r="U305" s="74" t="str">
        <f>VLOOKUP(B305,'FOLHA RESUMIDA'!C:I,2,0)</f>
        <v>DANIELLE MARIA P NASCIMENTO</v>
      </c>
    </row>
    <row r="306" spans="1:21">
      <c r="A306" s="76">
        <v>1</v>
      </c>
      <c r="B306" s="76">
        <v>2942</v>
      </c>
      <c r="C306" s="77" t="s">
        <v>249</v>
      </c>
      <c r="D306" s="80">
        <v>40682</v>
      </c>
      <c r="E306" s="76" t="s">
        <v>540</v>
      </c>
      <c r="F306" s="76" t="s">
        <v>428</v>
      </c>
      <c r="G306" s="78">
        <v>1543.84</v>
      </c>
      <c r="H306" s="78">
        <v>0</v>
      </c>
      <c r="I306" s="78" t="s">
        <v>541</v>
      </c>
      <c r="J306" s="78">
        <v>0</v>
      </c>
      <c r="K306" s="78">
        <v>0</v>
      </c>
      <c r="L306" s="78">
        <v>0</v>
      </c>
      <c r="M306" s="78">
        <v>0</v>
      </c>
      <c r="N306" s="78">
        <v>0</v>
      </c>
      <c r="O306" s="78">
        <v>0</v>
      </c>
      <c r="P306" s="78">
        <v>0</v>
      </c>
      <c r="Q306" s="78">
        <v>0</v>
      </c>
      <c r="R306" s="78">
        <v>0</v>
      </c>
      <c r="S306" s="73">
        <f t="shared" si="8"/>
        <v>1543.84</v>
      </c>
      <c r="T306" s="73">
        <f t="shared" si="9"/>
        <v>0</v>
      </c>
      <c r="U306" s="74" t="str">
        <f>VLOOKUP(B306,'FOLHA RESUMIDA'!C:I,2,0)</f>
        <v>ELIDIANE BARROS DA CRUZ</v>
      </c>
    </row>
    <row r="307" spans="1:21">
      <c r="A307" s="76">
        <v>1</v>
      </c>
      <c r="B307" s="76">
        <v>2943</v>
      </c>
      <c r="C307" s="77" t="s">
        <v>250</v>
      </c>
      <c r="D307" s="80">
        <v>40682</v>
      </c>
      <c r="E307" s="76" t="s">
        <v>540</v>
      </c>
      <c r="F307" s="76" t="s">
        <v>428</v>
      </c>
      <c r="G307" s="78">
        <v>1400.3</v>
      </c>
      <c r="H307" s="78">
        <v>0</v>
      </c>
      <c r="I307" s="78" t="s">
        <v>541</v>
      </c>
      <c r="J307" s="78">
        <v>0</v>
      </c>
      <c r="K307" s="78">
        <v>0</v>
      </c>
      <c r="L307" s="78">
        <v>0</v>
      </c>
      <c r="M307" s="78">
        <v>0</v>
      </c>
      <c r="N307" s="78">
        <v>0</v>
      </c>
      <c r="O307" s="78">
        <v>0</v>
      </c>
      <c r="P307" s="78">
        <v>0</v>
      </c>
      <c r="Q307" s="78">
        <v>0</v>
      </c>
      <c r="R307" s="78">
        <v>0</v>
      </c>
      <c r="S307" s="73">
        <f t="shared" si="8"/>
        <v>1400.3</v>
      </c>
      <c r="T307" s="73">
        <f t="shared" si="9"/>
        <v>0</v>
      </c>
      <c r="U307" s="74" t="str">
        <f>VLOOKUP(B307,'FOLHA RESUMIDA'!C:I,2,0)</f>
        <v>MARIA JOSE GUILHERME</v>
      </c>
    </row>
    <row r="308" spans="1:21">
      <c r="A308" s="76">
        <v>59</v>
      </c>
      <c r="B308" s="76">
        <v>2962</v>
      </c>
      <c r="C308" s="77" t="s">
        <v>404</v>
      </c>
      <c r="D308" s="80">
        <v>41732</v>
      </c>
      <c r="E308" s="76" t="s">
        <v>540</v>
      </c>
      <c r="F308" s="76" t="s">
        <v>493</v>
      </c>
      <c r="G308" s="78">
        <v>1962.12</v>
      </c>
      <c r="H308" s="78">
        <v>0</v>
      </c>
      <c r="I308" s="78" t="s">
        <v>541</v>
      </c>
      <c r="J308" s="78">
        <v>0</v>
      </c>
      <c r="K308" s="78">
        <v>0</v>
      </c>
      <c r="L308" s="78">
        <v>223.27</v>
      </c>
      <c r="M308" s="78">
        <v>0</v>
      </c>
      <c r="N308" s="78">
        <v>0</v>
      </c>
      <c r="O308" s="78">
        <v>0</v>
      </c>
      <c r="P308" s="78">
        <v>0</v>
      </c>
      <c r="Q308" s="78">
        <v>0</v>
      </c>
      <c r="R308" s="78">
        <v>0</v>
      </c>
      <c r="S308" s="73">
        <f t="shared" si="8"/>
        <v>1962.12</v>
      </c>
      <c r="T308" s="73">
        <f t="shared" si="9"/>
        <v>223.27</v>
      </c>
      <c r="U308" s="74" t="str">
        <f>VLOOKUP(B308,'FOLHA RESUMIDA'!C:I,2,0)</f>
        <v>GYSELLE SANTOS AZEVEDO</v>
      </c>
    </row>
    <row r="309" spans="1:21">
      <c r="A309" s="76">
        <v>1</v>
      </c>
      <c r="B309" s="76">
        <v>2969</v>
      </c>
      <c r="C309" s="77" t="s">
        <v>251</v>
      </c>
      <c r="D309" s="80">
        <v>41732</v>
      </c>
      <c r="E309" s="76" t="s">
        <v>540</v>
      </c>
      <c r="F309" s="76" t="s">
        <v>493</v>
      </c>
      <c r="G309" s="78">
        <v>1962.13</v>
      </c>
      <c r="H309" s="78">
        <v>0</v>
      </c>
      <c r="I309" s="78" t="s">
        <v>541</v>
      </c>
      <c r="J309" s="78">
        <v>1079.3800000000001</v>
      </c>
      <c r="K309" s="78">
        <v>0</v>
      </c>
      <c r="L309" s="78">
        <v>0</v>
      </c>
      <c r="M309" s="78">
        <v>0</v>
      </c>
      <c r="N309" s="78">
        <v>0</v>
      </c>
      <c r="O309" s="78">
        <v>0</v>
      </c>
      <c r="P309" s="78">
        <v>0</v>
      </c>
      <c r="Q309" s="78">
        <v>0</v>
      </c>
      <c r="R309" s="78">
        <v>0</v>
      </c>
      <c r="S309" s="73">
        <f t="shared" si="8"/>
        <v>1962.13</v>
      </c>
      <c r="T309" s="73">
        <f t="shared" si="9"/>
        <v>1079.3800000000001</v>
      </c>
      <c r="U309" s="74" t="str">
        <f>VLOOKUP(B309,'FOLHA RESUMIDA'!C:I,2,0)</f>
        <v>LEYRIANE TELMA V FARIAS</v>
      </c>
    </row>
    <row r="310" spans="1:21">
      <c r="A310" s="76">
        <v>3</v>
      </c>
      <c r="B310" s="76">
        <v>2970</v>
      </c>
      <c r="C310" s="77" t="s">
        <v>343</v>
      </c>
      <c r="D310" s="80">
        <v>41732</v>
      </c>
      <c r="E310" s="76" t="s">
        <v>540</v>
      </c>
      <c r="F310" s="76" t="s">
        <v>493</v>
      </c>
      <c r="G310" s="78">
        <v>1962.12</v>
      </c>
      <c r="H310" s="78">
        <v>0</v>
      </c>
      <c r="I310" s="78" t="s">
        <v>541</v>
      </c>
      <c r="J310" s="78">
        <v>0</v>
      </c>
      <c r="K310" s="78">
        <v>0</v>
      </c>
      <c r="L310" s="78">
        <v>0</v>
      </c>
      <c r="M310" s="78">
        <v>0</v>
      </c>
      <c r="N310" s="78">
        <v>0</v>
      </c>
      <c r="O310" s="78">
        <v>0</v>
      </c>
      <c r="P310" s="78">
        <v>0</v>
      </c>
      <c r="Q310" s="78">
        <v>0</v>
      </c>
      <c r="R310" s="78">
        <v>0</v>
      </c>
      <c r="S310" s="73">
        <f t="shared" si="8"/>
        <v>1962.12</v>
      </c>
      <c r="T310" s="73">
        <f t="shared" si="9"/>
        <v>0</v>
      </c>
      <c r="U310" s="74" t="str">
        <f>VLOOKUP(B310,'FOLHA RESUMIDA'!C:I,2,0)</f>
        <v>DAYANE M VALENCA DE OLIVEIRA</v>
      </c>
    </row>
    <row r="311" spans="1:21">
      <c r="A311" s="76">
        <v>10</v>
      </c>
      <c r="B311" s="76">
        <v>2971</v>
      </c>
      <c r="C311" s="77" t="s">
        <v>395</v>
      </c>
      <c r="D311" s="80">
        <v>41732</v>
      </c>
      <c r="E311" s="76" t="s">
        <v>540</v>
      </c>
      <c r="F311" s="76" t="s">
        <v>493</v>
      </c>
      <c r="G311" s="78">
        <v>1962.12</v>
      </c>
      <c r="H311" s="78">
        <v>0</v>
      </c>
      <c r="I311" s="78" t="s">
        <v>541</v>
      </c>
      <c r="J311" s="78">
        <v>0</v>
      </c>
      <c r="K311" s="78">
        <v>0</v>
      </c>
      <c r="L311" s="78">
        <v>0</v>
      </c>
      <c r="M311" s="78">
        <v>0</v>
      </c>
      <c r="N311" s="78">
        <v>0</v>
      </c>
      <c r="O311" s="78">
        <v>0</v>
      </c>
      <c r="P311" s="78">
        <v>0</v>
      </c>
      <c r="Q311" s="78">
        <v>0</v>
      </c>
      <c r="R311" s="78">
        <v>0</v>
      </c>
      <c r="S311" s="73">
        <f t="shared" si="8"/>
        <v>1962.12</v>
      </c>
      <c r="T311" s="73">
        <f t="shared" si="9"/>
        <v>0</v>
      </c>
      <c r="U311" s="74" t="str">
        <f>VLOOKUP(B311,'FOLHA RESUMIDA'!C:I,2,0)</f>
        <v>LETYCIA THAISA V FARIAS</v>
      </c>
    </row>
    <row r="312" spans="1:21">
      <c r="A312" s="76">
        <v>3</v>
      </c>
      <c r="B312" s="76">
        <v>2973</v>
      </c>
      <c r="C312" s="77" t="s">
        <v>352</v>
      </c>
      <c r="D312" s="80">
        <v>41732</v>
      </c>
      <c r="E312" s="76" t="s">
        <v>540</v>
      </c>
      <c r="F312" s="76" t="s">
        <v>493</v>
      </c>
      <c r="G312" s="78">
        <v>1962.12</v>
      </c>
      <c r="H312" s="78">
        <v>0</v>
      </c>
      <c r="I312" s="78" t="s">
        <v>541</v>
      </c>
      <c r="J312" s="78">
        <v>0</v>
      </c>
      <c r="K312" s="78">
        <v>0</v>
      </c>
      <c r="L312" s="78">
        <v>223.27</v>
      </c>
      <c r="M312" s="78">
        <v>0</v>
      </c>
      <c r="N312" s="78">
        <v>0</v>
      </c>
      <c r="O312" s="78">
        <v>0</v>
      </c>
      <c r="P312" s="78">
        <v>0</v>
      </c>
      <c r="Q312" s="78">
        <v>0</v>
      </c>
      <c r="R312" s="78">
        <v>0</v>
      </c>
      <c r="S312" s="73">
        <f t="shared" si="8"/>
        <v>1962.12</v>
      </c>
      <c r="T312" s="73">
        <f t="shared" si="9"/>
        <v>223.27</v>
      </c>
      <c r="U312" s="74" t="str">
        <f>VLOOKUP(B312,'FOLHA RESUMIDA'!C:I,2,0)</f>
        <v>ELDERSON GOMES DA CUNHA</v>
      </c>
    </row>
    <row r="313" spans="1:21">
      <c r="A313" s="76">
        <v>3</v>
      </c>
      <c r="B313" s="76">
        <v>2974</v>
      </c>
      <c r="C313" s="77" t="s">
        <v>353</v>
      </c>
      <c r="D313" s="80">
        <v>41732</v>
      </c>
      <c r="E313" s="76" t="s">
        <v>540</v>
      </c>
      <c r="F313" s="76" t="s">
        <v>493</v>
      </c>
      <c r="G313" s="78">
        <v>1962.12</v>
      </c>
      <c r="H313" s="78">
        <v>0</v>
      </c>
      <c r="I313" s="78" t="s">
        <v>541</v>
      </c>
      <c r="J313" s="78">
        <v>0</v>
      </c>
      <c r="K313" s="78">
        <v>0</v>
      </c>
      <c r="L313" s="78">
        <v>0</v>
      </c>
      <c r="M313" s="78">
        <v>0</v>
      </c>
      <c r="N313" s="78">
        <v>0</v>
      </c>
      <c r="O313" s="78">
        <v>0</v>
      </c>
      <c r="P313" s="78">
        <v>0</v>
      </c>
      <c r="Q313" s="78">
        <v>0</v>
      </c>
      <c r="R313" s="78">
        <v>0</v>
      </c>
      <c r="S313" s="73">
        <f t="shared" si="8"/>
        <v>1962.12</v>
      </c>
      <c r="T313" s="73">
        <f t="shared" si="9"/>
        <v>0</v>
      </c>
      <c r="U313" s="74" t="str">
        <f>VLOOKUP(B313,'FOLHA RESUMIDA'!C:I,2,0)</f>
        <v>MARCELO DIEDERICHS PRATES</v>
      </c>
    </row>
    <row r="314" spans="1:21">
      <c r="A314" s="76">
        <v>23</v>
      </c>
      <c r="B314" s="76">
        <v>2977</v>
      </c>
      <c r="C314" s="77" t="s">
        <v>366</v>
      </c>
      <c r="D314" s="80">
        <v>41732</v>
      </c>
      <c r="E314" s="76" t="s">
        <v>540</v>
      </c>
      <c r="F314" s="76" t="s">
        <v>509</v>
      </c>
      <c r="G314" s="78">
        <v>4357.09</v>
      </c>
      <c r="H314" s="78">
        <v>0</v>
      </c>
      <c r="I314" s="78" t="s">
        <v>541</v>
      </c>
      <c r="J314" s="78">
        <v>0</v>
      </c>
      <c r="K314" s="78">
        <v>0</v>
      </c>
      <c r="L314" s="78">
        <v>0</v>
      </c>
      <c r="M314" s="78">
        <v>0</v>
      </c>
      <c r="N314" s="78">
        <v>0</v>
      </c>
      <c r="O314" s="78">
        <v>0</v>
      </c>
      <c r="P314" s="78">
        <v>0</v>
      </c>
      <c r="Q314" s="78">
        <v>0</v>
      </c>
      <c r="R314" s="78">
        <v>0</v>
      </c>
      <c r="S314" s="73">
        <f t="shared" si="8"/>
        <v>4357.09</v>
      </c>
      <c r="T314" s="73">
        <f t="shared" si="9"/>
        <v>0</v>
      </c>
      <c r="U314" s="74" t="str">
        <f>VLOOKUP(B314,'FOLHA RESUMIDA'!C:I,2,0)</f>
        <v>VENILTON CARLOS M CARDOSO</v>
      </c>
    </row>
    <row r="315" spans="1:21">
      <c r="A315" s="76">
        <v>23</v>
      </c>
      <c r="B315" s="76">
        <v>2978</v>
      </c>
      <c r="C315" s="77" t="s">
        <v>367</v>
      </c>
      <c r="D315" s="80">
        <v>41732</v>
      </c>
      <c r="E315" s="76" t="s">
        <v>540</v>
      </c>
      <c r="F315" s="76" t="s">
        <v>493</v>
      </c>
      <c r="G315" s="78">
        <v>1962.12</v>
      </c>
      <c r="H315" s="78">
        <v>0</v>
      </c>
      <c r="I315" s="78" t="s">
        <v>541</v>
      </c>
      <c r="J315" s="78">
        <v>0</v>
      </c>
      <c r="K315" s="78">
        <v>0</v>
      </c>
      <c r="L315" s="78">
        <v>223.27</v>
      </c>
      <c r="M315" s="78">
        <v>0</v>
      </c>
      <c r="N315" s="78">
        <v>0</v>
      </c>
      <c r="O315" s="78">
        <v>0</v>
      </c>
      <c r="P315" s="78">
        <v>0</v>
      </c>
      <c r="Q315" s="78">
        <v>0</v>
      </c>
      <c r="R315" s="78">
        <v>0</v>
      </c>
      <c r="S315" s="73">
        <f t="shared" si="8"/>
        <v>1962.12</v>
      </c>
      <c r="T315" s="73">
        <f t="shared" si="9"/>
        <v>223.27</v>
      </c>
      <c r="U315" s="74" t="str">
        <f>VLOOKUP(B315,'FOLHA RESUMIDA'!C:I,2,0)</f>
        <v>CARLOS BRUNO GOMES MACEDO</v>
      </c>
    </row>
    <row r="316" spans="1:21">
      <c r="A316" s="76">
        <v>1</v>
      </c>
      <c r="B316" s="76">
        <v>2982</v>
      </c>
      <c r="C316" s="77" t="s">
        <v>252</v>
      </c>
      <c r="D316" s="80">
        <v>41732</v>
      </c>
      <c r="E316" s="76" t="s">
        <v>540</v>
      </c>
      <c r="F316" s="76" t="s">
        <v>506</v>
      </c>
      <c r="G316" s="78">
        <v>3413.87</v>
      </c>
      <c r="H316" s="78">
        <v>0</v>
      </c>
      <c r="I316" s="78" t="s">
        <v>541</v>
      </c>
      <c r="J316" s="78">
        <v>0</v>
      </c>
      <c r="K316" s="78">
        <v>0</v>
      </c>
      <c r="L316" s="78">
        <v>0</v>
      </c>
      <c r="M316" s="78">
        <v>0</v>
      </c>
      <c r="N316" s="78">
        <v>0</v>
      </c>
      <c r="O316" s="78">
        <v>0</v>
      </c>
      <c r="P316" s="78">
        <v>0</v>
      </c>
      <c r="Q316" s="78">
        <v>0</v>
      </c>
      <c r="R316" s="78">
        <v>0</v>
      </c>
      <c r="S316" s="73">
        <f t="shared" si="8"/>
        <v>3413.87</v>
      </c>
      <c r="T316" s="73">
        <f t="shared" si="9"/>
        <v>0</v>
      </c>
      <c r="U316" s="74" t="str">
        <f>VLOOKUP(B316,'FOLHA RESUMIDA'!C:I,2,0)</f>
        <v>CINTIA MARIA LEITE DO N AVELAR</v>
      </c>
    </row>
    <row r="317" spans="1:21">
      <c r="A317" s="76">
        <v>1</v>
      </c>
      <c r="B317" s="76">
        <v>2983</v>
      </c>
      <c r="C317" s="77" t="s">
        <v>253</v>
      </c>
      <c r="D317" s="80">
        <v>41732</v>
      </c>
      <c r="E317" s="76" t="s">
        <v>540</v>
      </c>
      <c r="F317" s="76" t="s">
        <v>499</v>
      </c>
      <c r="G317" s="78">
        <v>1962.12</v>
      </c>
      <c r="H317" s="78">
        <v>0</v>
      </c>
      <c r="I317" s="78" t="s">
        <v>541</v>
      </c>
      <c r="J317" s="78">
        <v>822.38</v>
      </c>
      <c r="K317" s="78">
        <v>0</v>
      </c>
      <c r="L317" s="78">
        <v>0</v>
      </c>
      <c r="M317" s="78">
        <v>0</v>
      </c>
      <c r="N317" s="78">
        <v>0</v>
      </c>
      <c r="O317" s="78">
        <v>0</v>
      </c>
      <c r="P317" s="78">
        <v>0</v>
      </c>
      <c r="Q317" s="78">
        <v>0</v>
      </c>
      <c r="R317" s="78">
        <v>0</v>
      </c>
      <c r="S317" s="73">
        <f t="shared" si="8"/>
        <v>1962.12</v>
      </c>
      <c r="T317" s="73">
        <f t="shared" si="9"/>
        <v>822.38</v>
      </c>
      <c r="U317" s="74" t="str">
        <f>VLOOKUP(B317,'FOLHA RESUMIDA'!C:I,2,0)</f>
        <v>EMILLY INOCENCIO DA SILVA</v>
      </c>
    </row>
    <row r="318" spans="1:21">
      <c r="A318" s="76">
        <v>1</v>
      </c>
      <c r="B318" s="76">
        <v>2988</v>
      </c>
      <c r="C318" s="77" t="s">
        <v>254</v>
      </c>
      <c r="D318" s="80">
        <v>41732</v>
      </c>
      <c r="E318" s="76" t="s">
        <v>540</v>
      </c>
      <c r="F318" s="76" t="s">
        <v>485</v>
      </c>
      <c r="G318" s="78">
        <v>3413.87</v>
      </c>
      <c r="H318" s="78">
        <v>0</v>
      </c>
      <c r="I318" s="78" t="s">
        <v>541</v>
      </c>
      <c r="J318" s="78">
        <v>0</v>
      </c>
      <c r="K318" s="78">
        <v>0</v>
      </c>
      <c r="L318" s="78">
        <v>0</v>
      </c>
      <c r="M318" s="78">
        <v>0</v>
      </c>
      <c r="N318" s="78">
        <v>0</v>
      </c>
      <c r="O318" s="78">
        <v>0</v>
      </c>
      <c r="P318" s="78">
        <v>0</v>
      </c>
      <c r="Q318" s="78">
        <v>0</v>
      </c>
      <c r="R318" s="78">
        <v>0</v>
      </c>
      <c r="S318" s="73">
        <f t="shared" si="8"/>
        <v>3413.87</v>
      </c>
      <c r="T318" s="73">
        <f t="shared" si="9"/>
        <v>0</v>
      </c>
      <c r="U318" s="74" t="str">
        <f>VLOOKUP(B318,'FOLHA RESUMIDA'!C:I,2,0)</f>
        <v>GERALDO CRISTOVAO DE O FILHO</v>
      </c>
    </row>
    <row r="319" spans="1:21">
      <c r="A319" s="76">
        <v>1</v>
      </c>
      <c r="B319" s="76">
        <v>2996</v>
      </c>
      <c r="C319" s="77" t="s">
        <v>255</v>
      </c>
      <c r="D319" s="80">
        <v>41751</v>
      </c>
      <c r="E319" s="76" t="s">
        <v>540</v>
      </c>
      <c r="F319" s="76" t="s">
        <v>508</v>
      </c>
      <c r="G319" s="78">
        <v>5942.74</v>
      </c>
      <c r="H319" s="78">
        <v>0</v>
      </c>
      <c r="I319" s="78" t="s">
        <v>541</v>
      </c>
      <c r="J319" s="78">
        <v>0</v>
      </c>
      <c r="K319" s="78">
        <v>0</v>
      </c>
      <c r="L319" s="78">
        <v>0</v>
      </c>
      <c r="M319" s="78">
        <v>0</v>
      </c>
      <c r="N319" s="78">
        <v>0</v>
      </c>
      <c r="O319" s="78">
        <v>0</v>
      </c>
      <c r="P319" s="78">
        <v>0</v>
      </c>
      <c r="Q319" s="78">
        <v>0</v>
      </c>
      <c r="R319" s="78">
        <v>0</v>
      </c>
      <c r="S319" s="73">
        <f t="shared" si="8"/>
        <v>5942.74</v>
      </c>
      <c r="T319" s="73">
        <f t="shared" si="9"/>
        <v>0</v>
      </c>
      <c r="U319" s="74" t="str">
        <f>VLOOKUP(B319,'FOLHA RESUMIDA'!C:I,2,0)</f>
        <v>LUCIANO BARROS COSTA</v>
      </c>
    </row>
    <row r="320" spans="1:21">
      <c r="A320" s="76">
        <v>1</v>
      </c>
      <c r="B320" s="76">
        <v>2998</v>
      </c>
      <c r="C320" s="77" t="s">
        <v>256</v>
      </c>
      <c r="D320" s="80">
        <v>41751</v>
      </c>
      <c r="E320" s="76" t="s">
        <v>540</v>
      </c>
      <c r="F320" s="76" t="s">
        <v>508</v>
      </c>
      <c r="G320" s="78">
        <v>5942.74</v>
      </c>
      <c r="H320" s="78">
        <v>0</v>
      </c>
      <c r="I320" s="78" t="s">
        <v>541</v>
      </c>
      <c r="J320" s="78">
        <v>0</v>
      </c>
      <c r="K320" s="78">
        <v>0</v>
      </c>
      <c r="L320" s="78">
        <v>0</v>
      </c>
      <c r="M320" s="78">
        <v>0</v>
      </c>
      <c r="N320" s="78">
        <v>0</v>
      </c>
      <c r="O320" s="78">
        <v>0</v>
      </c>
      <c r="P320" s="78">
        <v>0</v>
      </c>
      <c r="Q320" s="78">
        <v>0</v>
      </c>
      <c r="R320" s="78">
        <v>0</v>
      </c>
      <c r="S320" s="73">
        <f t="shared" si="8"/>
        <v>5942.74</v>
      </c>
      <c r="T320" s="73">
        <f t="shared" si="9"/>
        <v>0</v>
      </c>
      <c r="U320" s="74" t="str">
        <f>VLOOKUP(B320,'FOLHA RESUMIDA'!C:I,2,0)</f>
        <v>MIGUEL WILSON REGUEIRA RIBEIRO</v>
      </c>
    </row>
    <row r="321" spans="1:21">
      <c r="A321" s="76">
        <v>1</v>
      </c>
      <c r="B321" s="76">
        <v>3003</v>
      </c>
      <c r="C321" s="77" t="s">
        <v>257</v>
      </c>
      <c r="D321" s="80">
        <v>41751</v>
      </c>
      <c r="E321" s="76" t="s">
        <v>540</v>
      </c>
      <c r="F321" s="76" t="s">
        <v>434</v>
      </c>
      <c r="G321" s="78">
        <v>3413.87</v>
      </c>
      <c r="H321" s="78">
        <v>0</v>
      </c>
      <c r="I321" s="78" t="s">
        <v>541</v>
      </c>
      <c r="J321" s="78">
        <v>822.38</v>
      </c>
      <c r="K321" s="78">
        <v>0</v>
      </c>
      <c r="L321" s="78">
        <v>0</v>
      </c>
      <c r="M321" s="78">
        <v>0</v>
      </c>
      <c r="N321" s="78">
        <v>0</v>
      </c>
      <c r="O321" s="78">
        <v>0</v>
      </c>
      <c r="P321" s="78">
        <v>0</v>
      </c>
      <c r="Q321" s="78">
        <v>0</v>
      </c>
      <c r="R321" s="78">
        <v>0</v>
      </c>
      <c r="S321" s="73">
        <f t="shared" si="8"/>
        <v>3413.87</v>
      </c>
      <c r="T321" s="73">
        <f t="shared" si="9"/>
        <v>822.38</v>
      </c>
      <c r="U321" s="74" t="str">
        <f>VLOOKUP(B321,'FOLHA RESUMIDA'!C:I,2,0)</f>
        <v>CAETANO SILVA DIAS</v>
      </c>
    </row>
    <row r="322" spans="1:21">
      <c r="A322" s="76">
        <v>1</v>
      </c>
      <c r="B322" s="76">
        <v>3004</v>
      </c>
      <c r="C322" s="77" t="s">
        <v>258</v>
      </c>
      <c r="D322" s="80">
        <v>41751</v>
      </c>
      <c r="E322" s="76" t="s">
        <v>540</v>
      </c>
      <c r="F322" s="76" t="s">
        <v>434</v>
      </c>
      <c r="G322" s="78">
        <v>3413.87</v>
      </c>
      <c r="H322" s="78">
        <v>0</v>
      </c>
      <c r="I322" s="78" t="s">
        <v>541</v>
      </c>
      <c r="J322" s="78">
        <v>822.38</v>
      </c>
      <c r="K322" s="78">
        <v>0</v>
      </c>
      <c r="L322" s="78">
        <v>0</v>
      </c>
      <c r="M322" s="78">
        <v>0</v>
      </c>
      <c r="N322" s="78">
        <v>0</v>
      </c>
      <c r="O322" s="78">
        <v>0</v>
      </c>
      <c r="P322" s="78">
        <v>0</v>
      </c>
      <c r="Q322" s="78">
        <v>0</v>
      </c>
      <c r="R322" s="78">
        <v>0</v>
      </c>
      <c r="S322" s="73">
        <f t="shared" si="8"/>
        <v>3413.87</v>
      </c>
      <c r="T322" s="73">
        <f t="shared" si="9"/>
        <v>822.38</v>
      </c>
      <c r="U322" s="74" t="str">
        <f>VLOOKUP(B322,'FOLHA RESUMIDA'!C:I,2,0)</f>
        <v>ITHALO IGOR DANTAS E SILVA</v>
      </c>
    </row>
    <row r="323" spans="1:21">
      <c r="A323" s="76">
        <v>1</v>
      </c>
      <c r="B323" s="76">
        <v>3015</v>
      </c>
      <c r="C323" s="77" t="s">
        <v>259</v>
      </c>
      <c r="D323" s="80">
        <v>41751</v>
      </c>
      <c r="E323" s="76" t="s">
        <v>540</v>
      </c>
      <c r="F323" s="76" t="s">
        <v>498</v>
      </c>
      <c r="G323" s="78">
        <v>1962.12</v>
      </c>
      <c r="H323" s="78">
        <v>0</v>
      </c>
      <c r="I323" s="78" t="s">
        <v>541</v>
      </c>
      <c r="J323" s="78">
        <v>0</v>
      </c>
      <c r="K323" s="78">
        <v>0</v>
      </c>
      <c r="L323" s="78">
        <v>0</v>
      </c>
      <c r="M323" s="78">
        <v>0</v>
      </c>
      <c r="N323" s="78">
        <v>0</v>
      </c>
      <c r="O323" s="78">
        <v>0</v>
      </c>
      <c r="P323" s="78">
        <v>0</v>
      </c>
      <c r="Q323" s="78">
        <v>0</v>
      </c>
      <c r="R323" s="78">
        <v>0</v>
      </c>
      <c r="S323" s="73">
        <f t="shared" si="8"/>
        <v>1962.12</v>
      </c>
      <c r="T323" s="73">
        <f t="shared" si="9"/>
        <v>0</v>
      </c>
      <c r="U323" s="74" t="str">
        <f>VLOOKUP(B323,'FOLHA RESUMIDA'!C:I,2,0)</f>
        <v>MARIA DANIELLE DE SOUZA SANTOS</v>
      </c>
    </row>
    <row r="324" spans="1:21">
      <c r="A324" s="76">
        <v>1</v>
      </c>
      <c r="B324" s="76">
        <v>3016</v>
      </c>
      <c r="C324" s="77" t="s">
        <v>260</v>
      </c>
      <c r="D324" s="80">
        <v>41751</v>
      </c>
      <c r="E324" s="76" t="s">
        <v>540</v>
      </c>
      <c r="F324" s="76" t="s">
        <v>498</v>
      </c>
      <c r="G324" s="78">
        <v>1962.12</v>
      </c>
      <c r="H324" s="78">
        <v>0</v>
      </c>
      <c r="I324" s="78" t="s">
        <v>541</v>
      </c>
      <c r="J324" s="78">
        <v>0</v>
      </c>
      <c r="K324" s="78">
        <v>0</v>
      </c>
      <c r="L324" s="78">
        <v>0</v>
      </c>
      <c r="M324" s="78">
        <v>0</v>
      </c>
      <c r="N324" s="78">
        <v>0</v>
      </c>
      <c r="O324" s="78">
        <v>0</v>
      </c>
      <c r="P324" s="78">
        <v>0</v>
      </c>
      <c r="Q324" s="78">
        <v>0</v>
      </c>
      <c r="R324" s="78">
        <v>0</v>
      </c>
      <c r="S324" s="73">
        <f t="shared" si="8"/>
        <v>1962.12</v>
      </c>
      <c r="T324" s="73">
        <f t="shared" si="9"/>
        <v>0</v>
      </c>
      <c r="U324" s="74" t="str">
        <f>VLOOKUP(B324,'FOLHA RESUMIDA'!C:I,2,0)</f>
        <v>MARIANA SILVA MONTEIRO</v>
      </c>
    </row>
    <row r="325" spans="1:21">
      <c r="A325" s="76">
        <v>10</v>
      </c>
      <c r="B325" s="76">
        <v>3023</v>
      </c>
      <c r="C325" s="77" t="s">
        <v>362</v>
      </c>
      <c r="D325" s="80">
        <v>41751</v>
      </c>
      <c r="E325" s="76" t="s">
        <v>540</v>
      </c>
      <c r="F325" s="76" t="s">
        <v>509</v>
      </c>
      <c r="G325" s="78">
        <v>4357.09</v>
      </c>
      <c r="H325" s="78">
        <v>0</v>
      </c>
      <c r="I325" s="78" t="s">
        <v>541</v>
      </c>
      <c r="J325" s="78">
        <v>0</v>
      </c>
      <c r="K325" s="78">
        <v>0</v>
      </c>
      <c r="L325" s="78">
        <v>0</v>
      </c>
      <c r="M325" s="78">
        <v>0</v>
      </c>
      <c r="N325" s="78">
        <v>0</v>
      </c>
      <c r="O325" s="78">
        <v>0</v>
      </c>
      <c r="P325" s="78">
        <v>0</v>
      </c>
      <c r="Q325" s="78">
        <v>0</v>
      </c>
      <c r="R325" s="78">
        <v>0</v>
      </c>
      <c r="S325" s="73">
        <f t="shared" ref="S325:S388" si="10">SUM(G325:H325)+O325+Q325</f>
        <v>4357.09</v>
      </c>
      <c r="T325" s="73">
        <f t="shared" ref="T325:T388" si="11">SUM(J325:N325)+P325+R325</f>
        <v>0</v>
      </c>
      <c r="U325" s="74" t="str">
        <f>VLOOKUP(B325,'FOLHA RESUMIDA'!C:I,2,0)</f>
        <v>SERGIO ARAUJO DE OLIVEIRA</v>
      </c>
    </row>
    <row r="326" spans="1:21">
      <c r="A326" s="76">
        <v>1</v>
      </c>
      <c r="B326" s="76">
        <v>3025</v>
      </c>
      <c r="C326" s="77" t="s">
        <v>398</v>
      </c>
      <c r="D326" s="80">
        <v>41751</v>
      </c>
      <c r="E326" s="76" t="s">
        <v>540</v>
      </c>
      <c r="F326" s="76" t="s">
        <v>509</v>
      </c>
      <c r="G326" s="78">
        <v>4357.09</v>
      </c>
      <c r="H326" s="78">
        <v>0</v>
      </c>
      <c r="I326" s="78" t="s">
        <v>541</v>
      </c>
      <c r="J326" s="78">
        <v>0</v>
      </c>
      <c r="K326" s="78">
        <v>0</v>
      </c>
      <c r="L326" s="78">
        <v>0</v>
      </c>
      <c r="M326" s="78">
        <v>0</v>
      </c>
      <c r="N326" s="78">
        <v>0</v>
      </c>
      <c r="O326" s="78">
        <v>0</v>
      </c>
      <c r="P326" s="78">
        <v>0</v>
      </c>
      <c r="Q326" s="78">
        <v>0</v>
      </c>
      <c r="R326" s="78">
        <v>0</v>
      </c>
      <c r="S326" s="73">
        <f t="shared" si="10"/>
        <v>4357.09</v>
      </c>
      <c r="T326" s="73">
        <f t="shared" si="11"/>
        <v>0</v>
      </c>
      <c r="U326" s="74" t="str">
        <f>VLOOKUP(B326,'FOLHA RESUMIDA'!C:I,2,0)</f>
        <v>MARIANA KAROLYNE G DE SOUZA</v>
      </c>
    </row>
    <row r="327" spans="1:21">
      <c r="A327" s="76">
        <v>48</v>
      </c>
      <c r="B327" s="76">
        <v>3027</v>
      </c>
      <c r="C327" s="77" t="s">
        <v>261</v>
      </c>
      <c r="D327" s="80">
        <v>41751</v>
      </c>
      <c r="E327" s="76" t="s">
        <v>540</v>
      </c>
      <c r="F327" s="76" t="s">
        <v>509</v>
      </c>
      <c r="G327" s="78">
        <v>4357.09</v>
      </c>
      <c r="H327" s="78">
        <v>0</v>
      </c>
      <c r="I327" s="78" t="s">
        <v>541</v>
      </c>
      <c r="J327" s="78">
        <v>0</v>
      </c>
      <c r="K327" s="78">
        <v>0</v>
      </c>
      <c r="L327" s="78">
        <v>0</v>
      </c>
      <c r="M327" s="78">
        <v>0</v>
      </c>
      <c r="N327" s="78">
        <v>0</v>
      </c>
      <c r="O327" s="78">
        <v>0</v>
      </c>
      <c r="P327" s="78">
        <v>0</v>
      </c>
      <c r="Q327" s="78">
        <v>0</v>
      </c>
      <c r="R327" s="78">
        <v>0</v>
      </c>
      <c r="S327" s="73">
        <f t="shared" si="10"/>
        <v>4357.09</v>
      </c>
      <c r="T327" s="73">
        <f t="shared" si="11"/>
        <v>0</v>
      </c>
      <c r="U327" s="74" t="str">
        <f>VLOOKUP(B327,'FOLHA RESUMIDA'!C:I,2,0)</f>
        <v>MARILIA MILENA R PIRES</v>
      </c>
    </row>
    <row r="328" spans="1:21">
      <c r="A328" s="76">
        <v>51</v>
      </c>
      <c r="B328" s="76">
        <v>3029</v>
      </c>
      <c r="C328" s="77" t="s">
        <v>396</v>
      </c>
      <c r="D328" s="80">
        <v>41806</v>
      </c>
      <c r="E328" s="76" t="s">
        <v>540</v>
      </c>
      <c r="F328" s="76" t="s">
        <v>509</v>
      </c>
      <c r="G328" s="78">
        <v>4357.09</v>
      </c>
      <c r="H328" s="78">
        <v>0</v>
      </c>
      <c r="I328" s="78" t="s">
        <v>541</v>
      </c>
      <c r="J328" s="78">
        <v>0</v>
      </c>
      <c r="K328" s="78">
        <v>0</v>
      </c>
      <c r="L328" s="78">
        <v>0</v>
      </c>
      <c r="M328" s="78">
        <v>0</v>
      </c>
      <c r="N328" s="78">
        <v>0</v>
      </c>
      <c r="O328" s="78">
        <v>0</v>
      </c>
      <c r="P328" s="78">
        <v>0</v>
      </c>
      <c r="Q328" s="78">
        <v>0</v>
      </c>
      <c r="R328" s="78">
        <v>0</v>
      </c>
      <c r="S328" s="73">
        <f t="shared" si="10"/>
        <v>4357.09</v>
      </c>
      <c r="T328" s="73">
        <f t="shared" si="11"/>
        <v>0</v>
      </c>
      <c r="U328" s="74" t="str">
        <f>VLOOKUP(B328,'FOLHA RESUMIDA'!C:I,2,0)</f>
        <v>RISOALDO DUARTE DA S JUNIOR</v>
      </c>
    </row>
    <row r="329" spans="1:21">
      <c r="A329" s="76">
        <v>1</v>
      </c>
      <c r="B329" s="76">
        <v>3031</v>
      </c>
      <c r="C329" s="77" t="s">
        <v>262</v>
      </c>
      <c r="D329" s="80">
        <v>41782</v>
      </c>
      <c r="E329" s="76" t="s">
        <v>540</v>
      </c>
      <c r="F329" s="76" t="s">
        <v>507</v>
      </c>
      <c r="G329" s="78">
        <v>6759.32</v>
      </c>
      <c r="H329" s="78">
        <v>0</v>
      </c>
      <c r="I329" s="78" t="s">
        <v>541</v>
      </c>
      <c r="J329" s="78">
        <v>0</v>
      </c>
      <c r="K329" s="78">
        <v>0</v>
      </c>
      <c r="L329" s="78">
        <v>0</v>
      </c>
      <c r="M329" s="78">
        <v>0</v>
      </c>
      <c r="N329" s="78">
        <v>0</v>
      </c>
      <c r="O329" s="78">
        <v>0</v>
      </c>
      <c r="P329" s="78">
        <v>0</v>
      </c>
      <c r="Q329" s="78">
        <v>0</v>
      </c>
      <c r="R329" s="78">
        <v>0</v>
      </c>
      <c r="S329" s="73">
        <f t="shared" si="10"/>
        <v>6759.32</v>
      </c>
      <c r="T329" s="73">
        <f t="shared" si="11"/>
        <v>0</v>
      </c>
      <c r="U329" s="74" t="str">
        <f>VLOOKUP(B329,'FOLHA RESUMIDA'!C:I,2,0)</f>
        <v>DENNYS LAPENDA FAGUNDES</v>
      </c>
    </row>
    <row r="330" spans="1:21">
      <c r="A330" s="76">
        <v>1</v>
      </c>
      <c r="B330" s="76">
        <v>3032</v>
      </c>
      <c r="C330" s="77" t="s">
        <v>341</v>
      </c>
      <c r="D330" s="80">
        <v>41806</v>
      </c>
      <c r="E330" s="76" t="s">
        <v>540</v>
      </c>
      <c r="F330" s="76" t="s">
        <v>509</v>
      </c>
      <c r="G330" s="78">
        <v>4357.09</v>
      </c>
      <c r="H330" s="78">
        <v>0</v>
      </c>
      <c r="I330" s="78" t="s">
        <v>541</v>
      </c>
      <c r="J330" s="78">
        <v>0</v>
      </c>
      <c r="K330" s="78">
        <v>0</v>
      </c>
      <c r="L330" s="78">
        <v>0</v>
      </c>
      <c r="M330" s="78">
        <v>0</v>
      </c>
      <c r="N330" s="78">
        <v>0</v>
      </c>
      <c r="O330" s="78">
        <v>0</v>
      </c>
      <c r="P330" s="78">
        <v>0</v>
      </c>
      <c r="Q330" s="78">
        <v>0</v>
      </c>
      <c r="R330" s="78">
        <v>0</v>
      </c>
      <c r="S330" s="73">
        <f t="shared" si="10"/>
        <v>4357.09</v>
      </c>
      <c r="T330" s="73">
        <f t="shared" si="11"/>
        <v>0</v>
      </c>
      <c r="U330" s="74" t="str">
        <f>VLOOKUP(B330,'FOLHA RESUMIDA'!C:I,2,0)</f>
        <v>KELEN CRISTINA DE AL F E SILVA</v>
      </c>
    </row>
    <row r="331" spans="1:21">
      <c r="A331" s="76">
        <v>1</v>
      </c>
      <c r="B331" s="76">
        <v>3036</v>
      </c>
      <c r="C331" s="77" t="s">
        <v>263</v>
      </c>
      <c r="D331" s="80">
        <v>41837</v>
      </c>
      <c r="E331" s="76" t="s">
        <v>540</v>
      </c>
      <c r="F331" s="76" t="s">
        <v>498</v>
      </c>
      <c r="G331" s="78">
        <v>1962.12</v>
      </c>
      <c r="H331" s="78">
        <v>0</v>
      </c>
      <c r="I331" s="78" t="s">
        <v>541</v>
      </c>
      <c r="J331" s="78">
        <v>2312.9499999999998</v>
      </c>
      <c r="K331" s="78">
        <v>0</v>
      </c>
      <c r="L331" s="78">
        <v>0</v>
      </c>
      <c r="M331" s="78">
        <v>0</v>
      </c>
      <c r="N331" s="78">
        <v>0</v>
      </c>
      <c r="O331" s="78">
        <v>0</v>
      </c>
      <c r="P331" s="78">
        <v>0</v>
      </c>
      <c r="Q331" s="78">
        <v>0</v>
      </c>
      <c r="R331" s="78">
        <v>0</v>
      </c>
      <c r="S331" s="73">
        <f t="shared" si="10"/>
        <v>1962.12</v>
      </c>
      <c r="T331" s="73">
        <f t="shared" si="11"/>
        <v>2312.9499999999998</v>
      </c>
      <c r="U331" s="74" t="str">
        <f>VLOOKUP(B331,'FOLHA RESUMIDA'!C:I,2,0)</f>
        <v>CECILIA REGINA DO N S CABRAL</v>
      </c>
    </row>
    <row r="332" spans="1:21">
      <c r="A332" s="76">
        <v>1</v>
      </c>
      <c r="B332" s="76">
        <v>3040</v>
      </c>
      <c r="C332" s="77" t="s">
        <v>264</v>
      </c>
      <c r="D332" s="80">
        <v>41837</v>
      </c>
      <c r="E332" s="76" t="s">
        <v>540</v>
      </c>
      <c r="F332" s="76" t="s">
        <v>433</v>
      </c>
      <c r="G332" s="78">
        <v>1962.12</v>
      </c>
      <c r="H332" s="78">
        <v>0</v>
      </c>
      <c r="I332" s="78" t="s">
        <v>541</v>
      </c>
      <c r="J332" s="78">
        <v>2312.9499999999998</v>
      </c>
      <c r="K332" s="78">
        <v>0</v>
      </c>
      <c r="L332" s="78">
        <v>0</v>
      </c>
      <c r="M332" s="78">
        <v>0</v>
      </c>
      <c r="N332" s="78">
        <v>0</v>
      </c>
      <c r="O332" s="78">
        <v>0</v>
      </c>
      <c r="P332" s="78">
        <v>0</v>
      </c>
      <c r="Q332" s="78">
        <v>0</v>
      </c>
      <c r="R332" s="78">
        <v>0</v>
      </c>
      <c r="S332" s="73">
        <f t="shared" si="10"/>
        <v>1962.12</v>
      </c>
      <c r="T332" s="73">
        <f t="shared" si="11"/>
        <v>2312.9499999999998</v>
      </c>
      <c r="U332" s="74" t="str">
        <f>VLOOKUP(B332,'FOLHA RESUMIDA'!C:I,2,0)</f>
        <v>LORENA ESTHER L M CAVALCANTI</v>
      </c>
    </row>
    <row r="333" spans="1:21">
      <c r="A333" s="76">
        <v>1</v>
      </c>
      <c r="B333" s="76">
        <v>3044</v>
      </c>
      <c r="C333" s="77" t="s">
        <v>349</v>
      </c>
      <c r="D333" s="80">
        <v>41871</v>
      </c>
      <c r="E333" s="76" t="s">
        <v>540</v>
      </c>
      <c r="F333" s="76" t="s">
        <v>509</v>
      </c>
      <c r="G333" s="78">
        <v>4357.09</v>
      </c>
      <c r="H333" s="78">
        <v>0</v>
      </c>
      <c r="I333" s="78" t="s">
        <v>541</v>
      </c>
      <c r="J333" s="78">
        <v>2312.9499999999998</v>
      </c>
      <c r="K333" s="78">
        <v>0</v>
      </c>
      <c r="L333" s="78">
        <v>0</v>
      </c>
      <c r="M333" s="78">
        <v>0</v>
      </c>
      <c r="N333" s="78">
        <v>0</v>
      </c>
      <c r="O333" s="78">
        <v>0</v>
      </c>
      <c r="P333" s="78">
        <v>0</v>
      </c>
      <c r="Q333" s="78">
        <v>0</v>
      </c>
      <c r="R333" s="78">
        <v>0</v>
      </c>
      <c r="S333" s="73">
        <f t="shared" si="10"/>
        <v>4357.09</v>
      </c>
      <c r="T333" s="73">
        <f t="shared" si="11"/>
        <v>2312.9499999999998</v>
      </c>
      <c r="U333" s="74" t="str">
        <f>VLOOKUP(B333,'FOLHA RESUMIDA'!C:I,2,0)</f>
        <v>THIANE NASCIMENTO PAIXAO</v>
      </c>
    </row>
    <row r="334" spans="1:21">
      <c r="A334" s="76">
        <v>1</v>
      </c>
      <c r="B334" s="76">
        <v>3046</v>
      </c>
      <c r="C334" s="77" t="s">
        <v>400</v>
      </c>
      <c r="D334" s="80">
        <v>41871</v>
      </c>
      <c r="E334" s="76" t="s">
        <v>540</v>
      </c>
      <c r="F334" s="76" t="s">
        <v>509</v>
      </c>
      <c r="G334" s="78">
        <v>4357.09</v>
      </c>
      <c r="H334" s="78">
        <v>0</v>
      </c>
      <c r="I334" s="78" t="s">
        <v>541</v>
      </c>
      <c r="J334" s="78">
        <v>0</v>
      </c>
      <c r="K334" s="78">
        <v>0</v>
      </c>
      <c r="L334" s="78">
        <v>0</v>
      </c>
      <c r="M334" s="78">
        <v>0</v>
      </c>
      <c r="N334" s="78">
        <v>0</v>
      </c>
      <c r="O334" s="78">
        <v>0</v>
      </c>
      <c r="P334" s="78">
        <v>0</v>
      </c>
      <c r="Q334" s="78">
        <v>0</v>
      </c>
      <c r="R334" s="78">
        <v>0</v>
      </c>
      <c r="S334" s="73">
        <f t="shared" si="10"/>
        <v>4357.09</v>
      </c>
      <c r="T334" s="73">
        <f t="shared" si="11"/>
        <v>0</v>
      </c>
      <c r="U334" s="74" t="str">
        <f>VLOOKUP(B334,'FOLHA RESUMIDA'!C:I,2,0)</f>
        <v>RONALDO GOMINHO BISPO FILHO</v>
      </c>
    </row>
    <row r="335" spans="1:21">
      <c r="A335" s="76">
        <v>1</v>
      </c>
      <c r="B335" s="76">
        <v>3047</v>
      </c>
      <c r="C335" s="77" t="s">
        <v>265</v>
      </c>
      <c r="D335" s="80">
        <v>41871</v>
      </c>
      <c r="E335" s="76" t="s">
        <v>540</v>
      </c>
      <c r="F335" s="76" t="s">
        <v>492</v>
      </c>
      <c r="G335" s="78">
        <v>1962.12</v>
      </c>
      <c r="H335" s="78">
        <v>0</v>
      </c>
      <c r="I335" s="78" t="s">
        <v>541</v>
      </c>
      <c r="J335" s="78">
        <v>1079.3800000000001</v>
      </c>
      <c r="K335" s="78">
        <v>0</v>
      </c>
      <c r="L335" s="78">
        <v>0</v>
      </c>
      <c r="M335" s="78">
        <v>0</v>
      </c>
      <c r="N335" s="78">
        <v>0</v>
      </c>
      <c r="O335" s="78">
        <v>0</v>
      </c>
      <c r="P335" s="78">
        <v>0</v>
      </c>
      <c r="Q335" s="78">
        <v>0</v>
      </c>
      <c r="R335" s="78">
        <v>0</v>
      </c>
      <c r="S335" s="73">
        <f t="shared" si="10"/>
        <v>1962.12</v>
      </c>
      <c r="T335" s="73">
        <f t="shared" si="11"/>
        <v>1079.3800000000001</v>
      </c>
      <c r="U335" s="74" t="str">
        <f>VLOOKUP(B335,'FOLHA RESUMIDA'!C:I,2,0)</f>
        <v>SWEET GALLEGHER CAETANO COSTA</v>
      </c>
    </row>
    <row r="336" spans="1:21">
      <c r="A336" s="76">
        <v>1</v>
      </c>
      <c r="B336" s="76">
        <v>3049</v>
      </c>
      <c r="C336" s="77" t="s">
        <v>266</v>
      </c>
      <c r="D336" s="80">
        <v>41871</v>
      </c>
      <c r="E336" s="76" t="s">
        <v>540</v>
      </c>
      <c r="F336" s="76" t="s">
        <v>505</v>
      </c>
      <c r="G336" s="78">
        <v>3413.87</v>
      </c>
      <c r="H336" s="78">
        <v>0</v>
      </c>
      <c r="I336" s="78" t="s">
        <v>541</v>
      </c>
      <c r="J336" s="78">
        <v>2312.9499999999998</v>
      </c>
      <c r="K336" s="78">
        <v>0</v>
      </c>
      <c r="L336" s="78">
        <v>0</v>
      </c>
      <c r="M336" s="78">
        <v>0</v>
      </c>
      <c r="N336" s="78">
        <v>0</v>
      </c>
      <c r="O336" s="78">
        <v>0</v>
      </c>
      <c r="P336" s="78">
        <v>0</v>
      </c>
      <c r="Q336" s="78">
        <v>0</v>
      </c>
      <c r="R336" s="78">
        <v>0</v>
      </c>
      <c r="S336" s="73">
        <f t="shared" si="10"/>
        <v>3413.87</v>
      </c>
      <c r="T336" s="73">
        <f t="shared" si="11"/>
        <v>2312.9499999999998</v>
      </c>
      <c r="U336" s="74" t="str">
        <f>VLOOKUP(B336,'FOLHA RESUMIDA'!C:I,2,0)</f>
        <v>DEBORA GUEDES NERES</v>
      </c>
    </row>
    <row r="337" spans="1:21">
      <c r="A337" s="76">
        <v>50</v>
      </c>
      <c r="B337" s="76">
        <v>3055</v>
      </c>
      <c r="C337" s="77" t="s">
        <v>392</v>
      </c>
      <c r="D337" s="80">
        <v>41927</v>
      </c>
      <c r="E337" s="76" t="s">
        <v>540</v>
      </c>
      <c r="F337" s="76" t="s">
        <v>509</v>
      </c>
      <c r="G337" s="78">
        <v>4357.09</v>
      </c>
      <c r="H337" s="78">
        <v>0</v>
      </c>
      <c r="I337" s="78" t="s">
        <v>541</v>
      </c>
      <c r="J337" s="78">
        <v>0</v>
      </c>
      <c r="K337" s="78">
        <v>0</v>
      </c>
      <c r="L337" s="78">
        <v>0</v>
      </c>
      <c r="M337" s="78">
        <v>0</v>
      </c>
      <c r="N337" s="78">
        <v>0</v>
      </c>
      <c r="O337" s="78">
        <v>0</v>
      </c>
      <c r="P337" s="78">
        <v>0</v>
      </c>
      <c r="Q337" s="78">
        <v>0</v>
      </c>
      <c r="R337" s="78">
        <v>0</v>
      </c>
      <c r="S337" s="73">
        <f t="shared" si="10"/>
        <v>4357.09</v>
      </c>
      <c r="T337" s="73">
        <f t="shared" si="11"/>
        <v>0</v>
      </c>
      <c r="U337" s="74" t="str">
        <f>VLOOKUP(B337,'FOLHA RESUMIDA'!C:I,2,0)</f>
        <v>ANA PAULA SABINO L DE SOUZA</v>
      </c>
    </row>
    <row r="338" spans="1:21">
      <c r="A338" s="76">
        <v>1</v>
      </c>
      <c r="B338" s="76">
        <v>3057</v>
      </c>
      <c r="C338" s="77" t="s">
        <v>267</v>
      </c>
      <c r="D338" s="80">
        <v>41946</v>
      </c>
      <c r="E338" s="76" t="s">
        <v>540</v>
      </c>
      <c r="F338" s="76" t="s">
        <v>498</v>
      </c>
      <c r="G338" s="78">
        <v>1962.12</v>
      </c>
      <c r="H338" s="78">
        <v>0</v>
      </c>
      <c r="I338" s="78" t="s">
        <v>541</v>
      </c>
      <c r="J338" s="78">
        <v>0</v>
      </c>
      <c r="K338" s="78">
        <v>0</v>
      </c>
      <c r="L338" s="78">
        <v>0</v>
      </c>
      <c r="M338" s="78">
        <v>0</v>
      </c>
      <c r="N338" s="78">
        <v>0</v>
      </c>
      <c r="O338" s="78">
        <v>0</v>
      </c>
      <c r="P338" s="78">
        <v>0</v>
      </c>
      <c r="Q338" s="78">
        <v>0</v>
      </c>
      <c r="R338" s="78">
        <v>0</v>
      </c>
      <c r="S338" s="73">
        <f t="shared" si="10"/>
        <v>1962.12</v>
      </c>
      <c r="T338" s="73">
        <f t="shared" si="11"/>
        <v>0</v>
      </c>
      <c r="U338" s="74" t="str">
        <f>VLOOKUP(B338,'FOLHA RESUMIDA'!C:I,2,0)</f>
        <v>YANNE TALITA PEREIRA CALIXTO</v>
      </c>
    </row>
    <row r="339" spans="1:21">
      <c r="A339" s="76">
        <v>1</v>
      </c>
      <c r="B339" s="76">
        <v>3062</v>
      </c>
      <c r="C339" s="77" t="s">
        <v>268</v>
      </c>
      <c r="D339" s="80">
        <v>41976</v>
      </c>
      <c r="E339" s="76" t="s">
        <v>540</v>
      </c>
      <c r="F339" s="76" t="s">
        <v>426</v>
      </c>
      <c r="G339" s="78">
        <v>1338.58</v>
      </c>
      <c r="H339" s="78">
        <v>0</v>
      </c>
      <c r="I339" s="78" t="s">
        <v>541</v>
      </c>
      <c r="J339" s="78">
        <v>0</v>
      </c>
      <c r="K339" s="78">
        <v>0</v>
      </c>
      <c r="L339" s="78">
        <v>0</v>
      </c>
      <c r="M339" s="78">
        <v>0</v>
      </c>
      <c r="N339" s="78">
        <v>0</v>
      </c>
      <c r="O339" s="78">
        <v>0</v>
      </c>
      <c r="P339" s="78">
        <v>0</v>
      </c>
      <c r="Q339" s="78">
        <v>0</v>
      </c>
      <c r="R339" s="78">
        <v>0</v>
      </c>
      <c r="S339" s="73">
        <f t="shared" si="10"/>
        <v>1338.58</v>
      </c>
      <c r="T339" s="73">
        <f t="shared" si="11"/>
        <v>0</v>
      </c>
      <c r="U339" s="74" t="str">
        <f>VLOOKUP(B339,'FOLHA RESUMIDA'!C:I,2,0)</f>
        <v>GRAZIELE MARIA DA SILVA</v>
      </c>
    </row>
    <row r="340" spans="1:21">
      <c r="A340" s="76">
        <v>1</v>
      </c>
      <c r="B340" s="76">
        <v>3063</v>
      </c>
      <c r="C340" s="77" t="s">
        <v>269</v>
      </c>
      <c r="D340" s="80">
        <v>41978</v>
      </c>
      <c r="E340" s="76" t="s">
        <v>540</v>
      </c>
      <c r="F340" s="76" t="s">
        <v>493</v>
      </c>
      <c r="G340" s="78">
        <v>1962.13</v>
      </c>
      <c r="H340" s="78">
        <v>0</v>
      </c>
      <c r="I340" s="78" t="s">
        <v>541</v>
      </c>
      <c r="J340" s="78">
        <v>0</v>
      </c>
      <c r="K340" s="78">
        <v>0</v>
      </c>
      <c r="L340" s="78">
        <v>0</v>
      </c>
      <c r="M340" s="78">
        <v>0</v>
      </c>
      <c r="N340" s="78">
        <v>0</v>
      </c>
      <c r="O340" s="78">
        <v>0</v>
      </c>
      <c r="P340" s="78">
        <v>0</v>
      </c>
      <c r="Q340" s="78">
        <v>0</v>
      </c>
      <c r="R340" s="78">
        <v>0</v>
      </c>
      <c r="S340" s="73">
        <f t="shared" si="10"/>
        <v>1962.13</v>
      </c>
      <c r="T340" s="73">
        <f t="shared" si="11"/>
        <v>0</v>
      </c>
      <c r="U340" s="74" t="str">
        <f>VLOOKUP(B340,'FOLHA RESUMIDA'!C:I,2,0)</f>
        <v>DEYBISON AFONSO PEREIRA</v>
      </c>
    </row>
    <row r="341" spans="1:21">
      <c r="A341" s="76">
        <v>1</v>
      </c>
      <c r="B341" s="76">
        <v>3066</v>
      </c>
      <c r="C341" s="77" t="s">
        <v>270</v>
      </c>
      <c r="D341" s="80">
        <v>42009</v>
      </c>
      <c r="E341" s="76" t="s">
        <v>540</v>
      </c>
      <c r="F341" s="76" t="s">
        <v>436</v>
      </c>
      <c r="G341" s="78">
        <v>3413.87</v>
      </c>
      <c r="H341" s="78">
        <v>0</v>
      </c>
      <c r="I341" s="78" t="s">
        <v>541</v>
      </c>
      <c r="J341" s="78">
        <v>0</v>
      </c>
      <c r="K341" s="78">
        <v>0</v>
      </c>
      <c r="L341" s="78">
        <v>0</v>
      </c>
      <c r="M341" s="78">
        <v>0</v>
      </c>
      <c r="N341" s="78">
        <v>0</v>
      </c>
      <c r="O341" s="78">
        <v>0</v>
      </c>
      <c r="P341" s="78">
        <v>0</v>
      </c>
      <c r="Q341" s="78">
        <v>0</v>
      </c>
      <c r="R341" s="78">
        <v>0</v>
      </c>
      <c r="S341" s="73">
        <f t="shared" si="10"/>
        <v>3413.87</v>
      </c>
      <c r="T341" s="73">
        <f t="shared" si="11"/>
        <v>0</v>
      </c>
      <c r="U341" s="74" t="str">
        <f>VLOOKUP(B341,'FOLHA RESUMIDA'!C:I,2,0)</f>
        <v>GENIVAL F DA SILVA JUNIOR</v>
      </c>
    </row>
    <row r="342" spans="1:21">
      <c r="A342" s="76">
        <v>1</v>
      </c>
      <c r="B342" s="76">
        <v>3067</v>
      </c>
      <c r="C342" s="77" t="s">
        <v>271</v>
      </c>
      <c r="D342" s="80">
        <v>42009</v>
      </c>
      <c r="E342" s="76" t="s">
        <v>540</v>
      </c>
      <c r="F342" s="76" t="s">
        <v>492</v>
      </c>
      <c r="G342" s="78">
        <v>1962.12</v>
      </c>
      <c r="H342" s="78">
        <v>0</v>
      </c>
      <c r="I342" s="78" t="s">
        <v>541</v>
      </c>
      <c r="J342" s="78">
        <v>822.38</v>
      </c>
      <c r="K342" s="78">
        <v>0</v>
      </c>
      <c r="L342" s="78">
        <v>0</v>
      </c>
      <c r="M342" s="78">
        <v>0</v>
      </c>
      <c r="N342" s="78">
        <v>0</v>
      </c>
      <c r="O342" s="78">
        <v>0</v>
      </c>
      <c r="P342" s="78">
        <v>0</v>
      </c>
      <c r="Q342" s="78">
        <v>0</v>
      </c>
      <c r="R342" s="78">
        <v>0</v>
      </c>
      <c r="S342" s="73">
        <f t="shared" si="10"/>
        <v>1962.12</v>
      </c>
      <c r="T342" s="73">
        <f t="shared" si="11"/>
        <v>822.38</v>
      </c>
      <c r="U342" s="74" t="str">
        <f>VLOOKUP(B342,'FOLHA RESUMIDA'!C:I,2,0)</f>
        <v>EMANUELA AMELIA DE A  AGUIAR</v>
      </c>
    </row>
    <row r="343" spans="1:21">
      <c r="A343" s="76">
        <v>16</v>
      </c>
      <c r="B343" s="76">
        <v>3069</v>
      </c>
      <c r="C343" s="77" t="s">
        <v>344</v>
      </c>
      <c r="D343" s="80">
        <v>42009</v>
      </c>
      <c r="E343" s="76" t="s">
        <v>540</v>
      </c>
      <c r="F343" s="76" t="s">
        <v>493</v>
      </c>
      <c r="G343" s="78">
        <v>1962.12</v>
      </c>
      <c r="H343" s="78">
        <v>0</v>
      </c>
      <c r="I343" s="78" t="s">
        <v>541</v>
      </c>
      <c r="J343" s="78">
        <v>0</v>
      </c>
      <c r="K343" s="78">
        <v>0</v>
      </c>
      <c r="L343" s="78">
        <v>0</v>
      </c>
      <c r="M343" s="78">
        <v>0</v>
      </c>
      <c r="N343" s="78">
        <v>0</v>
      </c>
      <c r="O343" s="78">
        <v>0</v>
      </c>
      <c r="P343" s="78">
        <v>0</v>
      </c>
      <c r="Q343" s="78">
        <v>0</v>
      </c>
      <c r="R343" s="78">
        <v>0</v>
      </c>
      <c r="S343" s="73">
        <f t="shared" si="10"/>
        <v>1962.12</v>
      </c>
      <c r="T343" s="73">
        <f t="shared" si="11"/>
        <v>0</v>
      </c>
      <c r="U343" s="74" t="str">
        <f>VLOOKUP(B343,'FOLHA RESUMIDA'!C:I,2,0)</f>
        <v>ANDRE LUIS MOTA PIRES</v>
      </c>
    </row>
    <row r="344" spans="1:21">
      <c r="A344" s="76">
        <v>1</v>
      </c>
      <c r="B344" s="76">
        <v>3081</v>
      </c>
      <c r="C344" s="77" t="s">
        <v>272</v>
      </c>
      <c r="D344" s="80">
        <v>42024</v>
      </c>
      <c r="E344" s="76" t="s">
        <v>540</v>
      </c>
      <c r="F344" s="76" t="s">
        <v>513</v>
      </c>
      <c r="G344" s="78">
        <v>0</v>
      </c>
      <c r="H344" s="78">
        <v>0</v>
      </c>
      <c r="I344" s="78" t="s">
        <v>543</v>
      </c>
      <c r="J344" s="78">
        <v>0</v>
      </c>
      <c r="K344" s="78">
        <v>0</v>
      </c>
      <c r="L344" s="78">
        <v>0</v>
      </c>
      <c r="M344" s="78">
        <v>0</v>
      </c>
      <c r="N344" s="78">
        <v>0</v>
      </c>
      <c r="O344" s="78">
        <v>293.70999999999998</v>
      </c>
      <c r="P344" s="78">
        <v>1174.82</v>
      </c>
      <c r="Q344" s="78">
        <v>0</v>
      </c>
      <c r="R344" s="78">
        <v>0</v>
      </c>
      <c r="S344" s="73">
        <f t="shared" si="10"/>
        <v>293.70999999999998</v>
      </c>
      <c r="T344" s="73">
        <f t="shared" si="11"/>
        <v>1174.82</v>
      </c>
      <c r="U344" s="74" t="str">
        <f>VLOOKUP(B344,'FOLHA RESUMIDA'!C:I,2,0)</f>
        <v>MAILTON NOBRE DE MEDEIROS</v>
      </c>
    </row>
    <row r="345" spans="1:21">
      <c r="A345" s="76">
        <v>1</v>
      </c>
      <c r="B345" s="76">
        <v>3086</v>
      </c>
      <c r="C345" s="77" t="s">
        <v>345</v>
      </c>
      <c r="D345" s="80">
        <v>42030</v>
      </c>
      <c r="E345" s="76" t="s">
        <v>540</v>
      </c>
      <c r="F345" s="76" t="s">
        <v>509</v>
      </c>
      <c r="G345" s="78">
        <v>4357.09</v>
      </c>
      <c r="H345" s="78">
        <v>0</v>
      </c>
      <c r="I345" s="78" t="s">
        <v>541</v>
      </c>
      <c r="J345" s="78">
        <v>0</v>
      </c>
      <c r="K345" s="78">
        <v>0</v>
      </c>
      <c r="L345" s="78">
        <v>0</v>
      </c>
      <c r="M345" s="78">
        <v>0</v>
      </c>
      <c r="N345" s="78">
        <v>0</v>
      </c>
      <c r="O345" s="78">
        <v>0</v>
      </c>
      <c r="P345" s="78">
        <v>0</v>
      </c>
      <c r="Q345" s="78">
        <v>0</v>
      </c>
      <c r="R345" s="78">
        <v>0</v>
      </c>
      <c r="S345" s="73">
        <f t="shared" si="10"/>
        <v>4357.09</v>
      </c>
      <c r="T345" s="73">
        <f t="shared" si="11"/>
        <v>0</v>
      </c>
      <c r="U345" s="74" t="str">
        <f>VLOOKUP(B345,'FOLHA RESUMIDA'!C:I,2,0)</f>
        <v>DIMAS CARDOSO CAMPOS</v>
      </c>
    </row>
    <row r="346" spans="1:21">
      <c r="A346" s="76">
        <v>1</v>
      </c>
      <c r="B346" s="76">
        <v>3092</v>
      </c>
      <c r="C346" s="77" t="s">
        <v>551</v>
      </c>
      <c r="D346" s="80">
        <v>42058</v>
      </c>
      <c r="E346" s="76" t="s">
        <v>540</v>
      </c>
      <c r="F346" s="76" t="s">
        <v>477</v>
      </c>
      <c r="G346" s="78">
        <v>0</v>
      </c>
      <c r="H346" s="78">
        <v>0</v>
      </c>
      <c r="I346" s="78" t="s">
        <v>543</v>
      </c>
      <c r="J346" s="78">
        <v>0</v>
      </c>
      <c r="K346" s="78">
        <v>0</v>
      </c>
      <c r="L346" s="78">
        <v>0</v>
      </c>
      <c r="M346" s="78">
        <v>0</v>
      </c>
      <c r="N346" s="78">
        <v>0</v>
      </c>
      <c r="O346" s="78">
        <v>0</v>
      </c>
      <c r="P346" s="78">
        <v>0</v>
      </c>
      <c r="Q346" s="78">
        <v>4196.22</v>
      </c>
      <c r="R346" s="78">
        <v>16784.88</v>
      </c>
      <c r="S346" s="73">
        <f t="shared" si="10"/>
        <v>4196.22</v>
      </c>
      <c r="T346" s="73">
        <f t="shared" si="11"/>
        <v>16784.88</v>
      </c>
      <c r="U346" s="74" t="str">
        <f>VLOOKUP(B346,'FOLHA RESUMIDA'!C:I,2,0)</f>
        <v>BETY ANNE DE A SENNA</v>
      </c>
    </row>
    <row r="347" spans="1:21">
      <c r="A347" s="76">
        <v>1</v>
      </c>
      <c r="B347" s="76">
        <v>3112</v>
      </c>
      <c r="C347" s="77" t="s">
        <v>273</v>
      </c>
      <c r="D347" s="80">
        <v>42065</v>
      </c>
      <c r="E347" s="76" t="s">
        <v>540</v>
      </c>
      <c r="F347" s="76" t="s">
        <v>495</v>
      </c>
      <c r="G347" s="78">
        <v>1962.12</v>
      </c>
      <c r="H347" s="78">
        <v>0</v>
      </c>
      <c r="I347" s="78" t="s">
        <v>541</v>
      </c>
      <c r="J347" s="78">
        <v>822.38</v>
      </c>
      <c r="K347" s="78">
        <v>0</v>
      </c>
      <c r="L347" s="78">
        <v>0</v>
      </c>
      <c r="M347" s="78">
        <v>0</v>
      </c>
      <c r="N347" s="78">
        <v>0</v>
      </c>
      <c r="O347" s="78">
        <v>0</v>
      </c>
      <c r="P347" s="78">
        <v>0</v>
      </c>
      <c r="Q347" s="78">
        <v>0</v>
      </c>
      <c r="R347" s="78">
        <v>0</v>
      </c>
      <c r="S347" s="73">
        <f t="shared" si="10"/>
        <v>1962.12</v>
      </c>
      <c r="T347" s="73">
        <f t="shared" si="11"/>
        <v>822.38</v>
      </c>
      <c r="U347" s="74" t="str">
        <f>VLOOKUP(B347,'FOLHA RESUMIDA'!C:I,2,0)</f>
        <v>DIEGO SCHMITH OLIVEIRA DE LIMA</v>
      </c>
    </row>
    <row r="348" spans="1:21">
      <c r="A348" s="76">
        <v>1</v>
      </c>
      <c r="B348" s="76">
        <v>3132</v>
      </c>
      <c r="C348" s="77" t="s">
        <v>274</v>
      </c>
      <c r="D348" s="80">
        <v>42100</v>
      </c>
      <c r="E348" s="76" t="s">
        <v>540</v>
      </c>
      <c r="F348" s="76" t="s">
        <v>492</v>
      </c>
      <c r="G348" s="78">
        <v>1962.12</v>
      </c>
      <c r="H348" s="78">
        <v>0</v>
      </c>
      <c r="I348" s="78" t="s">
        <v>541</v>
      </c>
      <c r="J348" s="78">
        <v>0</v>
      </c>
      <c r="K348" s="78">
        <v>0</v>
      </c>
      <c r="L348" s="78">
        <v>0</v>
      </c>
      <c r="M348" s="78">
        <v>0</v>
      </c>
      <c r="N348" s="78">
        <v>0</v>
      </c>
      <c r="O348" s="78">
        <v>0</v>
      </c>
      <c r="P348" s="78">
        <v>0</v>
      </c>
      <c r="Q348" s="78">
        <v>0</v>
      </c>
      <c r="R348" s="78">
        <v>0</v>
      </c>
      <c r="S348" s="73">
        <f t="shared" si="10"/>
        <v>1962.12</v>
      </c>
      <c r="T348" s="73">
        <f t="shared" si="11"/>
        <v>0</v>
      </c>
      <c r="U348" s="74" t="str">
        <f>VLOOKUP(B348,'FOLHA RESUMIDA'!C:I,2,0)</f>
        <v>TALITA ANDREIA MARTINS GONZAGA</v>
      </c>
    </row>
    <row r="349" spans="1:21">
      <c r="A349" s="76">
        <v>1</v>
      </c>
      <c r="B349" s="76">
        <v>3134</v>
      </c>
      <c r="C349" s="77" t="s">
        <v>275</v>
      </c>
      <c r="D349" s="80">
        <v>42100</v>
      </c>
      <c r="E349" s="76" t="s">
        <v>540</v>
      </c>
      <c r="F349" s="76" t="s">
        <v>498</v>
      </c>
      <c r="G349" s="78">
        <v>1962.12</v>
      </c>
      <c r="H349" s="78">
        <v>0</v>
      </c>
      <c r="I349" s="78" t="s">
        <v>541</v>
      </c>
      <c r="J349" s="78">
        <v>0</v>
      </c>
      <c r="K349" s="78">
        <v>0</v>
      </c>
      <c r="L349" s="78">
        <v>0</v>
      </c>
      <c r="M349" s="78">
        <v>0</v>
      </c>
      <c r="N349" s="78">
        <v>0</v>
      </c>
      <c r="O349" s="78">
        <v>0</v>
      </c>
      <c r="P349" s="78">
        <v>0</v>
      </c>
      <c r="Q349" s="78">
        <v>0</v>
      </c>
      <c r="R349" s="78">
        <v>0</v>
      </c>
      <c r="S349" s="73">
        <f t="shared" si="10"/>
        <v>1962.12</v>
      </c>
      <c r="T349" s="73">
        <f t="shared" si="11"/>
        <v>0</v>
      </c>
      <c r="U349" s="74" t="str">
        <f>VLOOKUP(B349,'FOLHA RESUMIDA'!C:I,2,0)</f>
        <v>ESTEVAN DE ALMEIDA FALCAO</v>
      </c>
    </row>
    <row r="350" spans="1:21">
      <c r="A350" s="76">
        <v>1</v>
      </c>
      <c r="B350" s="76">
        <v>3135</v>
      </c>
      <c r="C350" s="77" t="s">
        <v>276</v>
      </c>
      <c r="D350" s="80">
        <v>42107</v>
      </c>
      <c r="E350" s="76" t="s">
        <v>540</v>
      </c>
      <c r="F350" s="76" t="s">
        <v>435</v>
      </c>
      <c r="G350" s="78">
        <v>3413.87</v>
      </c>
      <c r="H350" s="78">
        <v>0</v>
      </c>
      <c r="I350" s="78" t="s">
        <v>541</v>
      </c>
      <c r="J350" s="78">
        <v>0</v>
      </c>
      <c r="K350" s="78">
        <v>0</v>
      </c>
      <c r="L350" s="78">
        <v>0</v>
      </c>
      <c r="M350" s="78">
        <v>0</v>
      </c>
      <c r="N350" s="78">
        <v>0</v>
      </c>
      <c r="O350" s="78">
        <v>0</v>
      </c>
      <c r="P350" s="78">
        <v>0</v>
      </c>
      <c r="Q350" s="78">
        <v>0</v>
      </c>
      <c r="R350" s="78">
        <v>0</v>
      </c>
      <c r="S350" s="73">
        <f t="shared" si="10"/>
        <v>3413.87</v>
      </c>
      <c r="T350" s="73">
        <f t="shared" si="11"/>
        <v>0</v>
      </c>
      <c r="U350" s="74" t="str">
        <f>VLOOKUP(B350,'FOLHA RESUMIDA'!C:I,2,0)</f>
        <v>RAFAEL DE MENEZES E S PIRES</v>
      </c>
    </row>
    <row r="351" spans="1:21">
      <c r="A351" s="76">
        <v>1</v>
      </c>
      <c r="B351" s="76">
        <v>3136</v>
      </c>
      <c r="C351" s="77" t="s">
        <v>277</v>
      </c>
      <c r="D351" s="80">
        <v>42107</v>
      </c>
      <c r="E351" s="76" t="s">
        <v>540</v>
      </c>
      <c r="F351" s="76" t="s">
        <v>497</v>
      </c>
      <c r="G351" s="78">
        <v>1962.12</v>
      </c>
      <c r="H351" s="78">
        <v>0</v>
      </c>
      <c r="I351" s="78" t="s">
        <v>541</v>
      </c>
      <c r="J351" s="78">
        <v>2312.9499999999998</v>
      </c>
      <c r="K351" s="78">
        <v>0</v>
      </c>
      <c r="L351" s="78">
        <v>0</v>
      </c>
      <c r="M351" s="78">
        <v>0</v>
      </c>
      <c r="N351" s="78">
        <v>0</v>
      </c>
      <c r="O351" s="78">
        <v>0</v>
      </c>
      <c r="P351" s="78">
        <v>0</v>
      </c>
      <c r="Q351" s="78">
        <v>0</v>
      </c>
      <c r="R351" s="78">
        <v>0</v>
      </c>
      <c r="S351" s="73">
        <f t="shared" si="10"/>
        <v>1962.12</v>
      </c>
      <c r="T351" s="73">
        <f t="shared" si="11"/>
        <v>2312.9499999999998</v>
      </c>
      <c r="U351" s="74" t="str">
        <f>VLOOKUP(B351,'FOLHA RESUMIDA'!C:I,2,0)</f>
        <v>ALEXANDER BEZERRA</v>
      </c>
    </row>
    <row r="352" spans="1:21">
      <c r="A352" s="76">
        <v>1</v>
      </c>
      <c r="B352" s="76">
        <v>3138</v>
      </c>
      <c r="C352" s="77" t="s">
        <v>278</v>
      </c>
      <c r="D352" s="80">
        <v>42107</v>
      </c>
      <c r="E352" s="76" t="s">
        <v>540</v>
      </c>
      <c r="F352" s="76" t="s">
        <v>498</v>
      </c>
      <c r="G352" s="78">
        <v>1962.12</v>
      </c>
      <c r="H352" s="78">
        <v>0</v>
      </c>
      <c r="I352" s="78" t="s">
        <v>541</v>
      </c>
      <c r="J352" s="78">
        <v>822.38</v>
      </c>
      <c r="K352" s="78">
        <v>0</v>
      </c>
      <c r="L352" s="78">
        <v>0</v>
      </c>
      <c r="M352" s="78">
        <v>0</v>
      </c>
      <c r="N352" s="78">
        <v>0</v>
      </c>
      <c r="O352" s="78">
        <v>0</v>
      </c>
      <c r="P352" s="78">
        <v>0</v>
      </c>
      <c r="Q352" s="78">
        <v>0</v>
      </c>
      <c r="R352" s="78">
        <v>0</v>
      </c>
      <c r="S352" s="73">
        <f t="shared" si="10"/>
        <v>1962.12</v>
      </c>
      <c r="T352" s="73">
        <f t="shared" si="11"/>
        <v>822.38</v>
      </c>
      <c r="U352" s="74" t="str">
        <f>VLOOKUP(B352,'FOLHA RESUMIDA'!C:I,2,0)</f>
        <v>MANUELA SILVA DE LIMA B DA PAZ</v>
      </c>
    </row>
    <row r="353" spans="1:21">
      <c r="A353" s="76">
        <v>1</v>
      </c>
      <c r="B353" s="76">
        <v>3139</v>
      </c>
      <c r="C353" s="77" t="s">
        <v>279</v>
      </c>
      <c r="D353" s="80">
        <v>42107</v>
      </c>
      <c r="E353" s="76" t="s">
        <v>540</v>
      </c>
      <c r="F353" s="76" t="s">
        <v>498</v>
      </c>
      <c r="G353" s="78">
        <v>1962.12</v>
      </c>
      <c r="H353" s="78">
        <v>0</v>
      </c>
      <c r="I353" s="78" t="s">
        <v>541</v>
      </c>
      <c r="J353" s="78">
        <v>0</v>
      </c>
      <c r="K353" s="78">
        <v>0</v>
      </c>
      <c r="L353" s="78">
        <v>0</v>
      </c>
      <c r="M353" s="78">
        <v>0</v>
      </c>
      <c r="N353" s="78">
        <v>0</v>
      </c>
      <c r="O353" s="78">
        <v>0</v>
      </c>
      <c r="P353" s="78">
        <v>0</v>
      </c>
      <c r="Q353" s="78">
        <v>0</v>
      </c>
      <c r="R353" s="78">
        <v>0</v>
      </c>
      <c r="S353" s="73">
        <f t="shared" si="10"/>
        <v>1962.12</v>
      </c>
      <c r="T353" s="73">
        <f t="shared" si="11"/>
        <v>0</v>
      </c>
      <c r="U353" s="74" t="str">
        <f>VLOOKUP(B353,'FOLHA RESUMIDA'!C:I,2,0)</f>
        <v>JOAO ROBERTO  MACHADO ARAUJO</v>
      </c>
    </row>
    <row r="354" spans="1:21">
      <c r="A354" s="76">
        <v>1</v>
      </c>
      <c r="B354" s="76">
        <v>3147</v>
      </c>
      <c r="C354" s="77" t="s">
        <v>280</v>
      </c>
      <c r="D354" s="80">
        <v>42128</v>
      </c>
      <c r="E354" s="76" t="s">
        <v>540</v>
      </c>
      <c r="F354" s="76" t="s">
        <v>428</v>
      </c>
      <c r="G354" s="78">
        <v>1338.58</v>
      </c>
      <c r="H354" s="78">
        <v>0</v>
      </c>
      <c r="I354" s="78" t="s">
        <v>541</v>
      </c>
      <c r="J354" s="78">
        <v>0</v>
      </c>
      <c r="K354" s="78">
        <v>0</v>
      </c>
      <c r="L354" s="78">
        <v>0</v>
      </c>
      <c r="M354" s="78">
        <v>0</v>
      </c>
      <c r="N354" s="78">
        <v>0</v>
      </c>
      <c r="O354" s="78">
        <v>0</v>
      </c>
      <c r="P354" s="78">
        <v>0</v>
      </c>
      <c r="Q354" s="78">
        <v>0</v>
      </c>
      <c r="R354" s="78">
        <v>0</v>
      </c>
      <c r="S354" s="73">
        <f t="shared" si="10"/>
        <v>1338.58</v>
      </c>
      <c r="T354" s="73">
        <f t="shared" si="11"/>
        <v>0</v>
      </c>
      <c r="U354" s="74" t="str">
        <f>VLOOKUP(B354,'FOLHA RESUMIDA'!C:I,2,0)</f>
        <v>ALZENIRA PEREIRA DA SILVA</v>
      </c>
    </row>
    <row r="355" spans="1:21">
      <c r="A355" s="76">
        <v>1</v>
      </c>
      <c r="B355" s="76">
        <v>3152</v>
      </c>
      <c r="C355" s="77" t="s">
        <v>281</v>
      </c>
      <c r="D355" s="80">
        <v>42128</v>
      </c>
      <c r="E355" s="76" t="s">
        <v>540</v>
      </c>
      <c r="F355" s="76" t="s">
        <v>428</v>
      </c>
      <c r="G355" s="78">
        <v>1338.58</v>
      </c>
      <c r="H355" s="78">
        <v>0</v>
      </c>
      <c r="I355" s="78" t="s">
        <v>541</v>
      </c>
      <c r="J355" s="78">
        <v>0</v>
      </c>
      <c r="K355" s="78">
        <v>0</v>
      </c>
      <c r="L355" s="78">
        <v>0</v>
      </c>
      <c r="M355" s="78">
        <v>0</v>
      </c>
      <c r="N355" s="78">
        <v>0</v>
      </c>
      <c r="O355" s="78">
        <v>0</v>
      </c>
      <c r="P355" s="78">
        <v>0</v>
      </c>
      <c r="Q355" s="78">
        <v>0</v>
      </c>
      <c r="R355" s="78">
        <v>0</v>
      </c>
      <c r="S355" s="73">
        <f t="shared" si="10"/>
        <v>1338.58</v>
      </c>
      <c r="T355" s="73">
        <f t="shared" si="11"/>
        <v>0</v>
      </c>
      <c r="U355" s="74" t="str">
        <f>VLOOKUP(B355,'FOLHA RESUMIDA'!C:I,2,0)</f>
        <v>DANIEL CIRILO DOS SANTOS</v>
      </c>
    </row>
    <row r="356" spans="1:21">
      <c r="A356" s="76">
        <v>1</v>
      </c>
      <c r="B356" s="76">
        <v>3154</v>
      </c>
      <c r="C356" s="77" t="s">
        <v>282</v>
      </c>
      <c r="D356" s="80">
        <v>42128</v>
      </c>
      <c r="E356" s="76" t="s">
        <v>540</v>
      </c>
      <c r="F356" s="76" t="s">
        <v>428</v>
      </c>
      <c r="G356" s="78">
        <v>1338.58</v>
      </c>
      <c r="H356" s="78">
        <v>0</v>
      </c>
      <c r="I356" s="78" t="s">
        <v>541</v>
      </c>
      <c r="J356" s="78">
        <v>0</v>
      </c>
      <c r="K356" s="78">
        <v>0</v>
      </c>
      <c r="L356" s="78">
        <v>0</v>
      </c>
      <c r="M356" s="78">
        <v>0</v>
      </c>
      <c r="N356" s="78">
        <v>0</v>
      </c>
      <c r="O356" s="78">
        <v>0</v>
      </c>
      <c r="P356" s="78">
        <v>0</v>
      </c>
      <c r="Q356" s="78">
        <v>0</v>
      </c>
      <c r="R356" s="78">
        <v>0</v>
      </c>
      <c r="S356" s="73">
        <f t="shared" si="10"/>
        <v>1338.58</v>
      </c>
      <c r="T356" s="73">
        <f t="shared" si="11"/>
        <v>0</v>
      </c>
      <c r="U356" s="74" t="str">
        <f>VLOOKUP(B356,'FOLHA RESUMIDA'!C:I,2,0)</f>
        <v>DANIELLE D O A DE MIRANDA</v>
      </c>
    </row>
    <row r="357" spans="1:21">
      <c r="A357" s="76">
        <v>1</v>
      </c>
      <c r="B357" s="76">
        <v>3156</v>
      </c>
      <c r="C357" s="77" t="s">
        <v>283</v>
      </c>
      <c r="D357" s="80">
        <v>42128</v>
      </c>
      <c r="E357" s="76" t="s">
        <v>540</v>
      </c>
      <c r="F357" s="76" t="s">
        <v>511</v>
      </c>
      <c r="G357" s="78">
        <v>1470.36</v>
      </c>
      <c r="H357" s="78">
        <v>0</v>
      </c>
      <c r="I357" s="78" t="s">
        <v>541</v>
      </c>
      <c r="J357" s="78">
        <v>0</v>
      </c>
      <c r="K357" s="78">
        <v>0</v>
      </c>
      <c r="L357" s="78">
        <v>0</v>
      </c>
      <c r="M357" s="78">
        <v>0</v>
      </c>
      <c r="N357" s="78">
        <v>0</v>
      </c>
      <c r="O357" s="78">
        <v>0</v>
      </c>
      <c r="P357" s="78">
        <v>0</v>
      </c>
      <c r="Q357" s="78">
        <v>0</v>
      </c>
      <c r="R357" s="78">
        <v>0</v>
      </c>
      <c r="S357" s="73">
        <f t="shared" si="10"/>
        <v>1470.36</v>
      </c>
      <c r="T357" s="73">
        <f t="shared" si="11"/>
        <v>0</v>
      </c>
      <c r="U357" s="74" t="str">
        <f>VLOOKUP(B357,'FOLHA RESUMIDA'!C:I,2,0)</f>
        <v>GILVANEIDE LAURENTINO MARTINS</v>
      </c>
    </row>
    <row r="358" spans="1:21">
      <c r="A358" s="76">
        <v>1</v>
      </c>
      <c r="B358" s="76">
        <v>3160</v>
      </c>
      <c r="C358" s="77" t="s">
        <v>284</v>
      </c>
      <c r="D358" s="80">
        <v>42128</v>
      </c>
      <c r="E358" s="76" t="s">
        <v>540</v>
      </c>
      <c r="F358" s="76" t="s">
        <v>498</v>
      </c>
      <c r="G358" s="78">
        <v>1962.12</v>
      </c>
      <c r="H358" s="78">
        <v>0</v>
      </c>
      <c r="I358" s="78" t="s">
        <v>541</v>
      </c>
      <c r="J358" s="78">
        <v>0</v>
      </c>
      <c r="K358" s="78">
        <v>0</v>
      </c>
      <c r="L358" s="78">
        <v>0</v>
      </c>
      <c r="M358" s="78">
        <v>0</v>
      </c>
      <c r="N358" s="78">
        <v>0</v>
      </c>
      <c r="O358" s="78">
        <v>0</v>
      </c>
      <c r="P358" s="78">
        <v>0</v>
      </c>
      <c r="Q358" s="78">
        <v>0</v>
      </c>
      <c r="R358" s="78">
        <v>0</v>
      </c>
      <c r="S358" s="73">
        <f t="shared" si="10"/>
        <v>1962.12</v>
      </c>
      <c r="T358" s="73">
        <f t="shared" si="11"/>
        <v>0</v>
      </c>
      <c r="U358" s="74" t="str">
        <f>VLOOKUP(B358,'FOLHA RESUMIDA'!C:I,2,0)</f>
        <v>LUCIANNA NUNES LIRA</v>
      </c>
    </row>
    <row r="359" spans="1:21">
      <c r="A359" s="76">
        <v>1</v>
      </c>
      <c r="B359" s="76">
        <v>3164</v>
      </c>
      <c r="C359" s="77" t="s">
        <v>285</v>
      </c>
      <c r="D359" s="80">
        <v>42128</v>
      </c>
      <c r="E359" s="76" t="s">
        <v>540</v>
      </c>
      <c r="F359" s="76" t="s">
        <v>498</v>
      </c>
      <c r="G359" s="78">
        <v>1962.12</v>
      </c>
      <c r="H359" s="78">
        <v>0</v>
      </c>
      <c r="I359" s="78" t="s">
        <v>541</v>
      </c>
      <c r="J359" s="78">
        <v>0</v>
      </c>
      <c r="K359" s="78">
        <v>0</v>
      </c>
      <c r="L359" s="78">
        <v>0</v>
      </c>
      <c r="M359" s="78">
        <v>0</v>
      </c>
      <c r="N359" s="78">
        <v>0</v>
      </c>
      <c r="O359" s="78">
        <v>0</v>
      </c>
      <c r="P359" s="78">
        <v>0</v>
      </c>
      <c r="Q359" s="78">
        <v>0</v>
      </c>
      <c r="R359" s="78">
        <v>0</v>
      </c>
      <c r="S359" s="73">
        <f t="shared" si="10"/>
        <v>1962.12</v>
      </c>
      <c r="T359" s="73">
        <f t="shared" si="11"/>
        <v>0</v>
      </c>
      <c r="U359" s="74" t="str">
        <f>VLOOKUP(B359,'FOLHA RESUMIDA'!C:I,2,0)</f>
        <v>MONIQUE FERRAZ PEREIRA</v>
      </c>
    </row>
    <row r="360" spans="1:21">
      <c r="A360" s="76">
        <v>1</v>
      </c>
      <c r="B360" s="76">
        <v>3165</v>
      </c>
      <c r="C360" s="77" t="s">
        <v>286</v>
      </c>
      <c r="D360" s="80">
        <v>42128</v>
      </c>
      <c r="E360" s="76" t="s">
        <v>540</v>
      </c>
      <c r="F360" s="76" t="s">
        <v>498</v>
      </c>
      <c r="G360" s="78">
        <v>1962.12</v>
      </c>
      <c r="H360" s="78">
        <v>0</v>
      </c>
      <c r="I360" s="78" t="s">
        <v>541</v>
      </c>
      <c r="J360" s="78">
        <v>0</v>
      </c>
      <c r="K360" s="78">
        <v>0</v>
      </c>
      <c r="L360" s="78">
        <v>0</v>
      </c>
      <c r="M360" s="78">
        <v>0</v>
      </c>
      <c r="N360" s="78">
        <v>0</v>
      </c>
      <c r="O360" s="78">
        <v>0</v>
      </c>
      <c r="P360" s="78">
        <v>0</v>
      </c>
      <c r="Q360" s="78">
        <v>0</v>
      </c>
      <c r="R360" s="78">
        <v>0</v>
      </c>
      <c r="S360" s="73">
        <f t="shared" si="10"/>
        <v>1962.12</v>
      </c>
      <c r="T360" s="73">
        <f t="shared" si="11"/>
        <v>0</v>
      </c>
      <c r="U360" s="74" t="str">
        <f>VLOOKUP(B360,'FOLHA RESUMIDA'!C:I,2,0)</f>
        <v>PATRICIA SERPA PEIXOTO</v>
      </c>
    </row>
    <row r="361" spans="1:21">
      <c r="A361" s="76">
        <v>1</v>
      </c>
      <c r="B361" s="76">
        <v>3167</v>
      </c>
      <c r="C361" s="77" t="s">
        <v>287</v>
      </c>
      <c r="D361" s="80">
        <v>42128</v>
      </c>
      <c r="E361" s="76" t="s">
        <v>540</v>
      </c>
      <c r="F361" s="76" t="s">
        <v>437</v>
      </c>
      <c r="G361" s="78">
        <v>5942.74</v>
      </c>
      <c r="H361" s="78">
        <v>0</v>
      </c>
      <c r="I361" s="78" t="s">
        <v>541</v>
      </c>
      <c r="J361" s="78">
        <v>6657.79</v>
      </c>
      <c r="K361" s="78">
        <v>0</v>
      </c>
      <c r="L361" s="78">
        <v>0</v>
      </c>
      <c r="M361" s="78">
        <v>0</v>
      </c>
      <c r="N361" s="78">
        <v>0</v>
      </c>
      <c r="O361" s="78">
        <v>0</v>
      </c>
      <c r="P361" s="78">
        <v>0</v>
      </c>
      <c r="Q361" s="78">
        <v>0</v>
      </c>
      <c r="R361" s="78">
        <v>0</v>
      </c>
      <c r="S361" s="73">
        <f t="shared" si="10"/>
        <v>5942.74</v>
      </c>
      <c r="T361" s="73">
        <f t="shared" si="11"/>
        <v>6657.79</v>
      </c>
      <c r="U361" s="74" t="str">
        <f>VLOOKUP(B361,'FOLHA RESUMIDA'!C:I,2,0)</f>
        <v>POLYANA BEZERRA SOUTO SANTOS</v>
      </c>
    </row>
    <row r="362" spans="1:21">
      <c r="A362" s="76">
        <v>1</v>
      </c>
      <c r="B362" s="76">
        <v>3169</v>
      </c>
      <c r="C362" s="77" t="s">
        <v>288</v>
      </c>
      <c r="D362" s="80">
        <v>42128</v>
      </c>
      <c r="E362" s="76" t="s">
        <v>540</v>
      </c>
      <c r="F362" s="76" t="s">
        <v>428</v>
      </c>
      <c r="G362" s="78">
        <v>1338.58</v>
      </c>
      <c r="H362" s="78">
        <v>0</v>
      </c>
      <c r="I362" s="78" t="s">
        <v>541</v>
      </c>
      <c r="J362" s="78">
        <v>0</v>
      </c>
      <c r="K362" s="78">
        <v>0</v>
      </c>
      <c r="L362" s="78">
        <v>0</v>
      </c>
      <c r="M362" s="78">
        <v>1800</v>
      </c>
      <c r="N362" s="78">
        <v>0</v>
      </c>
      <c r="O362" s="78">
        <v>0</v>
      </c>
      <c r="P362" s="78">
        <v>0</v>
      </c>
      <c r="Q362" s="78">
        <v>0</v>
      </c>
      <c r="R362" s="78">
        <v>0</v>
      </c>
      <c r="S362" s="73">
        <f t="shared" si="10"/>
        <v>1338.58</v>
      </c>
      <c r="T362" s="73">
        <f t="shared" si="11"/>
        <v>1800</v>
      </c>
      <c r="U362" s="74" t="str">
        <f>VLOOKUP(B362,'FOLHA RESUMIDA'!C:I,2,0)</f>
        <v>RENATA BEZERRA DA SILVA</v>
      </c>
    </row>
    <row r="363" spans="1:21">
      <c r="A363" s="76">
        <v>1</v>
      </c>
      <c r="B363" s="76">
        <v>3172</v>
      </c>
      <c r="C363" s="77" t="s">
        <v>289</v>
      </c>
      <c r="D363" s="80">
        <v>42128</v>
      </c>
      <c r="E363" s="76" t="s">
        <v>540</v>
      </c>
      <c r="F363" s="76" t="s">
        <v>428</v>
      </c>
      <c r="G363" s="78">
        <v>1338.58</v>
      </c>
      <c r="H363" s="78">
        <v>0</v>
      </c>
      <c r="I363" s="78" t="s">
        <v>541</v>
      </c>
      <c r="J363" s="78">
        <v>0</v>
      </c>
      <c r="K363" s="78">
        <v>0</v>
      </c>
      <c r="L363" s="78">
        <v>0</v>
      </c>
      <c r="M363" s="78">
        <v>0</v>
      </c>
      <c r="N363" s="78">
        <v>0</v>
      </c>
      <c r="O363" s="78">
        <v>0</v>
      </c>
      <c r="P363" s="78">
        <v>0</v>
      </c>
      <c r="Q363" s="78">
        <v>0</v>
      </c>
      <c r="R363" s="78">
        <v>0</v>
      </c>
      <c r="S363" s="73">
        <f t="shared" si="10"/>
        <v>1338.58</v>
      </c>
      <c r="T363" s="73">
        <f t="shared" si="11"/>
        <v>0</v>
      </c>
      <c r="U363" s="74" t="str">
        <f>VLOOKUP(B363,'FOLHA RESUMIDA'!C:I,2,0)</f>
        <v>SAVIO BARCELOS DE MELO</v>
      </c>
    </row>
    <row r="364" spans="1:21">
      <c r="A364" s="76">
        <v>1</v>
      </c>
      <c r="B364" s="76">
        <v>3175</v>
      </c>
      <c r="C364" s="77" t="s">
        <v>290</v>
      </c>
      <c r="D364" s="80">
        <v>42128</v>
      </c>
      <c r="E364" s="76" t="s">
        <v>540</v>
      </c>
      <c r="F364" s="76" t="s">
        <v>437</v>
      </c>
      <c r="G364" s="78">
        <v>5942.74</v>
      </c>
      <c r="H364" s="78">
        <v>0</v>
      </c>
      <c r="I364" s="78" t="s">
        <v>541</v>
      </c>
      <c r="J364" s="78">
        <v>2312.9499999999998</v>
      </c>
      <c r="K364" s="78">
        <v>0</v>
      </c>
      <c r="L364" s="78">
        <v>0</v>
      </c>
      <c r="M364" s="78">
        <v>0</v>
      </c>
      <c r="N364" s="78">
        <v>0</v>
      </c>
      <c r="O364" s="78">
        <v>0</v>
      </c>
      <c r="P364" s="78">
        <v>0</v>
      </c>
      <c r="Q364" s="78">
        <v>0</v>
      </c>
      <c r="R364" s="78">
        <v>0</v>
      </c>
      <c r="S364" s="73">
        <f t="shared" si="10"/>
        <v>5942.74</v>
      </c>
      <c r="T364" s="73">
        <f t="shared" si="11"/>
        <v>2312.9499999999998</v>
      </c>
      <c r="U364" s="74" t="str">
        <f>VLOOKUP(B364,'FOLHA RESUMIDA'!C:I,2,0)</f>
        <v>VIVIANE SOARES DE JESUS</v>
      </c>
    </row>
    <row r="365" spans="1:21">
      <c r="A365" s="76">
        <v>1</v>
      </c>
      <c r="B365" s="76">
        <v>3177</v>
      </c>
      <c r="C365" s="77" t="s">
        <v>291</v>
      </c>
      <c r="D365" s="80">
        <v>42135</v>
      </c>
      <c r="E365" s="76" t="s">
        <v>540</v>
      </c>
      <c r="F365" s="76" t="s">
        <v>508</v>
      </c>
      <c r="G365" s="78">
        <v>5942.74</v>
      </c>
      <c r="H365" s="78">
        <v>0</v>
      </c>
      <c r="I365" s="78" t="s">
        <v>541</v>
      </c>
      <c r="J365" s="78">
        <v>2312.9499999999998</v>
      </c>
      <c r="K365" s="78">
        <v>0</v>
      </c>
      <c r="L365" s="78">
        <v>0</v>
      </c>
      <c r="M365" s="78">
        <v>0</v>
      </c>
      <c r="N365" s="78">
        <v>0</v>
      </c>
      <c r="O365" s="78">
        <v>0</v>
      </c>
      <c r="P365" s="78">
        <v>0</v>
      </c>
      <c r="Q365" s="78">
        <v>0</v>
      </c>
      <c r="R365" s="78">
        <v>0</v>
      </c>
      <c r="S365" s="73">
        <f t="shared" si="10"/>
        <v>5942.74</v>
      </c>
      <c r="T365" s="73">
        <f t="shared" si="11"/>
        <v>2312.9499999999998</v>
      </c>
      <c r="U365" s="74" t="str">
        <f>VLOOKUP(B365,'FOLHA RESUMIDA'!C:I,2,0)</f>
        <v>DEMOSTENES FIGUEIREDO DE SOUSA</v>
      </c>
    </row>
    <row r="366" spans="1:21">
      <c r="A366" s="76">
        <v>1</v>
      </c>
      <c r="B366" s="76">
        <v>3178</v>
      </c>
      <c r="C366" s="77" t="s">
        <v>292</v>
      </c>
      <c r="D366" s="80">
        <v>42142</v>
      </c>
      <c r="E366" s="76" t="s">
        <v>540</v>
      </c>
      <c r="F366" s="76" t="s">
        <v>508</v>
      </c>
      <c r="G366" s="78">
        <v>5942.74</v>
      </c>
      <c r="H366" s="78">
        <v>0</v>
      </c>
      <c r="I366" s="78" t="s">
        <v>541</v>
      </c>
      <c r="J366" s="78">
        <v>2312.9499999999998</v>
      </c>
      <c r="K366" s="78">
        <v>0</v>
      </c>
      <c r="L366" s="78">
        <v>0</v>
      </c>
      <c r="M366" s="78">
        <v>0</v>
      </c>
      <c r="N366" s="78">
        <v>0</v>
      </c>
      <c r="O366" s="78">
        <v>0</v>
      </c>
      <c r="P366" s="78">
        <v>0</v>
      </c>
      <c r="Q366" s="78">
        <v>0</v>
      </c>
      <c r="R366" s="78">
        <v>0</v>
      </c>
      <c r="S366" s="73">
        <f t="shared" si="10"/>
        <v>5942.74</v>
      </c>
      <c r="T366" s="73">
        <f t="shared" si="11"/>
        <v>2312.9499999999998</v>
      </c>
      <c r="U366" s="74" t="str">
        <f>VLOOKUP(B366,'FOLHA RESUMIDA'!C:I,2,0)</f>
        <v>HOSANA SUELEM S DE MIRANDA</v>
      </c>
    </row>
    <row r="367" spans="1:21">
      <c r="A367" s="76">
        <v>1</v>
      </c>
      <c r="B367" s="76">
        <v>3180</v>
      </c>
      <c r="C367" s="77" t="s">
        <v>293</v>
      </c>
      <c r="D367" s="80">
        <v>42156</v>
      </c>
      <c r="E367" s="76" t="s">
        <v>540</v>
      </c>
      <c r="F367" s="76" t="s">
        <v>508</v>
      </c>
      <c r="G367" s="78">
        <v>5942.74</v>
      </c>
      <c r="H367" s="78">
        <v>0</v>
      </c>
      <c r="I367" s="78" t="s">
        <v>541</v>
      </c>
      <c r="J367" s="78">
        <v>2312.9499999999998</v>
      </c>
      <c r="K367" s="78">
        <v>0</v>
      </c>
      <c r="L367" s="78">
        <v>0</v>
      </c>
      <c r="M367" s="78">
        <v>0</v>
      </c>
      <c r="N367" s="78">
        <v>0</v>
      </c>
      <c r="O367" s="78">
        <v>0</v>
      </c>
      <c r="P367" s="78">
        <v>0</v>
      </c>
      <c r="Q367" s="78">
        <v>0</v>
      </c>
      <c r="R367" s="78">
        <v>0</v>
      </c>
      <c r="S367" s="73">
        <f t="shared" si="10"/>
        <v>5942.74</v>
      </c>
      <c r="T367" s="73">
        <f t="shared" si="11"/>
        <v>2312.9499999999998</v>
      </c>
      <c r="U367" s="74" t="str">
        <f>VLOOKUP(B367,'FOLHA RESUMIDA'!C:I,2,0)</f>
        <v>CAIO CESAR DE A R SILVA</v>
      </c>
    </row>
    <row r="368" spans="1:21">
      <c r="A368" s="76">
        <v>1</v>
      </c>
      <c r="B368" s="76">
        <v>3182</v>
      </c>
      <c r="C368" s="77" t="s">
        <v>294</v>
      </c>
      <c r="D368" s="80">
        <v>42186</v>
      </c>
      <c r="E368" s="76" t="s">
        <v>540</v>
      </c>
      <c r="F368" s="76" t="s">
        <v>498</v>
      </c>
      <c r="G368" s="78">
        <v>1962.12</v>
      </c>
      <c r="H368" s="78">
        <v>0</v>
      </c>
      <c r="I368" s="78" t="s">
        <v>541</v>
      </c>
      <c r="J368" s="78">
        <v>0</v>
      </c>
      <c r="K368" s="78">
        <v>0</v>
      </c>
      <c r="L368" s="78">
        <v>0</v>
      </c>
      <c r="M368" s="78">
        <v>0</v>
      </c>
      <c r="N368" s="78">
        <v>0</v>
      </c>
      <c r="O368" s="78">
        <v>0</v>
      </c>
      <c r="P368" s="78">
        <v>0</v>
      </c>
      <c r="Q368" s="78">
        <v>0</v>
      </c>
      <c r="R368" s="78">
        <v>0</v>
      </c>
      <c r="S368" s="73">
        <f t="shared" si="10"/>
        <v>1962.12</v>
      </c>
      <c r="T368" s="73">
        <f t="shared" si="11"/>
        <v>0</v>
      </c>
      <c r="U368" s="74" t="str">
        <f>VLOOKUP(B368,'FOLHA RESUMIDA'!C:I,2,0)</f>
        <v>VANELLY FERREIRA DE SOUZA</v>
      </c>
    </row>
    <row r="369" spans="1:21">
      <c r="A369" s="76">
        <v>1</v>
      </c>
      <c r="B369" s="76">
        <v>3183</v>
      </c>
      <c r="C369" s="77" t="s">
        <v>295</v>
      </c>
      <c r="D369" s="80">
        <v>42192</v>
      </c>
      <c r="E369" s="76" t="s">
        <v>540</v>
      </c>
      <c r="F369" s="76" t="s">
        <v>494</v>
      </c>
      <c r="G369" s="78">
        <v>1962.12</v>
      </c>
      <c r="H369" s="78">
        <v>0</v>
      </c>
      <c r="I369" s="78" t="s">
        <v>541</v>
      </c>
      <c r="J369" s="78">
        <v>0</v>
      </c>
      <c r="K369" s="78">
        <v>0</v>
      </c>
      <c r="L369" s="78">
        <v>0</v>
      </c>
      <c r="M369" s="78">
        <v>0</v>
      </c>
      <c r="N369" s="78">
        <v>0</v>
      </c>
      <c r="O369" s="78">
        <v>0</v>
      </c>
      <c r="P369" s="78">
        <v>0</v>
      </c>
      <c r="Q369" s="78">
        <v>0</v>
      </c>
      <c r="R369" s="78">
        <v>0</v>
      </c>
      <c r="S369" s="73">
        <f t="shared" si="10"/>
        <v>1962.12</v>
      </c>
      <c r="T369" s="73">
        <f t="shared" si="11"/>
        <v>0</v>
      </c>
      <c r="U369" s="74" t="str">
        <f>VLOOKUP(B369,'FOLHA RESUMIDA'!C:I,2,0)</f>
        <v>DALETE VICENTE DE LIMA</v>
      </c>
    </row>
    <row r="370" spans="1:21">
      <c r="A370" s="76">
        <v>1</v>
      </c>
      <c r="B370" s="76">
        <v>3194</v>
      </c>
      <c r="C370" s="77" t="s">
        <v>296</v>
      </c>
      <c r="D370" s="80">
        <v>42226</v>
      </c>
      <c r="E370" s="76" t="s">
        <v>540</v>
      </c>
      <c r="F370" s="76" t="s">
        <v>502</v>
      </c>
      <c r="G370" s="78">
        <v>3413.87</v>
      </c>
      <c r="H370" s="78">
        <v>0</v>
      </c>
      <c r="I370" s="78" t="s">
        <v>541</v>
      </c>
      <c r="J370" s="78">
        <v>2312.9499999999998</v>
      </c>
      <c r="K370" s="78">
        <v>0</v>
      </c>
      <c r="L370" s="78">
        <v>0</v>
      </c>
      <c r="M370" s="78">
        <v>0</v>
      </c>
      <c r="N370" s="78">
        <v>0</v>
      </c>
      <c r="O370" s="78">
        <v>0</v>
      </c>
      <c r="P370" s="78">
        <v>0</v>
      </c>
      <c r="Q370" s="78">
        <v>0</v>
      </c>
      <c r="R370" s="78">
        <v>0</v>
      </c>
      <c r="S370" s="73">
        <f t="shared" si="10"/>
        <v>3413.87</v>
      </c>
      <c r="T370" s="73">
        <f t="shared" si="11"/>
        <v>2312.9499999999998</v>
      </c>
      <c r="U370" s="74" t="str">
        <f>VLOOKUP(B370,'FOLHA RESUMIDA'!C:I,2,0)</f>
        <v>ODAYANNA KESSY F MONTEIRO</v>
      </c>
    </row>
    <row r="371" spans="1:21">
      <c r="A371" s="76">
        <v>1</v>
      </c>
      <c r="B371" s="76">
        <v>3208</v>
      </c>
      <c r="C371" s="77" t="s">
        <v>297</v>
      </c>
      <c r="D371" s="80">
        <v>42388</v>
      </c>
      <c r="E371" s="76" t="s">
        <v>540</v>
      </c>
      <c r="F371" s="76" t="s">
        <v>421</v>
      </c>
      <c r="G371" s="78">
        <v>0</v>
      </c>
      <c r="H371" s="78">
        <v>0</v>
      </c>
      <c r="I371" s="78" t="s">
        <v>543</v>
      </c>
      <c r="J371" s="78">
        <v>0</v>
      </c>
      <c r="K371" s="78">
        <v>0</v>
      </c>
      <c r="L371" s="78">
        <v>0</v>
      </c>
      <c r="M371" s="78">
        <v>0</v>
      </c>
      <c r="N371" s="78">
        <v>0</v>
      </c>
      <c r="O371" s="78">
        <v>881.12</v>
      </c>
      <c r="P371" s="78">
        <v>3524.49</v>
      </c>
      <c r="Q371" s="78">
        <v>0</v>
      </c>
      <c r="R371" s="78">
        <v>0</v>
      </c>
      <c r="S371" s="73">
        <f t="shared" si="10"/>
        <v>881.12</v>
      </c>
      <c r="T371" s="73">
        <f t="shared" si="11"/>
        <v>3524.49</v>
      </c>
      <c r="U371" s="74" t="str">
        <f>VLOOKUP(B371,'FOLHA RESUMIDA'!C:I,2,0)</f>
        <v>FABIOLA LAPORTE DE A TRINDADE</v>
      </c>
    </row>
    <row r="372" spans="1:21">
      <c r="A372" s="76">
        <v>1</v>
      </c>
      <c r="B372" s="76">
        <v>3228</v>
      </c>
      <c r="C372" s="77" t="s">
        <v>399</v>
      </c>
      <c r="D372" s="80">
        <v>42706</v>
      </c>
      <c r="E372" s="76" t="s">
        <v>540</v>
      </c>
      <c r="F372" s="76" t="s">
        <v>493</v>
      </c>
      <c r="G372" s="78">
        <v>1962.12</v>
      </c>
      <c r="H372" s="78">
        <v>0</v>
      </c>
      <c r="I372" s="78" t="s">
        <v>541</v>
      </c>
      <c r="J372" s="78">
        <v>822.38</v>
      </c>
      <c r="K372" s="78">
        <v>0</v>
      </c>
      <c r="L372" s="78">
        <v>0</v>
      </c>
      <c r="M372" s="78">
        <v>0</v>
      </c>
      <c r="N372" s="78">
        <v>0</v>
      </c>
      <c r="O372" s="78">
        <v>0</v>
      </c>
      <c r="P372" s="78">
        <v>0</v>
      </c>
      <c r="Q372" s="78">
        <v>0</v>
      </c>
      <c r="R372" s="78">
        <v>0</v>
      </c>
      <c r="S372" s="73">
        <f t="shared" si="10"/>
        <v>1962.12</v>
      </c>
      <c r="T372" s="73">
        <f t="shared" si="11"/>
        <v>822.38</v>
      </c>
      <c r="U372" s="74" t="str">
        <f>VLOOKUP(B372,'FOLHA RESUMIDA'!C:I,2,0)</f>
        <v>RENATO VELOSO LINO DE OLIVEIRA</v>
      </c>
    </row>
    <row r="373" spans="1:21">
      <c r="A373" s="76">
        <v>1</v>
      </c>
      <c r="B373" s="76">
        <v>3229</v>
      </c>
      <c r="C373" s="77" t="s">
        <v>298</v>
      </c>
      <c r="D373" s="80">
        <v>42737</v>
      </c>
      <c r="E373" s="76" t="s">
        <v>540</v>
      </c>
      <c r="F373" s="76" t="s">
        <v>500</v>
      </c>
      <c r="G373" s="78">
        <v>1962.12</v>
      </c>
      <c r="H373" s="78">
        <v>0</v>
      </c>
      <c r="I373" s="78" t="s">
        <v>541</v>
      </c>
      <c r="J373" s="78">
        <v>0</v>
      </c>
      <c r="K373" s="78">
        <v>0</v>
      </c>
      <c r="L373" s="78">
        <v>0</v>
      </c>
      <c r="M373" s="78">
        <v>0</v>
      </c>
      <c r="N373" s="78">
        <v>0</v>
      </c>
      <c r="O373" s="78">
        <v>0</v>
      </c>
      <c r="P373" s="78">
        <v>0</v>
      </c>
      <c r="Q373" s="78">
        <v>0</v>
      </c>
      <c r="R373" s="78">
        <v>0</v>
      </c>
      <c r="S373" s="73">
        <f t="shared" si="10"/>
        <v>1962.12</v>
      </c>
      <c r="T373" s="73">
        <f t="shared" si="11"/>
        <v>0</v>
      </c>
      <c r="U373" s="74" t="str">
        <f>VLOOKUP(B373,'FOLHA RESUMIDA'!C:I,2,0)</f>
        <v>WELTON FERNANDES DE PAULA</v>
      </c>
    </row>
    <row r="374" spans="1:21">
      <c r="A374" s="76">
        <v>1</v>
      </c>
      <c r="B374" s="76">
        <v>3232</v>
      </c>
      <c r="C374" s="77" t="s">
        <v>299</v>
      </c>
      <c r="D374" s="80">
        <v>42737</v>
      </c>
      <c r="E374" s="76" t="s">
        <v>540</v>
      </c>
      <c r="F374" s="76" t="s">
        <v>500</v>
      </c>
      <c r="G374" s="78">
        <v>1962.12</v>
      </c>
      <c r="H374" s="78">
        <v>0</v>
      </c>
      <c r="I374" s="78" t="s">
        <v>541</v>
      </c>
      <c r="J374" s="78">
        <v>0</v>
      </c>
      <c r="K374" s="78">
        <v>0</v>
      </c>
      <c r="L374" s="78">
        <v>0</v>
      </c>
      <c r="M374" s="78">
        <v>0</v>
      </c>
      <c r="N374" s="78">
        <v>0</v>
      </c>
      <c r="O374" s="78">
        <v>0</v>
      </c>
      <c r="P374" s="78">
        <v>0</v>
      </c>
      <c r="Q374" s="78">
        <v>0</v>
      </c>
      <c r="R374" s="78">
        <v>0</v>
      </c>
      <c r="S374" s="73">
        <f t="shared" si="10"/>
        <v>1962.12</v>
      </c>
      <c r="T374" s="73">
        <f t="shared" si="11"/>
        <v>0</v>
      </c>
      <c r="U374" s="74" t="str">
        <f>VLOOKUP(B374,'FOLHA RESUMIDA'!C:I,2,0)</f>
        <v>MARCOS ANTONIO SILVA DE LIMA</v>
      </c>
    </row>
    <row r="375" spans="1:21">
      <c r="A375" s="76">
        <v>1</v>
      </c>
      <c r="B375" s="76">
        <v>3233</v>
      </c>
      <c r="C375" s="77" t="s">
        <v>300</v>
      </c>
      <c r="D375" s="80">
        <v>42737</v>
      </c>
      <c r="E375" s="76" t="s">
        <v>540</v>
      </c>
      <c r="F375" s="76" t="s">
        <v>496</v>
      </c>
      <c r="G375" s="78">
        <v>1962.12</v>
      </c>
      <c r="H375" s="78">
        <v>0</v>
      </c>
      <c r="I375" s="78" t="s">
        <v>541</v>
      </c>
      <c r="J375" s="78">
        <v>0</v>
      </c>
      <c r="K375" s="78">
        <v>0</v>
      </c>
      <c r="L375" s="78">
        <v>0</v>
      </c>
      <c r="M375" s="78">
        <v>0</v>
      </c>
      <c r="N375" s="78">
        <v>0</v>
      </c>
      <c r="O375" s="78">
        <v>0</v>
      </c>
      <c r="P375" s="78">
        <v>0</v>
      </c>
      <c r="Q375" s="78">
        <v>0</v>
      </c>
      <c r="R375" s="78">
        <v>0</v>
      </c>
      <c r="S375" s="73">
        <f t="shared" si="10"/>
        <v>1962.12</v>
      </c>
      <c r="T375" s="73">
        <f t="shared" si="11"/>
        <v>0</v>
      </c>
      <c r="U375" s="74" t="str">
        <f>VLOOKUP(B375,'FOLHA RESUMIDA'!C:I,2,0)</f>
        <v>MARIANA JOYCE BEZERRA DA SILVA</v>
      </c>
    </row>
    <row r="376" spans="1:21">
      <c r="A376" s="76">
        <v>1</v>
      </c>
      <c r="B376" s="76">
        <v>3237</v>
      </c>
      <c r="C376" s="77" t="s">
        <v>301</v>
      </c>
      <c r="D376" s="80">
        <v>42751</v>
      </c>
      <c r="E376" s="76" t="s">
        <v>540</v>
      </c>
      <c r="F376" s="76" t="s">
        <v>497</v>
      </c>
      <c r="G376" s="78">
        <v>1962.12</v>
      </c>
      <c r="H376" s="78">
        <v>0</v>
      </c>
      <c r="I376" s="78" t="s">
        <v>541</v>
      </c>
      <c r="J376" s="78">
        <v>0</v>
      </c>
      <c r="K376" s="78">
        <v>0</v>
      </c>
      <c r="L376" s="78">
        <v>0</v>
      </c>
      <c r="M376" s="78">
        <v>0</v>
      </c>
      <c r="N376" s="78">
        <v>0</v>
      </c>
      <c r="O376" s="78">
        <v>0</v>
      </c>
      <c r="P376" s="78">
        <v>0</v>
      </c>
      <c r="Q376" s="78">
        <v>0</v>
      </c>
      <c r="R376" s="78">
        <v>0</v>
      </c>
      <c r="S376" s="73">
        <f t="shared" si="10"/>
        <v>1962.12</v>
      </c>
      <c r="T376" s="73">
        <f t="shared" si="11"/>
        <v>0</v>
      </c>
      <c r="U376" s="74" t="str">
        <f>VLOOKUP(B376,'FOLHA RESUMIDA'!C:I,2,0)</f>
        <v>LIVIA MARIA DE MORAES</v>
      </c>
    </row>
    <row r="377" spans="1:21">
      <c r="A377" s="76">
        <v>1</v>
      </c>
      <c r="B377" s="76">
        <v>3241</v>
      </c>
      <c r="C377" s="77" t="s">
        <v>302</v>
      </c>
      <c r="D377" s="80">
        <v>42814</v>
      </c>
      <c r="E377" s="76" t="s">
        <v>540</v>
      </c>
      <c r="F377" s="76" t="s">
        <v>500</v>
      </c>
      <c r="G377" s="78">
        <v>1962.12</v>
      </c>
      <c r="H377" s="78">
        <v>0</v>
      </c>
      <c r="I377" s="78" t="s">
        <v>541</v>
      </c>
      <c r="J377" s="78">
        <v>0</v>
      </c>
      <c r="K377" s="78">
        <v>0</v>
      </c>
      <c r="L377" s="78">
        <v>0</v>
      </c>
      <c r="M377" s="78">
        <v>0</v>
      </c>
      <c r="N377" s="78">
        <v>0</v>
      </c>
      <c r="O377" s="78">
        <v>0</v>
      </c>
      <c r="P377" s="78">
        <v>0</v>
      </c>
      <c r="Q377" s="78">
        <v>0</v>
      </c>
      <c r="R377" s="78">
        <v>0</v>
      </c>
      <c r="S377" s="73">
        <f t="shared" si="10"/>
        <v>1962.12</v>
      </c>
      <c r="T377" s="73">
        <f t="shared" si="11"/>
        <v>0</v>
      </c>
      <c r="U377" s="74" t="str">
        <f>VLOOKUP(B377,'FOLHA RESUMIDA'!C:I,2,0)</f>
        <v>EDNALDO LUIZ TRAJANO</v>
      </c>
    </row>
    <row r="378" spans="1:21">
      <c r="A378" s="76">
        <v>1</v>
      </c>
      <c r="B378" s="76">
        <v>3242</v>
      </c>
      <c r="C378" s="77" t="s">
        <v>303</v>
      </c>
      <c r="D378" s="80">
        <v>42814</v>
      </c>
      <c r="E378" s="76" t="s">
        <v>540</v>
      </c>
      <c r="F378" s="76" t="s">
        <v>500</v>
      </c>
      <c r="G378" s="78">
        <v>1962.12</v>
      </c>
      <c r="H378" s="78">
        <v>0</v>
      </c>
      <c r="I378" s="78" t="s">
        <v>541</v>
      </c>
      <c r="J378" s="78">
        <v>822.38</v>
      </c>
      <c r="K378" s="78">
        <v>0</v>
      </c>
      <c r="L378" s="78">
        <v>0</v>
      </c>
      <c r="M378" s="78">
        <v>0</v>
      </c>
      <c r="N378" s="78">
        <v>0</v>
      </c>
      <c r="O378" s="78">
        <v>0</v>
      </c>
      <c r="P378" s="78">
        <v>0</v>
      </c>
      <c r="Q378" s="78">
        <v>0</v>
      </c>
      <c r="R378" s="78">
        <v>0</v>
      </c>
      <c r="S378" s="73">
        <f t="shared" si="10"/>
        <v>1962.12</v>
      </c>
      <c r="T378" s="73">
        <f t="shared" si="11"/>
        <v>822.38</v>
      </c>
      <c r="U378" s="74" t="str">
        <f>VLOOKUP(B378,'FOLHA RESUMIDA'!C:I,2,0)</f>
        <v>CLAUDIO HENRIQUE G DE OLIVEIRA</v>
      </c>
    </row>
    <row r="379" spans="1:21">
      <c r="A379" s="76">
        <v>1</v>
      </c>
      <c r="B379" s="76">
        <v>3247</v>
      </c>
      <c r="C379" s="77" t="s">
        <v>304</v>
      </c>
      <c r="D379" s="80">
        <v>42845</v>
      </c>
      <c r="E379" s="76" t="s">
        <v>540</v>
      </c>
      <c r="F379" s="76" t="s">
        <v>424</v>
      </c>
      <c r="G379" s="78">
        <v>0</v>
      </c>
      <c r="H379" s="78">
        <v>0</v>
      </c>
      <c r="I379" s="78" t="s">
        <v>543</v>
      </c>
      <c r="J379" s="78">
        <v>0</v>
      </c>
      <c r="K379" s="78">
        <v>0</v>
      </c>
      <c r="L379" s="78">
        <v>0</v>
      </c>
      <c r="M379" s="78">
        <v>1800</v>
      </c>
      <c r="N379" s="78">
        <v>0</v>
      </c>
      <c r="O379" s="78">
        <v>1811.32</v>
      </c>
      <c r="P379" s="78">
        <v>7245.23</v>
      </c>
      <c r="Q379" s="78">
        <v>0</v>
      </c>
      <c r="R379" s="78">
        <v>0</v>
      </c>
      <c r="S379" s="73">
        <f t="shared" si="10"/>
        <v>1811.32</v>
      </c>
      <c r="T379" s="73">
        <f t="shared" si="11"/>
        <v>9045.23</v>
      </c>
      <c r="U379" s="74" t="str">
        <f>VLOOKUP(B379,'FOLHA RESUMIDA'!C:I,2,0)</f>
        <v>LEONARDO ARAUJO PAES BARRETO</v>
      </c>
    </row>
    <row r="380" spans="1:21">
      <c r="A380" s="76">
        <v>1</v>
      </c>
      <c r="B380" s="76">
        <v>3256</v>
      </c>
      <c r="C380" s="77" t="s">
        <v>305</v>
      </c>
      <c r="D380" s="80">
        <v>42859</v>
      </c>
      <c r="E380" s="76" t="s">
        <v>540</v>
      </c>
      <c r="F380" s="76" t="s">
        <v>475</v>
      </c>
      <c r="G380" s="78">
        <v>0</v>
      </c>
      <c r="H380" s="78">
        <v>0</v>
      </c>
      <c r="I380" s="78" t="s">
        <v>543</v>
      </c>
      <c r="J380" s="78">
        <v>0</v>
      </c>
      <c r="K380" s="78">
        <v>0</v>
      </c>
      <c r="L380" s="78">
        <v>0</v>
      </c>
      <c r="M380" s="78">
        <v>0</v>
      </c>
      <c r="N380" s="78">
        <v>0</v>
      </c>
      <c r="O380" s="78">
        <v>979.03</v>
      </c>
      <c r="P380" s="78">
        <v>3916.1</v>
      </c>
      <c r="Q380" s="78">
        <v>0</v>
      </c>
      <c r="R380" s="78">
        <v>0</v>
      </c>
      <c r="S380" s="73">
        <f t="shared" si="10"/>
        <v>979.03</v>
      </c>
      <c r="T380" s="73">
        <f t="shared" si="11"/>
        <v>3916.1</v>
      </c>
      <c r="U380" s="74" t="str">
        <f>VLOOKUP(B380,'FOLHA RESUMIDA'!C:I,2,0)</f>
        <v>JOAO ALFREDO SOARES DE AVELLAR</v>
      </c>
    </row>
    <row r="381" spans="1:21">
      <c r="A381" s="76">
        <v>1</v>
      </c>
      <c r="B381" s="76">
        <v>3263</v>
      </c>
      <c r="C381" s="77" t="s">
        <v>306</v>
      </c>
      <c r="D381" s="80">
        <v>42859</v>
      </c>
      <c r="E381" s="76" t="s">
        <v>540</v>
      </c>
      <c r="F381" s="76" t="s">
        <v>516</v>
      </c>
      <c r="G381" s="78">
        <v>0</v>
      </c>
      <c r="H381" s="78">
        <v>0</v>
      </c>
      <c r="I381" s="78" t="s">
        <v>543</v>
      </c>
      <c r="J381" s="78">
        <v>0</v>
      </c>
      <c r="K381" s="78">
        <v>0</v>
      </c>
      <c r="L381" s="78">
        <v>0</v>
      </c>
      <c r="M381" s="78">
        <v>0</v>
      </c>
      <c r="N381" s="78">
        <v>0</v>
      </c>
      <c r="O381" s="78">
        <v>1664.45</v>
      </c>
      <c r="P381" s="78">
        <v>6657.79</v>
      </c>
      <c r="Q381" s="78">
        <v>0</v>
      </c>
      <c r="R381" s="78">
        <v>0</v>
      </c>
      <c r="S381" s="73">
        <f t="shared" si="10"/>
        <v>1664.45</v>
      </c>
      <c r="T381" s="73">
        <f t="shared" si="11"/>
        <v>6657.79</v>
      </c>
      <c r="U381" s="74" t="str">
        <f>VLOOKUP(B381,'FOLHA RESUMIDA'!C:I,2,0)</f>
        <v>ANA CECILIA DE SENA T SOUZA</v>
      </c>
    </row>
    <row r="382" spans="1:21">
      <c r="A382" s="76">
        <v>1</v>
      </c>
      <c r="B382" s="76">
        <v>3281</v>
      </c>
      <c r="C382" s="77" t="s">
        <v>307</v>
      </c>
      <c r="D382" s="80">
        <v>42870</v>
      </c>
      <c r="E382" s="76" t="s">
        <v>540</v>
      </c>
      <c r="F382" s="76" t="s">
        <v>496</v>
      </c>
      <c r="G382" s="78">
        <v>1962.12</v>
      </c>
      <c r="H382" s="78">
        <v>0</v>
      </c>
      <c r="I382" s="78" t="s">
        <v>541</v>
      </c>
      <c r="J382" s="78">
        <v>822.38</v>
      </c>
      <c r="K382" s="78">
        <v>0</v>
      </c>
      <c r="L382" s="78">
        <v>0</v>
      </c>
      <c r="M382" s="78">
        <v>0</v>
      </c>
      <c r="N382" s="78">
        <v>0</v>
      </c>
      <c r="O382" s="78">
        <v>0</v>
      </c>
      <c r="P382" s="78">
        <v>0</v>
      </c>
      <c r="Q382" s="78">
        <v>0</v>
      </c>
      <c r="R382" s="78">
        <v>0</v>
      </c>
      <c r="S382" s="73">
        <f t="shared" si="10"/>
        <v>1962.12</v>
      </c>
      <c r="T382" s="73">
        <f t="shared" si="11"/>
        <v>822.38</v>
      </c>
      <c r="U382" s="74" t="str">
        <f>VLOOKUP(B382,'FOLHA RESUMIDA'!C:I,2,0)</f>
        <v>PAULO AUGUSTO DA SILVA</v>
      </c>
    </row>
    <row r="383" spans="1:21">
      <c r="A383" s="76">
        <v>1</v>
      </c>
      <c r="B383" s="76">
        <v>3283</v>
      </c>
      <c r="C383" s="77" t="s">
        <v>308</v>
      </c>
      <c r="D383" s="80">
        <v>42879</v>
      </c>
      <c r="E383" s="76" t="s">
        <v>540</v>
      </c>
      <c r="F383" s="76" t="s">
        <v>490</v>
      </c>
      <c r="G383" s="78">
        <v>0</v>
      </c>
      <c r="H383" s="78">
        <v>0</v>
      </c>
      <c r="I383" s="78" t="s">
        <v>543</v>
      </c>
      <c r="J383" s="78">
        <v>0</v>
      </c>
      <c r="K383" s="78">
        <v>0</v>
      </c>
      <c r="L383" s="78">
        <v>0</v>
      </c>
      <c r="M383" s="78">
        <v>0</v>
      </c>
      <c r="N383" s="78">
        <v>0</v>
      </c>
      <c r="O383" s="78">
        <v>1664.45</v>
      </c>
      <c r="P383" s="78">
        <v>6657.79</v>
      </c>
      <c r="Q383" s="78">
        <v>0</v>
      </c>
      <c r="R383" s="78">
        <v>0</v>
      </c>
      <c r="S383" s="73">
        <f t="shared" si="10"/>
        <v>1664.45</v>
      </c>
      <c r="T383" s="73">
        <f t="shared" si="11"/>
        <v>6657.79</v>
      </c>
      <c r="U383" s="74" t="str">
        <f>VLOOKUP(B383,'FOLHA RESUMIDA'!C:I,2,0)</f>
        <v>MANUELA A DE SENA L VENTURA</v>
      </c>
    </row>
    <row r="384" spans="1:21">
      <c r="A384" s="76">
        <v>1</v>
      </c>
      <c r="B384" s="76">
        <v>3316</v>
      </c>
      <c r="C384" s="77" t="s">
        <v>309</v>
      </c>
      <c r="D384" s="80">
        <v>42948</v>
      </c>
      <c r="E384" s="76" t="s">
        <v>540</v>
      </c>
      <c r="F384" s="76" t="s">
        <v>514</v>
      </c>
      <c r="G384" s="78">
        <v>0</v>
      </c>
      <c r="H384" s="78">
        <v>0</v>
      </c>
      <c r="I384" s="78" t="s">
        <v>543</v>
      </c>
      <c r="J384" s="78">
        <v>0</v>
      </c>
      <c r="K384" s="78">
        <v>0</v>
      </c>
      <c r="L384" s="78">
        <v>0</v>
      </c>
      <c r="M384" s="78">
        <v>0</v>
      </c>
      <c r="N384" s="78">
        <v>0</v>
      </c>
      <c r="O384" s="78">
        <v>293.70999999999998</v>
      </c>
      <c r="P384" s="78">
        <v>1174.82</v>
      </c>
      <c r="Q384" s="78">
        <v>0</v>
      </c>
      <c r="R384" s="78">
        <v>0</v>
      </c>
      <c r="S384" s="73">
        <f t="shared" si="10"/>
        <v>293.70999999999998</v>
      </c>
      <c r="T384" s="73">
        <f t="shared" si="11"/>
        <v>1174.82</v>
      </c>
      <c r="U384" s="74" t="str">
        <f>VLOOKUP(B384,'FOLHA RESUMIDA'!C:I,2,0)</f>
        <v>MAYARA CRISTINA NUNES DE LIRA</v>
      </c>
    </row>
    <row r="385" spans="1:21">
      <c r="A385" s="76">
        <v>1</v>
      </c>
      <c r="B385" s="76">
        <v>3317</v>
      </c>
      <c r="C385" s="77" t="s">
        <v>310</v>
      </c>
      <c r="D385" s="80">
        <v>42948</v>
      </c>
      <c r="E385" s="76" t="s">
        <v>540</v>
      </c>
      <c r="F385" s="76" t="s">
        <v>432</v>
      </c>
      <c r="G385" s="78">
        <v>1962.14</v>
      </c>
      <c r="H385" s="78">
        <v>0</v>
      </c>
      <c r="I385" s="78" t="s">
        <v>541</v>
      </c>
      <c r="J385" s="78">
        <v>0</v>
      </c>
      <c r="K385" s="78">
        <v>0</v>
      </c>
      <c r="L385" s="78">
        <v>0</v>
      </c>
      <c r="M385" s="78">
        <v>0</v>
      </c>
      <c r="N385" s="78">
        <v>0</v>
      </c>
      <c r="O385" s="78">
        <v>0</v>
      </c>
      <c r="P385" s="78">
        <v>0</v>
      </c>
      <c r="Q385" s="78">
        <v>0</v>
      </c>
      <c r="R385" s="78">
        <v>0</v>
      </c>
      <c r="S385" s="73">
        <f t="shared" si="10"/>
        <v>1962.14</v>
      </c>
      <c r="T385" s="73">
        <f t="shared" si="11"/>
        <v>0</v>
      </c>
      <c r="U385" s="74" t="str">
        <f>VLOOKUP(B385,'FOLHA RESUMIDA'!C:I,2,0)</f>
        <v>KATIA CRISTINA B DA SILVA</v>
      </c>
    </row>
    <row r="386" spans="1:21">
      <c r="A386" s="76">
        <v>1</v>
      </c>
      <c r="B386" s="76">
        <v>3322</v>
      </c>
      <c r="C386" s="77" t="s">
        <v>311</v>
      </c>
      <c r="D386" s="80">
        <v>42997</v>
      </c>
      <c r="E386" s="76" t="s">
        <v>540</v>
      </c>
      <c r="F386" s="76" t="s">
        <v>499</v>
      </c>
      <c r="G386" s="78">
        <v>1962.14</v>
      </c>
      <c r="H386" s="78">
        <v>0</v>
      </c>
      <c r="I386" s="78" t="s">
        <v>541</v>
      </c>
      <c r="J386" s="78">
        <v>0</v>
      </c>
      <c r="K386" s="78">
        <v>0</v>
      </c>
      <c r="L386" s="78">
        <v>0</v>
      </c>
      <c r="M386" s="78">
        <v>0</v>
      </c>
      <c r="N386" s="78">
        <v>0</v>
      </c>
      <c r="O386" s="78">
        <v>0</v>
      </c>
      <c r="P386" s="78">
        <v>0</v>
      </c>
      <c r="Q386" s="78">
        <v>0</v>
      </c>
      <c r="R386" s="78">
        <v>0</v>
      </c>
      <c r="S386" s="73">
        <f t="shared" si="10"/>
        <v>1962.14</v>
      </c>
      <c r="T386" s="73">
        <f t="shared" si="11"/>
        <v>0</v>
      </c>
      <c r="U386" s="74" t="str">
        <f>VLOOKUP(B386,'FOLHA RESUMIDA'!C:I,2,0)</f>
        <v>JOSEFINA DA SILVA RODRIGUES</v>
      </c>
    </row>
    <row r="387" spans="1:21">
      <c r="A387" s="76">
        <v>1</v>
      </c>
      <c r="B387" s="76">
        <v>3325</v>
      </c>
      <c r="C387" s="77" t="s">
        <v>312</v>
      </c>
      <c r="D387" s="80">
        <v>43053</v>
      </c>
      <c r="E387" s="76" t="s">
        <v>540</v>
      </c>
      <c r="F387" s="76" t="s">
        <v>483</v>
      </c>
      <c r="G387" s="78">
        <v>0</v>
      </c>
      <c r="H387" s="78">
        <v>0</v>
      </c>
      <c r="I387" s="78" t="s">
        <v>543</v>
      </c>
      <c r="J387" s="78">
        <v>0</v>
      </c>
      <c r="K387" s="78">
        <v>0</v>
      </c>
      <c r="L387" s="78">
        <v>0</v>
      </c>
      <c r="M387" s="78">
        <v>0</v>
      </c>
      <c r="N387" s="78">
        <v>0</v>
      </c>
      <c r="O387" s="78">
        <v>1664.45</v>
      </c>
      <c r="P387" s="78">
        <v>6657.79</v>
      </c>
      <c r="Q387" s="78">
        <v>0</v>
      </c>
      <c r="R387" s="78">
        <v>0</v>
      </c>
      <c r="S387" s="73">
        <f t="shared" si="10"/>
        <v>1664.45</v>
      </c>
      <c r="T387" s="73">
        <f t="shared" si="11"/>
        <v>6657.79</v>
      </c>
      <c r="U387" s="74" t="str">
        <f>VLOOKUP(B387,'FOLHA RESUMIDA'!C:I,2,0)</f>
        <v>MANOEL DE LIMA BARBOSA</v>
      </c>
    </row>
    <row r="388" spans="1:21">
      <c r="A388" s="76">
        <v>1</v>
      </c>
      <c r="B388" s="76">
        <v>3327</v>
      </c>
      <c r="C388" s="77" t="s">
        <v>313</v>
      </c>
      <c r="D388" s="80">
        <v>43102</v>
      </c>
      <c r="E388" s="76" t="s">
        <v>540</v>
      </c>
      <c r="F388" s="76" t="s">
        <v>480</v>
      </c>
      <c r="G388" s="78">
        <v>0</v>
      </c>
      <c r="H388" s="78">
        <v>0</v>
      </c>
      <c r="I388" s="78" t="s">
        <v>543</v>
      </c>
      <c r="J388" s="78">
        <v>0</v>
      </c>
      <c r="K388" s="78">
        <v>0</v>
      </c>
      <c r="L388" s="78">
        <v>0</v>
      </c>
      <c r="M388" s="78">
        <v>0</v>
      </c>
      <c r="N388" s="78">
        <v>0</v>
      </c>
      <c r="O388" s="78">
        <v>1664.45</v>
      </c>
      <c r="P388" s="78">
        <v>6657.79</v>
      </c>
      <c r="Q388" s="78">
        <v>0</v>
      </c>
      <c r="R388" s="78">
        <v>0</v>
      </c>
      <c r="S388" s="73">
        <f t="shared" si="10"/>
        <v>1664.45</v>
      </c>
      <c r="T388" s="73">
        <f t="shared" si="11"/>
        <v>6657.79</v>
      </c>
      <c r="U388" s="74" t="str">
        <f>VLOOKUP(B388,'FOLHA RESUMIDA'!C:I,2,0)</f>
        <v>NATALIA DOURADO DA FONTE</v>
      </c>
    </row>
    <row r="389" spans="1:21">
      <c r="A389" s="76">
        <v>1</v>
      </c>
      <c r="B389" s="76">
        <v>3328</v>
      </c>
      <c r="C389" s="77" t="s">
        <v>314</v>
      </c>
      <c r="D389" s="80">
        <v>43108</v>
      </c>
      <c r="E389" s="76" t="s">
        <v>540</v>
      </c>
      <c r="F389" s="76" t="s">
        <v>475</v>
      </c>
      <c r="G389" s="78">
        <v>0</v>
      </c>
      <c r="H389" s="78">
        <v>0</v>
      </c>
      <c r="I389" s="78" t="s">
        <v>543</v>
      </c>
      <c r="J389" s="78">
        <v>0</v>
      </c>
      <c r="K389" s="78">
        <v>0</v>
      </c>
      <c r="L389" s="78">
        <v>0</v>
      </c>
      <c r="M389" s="78">
        <v>0</v>
      </c>
      <c r="N389" s="78">
        <v>0</v>
      </c>
      <c r="O389" s="78">
        <v>979.03</v>
      </c>
      <c r="P389" s="78">
        <v>3916.1</v>
      </c>
      <c r="Q389" s="78">
        <v>0</v>
      </c>
      <c r="R389" s="78">
        <v>0</v>
      </c>
      <c r="S389" s="73">
        <f t="shared" ref="S389:S452" si="12">SUM(G389:H389)+O389+Q389</f>
        <v>979.03</v>
      </c>
      <c r="T389" s="73">
        <f t="shared" ref="T389:T452" si="13">SUM(J389:N389)+P389+R389</f>
        <v>3916.1</v>
      </c>
      <c r="U389" s="74" t="str">
        <f>VLOOKUP(B389,'FOLHA RESUMIDA'!C:I,2,0)</f>
        <v>VINICIUS JOSE OLIVEIRA D SOUSA</v>
      </c>
    </row>
    <row r="390" spans="1:21">
      <c r="A390" s="76">
        <v>1</v>
      </c>
      <c r="B390" s="76">
        <v>3333</v>
      </c>
      <c r="C390" s="77" t="s">
        <v>315</v>
      </c>
      <c r="D390" s="80">
        <v>43192</v>
      </c>
      <c r="E390" s="76" t="s">
        <v>540</v>
      </c>
      <c r="F390" s="76" t="s">
        <v>428</v>
      </c>
      <c r="G390" s="78">
        <v>1470.33</v>
      </c>
      <c r="H390" s="78">
        <v>0</v>
      </c>
      <c r="I390" s="78" t="s">
        <v>541</v>
      </c>
      <c r="J390" s="78">
        <v>0</v>
      </c>
      <c r="K390" s="78">
        <v>0</v>
      </c>
      <c r="L390" s="78">
        <v>0</v>
      </c>
      <c r="M390" s="78">
        <v>0</v>
      </c>
      <c r="N390" s="78">
        <v>0</v>
      </c>
      <c r="O390" s="78">
        <v>0</v>
      </c>
      <c r="P390" s="78">
        <v>0</v>
      </c>
      <c r="Q390" s="78">
        <v>0</v>
      </c>
      <c r="R390" s="78">
        <v>0</v>
      </c>
      <c r="S390" s="73">
        <f t="shared" si="12"/>
        <v>1470.33</v>
      </c>
      <c r="T390" s="73">
        <f t="shared" si="13"/>
        <v>0</v>
      </c>
      <c r="U390" s="74" t="str">
        <f>VLOOKUP(B390,'FOLHA RESUMIDA'!C:I,2,0)</f>
        <v>JOSE HIGO MARQUES RENER</v>
      </c>
    </row>
    <row r="391" spans="1:21">
      <c r="A391" s="76">
        <v>1</v>
      </c>
      <c r="B391" s="76">
        <v>3336</v>
      </c>
      <c r="C391" s="77" t="s">
        <v>316</v>
      </c>
      <c r="D391" s="80">
        <v>43255</v>
      </c>
      <c r="E391" s="76" t="s">
        <v>540</v>
      </c>
      <c r="F391" s="76" t="s">
        <v>428</v>
      </c>
      <c r="G391" s="78">
        <v>1470.33</v>
      </c>
      <c r="H391" s="78">
        <v>0</v>
      </c>
      <c r="I391" s="78" t="s">
        <v>541</v>
      </c>
      <c r="J391" s="78">
        <v>0</v>
      </c>
      <c r="K391" s="78">
        <v>0</v>
      </c>
      <c r="L391" s="78">
        <v>0</v>
      </c>
      <c r="M391" s="78">
        <v>0</v>
      </c>
      <c r="N391" s="78">
        <v>0</v>
      </c>
      <c r="O391" s="78">
        <v>0</v>
      </c>
      <c r="P391" s="78">
        <v>0</v>
      </c>
      <c r="Q391" s="78">
        <v>0</v>
      </c>
      <c r="R391" s="78">
        <v>0</v>
      </c>
      <c r="S391" s="73">
        <f t="shared" si="12"/>
        <v>1470.33</v>
      </c>
      <c r="T391" s="73">
        <f t="shared" si="13"/>
        <v>0</v>
      </c>
      <c r="U391" s="74" t="str">
        <f>VLOOKUP(B391,'FOLHA RESUMIDA'!C:I,2,0)</f>
        <v>MICHELLI HELENA LIMA DA SILVA</v>
      </c>
    </row>
    <row r="392" spans="1:21">
      <c r="A392" s="76">
        <v>1</v>
      </c>
      <c r="B392" s="76">
        <v>3338</v>
      </c>
      <c r="C392" s="77" t="s">
        <v>317</v>
      </c>
      <c r="D392" s="80">
        <v>43262</v>
      </c>
      <c r="E392" s="76" t="s">
        <v>540</v>
      </c>
      <c r="F392" s="76" t="s">
        <v>475</v>
      </c>
      <c r="G392" s="78">
        <v>0</v>
      </c>
      <c r="H392" s="78">
        <v>0</v>
      </c>
      <c r="I392" s="78" t="s">
        <v>543</v>
      </c>
      <c r="J392" s="78">
        <v>0</v>
      </c>
      <c r="K392" s="78">
        <v>0</v>
      </c>
      <c r="L392" s="78">
        <v>0</v>
      </c>
      <c r="M392" s="78">
        <v>0</v>
      </c>
      <c r="N392" s="78">
        <v>0</v>
      </c>
      <c r="O392" s="78">
        <v>979.03</v>
      </c>
      <c r="P392" s="78">
        <v>3916.1</v>
      </c>
      <c r="Q392" s="78">
        <v>0</v>
      </c>
      <c r="R392" s="78">
        <v>0</v>
      </c>
      <c r="S392" s="73">
        <f t="shared" si="12"/>
        <v>979.03</v>
      </c>
      <c r="T392" s="73">
        <f t="shared" si="13"/>
        <v>3916.1</v>
      </c>
      <c r="U392" s="74" t="str">
        <f>VLOOKUP(B392,'FOLHA RESUMIDA'!C:I,2,0)</f>
        <v>IAN THIAGO DE LIMA BARBOSA</v>
      </c>
    </row>
    <row r="393" spans="1:21">
      <c r="A393" s="76">
        <v>1</v>
      </c>
      <c r="B393" s="76">
        <v>3339</v>
      </c>
      <c r="C393" s="77" t="s">
        <v>318</v>
      </c>
      <c r="D393" s="80">
        <v>43271</v>
      </c>
      <c r="E393" s="76" t="s">
        <v>540</v>
      </c>
      <c r="F393" s="76" t="s">
        <v>542</v>
      </c>
      <c r="G393" s="78">
        <v>3413.87</v>
      </c>
      <c r="H393" s="78">
        <v>0</v>
      </c>
      <c r="I393" s="78" t="s">
        <v>541</v>
      </c>
      <c r="J393" s="78">
        <v>822.38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0</v>
      </c>
      <c r="S393" s="73">
        <f t="shared" si="12"/>
        <v>3413.87</v>
      </c>
      <c r="T393" s="73">
        <f t="shared" si="13"/>
        <v>822.38</v>
      </c>
      <c r="U393" s="74" t="str">
        <f>VLOOKUP(B393,'FOLHA RESUMIDA'!C:I,2,0)</f>
        <v>ANA CAROLINA CALLAND ROSA</v>
      </c>
    </row>
    <row r="394" spans="1:21">
      <c r="A394" s="76">
        <v>1</v>
      </c>
      <c r="B394" s="76">
        <v>3340</v>
      </c>
      <c r="C394" s="77" t="s">
        <v>319</v>
      </c>
      <c r="D394" s="80">
        <v>43286</v>
      </c>
      <c r="E394" s="76" t="s">
        <v>540</v>
      </c>
      <c r="F394" s="76" t="s">
        <v>486</v>
      </c>
      <c r="G394" s="78">
        <v>0</v>
      </c>
      <c r="H394" s="78">
        <v>0</v>
      </c>
      <c r="I394" s="78" t="s">
        <v>543</v>
      </c>
      <c r="J394" s="78">
        <v>0</v>
      </c>
      <c r="K394" s="78">
        <v>0</v>
      </c>
      <c r="L394" s="78">
        <v>0</v>
      </c>
      <c r="M394" s="78">
        <v>0</v>
      </c>
      <c r="N394" s="78">
        <v>0</v>
      </c>
      <c r="O394" s="78">
        <v>1664.45</v>
      </c>
      <c r="P394" s="78">
        <v>6657.79</v>
      </c>
      <c r="Q394" s="78">
        <v>0</v>
      </c>
      <c r="R394" s="78">
        <v>0</v>
      </c>
      <c r="S394" s="73">
        <f t="shared" si="12"/>
        <v>1664.45</v>
      </c>
      <c r="T394" s="73">
        <f t="shared" si="13"/>
        <v>6657.79</v>
      </c>
      <c r="U394" s="74" t="str">
        <f>VLOOKUP(B394,'FOLHA RESUMIDA'!C:I,2,0)</f>
        <v>SANDRO MARQUES TEIXEIRA</v>
      </c>
    </row>
    <row r="395" spans="1:21">
      <c r="A395" s="76">
        <v>1</v>
      </c>
      <c r="B395" s="76">
        <v>3341</v>
      </c>
      <c r="C395" s="77" t="s">
        <v>320</v>
      </c>
      <c r="D395" s="80">
        <v>43293</v>
      </c>
      <c r="E395" s="76" t="s">
        <v>540</v>
      </c>
      <c r="F395" s="76" t="s">
        <v>421</v>
      </c>
      <c r="G395" s="78">
        <v>0</v>
      </c>
      <c r="H395" s="78">
        <v>0</v>
      </c>
      <c r="I395" s="78" t="s">
        <v>543</v>
      </c>
      <c r="J395" s="78">
        <v>0</v>
      </c>
      <c r="K395" s="78">
        <v>0</v>
      </c>
      <c r="L395" s="78">
        <v>0</v>
      </c>
      <c r="M395" s="78">
        <v>0</v>
      </c>
      <c r="N395" s="78">
        <v>0</v>
      </c>
      <c r="O395" s="78">
        <v>881.12</v>
      </c>
      <c r="P395" s="78">
        <v>3524.49</v>
      </c>
      <c r="Q395" s="78">
        <v>0</v>
      </c>
      <c r="R395" s="78">
        <v>0</v>
      </c>
      <c r="S395" s="73">
        <f t="shared" si="12"/>
        <v>881.12</v>
      </c>
      <c r="T395" s="73">
        <f t="shared" si="13"/>
        <v>3524.49</v>
      </c>
      <c r="U395" s="74" t="str">
        <f>VLOOKUP(B395,'FOLHA RESUMIDA'!C:I,2,0)</f>
        <v>JOSE VICTOR M A BARBOSA</v>
      </c>
    </row>
    <row r="396" spans="1:21">
      <c r="A396" s="76">
        <v>1</v>
      </c>
      <c r="B396" s="76">
        <v>3343</v>
      </c>
      <c r="C396" s="77" t="s">
        <v>321</v>
      </c>
      <c r="D396" s="80">
        <v>43321</v>
      </c>
      <c r="E396" s="76" t="s">
        <v>540</v>
      </c>
      <c r="F396" s="76" t="s">
        <v>513</v>
      </c>
      <c r="G396" s="78">
        <v>0</v>
      </c>
      <c r="H396" s="78">
        <v>0</v>
      </c>
      <c r="I396" s="78" t="s">
        <v>543</v>
      </c>
      <c r="J396" s="78">
        <v>0</v>
      </c>
      <c r="K396" s="78">
        <v>0</v>
      </c>
      <c r="L396" s="78">
        <v>0</v>
      </c>
      <c r="M396" s="78">
        <v>0</v>
      </c>
      <c r="N396" s="78">
        <v>0</v>
      </c>
      <c r="O396" s="78">
        <v>293.70999999999998</v>
      </c>
      <c r="P396" s="78">
        <v>1174.82</v>
      </c>
      <c r="Q396" s="78">
        <v>0</v>
      </c>
      <c r="R396" s="78">
        <v>0</v>
      </c>
      <c r="S396" s="73">
        <f t="shared" si="12"/>
        <v>293.70999999999998</v>
      </c>
      <c r="T396" s="73">
        <f t="shared" si="13"/>
        <v>1174.82</v>
      </c>
      <c r="U396" s="74" t="str">
        <f>VLOOKUP(B396,'FOLHA RESUMIDA'!C:I,2,0)</f>
        <v>MARCELO MONTEIRO DE C. FILHO</v>
      </c>
    </row>
    <row r="397" spans="1:21">
      <c r="A397" s="76">
        <v>1</v>
      </c>
      <c r="B397" s="76">
        <v>3344</v>
      </c>
      <c r="C397" s="77" t="s">
        <v>322</v>
      </c>
      <c r="D397" s="80">
        <v>43346</v>
      </c>
      <c r="E397" s="76" t="s">
        <v>540</v>
      </c>
      <c r="F397" s="76" t="s">
        <v>491</v>
      </c>
      <c r="G397" s="78">
        <v>1787.22</v>
      </c>
      <c r="H397" s="78">
        <v>0</v>
      </c>
      <c r="I397" s="78" t="s">
        <v>541</v>
      </c>
      <c r="J397" s="78">
        <v>0</v>
      </c>
      <c r="K397" s="78">
        <v>0</v>
      </c>
      <c r="L397" s="78">
        <v>0</v>
      </c>
      <c r="M397" s="78">
        <v>0</v>
      </c>
      <c r="N397" s="78">
        <v>0</v>
      </c>
      <c r="O397" s="78">
        <v>0</v>
      </c>
      <c r="P397" s="78">
        <v>0</v>
      </c>
      <c r="Q397" s="78">
        <v>0</v>
      </c>
      <c r="R397" s="78">
        <v>0</v>
      </c>
      <c r="S397" s="73">
        <f t="shared" si="12"/>
        <v>1787.22</v>
      </c>
      <c r="T397" s="73">
        <f t="shared" si="13"/>
        <v>0</v>
      </c>
      <c r="U397" s="74" t="str">
        <f>VLOOKUP(B397,'FOLHA RESUMIDA'!C:I,2,0)</f>
        <v>JEANE DE ALMEIDA C REVOREDO</v>
      </c>
    </row>
    <row r="398" spans="1:21">
      <c r="A398" s="76">
        <v>1</v>
      </c>
      <c r="B398" s="76">
        <v>3345</v>
      </c>
      <c r="C398" s="77" t="s">
        <v>323</v>
      </c>
      <c r="D398" s="80">
        <v>43346</v>
      </c>
      <c r="E398" s="76" t="s">
        <v>540</v>
      </c>
      <c r="F398" s="76" t="s">
        <v>491</v>
      </c>
      <c r="G398" s="78">
        <v>1787.22</v>
      </c>
      <c r="H398" s="78">
        <v>0</v>
      </c>
      <c r="I398" s="78" t="s">
        <v>541</v>
      </c>
      <c r="J398" s="78">
        <v>822.38</v>
      </c>
      <c r="K398" s="78">
        <v>0</v>
      </c>
      <c r="L398" s="78">
        <v>0</v>
      </c>
      <c r="M398" s="78">
        <v>0</v>
      </c>
      <c r="N398" s="78">
        <v>0</v>
      </c>
      <c r="O398" s="78">
        <v>0</v>
      </c>
      <c r="P398" s="78">
        <v>0</v>
      </c>
      <c r="Q398" s="78">
        <v>0</v>
      </c>
      <c r="R398" s="78">
        <v>0</v>
      </c>
      <c r="S398" s="73">
        <f t="shared" si="12"/>
        <v>1787.22</v>
      </c>
      <c r="T398" s="73">
        <f t="shared" si="13"/>
        <v>822.38</v>
      </c>
      <c r="U398" s="74" t="str">
        <f>VLOOKUP(B398,'FOLHA RESUMIDA'!C:I,2,0)</f>
        <v>ELIZABETE BARBOSA W D OLIVEIRA</v>
      </c>
    </row>
    <row r="399" spans="1:21">
      <c r="A399" s="76">
        <v>1</v>
      </c>
      <c r="B399" s="76">
        <v>3346</v>
      </c>
      <c r="C399" s="77" t="s">
        <v>324</v>
      </c>
      <c r="D399" s="80">
        <v>43346</v>
      </c>
      <c r="E399" s="76" t="s">
        <v>540</v>
      </c>
      <c r="F399" s="76" t="s">
        <v>428</v>
      </c>
      <c r="G399" s="78">
        <v>1470.37</v>
      </c>
      <c r="H399" s="78">
        <v>0</v>
      </c>
      <c r="I399" s="78" t="s">
        <v>541</v>
      </c>
      <c r="J399" s="78">
        <v>0</v>
      </c>
      <c r="K399" s="78">
        <v>0</v>
      </c>
      <c r="L399" s="78">
        <v>0</v>
      </c>
      <c r="M399" s="78">
        <v>0</v>
      </c>
      <c r="N399" s="78">
        <v>0</v>
      </c>
      <c r="O399" s="78">
        <v>0</v>
      </c>
      <c r="P399" s="78">
        <v>0</v>
      </c>
      <c r="Q399" s="78">
        <v>0</v>
      </c>
      <c r="R399" s="78">
        <v>0</v>
      </c>
      <c r="S399" s="73">
        <f t="shared" si="12"/>
        <v>1470.37</v>
      </c>
      <c r="T399" s="73">
        <f t="shared" si="13"/>
        <v>0</v>
      </c>
      <c r="U399" s="74" t="str">
        <f>VLOOKUP(B399,'FOLHA RESUMIDA'!C:I,2,0)</f>
        <v>EMANOELLA RAFAELA D S A SILVA</v>
      </c>
    </row>
    <row r="400" spans="1:21">
      <c r="A400" s="76">
        <v>1</v>
      </c>
      <c r="B400" s="76">
        <v>3348</v>
      </c>
      <c r="C400" s="77" t="s">
        <v>325</v>
      </c>
      <c r="D400" s="80">
        <v>43346</v>
      </c>
      <c r="E400" s="76" t="s">
        <v>540</v>
      </c>
      <c r="F400" s="76" t="s">
        <v>511</v>
      </c>
      <c r="G400" s="78">
        <v>1621.08</v>
      </c>
      <c r="H400" s="78">
        <v>0</v>
      </c>
      <c r="I400" s="78" t="s">
        <v>541</v>
      </c>
      <c r="J400" s="78">
        <v>0</v>
      </c>
      <c r="K400" s="78">
        <v>0</v>
      </c>
      <c r="L400" s="78">
        <v>0</v>
      </c>
      <c r="M400" s="78">
        <v>0</v>
      </c>
      <c r="N400" s="78">
        <v>0</v>
      </c>
      <c r="O400" s="78">
        <v>0</v>
      </c>
      <c r="P400" s="78">
        <v>0</v>
      </c>
      <c r="Q400" s="78">
        <v>0</v>
      </c>
      <c r="R400" s="78">
        <v>0</v>
      </c>
      <c r="S400" s="73">
        <f t="shared" si="12"/>
        <v>1621.08</v>
      </c>
      <c r="T400" s="73">
        <f t="shared" si="13"/>
        <v>0</v>
      </c>
      <c r="U400" s="74" t="str">
        <f>VLOOKUP(B400,'FOLHA RESUMIDA'!C:I,2,0)</f>
        <v>KARLA FERREIRA DA SILVA</v>
      </c>
    </row>
    <row r="401" spans="1:21">
      <c r="A401" s="76">
        <v>1</v>
      </c>
      <c r="B401" s="76">
        <v>3349</v>
      </c>
      <c r="C401" s="77" t="s">
        <v>326</v>
      </c>
      <c r="D401" s="80">
        <v>43346</v>
      </c>
      <c r="E401" s="76" t="s">
        <v>540</v>
      </c>
      <c r="F401" s="76" t="s">
        <v>428</v>
      </c>
      <c r="G401" s="78">
        <v>1338.58</v>
      </c>
      <c r="H401" s="78">
        <v>0</v>
      </c>
      <c r="I401" s="78" t="s">
        <v>541</v>
      </c>
      <c r="J401" s="78">
        <v>0</v>
      </c>
      <c r="K401" s="78">
        <v>0</v>
      </c>
      <c r="L401" s="78">
        <v>0</v>
      </c>
      <c r="M401" s="78">
        <v>0</v>
      </c>
      <c r="N401" s="78">
        <v>0</v>
      </c>
      <c r="O401" s="78">
        <v>0</v>
      </c>
      <c r="P401" s="78">
        <v>0</v>
      </c>
      <c r="Q401" s="78">
        <v>0</v>
      </c>
      <c r="R401" s="78">
        <v>0</v>
      </c>
      <c r="S401" s="73">
        <f t="shared" si="12"/>
        <v>1338.58</v>
      </c>
      <c r="T401" s="73">
        <f t="shared" si="13"/>
        <v>0</v>
      </c>
      <c r="U401" s="74" t="str">
        <f>VLOOKUP(B401,'FOLHA RESUMIDA'!C:I,2,0)</f>
        <v>NILZA PEREIRA DA SILVA</v>
      </c>
    </row>
    <row r="402" spans="1:21">
      <c r="A402" s="76">
        <v>1</v>
      </c>
      <c r="B402" s="76">
        <v>3351</v>
      </c>
      <c r="C402" s="77" t="s">
        <v>327</v>
      </c>
      <c r="D402" s="80">
        <v>43346</v>
      </c>
      <c r="E402" s="76" t="s">
        <v>540</v>
      </c>
      <c r="F402" s="76" t="s">
        <v>428</v>
      </c>
      <c r="G402" s="78">
        <v>1338.58</v>
      </c>
      <c r="H402" s="78">
        <v>0</v>
      </c>
      <c r="I402" s="78" t="s">
        <v>541</v>
      </c>
      <c r="J402" s="78">
        <v>0</v>
      </c>
      <c r="K402" s="78">
        <v>0</v>
      </c>
      <c r="L402" s="78">
        <v>0</v>
      </c>
      <c r="M402" s="78">
        <v>0</v>
      </c>
      <c r="N402" s="78">
        <v>0</v>
      </c>
      <c r="O402" s="78">
        <v>0</v>
      </c>
      <c r="P402" s="78">
        <v>0</v>
      </c>
      <c r="Q402" s="78">
        <v>0</v>
      </c>
      <c r="R402" s="78">
        <v>0</v>
      </c>
      <c r="S402" s="73">
        <f t="shared" si="12"/>
        <v>1338.58</v>
      </c>
      <c r="T402" s="73">
        <f t="shared" si="13"/>
        <v>0</v>
      </c>
      <c r="U402" s="74" t="str">
        <f>VLOOKUP(B402,'FOLHA RESUMIDA'!C:I,2,0)</f>
        <v>SIMONE ARAUJO DE ALMEIDA</v>
      </c>
    </row>
    <row r="403" spans="1:21">
      <c r="A403" s="76">
        <v>1</v>
      </c>
      <c r="B403" s="76">
        <v>3352</v>
      </c>
      <c r="C403" s="77" t="s">
        <v>328</v>
      </c>
      <c r="D403" s="80">
        <v>43346</v>
      </c>
      <c r="E403" s="76" t="s">
        <v>540</v>
      </c>
      <c r="F403" s="76" t="s">
        <v>432</v>
      </c>
      <c r="G403" s="78">
        <v>1962.13</v>
      </c>
      <c r="H403" s="78">
        <v>0</v>
      </c>
      <c r="I403" s="78" t="s">
        <v>541</v>
      </c>
      <c r="J403" s="78">
        <v>822.38</v>
      </c>
      <c r="K403" s="78">
        <v>0</v>
      </c>
      <c r="L403" s="78">
        <v>0</v>
      </c>
      <c r="M403" s="78">
        <v>0</v>
      </c>
      <c r="N403" s="78">
        <v>0</v>
      </c>
      <c r="O403" s="78">
        <v>0</v>
      </c>
      <c r="P403" s="78">
        <v>0</v>
      </c>
      <c r="Q403" s="78">
        <v>0</v>
      </c>
      <c r="R403" s="78">
        <v>0</v>
      </c>
      <c r="S403" s="73">
        <f t="shared" si="12"/>
        <v>1962.13</v>
      </c>
      <c r="T403" s="73">
        <f t="shared" si="13"/>
        <v>822.38</v>
      </c>
      <c r="U403" s="74" t="str">
        <f>VLOOKUP(B403,'FOLHA RESUMIDA'!C:I,2,0)</f>
        <v>CARLA SABRINA DE FREITAS LIMA</v>
      </c>
    </row>
    <row r="404" spans="1:21">
      <c r="A404" s="76">
        <v>1</v>
      </c>
      <c r="B404" s="76">
        <v>3353</v>
      </c>
      <c r="C404" s="77" t="s">
        <v>329</v>
      </c>
      <c r="D404" s="80">
        <v>43346</v>
      </c>
      <c r="E404" s="76" t="s">
        <v>540</v>
      </c>
      <c r="F404" s="76" t="s">
        <v>428</v>
      </c>
      <c r="G404" s="78">
        <v>1470.33</v>
      </c>
      <c r="H404" s="78">
        <v>0</v>
      </c>
      <c r="I404" s="78" t="s">
        <v>541</v>
      </c>
      <c r="J404" s="78">
        <v>0</v>
      </c>
      <c r="K404" s="78">
        <v>0</v>
      </c>
      <c r="L404" s="78">
        <v>0</v>
      </c>
      <c r="M404" s="78">
        <v>0</v>
      </c>
      <c r="N404" s="78">
        <v>0</v>
      </c>
      <c r="O404" s="78">
        <v>0</v>
      </c>
      <c r="P404" s="78">
        <v>0</v>
      </c>
      <c r="Q404" s="78">
        <v>0</v>
      </c>
      <c r="R404" s="78">
        <v>0</v>
      </c>
      <c r="S404" s="73">
        <f t="shared" si="12"/>
        <v>1470.33</v>
      </c>
      <c r="T404" s="73">
        <f t="shared" si="13"/>
        <v>0</v>
      </c>
      <c r="U404" s="74" t="str">
        <f>VLOOKUP(B404,'FOLHA RESUMIDA'!C:I,2,0)</f>
        <v>LUCIO ANDRE DA SILVA</v>
      </c>
    </row>
    <row r="405" spans="1:21">
      <c r="A405" s="76">
        <v>1</v>
      </c>
      <c r="B405" s="76">
        <v>3355</v>
      </c>
      <c r="C405" s="77" t="s">
        <v>330</v>
      </c>
      <c r="D405" s="80">
        <v>43362</v>
      </c>
      <c r="E405" s="76" t="s">
        <v>540</v>
      </c>
      <c r="F405" s="76" t="s">
        <v>511</v>
      </c>
      <c r="G405" s="78">
        <v>1470.33</v>
      </c>
      <c r="H405" s="78">
        <v>0</v>
      </c>
      <c r="I405" s="78" t="s">
        <v>541</v>
      </c>
      <c r="J405" s="78">
        <v>0</v>
      </c>
      <c r="K405" s="78">
        <v>0</v>
      </c>
      <c r="L405" s="78">
        <v>0</v>
      </c>
      <c r="M405" s="78">
        <v>0</v>
      </c>
      <c r="N405" s="78">
        <v>0</v>
      </c>
      <c r="O405" s="78">
        <v>0</v>
      </c>
      <c r="P405" s="78">
        <v>0</v>
      </c>
      <c r="Q405" s="78">
        <v>0</v>
      </c>
      <c r="R405" s="78">
        <v>0</v>
      </c>
      <c r="S405" s="73">
        <f t="shared" si="12"/>
        <v>1470.33</v>
      </c>
      <c r="T405" s="73">
        <f t="shared" si="13"/>
        <v>0</v>
      </c>
      <c r="U405" s="74" t="str">
        <f>VLOOKUP(B405,'FOLHA RESUMIDA'!C:I,2,0)</f>
        <v>ANA CAROLINE GOMES PEREIRA</v>
      </c>
    </row>
    <row r="406" spans="1:21">
      <c r="A406" s="76">
        <v>1</v>
      </c>
      <c r="B406" s="76">
        <v>3356</v>
      </c>
      <c r="C406" s="77" t="s">
        <v>331</v>
      </c>
      <c r="D406" s="80">
        <v>43362</v>
      </c>
      <c r="E406" s="76" t="s">
        <v>540</v>
      </c>
      <c r="F406" s="76" t="s">
        <v>428</v>
      </c>
      <c r="G406" s="78">
        <v>1470.36</v>
      </c>
      <c r="H406" s="78">
        <v>0</v>
      </c>
      <c r="I406" s="78" t="s">
        <v>541</v>
      </c>
      <c r="J406" s="78">
        <v>0</v>
      </c>
      <c r="K406" s="78">
        <v>0</v>
      </c>
      <c r="L406" s="78">
        <v>0</v>
      </c>
      <c r="M406" s="78">
        <v>0</v>
      </c>
      <c r="N406" s="78">
        <v>0</v>
      </c>
      <c r="O406" s="78">
        <v>0</v>
      </c>
      <c r="P406" s="78">
        <v>0</v>
      </c>
      <c r="Q406" s="78">
        <v>0</v>
      </c>
      <c r="R406" s="78">
        <v>0</v>
      </c>
      <c r="S406" s="73">
        <f t="shared" si="12"/>
        <v>1470.36</v>
      </c>
      <c r="T406" s="73">
        <f t="shared" si="13"/>
        <v>0</v>
      </c>
      <c r="U406" s="74" t="str">
        <f>VLOOKUP(B406,'FOLHA RESUMIDA'!C:I,2,0)</f>
        <v>MARIA GABRIELLY DE S SANTOS</v>
      </c>
    </row>
    <row r="407" spans="1:21">
      <c r="A407" s="76">
        <v>1</v>
      </c>
      <c r="B407" s="76">
        <v>3358</v>
      </c>
      <c r="C407" s="77" t="s">
        <v>332</v>
      </c>
      <c r="D407" s="80">
        <v>43501</v>
      </c>
      <c r="E407" s="76" t="s">
        <v>540</v>
      </c>
      <c r="F407" s="76" t="s">
        <v>515</v>
      </c>
      <c r="G407" s="78">
        <v>0</v>
      </c>
      <c r="H407" s="78">
        <v>0</v>
      </c>
      <c r="I407" s="78" t="s">
        <v>543</v>
      </c>
      <c r="J407" s="78">
        <v>0</v>
      </c>
      <c r="K407" s="78">
        <v>0</v>
      </c>
      <c r="L407" s="78">
        <v>0</v>
      </c>
      <c r="M407" s="78">
        <v>0</v>
      </c>
      <c r="N407" s="78">
        <v>0</v>
      </c>
      <c r="O407" s="78">
        <v>0</v>
      </c>
      <c r="P407" s="78">
        <v>0</v>
      </c>
      <c r="Q407" s="78">
        <v>4196.22</v>
      </c>
      <c r="R407" s="78">
        <v>16784.88</v>
      </c>
      <c r="S407" s="73">
        <f t="shared" si="12"/>
        <v>4196.22</v>
      </c>
      <c r="T407" s="73">
        <f t="shared" si="13"/>
        <v>16784.88</v>
      </c>
      <c r="U407" s="74" t="str">
        <f>VLOOKUP(B407,'FOLHA RESUMIDA'!C:I,2,0)</f>
        <v>SERGIO LUIZ DE NORONHA</v>
      </c>
    </row>
    <row r="408" spans="1:21">
      <c r="A408" s="76">
        <v>1</v>
      </c>
      <c r="B408" s="76">
        <v>3359</v>
      </c>
      <c r="C408" s="77" t="s">
        <v>333</v>
      </c>
      <c r="D408" s="80">
        <v>43514</v>
      </c>
      <c r="E408" s="76" t="s">
        <v>540</v>
      </c>
      <c r="F408" s="76" t="s">
        <v>489</v>
      </c>
      <c r="G408" s="78">
        <v>0</v>
      </c>
      <c r="H408" s="78">
        <v>0</v>
      </c>
      <c r="I408" s="78" t="s">
        <v>543</v>
      </c>
      <c r="J408" s="78">
        <v>0</v>
      </c>
      <c r="K408" s="78">
        <v>0</v>
      </c>
      <c r="L408" s="78">
        <v>0</v>
      </c>
      <c r="M408" s="78">
        <v>0</v>
      </c>
      <c r="N408" s="78">
        <v>0</v>
      </c>
      <c r="O408" s="78">
        <v>1664.45</v>
      </c>
      <c r="P408" s="78">
        <v>6657.79</v>
      </c>
      <c r="Q408" s="78">
        <v>0</v>
      </c>
      <c r="R408" s="78">
        <v>0</v>
      </c>
      <c r="S408" s="73">
        <f t="shared" si="12"/>
        <v>1664.45</v>
      </c>
      <c r="T408" s="73">
        <f t="shared" si="13"/>
        <v>6657.79</v>
      </c>
      <c r="U408" s="74" t="str">
        <f>VLOOKUP(B408,'FOLHA RESUMIDA'!C:I,2,0)</f>
        <v>ALICE ANA BARBOSA ROSENDO</v>
      </c>
    </row>
    <row r="409" spans="1:21">
      <c r="A409" s="76">
        <v>1</v>
      </c>
      <c r="B409" s="76">
        <v>3361</v>
      </c>
      <c r="C409" s="77" t="s">
        <v>334</v>
      </c>
      <c r="D409" s="80">
        <v>43587</v>
      </c>
      <c r="E409" s="76" t="s">
        <v>540</v>
      </c>
      <c r="F409" s="76" t="s">
        <v>420</v>
      </c>
      <c r="G409" s="78">
        <v>0</v>
      </c>
      <c r="H409" s="78">
        <v>0</v>
      </c>
      <c r="I409" s="78" t="s">
        <v>543</v>
      </c>
      <c r="J409" s="78">
        <v>0</v>
      </c>
      <c r="K409" s="78">
        <v>0</v>
      </c>
      <c r="L409" s="78">
        <v>0</v>
      </c>
      <c r="M409" s="78">
        <v>0</v>
      </c>
      <c r="N409" s="78">
        <v>0</v>
      </c>
      <c r="O409" s="78">
        <v>391.6</v>
      </c>
      <c r="P409" s="78">
        <v>1566.44</v>
      </c>
      <c r="Q409" s="78">
        <v>0</v>
      </c>
      <c r="R409" s="78">
        <v>0</v>
      </c>
      <c r="S409" s="73">
        <f t="shared" si="12"/>
        <v>391.6</v>
      </c>
      <c r="T409" s="73">
        <f t="shared" si="13"/>
        <v>1566.44</v>
      </c>
      <c r="U409" s="74" t="str">
        <f>VLOOKUP(B409,'FOLHA RESUMIDA'!C:I,2,0)</f>
        <v>DANIELLY C. DO NASCIMENTO</v>
      </c>
    </row>
    <row r="410" spans="1:21">
      <c r="A410" s="76">
        <v>1</v>
      </c>
      <c r="B410" s="76">
        <v>3362</v>
      </c>
      <c r="C410" s="77" t="s">
        <v>335</v>
      </c>
      <c r="D410" s="80">
        <v>43587</v>
      </c>
      <c r="E410" s="76" t="s">
        <v>540</v>
      </c>
      <c r="F410" s="76" t="s">
        <v>421</v>
      </c>
      <c r="G410" s="78">
        <v>0</v>
      </c>
      <c r="H410" s="78">
        <v>0</v>
      </c>
      <c r="I410" s="78" t="s">
        <v>543</v>
      </c>
      <c r="J410" s="78">
        <v>0</v>
      </c>
      <c r="K410" s="78">
        <v>0</v>
      </c>
      <c r="L410" s="78">
        <v>0</v>
      </c>
      <c r="M410" s="78">
        <v>0</v>
      </c>
      <c r="N410" s="78">
        <v>0</v>
      </c>
      <c r="O410" s="78">
        <v>881.12</v>
      </c>
      <c r="P410" s="78">
        <v>3524.49</v>
      </c>
      <c r="Q410" s="78">
        <v>0</v>
      </c>
      <c r="R410" s="78">
        <v>0</v>
      </c>
      <c r="S410" s="73">
        <f t="shared" si="12"/>
        <v>881.12</v>
      </c>
      <c r="T410" s="73">
        <f t="shared" si="13"/>
        <v>3524.49</v>
      </c>
      <c r="U410" s="74" t="str">
        <f>VLOOKUP(B410,'FOLHA RESUMIDA'!C:I,2,0)</f>
        <v>LEANDRA NASCIMENTO ESTEFANIO</v>
      </c>
    </row>
    <row r="411" spans="1:21">
      <c r="A411" s="76">
        <v>1</v>
      </c>
      <c r="B411" s="76">
        <v>3364</v>
      </c>
      <c r="C411" s="77" t="s">
        <v>336</v>
      </c>
      <c r="D411" s="80">
        <v>43699</v>
      </c>
      <c r="E411" s="76" t="s">
        <v>540</v>
      </c>
      <c r="F411" s="76" t="s">
        <v>428</v>
      </c>
      <c r="G411" s="78">
        <v>1470.35</v>
      </c>
      <c r="H411" s="78">
        <v>0</v>
      </c>
      <c r="I411" s="78" t="s">
        <v>541</v>
      </c>
      <c r="J411" s="78">
        <v>0</v>
      </c>
      <c r="K411" s="78">
        <v>0</v>
      </c>
      <c r="L411" s="78">
        <v>0</v>
      </c>
      <c r="M411" s="78">
        <v>0</v>
      </c>
      <c r="N411" s="78">
        <v>0</v>
      </c>
      <c r="O411" s="78">
        <v>0</v>
      </c>
      <c r="P411" s="78">
        <v>0</v>
      </c>
      <c r="Q411" s="78">
        <v>0</v>
      </c>
      <c r="R411" s="78">
        <v>0</v>
      </c>
      <c r="S411" s="73">
        <f t="shared" si="12"/>
        <v>1470.35</v>
      </c>
      <c r="T411" s="73">
        <f t="shared" si="13"/>
        <v>0</v>
      </c>
      <c r="U411" s="74" t="str">
        <f>VLOOKUP(B411,'FOLHA RESUMIDA'!C:I,2,0)</f>
        <v>ADRIANO JOSE MARTINS DA SILVA</v>
      </c>
    </row>
    <row r="412" spans="1:21">
      <c r="A412" s="76">
        <v>1</v>
      </c>
      <c r="B412" s="76">
        <v>3366</v>
      </c>
      <c r="C412" s="77" t="s">
        <v>337</v>
      </c>
      <c r="D412" s="80">
        <v>43857</v>
      </c>
      <c r="E412" s="76" t="s">
        <v>540</v>
      </c>
      <c r="F412" s="76" t="s">
        <v>482</v>
      </c>
      <c r="G412" s="78">
        <v>0</v>
      </c>
      <c r="H412" s="78">
        <v>0</v>
      </c>
      <c r="I412" s="78" t="s">
        <v>543</v>
      </c>
      <c r="J412" s="78">
        <v>0</v>
      </c>
      <c r="K412" s="78">
        <v>0</v>
      </c>
      <c r="L412" s="78">
        <v>0</v>
      </c>
      <c r="M412" s="78">
        <v>0</v>
      </c>
      <c r="N412" s="78">
        <v>0</v>
      </c>
      <c r="O412" s="78">
        <v>1664.45</v>
      </c>
      <c r="P412" s="78">
        <v>6657.79</v>
      </c>
      <c r="Q412" s="78">
        <v>0</v>
      </c>
      <c r="R412" s="78">
        <v>0</v>
      </c>
      <c r="S412" s="73">
        <f t="shared" si="12"/>
        <v>1664.45</v>
      </c>
      <c r="T412" s="73">
        <f t="shared" si="13"/>
        <v>6657.79</v>
      </c>
      <c r="U412" s="74" t="str">
        <f>VLOOKUP(B412,'FOLHA RESUMIDA'!C:I,2,0)</f>
        <v>JOSE RICARDO OLIVEIRA CHAGAS</v>
      </c>
    </row>
    <row r="413" spans="1:21">
      <c r="A413" s="76">
        <v>1</v>
      </c>
      <c r="B413" s="76">
        <v>3373</v>
      </c>
      <c r="C413" s="77" t="s">
        <v>458</v>
      </c>
      <c r="D413" s="80">
        <v>44013</v>
      </c>
      <c r="E413" s="76" t="s">
        <v>540</v>
      </c>
      <c r="F413" s="76" t="s">
        <v>475</v>
      </c>
      <c r="G413" s="78">
        <v>0</v>
      </c>
      <c r="H413" s="78">
        <v>0</v>
      </c>
      <c r="I413" s="78" t="s">
        <v>543</v>
      </c>
      <c r="J413" s="78">
        <v>0</v>
      </c>
      <c r="K413" s="78">
        <v>0</v>
      </c>
      <c r="L413" s="78">
        <v>0</v>
      </c>
      <c r="M413" s="78">
        <v>0</v>
      </c>
      <c r="N413" s="78">
        <v>0</v>
      </c>
      <c r="O413" s="78">
        <v>979.03</v>
      </c>
      <c r="P413" s="78">
        <v>3916.1</v>
      </c>
      <c r="Q413" s="78">
        <v>0</v>
      </c>
      <c r="R413" s="78">
        <v>0</v>
      </c>
      <c r="S413" s="73">
        <f t="shared" si="12"/>
        <v>979.03</v>
      </c>
      <c r="T413" s="73">
        <f t="shared" si="13"/>
        <v>3916.1</v>
      </c>
      <c r="U413" s="74" t="str">
        <f>VLOOKUP(B413,'FOLHA RESUMIDA'!C:I,2,0)</f>
        <v>LEANDRO RAMOS M DE ANDRADE</v>
      </c>
    </row>
    <row r="414" spans="1:21">
      <c r="A414" s="76">
        <v>1</v>
      </c>
      <c r="B414" s="76">
        <v>3376</v>
      </c>
      <c r="C414" s="77" t="s">
        <v>461</v>
      </c>
      <c r="D414" s="80">
        <v>44158</v>
      </c>
      <c r="E414" s="76" t="s">
        <v>540</v>
      </c>
      <c r="F414" s="76" t="s">
        <v>428</v>
      </c>
      <c r="G414" s="78">
        <v>1470.36</v>
      </c>
      <c r="H414" s="78">
        <v>0</v>
      </c>
      <c r="I414" s="78" t="s">
        <v>541</v>
      </c>
      <c r="J414" s="78">
        <v>0</v>
      </c>
      <c r="K414" s="78">
        <v>0</v>
      </c>
      <c r="L414" s="78">
        <v>0</v>
      </c>
      <c r="M414" s="78">
        <v>0</v>
      </c>
      <c r="N414" s="78">
        <v>0</v>
      </c>
      <c r="O414" s="78">
        <v>0</v>
      </c>
      <c r="P414" s="78">
        <v>0</v>
      </c>
      <c r="Q414" s="78">
        <v>0</v>
      </c>
      <c r="R414" s="78">
        <v>0</v>
      </c>
      <c r="S414" s="73">
        <f t="shared" si="12"/>
        <v>1470.36</v>
      </c>
      <c r="T414" s="73">
        <f t="shared" si="13"/>
        <v>0</v>
      </c>
      <c r="U414" s="74" t="str">
        <f>VLOOKUP(B414,'FOLHA RESUMIDA'!C:I,2,0)</f>
        <v>SILVIA LUIZA DE SOUZA E SILVA</v>
      </c>
    </row>
    <row r="415" spans="1:21">
      <c r="A415" s="76">
        <v>1</v>
      </c>
      <c r="B415" s="76">
        <v>3383</v>
      </c>
      <c r="C415" s="77" t="s">
        <v>465</v>
      </c>
      <c r="D415" s="80">
        <v>44260</v>
      </c>
      <c r="E415" s="76" t="s">
        <v>540</v>
      </c>
      <c r="F415" s="76" t="s">
        <v>476</v>
      </c>
      <c r="G415" s="78">
        <v>0</v>
      </c>
      <c r="H415" s="78">
        <v>0</v>
      </c>
      <c r="I415" s="78" t="s">
        <v>543</v>
      </c>
      <c r="J415" s="78">
        <v>0</v>
      </c>
      <c r="K415" s="78">
        <v>0</v>
      </c>
      <c r="L415" s="78">
        <v>0</v>
      </c>
      <c r="M415" s="78">
        <v>0</v>
      </c>
      <c r="N415" s="78">
        <v>0</v>
      </c>
      <c r="O415" s="78">
        <v>0</v>
      </c>
      <c r="P415" s="78">
        <v>0</v>
      </c>
      <c r="Q415" s="78">
        <v>4511.08</v>
      </c>
      <c r="R415" s="78">
        <v>18044.29</v>
      </c>
      <c r="S415" s="73">
        <f t="shared" si="12"/>
        <v>4511.08</v>
      </c>
      <c r="T415" s="73">
        <f t="shared" si="13"/>
        <v>18044.29</v>
      </c>
      <c r="U415" s="74" t="str">
        <f>VLOOKUP(B415,'FOLHA RESUMIDA'!C:I,2,0)</f>
        <v>PLINIO ANTONIO L P FILHO</v>
      </c>
    </row>
    <row r="416" spans="1:21">
      <c r="A416" s="76">
        <v>1</v>
      </c>
      <c r="B416" s="76">
        <v>3386</v>
      </c>
      <c r="C416" s="77" t="s">
        <v>469</v>
      </c>
      <c r="D416" s="80">
        <v>44354</v>
      </c>
      <c r="E416" s="76" t="s">
        <v>540</v>
      </c>
      <c r="F416" s="76" t="s">
        <v>513</v>
      </c>
      <c r="G416" s="78">
        <v>0</v>
      </c>
      <c r="H416" s="78">
        <v>0</v>
      </c>
      <c r="I416" s="78" t="s">
        <v>543</v>
      </c>
      <c r="J416" s="78">
        <v>0</v>
      </c>
      <c r="K416" s="78">
        <v>0</v>
      </c>
      <c r="L416" s="78">
        <v>0</v>
      </c>
      <c r="M416" s="78">
        <v>0</v>
      </c>
      <c r="N416" s="78">
        <v>0</v>
      </c>
      <c r="O416" s="78">
        <v>293.70999999999998</v>
      </c>
      <c r="P416" s="78">
        <v>1174.82</v>
      </c>
      <c r="Q416" s="78">
        <v>0</v>
      </c>
      <c r="R416" s="78">
        <v>0</v>
      </c>
      <c r="S416" s="73">
        <f t="shared" si="12"/>
        <v>293.70999999999998</v>
      </c>
      <c r="T416" s="73">
        <f t="shared" si="13"/>
        <v>1174.82</v>
      </c>
      <c r="U416" s="74" t="str">
        <f>VLOOKUP(B416,'FOLHA RESUMIDA'!C:I,2,0)</f>
        <v>EWERTON RODRIGO PAZ DE SANTANA</v>
      </c>
    </row>
    <row r="417" spans="1:21">
      <c r="A417" s="76">
        <v>1</v>
      </c>
      <c r="B417" s="76">
        <v>3387</v>
      </c>
      <c r="C417" s="77" t="s">
        <v>470</v>
      </c>
      <c r="D417" s="80">
        <v>44354</v>
      </c>
      <c r="E417" s="76" t="s">
        <v>540</v>
      </c>
      <c r="F417" s="76" t="s">
        <v>417</v>
      </c>
      <c r="G417" s="78">
        <v>0</v>
      </c>
      <c r="H417" s="78">
        <v>0</v>
      </c>
      <c r="I417" s="78" t="s">
        <v>543</v>
      </c>
      <c r="J417" s="78">
        <v>0</v>
      </c>
      <c r="K417" s="78">
        <v>0</v>
      </c>
      <c r="L417" s="78">
        <v>0</v>
      </c>
      <c r="M417" s="78">
        <v>0</v>
      </c>
      <c r="N417" s="78">
        <v>0</v>
      </c>
      <c r="O417" s="78">
        <v>1664.45</v>
      </c>
      <c r="P417" s="78">
        <v>6657.79</v>
      </c>
      <c r="Q417" s="78">
        <v>0</v>
      </c>
      <c r="R417" s="78">
        <v>0</v>
      </c>
      <c r="S417" s="73">
        <f t="shared" si="12"/>
        <v>1664.45</v>
      </c>
      <c r="T417" s="73">
        <f t="shared" si="13"/>
        <v>6657.79</v>
      </c>
      <c r="U417" s="74" t="str">
        <f>VLOOKUP(B417,'FOLHA RESUMIDA'!C:I,2,0)</f>
        <v>ELHO WENIO DA SILVA</v>
      </c>
    </row>
    <row r="418" spans="1:21">
      <c r="A418" s="76">
        <v>1</v>
      </c>
      <c r="B418" s="76">
        <v>3388</v>
      </c>
      <c r="C418" s="77" t="s">
        <v>473</v>
      </c>
      <c r="D418" s="80">
        <v>44460</v>
      </c>
      <c r="E418" s="76" t="s">
        <v>540</v>
      </c>
      <c r="F418" s="76" t="s">
        <v>475</v>
      </c>
      <c r="G418" s="78">
        <v>0</v>
      </c>
      <c r="H418" s="78">
        <v>0</v>
      </c>
      <c r="I418" s="78" t="s">
        <v>543</v>
      </c>
      <c r="J418" s="78">
        <v>0</v>
      </c>
      <c r="K418" s="78">
        <v>0</v>
      </c>
      <c r="L418" s="78">
        <v>0</v>
      </c>
      <c r="M418" s="78">
        <v>0</v>
      </c>
      <c r="N418" s="78">
        <v>0</v>
      </c>
      <c r="O418" s="78">
        <v>979.03</v>
      </c>
      <c r="P418" s="78">
        <v>3916.1</v>
      </c>
      <c r="Q418" s="78">
        <v>0</v>
      </c>
      <c r="R418" s="78">
        <v>0</v>
      </c>
      <c r="S418" s="73">
        <f t="shared" si="12"/>
        <v>979.03</v>
      </c>
      <c r="T418" s="73">
        <f t="shared" si="13"/>
        <v>3916.1</v>
      </c>
      <c r="U418" s="74" t="str">
        <f>VLOOKUP(B418,'FOLHA RESUMIDA'!C:I,2,0)</f>
        <v>SERGIO GOUVEIA LOYO</v>
      </c>
    </row>
    <row r="419" spans="1:21">
      <c r="A419" s="76">
        <v>1</v>
      </c>
      <c r="B419" s="76">
        <v>3390</v>
      </c>
      <c r="C419" s="77" t="s">
        <v>474</v>
      </c>
      <c r="D419" s="80">
        <v>44491</v>
      </c>
      <c r="E419" s="76" t="s">
        <v>540</v>
      </c>
      <c r="F419" s="76" t="s">
        <v>428</v>
      </c>
      <c r="G419" s="78">
        <v>1338.58</v>
      </c>
      <c r="H419" s="78">
        <v>0</v>
      </c>
      <c r="I419" s="78" t="s">
        <v>541</v>
      </c>
      <c r="J419" s="78">
        <v>0</v>
      </c>
      <c r="K419" s="78">
        <v>0</v>
      </c>
      <c r="L419" s="78">
        <v>0</v>
      </c>
      <c r="M419" s="78">
        <v>0</v>
      </c>
      <c r="N419" s="78">
        <v>0</v>
      </c>
      <c r="O419" s="78">
        <v>0</v>
      </c>
      <c r="P419" s="78">
        <v>0</v>
      </c>
      <c r="Q419" s="78">
        <v>0</v>
      </c>
      <c r="R419" s="78">
        <v>0</v>
      </c>
      <c r="S419" s="73">
        <f t="shared" si="12"/>
        <v>1338.58</v>
      </c>
      <c r="T419" s="73">
        <f t="shared" si="13"/>
        <v>0</v>
      </c>
      <c r="U419" s="74" t="str">
        <f>VLOOKUP(B419,'FOLHA RESUMIDA'!C:I,2,0)</f>
        <v>ELISABETH DE ARAUJO LOPES</v>
      </c>
    </row>
    <row r="420" spans="1:21">
      <c r="A420" s="76">
        <v>1</v>
      </c>
      <c r="B420" s="76">
        <v>3392</v>
      </c>
      <c r="C420" s="77" t="s">
        <v>517</v>
      </c>
      <c r="D420" s="80">
        <v>44508</v>
      </c>
      <c r="E420" s="76" t="s">
        <v>540</v>
      </c>
      <c r="F420" s="76" t="s">
        <v>422</v>
      </c>
      <c r="G420" s="78">
        <v>0</v>
      </c>
      <c r="H420" s="78">
        <v>0</v>
      </c>
      <c r="I420" s="78" t="s">
        <v>543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1664.45</v>
      </c>
      <c r="P420" s="78">
        <v>6657.79</v>
      </c>
      <c r="Q420" s="78">
        <v>0</v>
      </c>
      <c r="R420" s="78">
        <v>0</v>
      </c>
      <c r="S420" s="73">
        <f t="shared" si="12"/>
        <v>1664.45</v>
      </c>
      <c r="T420" s="73">
        <f t="shared" si="13"/>
        <v>6657.79</v>
      </c>
      <c r="U420" s="74" t="str">
        <f>VLOOKUP(B420,'FOLHA RESUMIDA'!C:I,2,0)</f>
        <v>MARCILIO BATISTA M MOURA</v>
      </c>
    </row>
    <row r="421" spans="1:21">
      <c r="A421" s="76">
        <v>1</v>
      </c>
      <c r="B421" s="76">
        <v>3395</v>
      </c>
      <c r="C421" s="77" t="s">
        <v>519</v>
      </c>
      <c r="D421" s="80">
        <v>44511</v>
      </c>
      <c r="E421" s="76" t="s">
        <v>540</v>
      </c>
      <c r="F421" s="76" t="s">
        <v>460</v>
      </c>
      <c r="G421" s="78">
        <v>0</v>
      </c>
      <c r="H421" s="78">
        <v>0</v>
      </c>
      <c r="I421" s="78" t="s">
        <v>543</v>
      </c>
      <c r="J421" s="78">
        <v>0</v>
      </c>
      <c r="K421" s="78">
        <v>0</v>
      </c>
      <c r="L421" s="78">
        <v>0</v>
      </c>
      <c r="M421" s="78">
        <v>0</v>
      </c>
      <c r="N421" s="78">
        <v>0</v>
      </c>
      <c r="O421" s="78">
        <v>636.36</v>
      </c>
      <c r="P421" s="78">
        <v>2545.4699999999998</v>
      </c>
      <c r="Q421" s="78">
        <v>0</v>
      </c>
      <c r="R421" s="78">
        <v>0</v>
      </c>
      <c r="S421" s="73">
        <f t="shared" si="12"/>
        <v>636.36</v>
      </c>
      <c r="T421" s="73">
        <f t="shared" si="13"/>
        <v>2545.4699999999998</v>
      </c>
      <c r="U421" s="74" t="str">
        <f>VLOOKUP(B421,'FOLHA RESUMIDA'!C:I,2,0)</f>
        <v>ALBERTO ANACLETO BARBOSA</v>
      </c>
    </row>
    <row r="422" spans="1:21">
      <c r="A422" s="76">
        <v>1</v>
      </c>
      <c r="B422" s="76">
        <v>3396</v>
      </c>
      <c r="C422" s="77" t="s">
        <v>520</v>
      </c>
      <c r="D422" s="80">
        <v>44511</v>
      </c>
      <c r="E422" s="76" t="s">
        <v>540</v>
      </c>
      <c r="F422" s="76" t="s">
        <v>460</v>
      </c>
      <c r="G422" s="78">
        <v>0</v>
      </c>
      <c r="H422" s="78">
        <v>0</v>
      </c>
      <c r="I422" s="78" t="s">
        <v>543</v>
      </c>
      <c r="J422" s="78">
        <v>0</v>
      </c>
      <c r="K422" s="78">
        <v>0</v>
      </c>
      <c r="L422" s="78">
        <v>0</v>
      </c>
      <c r="M422" s="78">
        <v>0</v>
      </c>
      <c r="N422" s="78">
        <v>0</v>
      </c>
      <c r="O422" s="78">
        <v>636.36</v>
      </c>
      <c r="P422" s="78">
        <v>2545.4699999999998</v>
      </c>
      <c r="Q422" s="78">
        <v>0</v>
      </c>
      <c r="R422" s="78">
        <v>0</v>
      </c>
      <c r="S422" s="73">
        <f t="shared" si="12"/>
        <v>636.36</v>
      </c>
      <c r="T422" s="73">
        <f t="shared" si="13"/>
        <v>2545.4699999999998</v>
      </c>
      <c r="U422" s="74" t="str">
        <f>VLOOKUP(B422,'FOLHA RESUMIDA'!C:I,2,0)</f>
        <v>SUYANE KELLY DE SOUZA</v>
      </c>
    </row>
    <row r="423" spans="1:21">
      <c r="A423" s="76">
        <v>1</v>
      </c>
      <c r="B423" s="76">
        <v>3397</v>
      </c>
      <c r="C423" s="77" t="s">
        <v>521</v>
      </c>
      <c r="D423" s="80">
        <v>44532</v>
      </c>
      <c r="E423" s="76" t="s">
        <v>540</v>
      </c>
      <c r="F423" s="76" t="s">
        <v>514</v>
      </c>
      <c r="G423" s="78">
        <v>0</v>
      </c>
      <c r="H423" s="78">
        <v>0</v>
      </c>
      <c r="I423" s="78" t="s">
        <v>543</v>
      </c>
      <c r="J423" s="78">
        <v>0</v>
      </c>
      <c r="K423" s="78">
        <v>0</v>
      </c>
      <c r="L423" s="78">
        <v>0</v>
      </c>
      <c r="M423" s="78">
        <v>0</v>
      </c>
      <c r="N423" s="78">
        <v>0</v>
      </c>
      <c r="O423" s="78">
        <v>293.70999999999998</v>
      </c>
      <c r="P423" s="78">
        <v>1174.82</v>
      </c>
      <c r="Q423" s="78">
        <v>0</v>
      </c>
      <c r="R423" s="78">
        <v>0</v>
      </c>
      <c r="S423" s="73">
        <f t="shared" si="12"/>
        <v>293.70999999999998</v>
      </c>
      <c r="T423" s="73">
        <f t="shared" si="13"/>
        <v>1174.82</v>
      </c>
      <c r="U423" s="74" t="str">
        <f>VLOOKUP(B423,'FOLHA RESUMIDA'!C:I,2,0)</f>
        <v>GENIMAR TAVARES GANDOLFO</v>
      </c>
    </row>
    <row r="424" spans="1:21">
      <c r="A424" s="76">
        <v>1</v>
      </c>
      <c r="B424" s="76">
        <v>3398</v>
      </c>
      <c r="C424" s="77" t="s">
        <v>544</v>
      </c>
      <c r="D424" s="80">
        <v>44602</v>
      </c>
      <c r="E424" s="76" t="s">
        <v>540</v>
      </c>
      <c r="F424" s="76" t="s">
        <v>514</v>
      </c>
      <c r="G424" s="78">
        <v>0</v>
      </c>
      <c r="H424" s="78">
        <v>0</v>
      </c>
      <c r="I424" s="78" t="s">
        <v>543</v>
      </c>
      <c r="J424" s="78">
        <v>0</v>
      </c>
      <c r="K424" s="78">
        <v>0</v>
      </c>
      <c r="L424" s="78">
        <v>0</v>
      </c>
      <c r="M424" s="78">
        <v>0</v>
      </c>
      <c r="N424" s="78">
        <v>0</v>
      </c>
      <c r="O424" s="78">
        <v>293.70999999999998</v>
      </c>
      <c r="P424" s="78">
        <v>1174.82</v>
      </c>
      <c r="Q424" s="78">
        <v>0</v>
      </c>
      <c r="R424" s="78">
        <v>0</v>
      </c>
      <c r="S424" s="73">
        <f t="shared" si="12"/>
        <v>293.70999999999998</v>
      </c>
      <c r="T424" s="73">
        <f t="shared" si="13"/>
        <v>1174.82</v>
      </c>
      <c r="U424" s="74" t="str">
        <f>VLOOKUP(B424,'FOLHA RESUMIDA'!C:I,2,0)</f>
        <v>RINALDO SOARES DE BARROS</v>
      </c>
    </row>
    <row r="425" spans="1:21">
      <c r="A425" s="76">
        <v>1</v>
      </c>
      <c r="B425" s="76">
        <v>3400</v>
      </c>
      <c r="C425" s="77" t="s">
        <v>546</v>
      </c>
      <c r="D425" s="80">
        <v>44635</v>
      </c>
      <c r="E425" s="76" t="s">
        <v>540</v>
      </c>
      <c r="F425" s="76" t="s">
        <v>421</v>
      </c>
      <c r="G425" s="78">
        <v>0</v>
      </c>
      <c r="H425" s="78">
        <v>0</v>
      </c>
      <c r="I425" s="78" t="s">
        <v>543</v>
      </c>
      <c r="J425" s="78">
        <v>0</v>
      </c>
      <c r="K425" s="78">
        <v>0</v>
      </c>
      <c r="L425" s="78">
        <v>0</v>
      </c>
      <c r="M425" s="78">
        <v>0</v>
      </c>
      <c r="N425" s="78">
        <v>0</v>
      </c>
      <c r="O425" s="78">
        <v>881.12</v>
      </c>
      <c r="P425" s="78">
        <v>3524.49</v>
      </c>
      <c r="Q425" s="78">
        <v>0</v>
      </c>
      <c r="R425" s="78">
        <v>0</v>
      </c>
      <c r="S425" s="73">
        <f t="shared" si="12"/>
        <v>881.12</v>
      </c>
      <c r="T425" s="73">
        <f t="shared" si="13"/>
        <v>3524.49</v>
      </c>
      <c r="U425" s="74" t="str">
        <f>VLOOKUP(B425,'FOLHA RESUMIDA'!C:I,2,0)</f>
        <v>LUCIANO ALVES DE S JUNIOR</v>
      </c>
    </row>
    <row r="426" spans="1:21">
      <c r="A426" s="76">
        <v>1</v>
      </c>
      <c r="B426" s="76">
        <v>3401</v>
      </c>
      <c r="C426" s="77" t="s">
        <v>547</v>
      </c>
      <c r="D426" s="80">
        <v>44641</v>
      </c>
      <c r="E426" s="76" t="s">
        <v>540</v>
      </c>
      <c r="F426" s="76" t="s">
        <v>428</v>
      </c>
      <c r="G426" s="78">
        <v>1338.58</v>
      </c>
      <c r="H426" s="78">
        <v>0</v>
      </c>
      <c r="I426" s="78" t="s">
        <v>541</v>
      </c>
      <c r="J426" s="78">
        <v>0</v>
      </c>
      <c r="K426" s="78">
        <v>0</v>
      </c>
      <c r="L426" s="78">
        <v>0</v>
      </c>
      <c r="M426" s="78">
        <v>0</v>
      </c>
      <c r="N426" s="78">
        <v>0</v>
      </c>
      <c r="O426" s="78">
        <v>0</v>
      </c>
      <c r="P426" s="78">
        <v>0</v>
      </c>
      <c r="Q426" s="78">
        <v>0</v>
      </c>
      <c r="R426" s="78">
        <v>0</v>
      </c>
      <c r="S426" s="73">
        <f t="shared" si="12"/>
        <v>1338.58</v>
      </c>
      <c r="T426" s="73">
        <f t="shared" si="13"/>
        <v>0</v>
      </c>
      <c r="U426" s="74" t="str">
        <f>VLOOKUP(B426,'FOLHA RESUMIDA'!C:I,2,0)</f>
        <v>TATIANE RAPHAELLA S DA SILVA N</v>
      </c>
    </row>
    <row r="427" spans="1:21">
      <c r="A427" s="76">
        <v>1</v>
      </c>
      <c r="B427" s="76">
        <v>3403</v>
      </c>
      <c r="C427" s="77" t="s">
        <v>548</v>
      </c>
      <c r="D427" s="80">
        <v>44664</v>
      </c>
      <c r="E427" s="76" t="s">
        <v>540</v>
      </c>
      <c r="F427" s="76" t="s">
        <v>421</v>
      </c>
      <c r="G427" s="78">
        <v>0</v>
      </c>
      <c r="H427" s="78">
        <v>0</v>
      </c>
      <c r="I427" s="78" t="s">
        <v>543</v>
      </c>
      <c r="J427" s="78">
        <v>0</v>
      </c>
      <c r="K427" s="78">
        <v>0</v>
      </c>
      <c r="L427" s="78">
        <v>0</v>
      </c>
      <c r="M427" s="78">
        <v>0</v>
      </c>
      <c r="N427" s="78">
        <v>0</v>
      </c>
      <c r="O427" s="78">
        <v>881.12</v>
      </c>
      <c r="P427" s="78">
        <v>3524.49</v>
      </c>
      <c r="Q427" s="78">
        <v>0</v>
      </c>
      <c r="R427" s="78">
        <v>0</v>
      </c>
      <c r="S427" s="73">
        <f t="shared" si="12"/>
        <v>881.12</v>
      </c>
      <c r="T427" s="73">
        <f t="shared" si="13"/>
        <v>3524.49</v>
      </c>
      <c r="U427" s="74" t="str">
        <f>VLOOKUP(B427,'FOLHA RESUMIDA'!C:I,2,0)</f>
        <v>ITAMAR MARIA SILVA DE MELO</v>
      </c>
    </row>
    <row r="428" spans="1:21">
      <c r="A428" s="76">
        <v>1</v>
      </c>
      <c r="B428" s="76">
        <v>3409</v>
      </c>
      <c r="C428" s="77" t="s">
        <v>549</v>
      </c>
      <c r="D428" s="80">
        <v>44805</v>
      </c>
      <c r="E428" s="76" t="s">
        <v>540</v>
      </c>
      <c r="F428" s="76" t="s">
        <v>419</v>
      </c>
      <c r="G428" s="78">
        <v>0</v>
      </c>
      <c r="H428" s="78">
        <v>0</v>
      </c>
      <c r="I428" s="78" t="s">
        <v>543</v>
      </c>
      <c r="J428" s="78">
        <v>0</v>
      </c>
      <c r="K428" s="78">
        <v>0</v>
      </c>
      <c r="L428" s="78">
        <v>0</v>
      </c>
      <c r="M428" s="78">
        <v>0</v>
      </c>
      <c r="N428" s="78">
        <v>0</v>
      </c>
      <c r="O428" s="78">
        <v>1664.45</v>
      </c>
      <c r="P428" s="78">
        <v>6657.79</v>
      </c>
      <c r="Q428" s="78">
        <v>0</v>
      </c>
      <c r="R428" s="78">
        <v>0</v>
      </c>
      <c r="S428" s="73">
        <f t="shared" si="12"/>
        <v>1664.45</v>
      </c>
      <c r="T428" s="73">
        <f t="shared" si="13"/>
        <v>6657.79</v>
      </c>
      <c r="U428" s="74" t="str">
        <f>VLOOKUP(B428,'FOLHA RESUMIDA'!C:I,2,0)</f>
        <v>SIMONE CARLA ALVES PEREIRA</v>
      </c>
    </row>
    <row r="429" spans="1:21">
      <c r="A429" s="76">
        <v>1</v>
      </c>
      <c r="B429" s="76">
        <v>3410</v>
      </c>
      <c r="C429" s="77" t="s">
        <v>550</v>
      </c>
      <c r="D429" s="80">
        <v>44897</v>
      </c>
      <c r="E429" s="76" t="s">
        <v>540</v>
      </c>
      <c r="F429" s="76" t="s">
        <v>513</v>
      </c>
      <c r="G429" s="78">
        <v>0</v>
      </c>
      <c r="H429" s="78">
        <v>0</v>
      </c>
      <c r="I429" s="78" t="s">
        <v>543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293.70999999999998</v>
      </c>
      <c r="P429" s="78">
        <v>1174.82</v>
      </c>
      <c r="Q429" s="78">
        <v>0</v>
      </c>
      <c r="R429" s="78">
        <v>0</v>
      </c>
      <c r="S429" s="73">
        <f t="shared" si="12"/>
        <v>293.70999999999998</v>
      </c>
      <c r="T429" s="73">
        <f t="shared" si="13"/>
        <v>1174.82</v>
      </c>
      <c r="U429" s="74" t="str">
        <f>VLOOKUP(B429,'FOLHA RESUMIDA'!C:I,2,0)</f>
        <v>SARA MEDEIROS C CABRAL</v>
      </c>
    </row>
    <row r="430" spans="1:21">
      <c r="A430" s="76">
        <v>1</v>
      </c>
      <c r="B430" s="76">
        <v>3411</v>
      </c>
      <c r="C430" s="77" t="s">
        <v>557</v>
      </c>
      <c r="D430" s="80">
        <v>45091</v>
      </c>
      <c r="E430" s="76" t="s">
        <v>540</v>
      </c>
      <c r="F430" s="76" t="s">
        <v>559</v>
      </c>
      <c r="G430" s="78">
        <v>0</v>
      </c>
      <c r="H430" s="78">
        <v>0</v>
      </c>
      <c r="I430" s="78" t="s">
        <v>543</v>
      </c>
      <c r="J430" s="78">
        <v>0</v>
      </c>
      <c r="K430" s="78">
        <v>0</v>
      </c>
      <c r="L430" s="78">
        <v>0</v>
      </c>
      <c r="M430" s="78">
        <v>0</v>
      </c>
      <c r="N430" s="78">
        <v>0</v>
      </c>
      <c r="O430" s="78">
        <v>1811.32</v>
      </c>
      <c r="P430" s="78">
        <v>7245.23</v>
      </c>
      <c r="Q430" s="78">
        <v>0</v>
      </c>
      <c r="R430" s="78">
        <v>0</v>
      </c>
      <c r="S430" s="73">
        <f t="shared" si="12"/>
        <v>1811.32</v>
      </c>
      <c r="T430" s="73">
        <f t="shared" si="13"/>
        <v>7245.23</v>
      </c>
      <c r="U430" s="74" t="str">
        <f>VLOOKUP(B430,'FOLHA RESUMIDA'!C:I,2,0)</f>
        <v>THALES ETELVAN CABRAL OLIVEIRA</v>
      </c>
    </row>
    <row r="431" spans="1:21">
      <c r="A431" s="76">
        <v>1</v>
      </c>
      <c r="B431" s="76">
        <v>3412</v>
      </c>
      <c r="C431" s="77" t="s">
        <v>558</v>
      </c>
      <c r="D431" s="80">
        <v>45091</v>
      </c>
      <c r="E431" s="76" t="s">
        <v>540</v>
      </c>
      <c r="F431" s="76" t="s">
        <v>560</v>
      </c>
      <c r="G431" s="78">
        <v>0</v>
      </c>
      <c r="H431" s="78">
        <v>0</v>
      </c>
      <c r="I431" s="78" t="s">
        <v>543</v>
      </c>
      <c r="J431" s="78">
        <v>0</v>
      </c>
      <c r="K431" s="78">
        <v>0</v>
      </c>
      <c r="L431" s="78">
        <v>0</v>
      </c>
      <c r="M431" s="78">
        <v>0</v>
      </c>
      <c r="N431" s="78">
        <v>0</v>
      </c>
      <c r="O431" s="78">
        <v>1811.32</v>
      </c>
      <c r="P431" s="78">
        <v>7245.23</v>
      </c>
      <c r="Q431" s="78">
        <v>0</v>
      </c>
      <c r="R431" s="78">
        <v>0</v>
      </c>
      <c r="S431" s="73">
        <f t="shared" si="12"/>
        <v>1811.32</v>
      </c>
      <c r="T431" s="73">
        <f t="shared" si="13"/>
        <v>7245.23</v>
      </c>
      <c r="U431" s="74" t="str">
        <f>VLOOKUP(B431,'FOLHA RESUMIDA'!C:I,2,0)</f>
        <v>CARLOS EDUARDO MIRANDA D SOUSA</v>
      </c>
    </row>
    <row r="432" spans="1:21">
      <c r="A432" s="76">
        <v>1</v>
      </c>
      <c r="B432" s="76">
        <v>3413</v>
      </c>
      <c r="C432" s="77" t="s">
        <v>562</v>
      </c>
      <c r="D432" s="80">
        <v>45124</v>
      </c>
      <c r="E432" s="76" t="s">
        <v>540</v>
      </c>
      <c r="F432" s="76" t="s">
        <v>510</v>
      </c>
      <c r="G432" s="78">
        <v>0</v>
      </c>
      <c r="H432" s="78">
        <v>0</v>
      </c>
      <c r="I432" s="78" t="s">
        <v>543</v>
      </c>
      <c r="J432" s="78">
        <v>0</v>
      </c>
      <c r="K432" s="78">
        <v>0</v>
      </c>
      <c r="L432" s="78">
        <v>0</v>
      </c>
      <c r="M432" s="78">
        <v>0</v>
      </c>
      <c r="N432" s="78">
        <v>0</v>
      </c>
      <c r="O432" s="78">
        <v>1664.45</v>
      </c>
      <c r="P432" s="78">
        <v>6657.79</v>
      </c>
      <c r="Q432" s="78">
        <v>0</v>
      </c>
      <c r="R432" s="78">
        <v>0</v>
      </c>
      <c r="S432" s="73">
        <f t="shared" si="12"/>
        <v>1664.45</v>
      </c>
      <c r="T432" s="73">
        <f t="shared" si="13"/>
        <v>6657.79</v>
      </c>
      <c r="U432" s="74" t="str">
        <f>VLOOKUP(B432,'FOLHA RESUMIDA'!C:I,2,0)</f>
        <v>RONALDO FRANCISCO DOS SANTOS</v>
      </c>
    </row>
    <row r="433" spans="1:21">
      <c r="A433" s="76">
        <v>1</v>
      </c>
      <c r="B433" s="76">
        <v>3414</v>
      </c>
      <c r="C433" s="77" t="s">
        <v>564</v>
      </c>
      <c r="D433" s="80">
        <v>45124</v>
      </c>
      <c r="E433" s="76" t="s">
        <v>540</v>
      </c>
      <c r="F433" s="76" t="s">
        <v>563</v>
      </c>
      <c r="G433" s="78">
        <v>0</v>
      </c>
      <c r="H433" s="78">
        <v>0</v>
      </c>
      <c r="I433" s="78" t="s">
        <v>543</v>
      </c>
      <c r="J433" s="78">
        <v>0</v>
      </c>
      <c r="K433" s="78">
        <v>0</v>
      </c>
      <c r="L433" s="78">
        <v>0</v>
      </c>
      <c r="M433" s="78">
        <v>0</v>
      </c>
      <c r="N433" s="78">
        <v>0</v>
      </c>
      <c r="O433" s="78">
        <v>1664.45</v>
      </c>
      <c r="P433" s="78">
        <v>6657.79</v>
      </c>
      <c r="Q433" s="78">
        <v>0</v>
      </c>
      <c r="R433" s="78">
        <v>0</v>
      </c>
      <c r="S433" s="73">
        <f t="shared" si="12"/>
        <v>1664.45</v>
      </c>
      <c r="T433" s="73">
        <f t="shared" si="13"/>
        <v>6657.79</v>
      </c>
      <c r="U433" s="74" t="str">
        <f>VLOOKUP(B433,'FOLHA RESUMIDA'!C:I,2,0)</f>
        <v>FERNANDA DE LOURDES M G ALONZO</v>
      </c>
    </row>
    <row r="434" spans="1:21">
      <c r="A434" s="76">
        <v>1</v>
      </c>
      <c r="B434" s="76">
        <v>3415</v>
      </c>
      <c r="C434" s="77" t="s">
        <v>565</v>
      </c>
      <c r="D434" s="80">
        <v>45159</v>
      </c>
      <c r="E434" s="76" t="s">
        <v>540</v>
      </c>
      <c r="F434" s="76" t="s">
        <v>432</v>
      </c>
      <c r="G434" s="78">
        <v>1962.13</v>
      </c>
      <c r="H434" s="78">
        <v>0</v>
      </c>
      <c r="I434" s="78" t="s">
        <v>541</v>
      </c>
      <c r="J434" s="78">
        <v>0</v>
      </c>
      <c r="K434" s="78">
        <v>0</v>
      </c>
      <c r="L434" s="78">
        <v>0</v>
      </c>
      <c r="M434" s="78">
        <v>0</v>
      </c>
      <c r="N434" s="78">
        <v>0</v>
      </c>
      <c r="O434" s="78">
        <v>0</v>
      </c>
      <c r="P434" s="78">
        <v>0</v>
      </c>
      <c r="Q434" s="78">
        <v>0</v>
      </c>
      <c r="R434" s="78">
        <v>0</v>
      </c>
      <c r="S434" s="73">
        <f t="shared" si="12"/>
        <v>1962.13</v>
      </c>
      <c r="T434" s="73">
        <f t="shared" si="13"/>
        <v>0</v>
      </c>
      <c r="U434" s="74" t="str">
        <f>VLOOKUP(B434,'FOLHA RESUMIDA'!C:I,2,0)</f>
        <v>MARIA DO SOCORRO SILVA VIEIRA</v>
      </c>
    </row>
    <row r="435" spans="1:21">
      <c r="A435" s="76">
        <v>1</v>
      </c>
      <c r="B435" s="76">
        <v>3416</v>
      </c>
      <c r="C435" s="77" t="s">
        <v>566</v>
      </c>
      <c r="D435" s="80">
        <v>45170</v>
      </c>
      <c r="E435" s="76" t="s">
        <v>540</v>
      </c>
      <c r="F435" s="76" t="s">
        <v>513</v>
      </c>
      <c r="G435" s="78">
        <v>0</v>
      </c>
      <c r="H435" s="78">
        <v>0</v>
      </c>
      <c r="I435" s="78" t="s">
        <v>543</v>
      </c>
      <c r="J435" s="78">
        <v>0</v>
      </c>
      <c r="K435" s="78">
        <v>0</v>
      </c>
      <c r="L435" s="78">
        <v>0</v>
      </c>
      <c r="M435" s="78">
        <v>1800</v>
      </c>
      <c r="N435" s="78">
        <v>0</v>
      </c>
      <c r="O435" s="78">
        <v>293.70999999999998</v>
      </c>
      <c r="P435" s="78">
        <v>1174.82</v>
      </c>
      <c r="Q435" s="78">
        <v>0</v>
      </c>
      <c r="R435" s="78">
        <v>0</v>
      </c>
      <c r="S435" s="73">
        <f t="shared" si="12"/>
        <v>293.70999999999998</v>
      </c>
      <c r="T435" s="73">
        <f t="shared" si="13"/>
        <v>2974.8199999999997</v>
      </c>
      <c r="U435" s="74" t="str">
        <f>VLOOKUP(B435,'FOLHA RESUMIDA'!C:I,2,0)</f>
        <v>DAYVSON ALVES VANDERLEI</v>
      </c>
    </row>
    <row r="436" spans="1:21">
      <c r="A436" s="76">
        <v>1</v>
      </c>
      <c r="B436" s="76">
        <v>3418</v>
      </c>
      <c r="C436" s="77" t="s">
        <v>567</v>
      </c>
      <c r="D436" s="80">
        <v>45201</v>
      </c>
      <c r="E436" s="76" t="s">
        <v>540</v>
      </c>
      <c r="F436" s="76" t="s">
        <v>574</v>
      </c>
      <c r="G436" s="78">
        <v>0</v>
      </c>
      <c r="H436" s="78">
        <v>0</v>
      </c>
      <c r="I436" s="78" t="s">
        <v>543</v>
      </c>
      <c r="J436" s="78">
        <v>0</v>
      </c>
      <c r="K436" s="78">
        <v>0</v>
      </c>
      <c r="L436" s="78">
        <v>0</v>
      </c>
      <c r="M436" s="78">
        <v>0</v>
      </c>
      <c r="N436" s="78">
        <v>0</v>
      </c>
      <c r="O436" s="78">
        <v>1664.45</v>
      </c>
      <c r="P436" s="78">
        <v>6657.79</v>
      </c>
      <c r="Q436" s="78">
        <v>0</v>
      </c>
      <c r="R436" s="78">
        <v>0</v>
      </c>
      <c r="S436" s="73">
        <f t="shared" si="12"/>
        <v>1664.45</v>
      </c>
      <c r="T436" s="73">
        <f t="shared" si="13"/>
        <v>6657.79</v>
      </c>
      <c r="U436" s="74" t="str">
        <f>VLOOKUP(B436,'FOLHA RESUMIDA'!C:I,2,0)</f>
        <v>DOMINGOS SAVIO F C DA S JUNIOR</v>
      </c>
    </row>
    <row r="437" spans="1:21">
      <c r="A437" s="76">
        <v>1</v>
      </c>
      <c r="B437" s="76">
        <v>3420</v>
      </c>
      <c r="C437" s="77" t="s">
        <v>569</v>
      </c>
      <c r="D437" s="80">
        <v>45201</v>
      </c>
      <c r="E437" s="76" t="s">
        <v>540</v>
      </c>
      <c r="F437" s="76" t="s">
        <v>475</v>
      </c>
      <c r="G437" s="78">
        <v>0</v>
      </c>
      <c r="H437" s="78">
        <v>0</v>
      </c>
      <c r="I437" s="78" t="s">
        <v>543</v>
      </c>
      <c r="J437" s="78">
        <v>0</v>
      </c>
      <c r="K437" s="78">
        <v>0</v>
      </c>
      <c r="L437" s="78">
        <v>0</v>
      </c>
      <c r="M437" s="78">
        <v>0</v>
      </c>
      <c r="N437" s="78">
        <v>0</v>
      </c>
      <c r="O437" s="78">
        <v>979.03</v>
      </c>
      <c r="P437" s="78">
        <v>3916.1</v>
      </c>
      <c r="Q437" s="78">
        <v>0</v>
      </c>
      <c r="R437" s="78">
        <v>0</v>
      </c>
      <c r="S437" s="73">
        <f t="shared" si="12"/>
        <v>979.03</v>
      </c>
      <c r="T437" s="73">
        <f t="shared" si="13"/>
        <v>3916.1</v>
      </c>
      <c r="U437" s="74" t="str">
        <f>VLOOKUP(B437,'FOLHA RESUMIDA'!C:I,2,0)</f>
        <v>BRUNA MARIA PIMENTEL DE MORAIS</v>
      </c>
    </row>
    <row r="438" spans="1:21">
      <c r="A438" s="76">
        <v>1</v>
      </c>
      <c r="B438" s="76">
        <v>3421</v>
      </c>
      <c r="C438" s="77" t="s">
        <v>570</v>
      </c>
      <c r="D438" s="80">
        <v>45204</v>
      </c>
      <c r="E438" s="76" t="s">
        <v>540</v>
      </c>
      <c r="F438" s="76" t="s">
        <v>420</v>
      </c>
      <c r="G438" s="78">
        <v>0</v>
      </c>
      <c r="H438" s="78">
        <v>0</v>
      </c>
      <c r="I438" s="78" t="s">
        <v>543</v>
      </c>
      <c r="J438" s="78">
        <v>0</v>
      </c>
      <c r="K438" s="78">
        <v>0</v>
      </c>
      <c r="L438" s="78">
        <v>0</v>
      </c>
      <c r="M438" s="78">
        <v>0</v>
      </c>
      <c r="N438" s="78">
        <v>0</v>
      </c>
      <c r="O438" s="78">
        <v>391.6</v>
      </c>
      <c r="P438" s="78">
        <v>1566.44</v>
      </c>
      <c r="Q438" s="78">
        <v>0</v>
      </c>
      <c r="R438" s="78">
        <v>0</v>
      </c>
      <c r="S438" s="73">
        <f t="shared" si="12"/>
        <v>391.6</v>
      </c>
      <c r="T438" s="73">
        <f t="shared" si="13"/>
        <v>1566.44</v>
      </c>
      <c r="U438" s="74" t="str">
        <f>VLOOKUP(B438,'FOLHA RESUMIDA'!C:I,2,0)</f>
        <v>ROSEANE LOPES DA SILVA</v>
      </c>
    </row>
    <row r="439" spans="1:21">
      <c r="A439" s="76">
        <v>1</v>
      </c>
      <c r="B439" s="76">
        <v>3422</v>
      </c>
      <c r="C439" s="77" t="s">
        <v>571</v>
      </c>
      <c r="D439" s="80">
        <v>45201</v>
      </c>
      <c r="E439" s="76" t="s">
        <v>540</v>
      </c>
      <c r="F439" s="76" t="s">
        <v>423</v>
      </c>
      <c r="G439" s="78">
        <v>0</v>
      </c>
      <c r="H439" s="78">
        <v>0</v>
      </c>
      <c r="I439" s="78" t="s">
        <v>543</v>
      </c>
      <c r="J439" s="78">
        <v>0</v>
      </c>
      <c r="K439" s="78">
        <v>0</v>
      </c>
      <c r="L439" s="78">
        <v>0</v>
      </c>
      <c r="M439" s="78">
        <v>0</v>
      </c>
      <c r="N439" s="78">
        <v>0</v>
      </c>
      <c r="O439" s="78">
        <v>1811.32</v>
      </c>
      <c r="P439" s="78">
        <v>7245.23</v>
      </c>
      <c r="Q439" s="78">
        <v>0</v>
      </c>
      <c r="R439" s="78">
        <v>0</v>
      </c>
      <c r="S439" s="73">
        <f t="shared" si="12"/>
        <v>1811.32</v>
      </c>
      <c r="T439" s="73">
        <f t="shared" si="13"/>
        <v>7245.23</v>
      </c>
      <c r="U439" s="74" t="str">
        <f>VLOOKUP(B439,'FOLHA RESUMIDA'!C:I,2,0)</f>
        <v>LUCIANA C ANUNCIACAO CUNHA</v>
      </c>
    </row>
    <row r="440" spans="1:21">
      <c r="A440" s="76">
        <v>1</v>
      </c>
      <c r="B440" s="76">
        <v>3423</v>
      </c>
      <c r="C440" s="77" t="s">
        <v>572</v>
      </c>
      <c r="D440" s="80">
        <v>45231</v>
      </c>
      <c r="E440" s="76" t="s">
        <v>540</v>
      </c>
      <c r="F440" s="76" t="s">
        <v>475</v>
      </c>
      <c r="G440" s="78">
        <v>0</v>
      </c>
      <c r="H440" s="78">
        <v>0</v>
      </c>
      <c r="I440" s="78" t="s">
        <v>543</v>
      </c>
      <c r="J440" s="78">
        <v>0</v>
      </c>
      <c r="K440" s="78">
        <v>0</v>
      </c>
      <c r="L440" s="78">
        <v>0</v>
      </c>
      <c r="M440" s="78">
        <v>0</v>
      </c>
      <c r="N440" s="78">
        <v>0</v>
      </c>
      <c r="O440" s="78">
        <v>979.03</v>
      </c>
      <c r="P440" s="78">
        <v>3916.1</v>
      </c>
      <c r="Q440" s="78">
        <v>0</v>
      </c>
      <c r="R440" s="78">
        <v>0</v>
      </c>
      <c r="S440" s="73">
        <f t="shared" si="12"/>
        <v>979.03</v>
      </c>
      <c r="T440" s="73">
        <f t="shared" si="13"/>
        <v>3916.1</v>
      </c>
      <c r="U440" s="74" t="str">
        <f>VLOOKUP(B440,'FOLHA RESUMIDA'!C:I,2,0)</f>
        <v>AMANDA M DE QUEIROZ RODRIGUES</v>
      </c>
    </row>
    <row r="441" spans="1:21">
      <c r="A441" s="76">
        <v>1</v>
      </c>
      <c r="B441" s="76">
        <v>3424</v>
      </c>
      <c r="C441" s="77" t="s">
        <v>573</v>
      </c>
      <c r="D441" s="80">
        <v>45236</v>
      </c>
      <c r="E441" s="76" t="s">
        <v>540</v>
      </c>
      <c r="F441" s="76" t="s">
        <v>487</v>
      </c>
      <c r="G441" s="78">
        <v>0</v>
      </c>
      <c r="H441" s="78">
        <v>0</v>
      </c>
      <c r="I441" s="78" t="s">
        <v>543</v>
      </c>
      <c r="J441" s="78">
        <v>0</v>
      </c>
      <c r="K441" s="78">
        <v>0</v>
      </c>
      <c r="L441" s="78">
        <v>0</v>
      </c>
      <c r="M441" s="78">
        <v>0</v>
      </c>
      <c r="N441" s="78">
        <v>0</v>
      </c>
      <c r="O441" s="78">
        <v>1811.32</v>
      </c>
      <c r="P441" s="78">
        <v>7245.23</v>
      </c>
      <c r="Q441" s="78">
        <v>0</v>
      </c>
      <c r="R441" s="78">
        <v>0</v>
      </c>
      <c r="S441" s="73">
        <f t="shared" si="12"/>
        <v>1811.32</v>
      </c>
      <c r="T441" s="73">
        <f t="shared" si="13"/>
        <v>7245.23</v>
      </c>
      <c r="U441" s="74" t="str">
        <f>VLOOKUP(B441,'FOLHA RESUMIDA'!C:I,2,0)</f>
        <v>WEVERTON RODRIGO C DA SILVA</v>
      </c>
    </row>
    <row r="442" spans="1:21">
      <c r="A442" s="76">
        <v>1</v>
      </c>
      <c r="B442" s="76">
        <v>3425</v>
      </c>
      <c r="C442" s="77" t="s">
        <v>575</v>
      </c>
      <c r="D442" s="80">
        <v>45243</v>
      </c>
      <c r="E442" s="76" t="s">
        <v>540</v>
      </c>
      <c r="F442" s="76" t="s">
        <v>556</v>
      </c>
      <c r="G442" s="78">
        <v>0</v>
      </c>
      <c r="H442" s="78">
        <v>0</v>
      </c>
      <c r="I442" s="78" t="s">
        <v>543</v>
      </c>
      <c r="J442" s="78">
        <v>0</v>
      </c>
      <c r="K442" s="78">
        <v>0</v>
      </c>
      <c r="L442" s="78">
        <v>0</v>
      </c>
      <c r="M442" s="78">
        <v>0</v>
      </c>
      <c r="N442" s="78">
        <v>0</v>
      </c>
      <c r="O442" s="78">
        <v>1664.45</v>
      </c>
      <c r="P442" s="78">
        <v>6657.79</v>
      </c>
      <c r="Q442" s="78">
        <v>0</v>
      </c>
      <c r="R442" s="78">
        <v>0</v>
      </c>
      <c r="S442" s="73">
        <f t="shared" si="12"/>
        <v>1664.45</v>
      </c>
      <c r="T442" s="73">
        <f t="shared" si="13"/>
        <v>6657.79</v>
      </c>
      <c r="U442" s="74" t="str">
        <f>VLOOKUP(B442,'FOLHA RESUMIDA'!C:I,2,0)</f>
        <v>ISMAR HENRIQUE RAMOS BARBOSA</v>
      </c>
    </row>
    <row r="443" spans="1:21">
      <c r="A443" s="76">
        <v>1</v>
      </c>
      <c r="B443" s="76">
        <v>3426</v>
      </c>
      <c r="C443" s="77" t="s">
        <v>577</v>
      </c>
      <c r="D443" s="80">
        <v>45328</v>
      </c>
      <c r="E443" s="76" t="s">
        <v>540</v>
      </c>
      <c r="F443" s="76" t="s">
        <v>561</v>
      </c>
      <c r="G443" s="78">
        <v>0</v>
      </c>
      <c r="H443" s="78">
        <v>0</v>
      </c>
      <c r="I443" s="78" t="s">
        <v>543</v>
      </c>
      <c r="J443" s="78">
        <v>0</v>
      </c>
      <c r="K443" s="78">
        <v>0</v>
      </c>
      <c r="L443" s="78">
        <v>0</v>
      </c>
      <c r="M443" s="78">
        <v>0</v>
      </c>
      <c r="N443" s="78">
        <v>0</v>
      </c>
      <c r="O443" s="78">
        <v>1664.45</v>
      </c>
      <c r="P443" s="78">
        <v>6657.79</v>
      </c>
      <c r="Q443" s="78">
        <v>0</v>
      </c>
      <c r="R443" s="78">
        <v>0</v>
      </c>
      <c r="S443" s="73">
        <f t="shared" si="12"/>
        <v>1664.45</v>
      </c>
      <c r="T443" s="73">
        <f t="shared" si="13"/>
        <v>6657.79</v>
      </c>
      <c r="U443" s="74" t="str">
        <f>VLOOKUP(B443,'FOLHA RESUMIDA'!C:I,2,0)</f>
        <v>UDO DE MELO AMAZONAS</v>
      </c>
    </row>
    <row r="444" spans="1:21">
      <c r="A444" s="76">
        <v>1</v>
      </c>
      <c r="B444" s="76">
        <v>3427</v>
      </c>
      <c r="C444" s="77" t="s">
        <v>578</v>
      </c>
      <c r="D444" s="80">
        <v>45328</v>
      </c>
      <c r="E444" s="76" t="s">
        <v>540</v>
      </c>
      <c r="F444" s="76" t="s">
        <v>418</v>
      </c>
      <c r="G444" s="78">
        <v>0</v>
      </c>
      <c r="H444" s="78">
        <v>0</v>
      </c>
      <c r="I444" s="78" t="s">
        <v>543</v>
      </c>
      <c r="J444" s="78">
        <v>0</v>
      </c>
      <c r="K444" s="78">
        <v>0</v>
      </c>
      <c r="L444" s="78">
        <v>0</v>
      </c>
      <c r="M444" s="78">
        <v>0</v>
      </c>
      <c r="N444" s="78">
        <v>0</v>
      </c>
      <c r="O444" s="78">
        <v>1664.45</v>
      </c>
      <c r="P444" s="78">
        <v>6657.79</v>
      </c>
      <c r="Q444" s="78">
        <v>0</v>
      </c>
      <c r="R444" s="78">
        <v>0</v>
      </c>
      <c r="S444" s="73">
        <f t="shared" si="12"/>
        <v>1664.45</v>
      </c>
      <c r="T444" s="73">
        <f t="shared" si="13"/>
        <v>6657.79</v>
      </c>
      <c r="U444" s="74" t="str">
        <f>VLOOKUP(B444,'FOLHA RESUMIDA'!C:I,2,0)</f>
        <v>BIANCA DE CASTRO ALMEIDA</v>
      </c>
    </row>
    <row r="445" spans="1:21">
      <c r="A445" s="76">
        <v>1</v>
      </c>
      <c r="B445" s="76">
        <v>3428</v>
      </c>
      <c r="C445" s="77" t="s">
        <v>579</v>
      </c>
      <c r="D445" s="80">
        <v>45343</v>
      </c>
      <c r="E445" s="76" t="s">
        <v>540</v>
      </c>
      <c r="F445" s="76" t="s">
        <v>475</v>
      </c>
      <c r="G445" s="78">
        <v>0</v>
      </c>
      <c r="H445" s="78">
        <v>0</v>
      </c>
      <c r="I445" s="78" t="s">
        <v>543</v>
      </c>
      <c r="J445" s="78">
        <v>0</v>
      </c>
      <c r="K445" s="78">
        <v>0</v>
      </c>
      <c r="L445" s="78">
        <v>0</v>
      </c>
      <c r="M445" s="78">
        <v>0</v>
      </c>
      <c r="N445" s="78">
        <v>0</v>
      </c>
      <c r="O445" s="78">
        <v>979.03</v>
      </c>
      <c r="P445" s="78">
        <v>3916.1</v>
      </c>
      <c r="Q445" s="78">
        <v>0</v>
      </c>
      <c r="R445" s="78">
        <v>0</v>
      </c>
      <c r="S445" s="73">
        <f t="shared" si="12"/>
        <v>979.03</v>
      </c>
      <c r="T445" s="73">
        <f t="shared" si="13"/>
        <v>3916.1</v>
      </c>
      <c r="U445" s="74" t="str">
        <f>VLOOKUP(B445,'FOLHA RESUMIDA'!C:I,2,0)</f>
        <v>ISIS RUANA PARENTE GONCALVES</v>
      </c>
    </row>
    <row r="446" spans="1:21">
      <c r="A446" s="76">
        <v>1</v>
      </c>
      <c r="B446" s="76">
        <v>3429</v>
      </c>
      <c r="C446" s="77" t="s">
        <v>580</v>
      </c>
      <c r="D446" s="80">
        <v>45362</v>
      </c>
      <c r="E446" s="76" t="s">
        <v>540</v>
      </c>
      <c r="F446" s="76" t="s">
        <v>576</v>
      </c>
      <c r="G446" s="78">
        <v>0</v>
      </c>
      <c r="H446" s="78">
        <v>0</v>
      </c>
      <c r="I446" s="78" t="s">
        <v>543</v>
      </c>
      <c r="J446" s="78">
        <v>0</v>
      </c>
      <c r="K446" s="78">
        <v>0</v>
      </c>
      <c r="L446" s="78">
        <v>0</v>
      </c>
      <c r="M446" s="78">
        <v>0</v>
      </c>
      <c r="N446" s="78">
        <v>0</v>
      </c>
      <c r="O446" s="78">
        <v>1664.45</v>
      </c>
      <c r="P446" s="78">
        <v>6657.79</v>
      </c>
      <c r="Q446" s="78">
        <v>0</v>
      </c>
      <c r="R446" s="78">
        <v>0</v>
      </c>
      <c r="S446" s="73">
        <f t="shared" si="12"/>
        <v>1664.45</v>
      </c>
      <c r="T446" s="73">
        <f t="shared" si="13"/>
        <v>6657.79</v>
      </c>
      <c r="U446" s="74" t="str">
        <f>VLOOKUP(B446,'FOLHA RESUMIDA'!C:I,2,0)</f>
        <v>WASHINGTON LUIZ S DE L JUNIOR</v>
      </c>
    </row>
    <row r="447" spans="1:21">
      <c r="A447" s="76">
        <v>1</v>
      </c>
      <c r="B447" s="76">
        <v>3430</v>
      </c>
      <c r="C447" s="77" t="s">
        <v>581</v>
      </c>
      <c r="D447" s="80">
        <v>45384</v>
      </c>
      <c r="E447" s="76" t="s">
        <v>540</v>
      </c>
      <c r="F447" s="76" t="s">
        <v>421</v>
      </c>
      <c r="G447" s="78">
        <v>0</v>
      </c>
      <c r="H447" s="78">
        <v>0</v>
      </c>
      <c r="I447" s="78" t="s">
        <v>543</v>
      </c>
      <c r="J447" s="78">
        <v>0</v>
      </c>
      <c r="K447" s="78">
        <v>0</v>
      </c>
      <c r="L447" s="78">
        <v>0</v>
      </c>
      <c r="M447" s="78">
        <v>0</v>
      </c>
      <c r="N447" s="78">
        <v>0</v>
      </c>
      <c r="O447" s="78">
        <v>881.12</v>
      </c>
      <c r="P447" s="78">
        <v>3524.49</v>
      </c>
      <c r="Q447" s="78">
        <v>0</v>
      </c>
      <c r="R447" s="78">
        <v>0</v>
      </c>
      <c r="S447" s="73">
        <f t="shared" si="12"/>
        <v>881.12</v>
      </c>
      <c r="T447" s="73">
        <f t="shared" si="13"/>
        <v>3524.49</v>
      </c>
      <c r="U447" s="74" t="str">
        <f>VLOOKUP(B447,'FOLHA RESUMIDA'!C:I,2,0)</f>
        <v>TATIANA NOGUEIRA SANTOS</v>
      </c>
    </row>
    <row r="448" spans="1:21">
      <c r="A448" s="76">
        <v>1</v>
      </c>
      <c r="B448" s="76">
        <v>3431</v>
      </c>
      <c r="C448" s="77" t="s">
        <v>582</v>
      </c>
      <c r="D448" s="80">
        <v>45384</v>
      </c>
      <c r="E448" s="76" t="s">
        <v>540</v>
      </c>
      <c r="F448" s="76" t="s">
        <v>514</v>
      </c>
      <c r="G448" s="78">
        <v>0</v>
      </c>
      <c r="H448" s="78">
        <v>0</v>
      </c>
      <c r="I448" s="78" t="s">
        <v>543</v>
      </c>
      <c r="J448" s="78">
        <v>0</v>
      </c>
      <c r="K448" s="78">
        <v>0</v>
      </c>
      <c r="L448" s="78">
        <v>0</v>
      </c>
      <c r="M448" s="78">
        <v>1800</v>
      </c>
      <c r="N448" s="78">
        <v>0</v>
      </c>
      <c r="O448" s="78">
        <v>293.70999999999998</v>
      </c>
      <c r="P448" s="78">
        <v>1174.82</v>
      </c>
      <c r="Q448" s="78">
        <v>0</v>
      </c>
      <c r="R448" s="78">
        <v>0</v>
      </c>
      <c r="S448" s="73">
        <f t="shared" si="12"/>
        <v>293.70999999999998</v>
      </c>
      <c r="T448" s="73">
        <f t="shared" si="13"/>
        <v>2974.8199999999997</v>
      </c>
      <c r="U448" s="74" t="str">
        <f>VLOOKUP(B448,'FOLHA RESUMIDA'!C:I,2,0)</f>
        <v>SAMIA RAFAELA B CAVALCANTE</v>
      </c>
    </row>
    <row r="449" spans="1:21">
      <c r="A449" s="76">
        <v>1</v>
      </c>
      <c r="B449" s="76">
        <v>3432</v>
      </c>
      <c r="C449" s="77" t="s">
        <v>583</v>
      </c>
      <c r="D449" s="80">
        <v>45387</v>
      </c>
      <c r="E449" s="76" t="s">
        <v>540</v>
      </c>
      <c r="F449" s="76" t="s">
        <v>415</v>
      </c>
      <c r="G449" s="78">
        <v>0</v>
      </c>
      <c r="H449" s="78">
        <v>0</v>
      </c>
      <c r="I449" s="78" t="s">
        <v>543</v>
      </c>
      <c r="J449" s="78">
        <v>0</v>
      </c>
      <c r="K449" s="78">
        <v>0</v>
      </c>
      <c r="L449" s="78">
        <v>0</v>
      </c>
      <c r="M449" s="78">
        <v>0</v>
      </c>
      <c r="N449" s="78">
        <v>0</v>
      </c>
      <c r="O449" s="78">
        <v>391.6</v>
      </c>
      <c r="P449" s="78">
        <v>1566.44</v>
      </c>
      <c r="Q449" s="78">
        <v>0</v>
      </c>
      <c r="R449" s="78">
        <v>0</v>
      </c>
      <c r="S449" s="73">
        <f t="shared" si="12"/>
        <v>391.6</v>
      </c>
      <c r="T449" s="73">
        <f t="shared" si="13"/>
        <v>1566.44</v>
      </c>
      <c r="U449" s="74" t="str">
        <f>VLOOKUP(B449,'FOLHA RESUMIDA'!C:I,2,0)</f>
        <v>EVELYN TAYRINE S DE OLIVEIRA</v>
      </c>
    </row>
    <row r="450" spans="1:21">
      <c r="A450" s="76">
        <v>1</v>
      </c>
      <c r="B450" s="76">
        <v>3433</v>
      </c>
      <c r="C450" s="77" t="s">
        <v>584</v>
      </c>
      <c r="D450" s="80">
        <v>45394</v>
      </c>
      <c r="E450" s="76" t="s">
        <v>540</v>
      </c>
      <c r="F450" s="76" t="s">
        <v>421</v>
      </c>
      <c r="G450" s="78">
        <v>0</v>
      </c>
      <c r="H450" s="78">
        <v>0</v>
      </c>
      <c r="I450" s="78" t="s">
        <v>543</v>
      </c>
      <c r="J450" s="78">
        <v>0</v>
      </c>
      <c r="K450" s="78">
        <v>0</v>
      </c>
      <c r="L450" s="78">
        <v>0</v>
      </c>
      <c r="M450" s="78">
        <v>0</v>
      </c>
      <c r="N450" s="78">
        <v>0</v>
      </c>
      <c r="O450" s="78">
        <v>881.12</v>
      </c>
      <c r="P450" s="78">
        <v>3524.49</v>
      </c>
      <c r="Q450" s="78">
        <v>0</v>
      </c>
      <c r="R450" s="78">
        <v>0</v>
      </c>
      <c r="S450" s="73">
        <f t="shared" si="12"/>
        <v>881.12</v>
      </c>
      <c r="T450" s="73">
        <f t="shared" si="13"/>
        <v>3524.49</v>
      </c>
      <c r="U450" s="74" t="str">
        <f>VLOOKUP(B450,'FOLHA RESUMIDA'!C:I,2,0)</f>
        <v>BRENDAH NICHOLLY A MACIEL FRAZ</v>
      </c>
    </row>
    <row r="451" spans="1:21">
      <c r="A451" s="76">
        <v>1</v>
      </c>
      <c r="B451" s="76">
        <v>3434</v>
      </c>
      <c r="C451" s="77" t="s">
        <v>585</v>
      </c>
      <c r="D451" s="80">
        <v>45398</v>
      </c>
      <c r="E451" s="76" t="s">
        <v>540</v>
      </c>
      <c r="F451" s="76" t="s">
        <v>459</v>
      </c>
      <c r="G451" s="78">
        <v>0</v>
      </c>
      <c r="H451" s="78">
        <v>0</v>
      </c>
      <c r="I451" s="78" t="s">
        <v>543</v>
      </c>
      <c r="J451" s="78">
        <v>0</v>
      </c>
      <c r="K451" s="78">
        <v>0</v>
      </c>
      <c r="L451" s="78">
        <v>0</v>
      </c>
      <c r="M451" s="78">
        <v>0</v>
      </c>
      <c r="N451" s="78">
        <v>0</v>
      </c>
      <c r="O451" s="78">
        <v>1664.45</v>
      </c>
      <c r="P451" s="78">
        <v>6657.79</v>
      </c>
      <c r="Q451" s="78">
        <v>0</v>
      </c>
      <c r="R451" s="78">
        <v>0</v>
      </c>
      <c r="S451" s="73">
        <f t="shared" si="12"/>
        <v>1664.45</v>
      </c>
      <c r="T451" s="73">
        <f t="shared" si="13"/>
        <v>6657.79</v>
      </c>
      <c r="U451" s="74" t="str">
        <f>VLOOKUP(B451,'FOLHA RESUMIDA'!C:I,2,0)</f>
        <v>DANIEL PEREIRA DA SILVA</v>
      </c>
    </row>
    <row r="452" spans="1:21">
      <c r="A452" s="76">
        <v>1</v>
      </c>
      <c r="B452" s="76">
        <v>3435</v>
      </c>
      <c r="C452" s="77" t="s">
        <v>586</v>
      </c>
      <c r="D452" s="80">
        <v>45401</v>
      </c>
      <c r="E452" s="76" t="s">
        <v>540</v>
      </c>
      <c r="F452" s="76" t="s">
        <v>421</v>
      </c>
      <c r="G452" s="78">
        <v>0</v>
      </c>
      <c r="H452" s="78">
        <v>0</v>
      </c>
      <c r="I452" s="78" t="s">
        <v>543</v>
      </c>
      <c r="J452" s="78">
        <v>0</v>
      </c>
      <c r="K452" s="78">
        <v>0</v>
      </c>
      <c r="L452" s="78">
        <v>0</v>
      </c>
      <c r="M452" s="78">
        <v>0</v>
      </c>
      <c r="N452" s="78">
        <v>0</v>
      </c>
      <c r="O452" s="78">
        <v>881.12</v>
      </c>
      <c r="P452" s="78">
        <v>3524.49</v>
      </c>
      <c r="Q452" s="78">
        <v>0</v>
      </c>
      <c r="R452" s="78">
        <v>0</v>
      </c>
      <c r="S452" s="73">
        <f t="shared" si="12"/>
        <v>881.12</v>
      </c>
      <c r="T452" s="73">
        <f t="shared" si="13"/>
        <v>3524.49</v>
      </c>
      <c r="U452" s="74" t="str">
        <f>VLOOKUP(B452,'FOLHA RESUMIDA'!C:I,2,0)</f>
        <v>KELLYANNE LOPES DA SILVA</v>
      </c>
    </row>
    <row r="453" spans="1:21">
      <c r="A453" s="76">
        <v>1</v>
      </c>
      <c r="B453" s="76">
        <v>3436</v>
      </c>
      <c r="C453" s="77" t="s">
        <v>587</v>
      </c>
      <c r="D453" s="80">
        <v>45414</v>
      </c>
      <c r="E453" s="76" t="s">
        <v>540</v>
      </c>
      <c r="F453" s="76" t="s">
        <v>588</v>
      </c>
      <c r="G453" s="78">
        <v>0</v>
      </c>
      <c r="H453" s="78">
        <v>0</v>
      </c>
      <c r="I453" s="78" t="s">
        <v>543</v>
      </c>
      <c r="J453" s="78">
        <v>0</v>
      </c>
      <c r="K453" s="78">
        <v>0</v>
      </c>
      <c r="L453" s="78">
        <v>0</v>
      </c>
      <c r="M453" s="78">
        <v>0</v>
      </c>
      <c r="N453" s="78">
        <v>0</v>
      </c>
      <c r="O453" s="78">
        <v>1664.45</v>
      </c>
      <c r="P453" s="78">
        <v>6657.79</v>
      </c>
      <c r="Q453" s="78">
        <v>0</v>
      </c>
      <c r="R453" s="78">
        <v>0</v>
      </c>
      <c r="S453" s="73">
        <f t="shared" ref="S453:S460" si="14">SUM(G453:H453)+O453+Q453</f>
        <v>1664.45</v>
      </c>
      <c r="T453" s="73">
        <f t="shared" ref="T453:T460" si="15">SUM(J453:N453)+P453+R453</f>
        <v>6657.79</v>
      </c>
      <c r="U453" s="74" t="str">
        <f>VLOOKUP(B453,'FOLHA RESUMIDA'!C:I,2,0)</f>
        <v>FABIO RICARDO SILVA</v>
      </c>
    </row>
    <row r="454" spans="1:21">
      <c r="A454" s="76">
        <v>1</v>
      </c>
      <c r="B454" s="76">
        <v>3437</v>
      </c>
      <c r="C454" s="77" t="s">
        <v>589</v>
      </c>
      <c r="D454" s="80">
        <v>45414</v>
      </c>
      <c r="E454" s="76" t="s">
        <v>540</v>
      </c>
      <c r="F454" s="76" t="s">
        <v>488</v>
      </c>
      <c r="G454" s="78">
        <v>0</v>
      </c>
      <c r="H454" s="78">
        <v>0</v>
      </c>
      <c r="I454" s="78" t="s">
        <v>543</v>
      </c>
      <c r="J454" s="78">
        <v>0</v>
      </c>
      <c r="K454" s="78">
        <v>0</v>
      </c>
      <c r="L454" s="78">
        <v>0</v>
      </c>
      <c r="M454" s="78">
        <v>0</v>
      </c>
      <c r="N454" s="78">
        <v>0</v>
      </c>
      <c r="O454" s="78">
        <v>1664.45</v>
      </c>
      <c r="P454" s="78">
        <v>6657.79</v>
      </c>
      <c r="Q454" s="78">
        <v>0</v>
      </c>
      <c r="R454" s="78">
        <v>0</v>
      </c>
      <c r="S454" s="73">
        <f t="shared" si="14"/>
        <v>1664.45</v>
      </c>
      <c r="T454" s="73">
        <f t="shared" si="15"/>
        <v>6657.79</v>
      </c>
      <c r="U454" s="74" t="str">
        <f>VLOOKUP(B454,'FOLHA RESUMIDA'!C:I,2,0)</f>
        <v>MARIA SONIA C DE VASCONCELOS</v>
      </c>
    </row>
    <row r="455" spans="1:21">
      <c r="A455" s="76">
        <v>1</v>
      </c>
      <c r="B455" s="76">
        <v>3438</v>
      </c>
      <c r="C455" s="77" t="s">
        <v>590</v>
      </c>
      <c r="D455" s="80">
        <v>45414</v>
      </c>
      <c r="E455" s="76" t="s">
        <v>540</v>
      </c>
      <c r="F455" s="76" t="s">
        <v>513</v>
      </c>
      <c r="G455" s="78">
        <v>0</v>
      </c>
      <c r="H455" s="78">
        <v>0</v>
      </c>
      <c r="I455" s="78" t="s">
        <v>543</v>
      </c>
      <c r="J455" s="78">
        <v>0</v>
      </c>
      <c r="K455" s="78">
        <v>0</v>
      </c>
      <c r="L455" s="78">
        <v>0</v>
      </c>
      <c r="M455" s="78">
        <v>0</v>
      </c>
      <c r="N455" s="78">
        <v>0</v>
      </c>
      <c r="O455" s="78">
        <v>293.70999999999998</v>
      </c>
      <c r="P455" s="78">
        <v>1174.82</v>
      </c>
      <c r="Q455" s="78">
        <v>0</v>
      </c>
      <c r="R455" s="78">
        <v>0</v>
      </c>
      <c r="S455" s="73">
        <f t="shared" si="14"/>
        <v>293.70999999999998</v>
      </c>
      <c r="T455" s="73">
        <f t="shared" si="15"/>
        <v>1174.82</v>
      </c>
      <c r="U455" s="74" t="str">
        <f>VLOOKUP(B455,'FOLHA RESUMIDA'!C:I,2,0)</f>
        <v>DANRLEY DE F BRAYNER METODIO</v>
      </c>
    </row>
    <row r="456" spans="1:21">
      <c r="A456" s="76">
        <v>1</v>
      </c>
      <c r="B456" s="76">
        <v>3439</v>
      </c>
      <c r="C456" s="77" t="s">
        <v>591</v>
      </c>
      <c r="D456" s="80">
        <v>45434</v>
      </c>
      <c r="E456" s="76" t="s">
        <v>540</v>
      </c>
      <c r="F456" s="76" t="s">
        <v>484</v>
      </c>
      <c r="G456" s="78">
        <v>0</v>
      </c>
      <c r="H456" s="78">
        <v>0</v>
      </c>
      <c r="I456" s="78" t="s">
        <v>543</v>
      </c>
      <c r="J456" s="78">
        <v>0</v>
      </c>
      <c r="K456" s="78">
        <v>0</v>
      </c>
      <c r="L456" s="78">
        <v>0</v>
      </c>
      <c r="M456" s="78">
        <v>0</v>
      </c>
      <c r="N456" s="78">
        <v>0</v>
      </c>
      <c r="O456" s="78">
        <v>1811.32</v>
      </c>
      <c r="P456" s="78">
        <v>7245.23</v>
      </c>
      <c r="Q456" s="78">
        <v>0</v>
      </c>
      <c r="R456" s="78">
        <v>0</v>
      </c>
      <c r="S456" s="73">
        <f t="shared" si="14"/>
        <v>1811.32</v>
      </c>
      <c r="T456" s="73">
        <f t="shared" si="15"/>
        <v>7245.23</v>
      </c>
      <c r="U456" s="74" t="str">
        <f>VLOOKUP(B456,'FOLHA RESUMIDA'!C:I,2,0)</f>
        <v>EVELINE ALMEIDA O DOS SANTOS</v>
      </c>
    </row>
    <row r="457" spans="1:21">
      <c r="A457" s="76">
        <v>1</v>
      </c>
      <c r="B457" s="76">
        <v>3440</v>
      </c>
      <c r="C457" s="77" t="s">
        <v>595</v>
      </c>
      <c r="D457" s="80">
        <v>45454</v>
      </c>
      <c r="E457" s="76" t="s">
        <v>540</v>
      </c>
      <c r="F457" s="76" t="s">
        <v>481</v>
      </c>
      <c r="G457" s="78">
        <v>0</v>
      </c>
      <c r="H457" s="78">
        <v>0</v>
      </c>
      <c r="I457" s="78" t="s">
        <v>543</v>
      </c>
      <c r="J457" s="78">
        <v>0</v>
      </c>
      <c r="K457" s="78">
        <v>0</v>
      </c>
      <c r="L457" s="78">
        <v>0</v>
      </c>
      <c r="M457" s="78">
        <v>0</v>
      </c>
      <c r="N457" s="78">
        <v>0</v>
      </c>
      <c r="O457" s="78">
        <v>1811.32</v>
      </c>
      <c r="P457" s="78">
        <v>7245.23</v>
      </c>
      <c r="Q457" s="78">
        <v>0</v>
      </c>
      <c r="R457" s="78">
        <v>0</v>
      </c>
      <c r="S457" s="73">
        <f t="shared" si="14"/>
        <v>1811.32</v>
      </c>
      <c r="T457" s="73">
        <f t="shared" si="15"/>
        <v>7245.23</v>
      </c>
      <c r="U457" s="74" t="str">
        <f>VLOOKUP(B457,'FOLHA RESUMIDA'!C:I,2,0)</f>
        <v>KELBY DE MENEZES LAFAYETTE</v>
      </c>
    </row>
    <row r="458" spans="1:21">
      <c r="A458" s="76">
        <v>1</v>
      </c>
      <c r="B458" s="76">
        <v>7001</v>
      </c>
      <c r="C458" s="77" t="s">
        <v>552</v>
      </c>
      <c r="D458" s="80">
        <v>45051</v>
      </c>
      <c r="E458" s="76" t="s">
        <v>540</v>
      </c>
      <c r="F458" s="76" t="s">
        <v>553</v>
      </c>
      <c r="G458" s="78">
        <v>0</v>
      </c>
      <c r="H458" s="78">
        <v>0</v>
      </c>
      <c r="I458" s="78" t="s">
        <v>554</v>
      </c>
      <c r="J458" s="78">
        <v>0</v>
      </c>
      <c r="K458" s="78">
        <v>0</v>
      </c>
      <c r="L458" s="78">
        <v>0</v>
      </c>
      <c r="M458" s="78">
        <v>0</v>
      </c>
      <c r="N458" s="78">
        <v>0</v>
      </c>
      <c r="O458" s="78">
        <v>0</v>
      </c>
      <c r="P458" s="78">
        <v>0</v>
      </c>
      <c r="Q458" s="78">
        <v>0</v>
      </c>
      <c r="R458" s="78">
        <v>0</v>
      </c>
      <c r="S458" s="73">
        <f t="shared" si="14"/>
        <v>0</v>
      </c>
      <c r="T458" s="73">
        <f t="shared" si="15"/>
        <v>0</v>
      </c>
      <c r="U458" s="74" t="str">
        <f>VLOOKUP(B458,'FOLHA RESUMIDA'!C:I,2,0)</f>
        <v>VICTOR ALEXANDER A VIEIRA</v>
      </c>
    </row>
    <row r="459" spans="1:21">
      <c r="A459" s="76">
        <v>1</v>
      </c>
      <c r="B459" s="76">
        <v>7002</v>
      </c>
      <c r="C459" s="77" t="s">
        <v>555</v>
      </c>
      <c r="D459" s="80">
        <v>45050</v>
      </c>
      <c r="E459" s="76" t="s">
        <v>540</v>
      </c>
      <c r="F459" s="76" t="s">
        <v>515</v>
      </c>
      <c r="G459" s="78">
        <v>0</v>
      </c>
      <c r="H459" s="78">
        <v>0</v>
      </c>
      <c r="I459" s="78" t="s">
        <v>554</v>
      </c>
      <c r="J459" s="78">
        <v>0</v>
      </c>
      <c r="K459" s="78">
        <v>0</v>
      </c>
      <c r="L459" s="78">
        <v>0</v>
      </c>
      <c r="M459" s="78">
        <v>0</v>
      </c>
      <c r="N459" s="78">
        <v>0</v>
      </c>
      <c r="O459" s="78">
        <v>0</v>
      </c>
      <c r="P459" s="78">
        <v>0</v>
      </c>
      <c r="Q459" s="78">
        <v>0</v>
      </c>
      <c r="R459" s="78">
        <v>16784.88</v>
      </c>
      <c r="S459" s="73">
        <f t="shared" si="14"/>
        <v>0</v>
      </c>
      <c r="T459" s="73">
        <f t="shared" si="15"/>
        <v>16784.88</v>
      </c>
      <c r="U459" s="74" t="str">
        <f>VLOOKUP(B459,'FOLHA RESUMIDA'!C:I,2,0)</f>
        <v>ANTONIO LUIZ DOLIVEIRA AZEVEDO</v>
      </c>
    </row>
    <row r="460" spans="1:21">
      <c r="A460" s="76">
        <v>1</v>
      </c>
      <c r="B460" s="76">
        <v>8249</v>
      </c>
      <c r="C460" s="77" t="s">
        <v>338</v>
      </c>
      <c r="D460" s="80">
        <v>38285</v>
      </c>
      <c r="E460" s="76" t="s">
        <v>540</v>
      </c>
      <c r="F460" s="76" t="s">
        <v>415</v>
      </c>
      <c r="G460" s="78">
        <v>0</v>
      </c>
      <c r="H460" s="78">
        <v>0</v>
      </c>
      <c r="I460" s="78" t="s">
        <v>543</v>
      </c>
      <c r="J460" s="78">
        <v>0</v>
      </c>
      <c r="K460" s="78">
        <v>0</v>
      </c>
      <c r="L460" s="78">
        <v>0</v>
      </c>
      <c r="M460" s="78">
        <v>0</v>
      </c>
      <c r="N460" s="78">
        <v>0</v>
      </c>
      <c r="O460" s="78">
        <v>636.36</v>
      </c>
      <c r="P460" s="78">
        <v>2545.4699999999998</v>
      </c>
      <c r="Q460" s="78">
        <v>0</v>
      </c>
      <c r="R460" s="78">
        <v>0</v>
      </c>
      <c r="S460" s="73">
        <f t="shared" si="14"/>
        <v>636.36</v>
      </c>
      <c r="T460" s="73">
        <f t="shared" si="15"/>
        <v>2545.4699999999998</v>
      </c>
      <c r="U460" s="74" t="str">
        <f>VLOOKUP(B460,'FOLHA RESUMIDA'!C:I,2,0)</f>
        <v>SELMA BEZERRA DE CARVALHO</v>
      </c>
    </row>
  </sheetData>
  <autoFilter ref="A3:U460">
    <filterColumn colId="20"/>
  </autoFilter>
  <sortState ref="A4:U14">
    <sortCondition ref="E4:E14"/>
  </sortState>
  <conditionalFormatting sqref="B1:B1048576">
    <cfRule type="duplicateValues" dxfId="140" priority="1"/>
    <cfRule type="duplicateValues" dxfId="139" priority="12"/>
    <cfRule type="duplicateValues" dxfId="138" priority="14"/>
    <cfRule type="duplicateValues" dxfId="137" priority="15"/>
  </conditionalFormatting>
  <conditionalFormatting sqref="B1:B1048576">
    <cfRule type="duplicateValues" dxfId="136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zoomScaleNormal="100" workbookViewId="0">
      <selection activeCell="L16" sqref="L16"/>
    </sheetView>
  </sheetViews>
  <sheetFormatPr defaultRowHeight="12.75"/>
  <cols>
    <col min="1" max="1" width="9" style="15" bestFit="1" customWidth="1"/>
    <col min="2" max="2" width="5.85546875" style="46" bestFit="1" customWidth="1"/>
    <col min="3" max="3" width="9.42578125" style="15" bestFit="1" customWidth="1"/>
    <col min="4" max="4" width="33.42578125" style="15" bestFit="1" customWidth="1"/>
    <col min="5" max="5" width="8.42578125" style="15" bestFit="1" customWidth="1"/>
    <col min="6" max="6" width="43" style="15" bestFit="1" customWidth="1"/>
    <col min="7" max="7" width="11.7109375" style="46" bestFit="1" customWidth="1"/>
    <col min="8" max="8" width="5.140625" style="15" customWidth="1"/>
    <col min="9" max="9" width="11.7109375" style="15" customWidth="1"/>
    <col min="10" max="16384" width="9.140625" style="29"/>
  </cols>
  <sheetData>
    <row r="1" spans="1:9" ht="12.75" customHeight="1">
      <c r="A1" s="83" t="s">
        <v>596</v>
      </c>
      <c r="B1" s="83"/>
      <c r="C1" s="83"/>
      <c r="D1" s="83"/>
      <c r="E1" s="83"/>
      <c r="F1" s="83"/>
      <c r="G1" s="83"/>
      <c r="H1" s="83"/>
      <c r="I1" s="83"/>
    </row>
    <row r="2" spans="1:9" ht="12.75" customHeight="1">
      <c r="A2" s="83"/>
      <c r="B2" s="83"/>
      <c r="C2" s="83"/>
      <c r="D2" s="83"/>
      <c r="E2" s="83"/>
      <c r="F2" s="83"/>
      <c r="G2" s="83"/>
      <c r="H2" s="83"/>
      <c r="I2" s="83"/>
    </row>
    <row r="3" spans="1:9" ht="12.75" customHeight="1">
      <c r="A3" s="83"/>
      <c r="B3" s="83"/>
      <c r="C3" s="83"/>
      <c r="D3" s="83"/>
      <c r="E3" s="83"/>
      <c r="F3" s="83"/>
      <c r="G3" s="83"/>
      <c r="H3" s="83"/>
      <c r="I3" s="83"/>
    </row>
    <row r="4" spans="1:9" ht="12.75" customHeight="1">
      <c r="A4" s="64"/>
      <c r="B4" s="64"/>
      <c r="C4" s="64"/>
      <c r="D4" s="64"/>
      <c r="E4" s="64"/>
      <c r="F4" s="64"/>
      <c r="G4" s="64"/>
      <c r="H4" s="64"/>
      <c r="I4" s="64"/>
    </row>
    <row r="5" spans="1:9" ht="12.75" customHeight="1">
      <c r="A5" s="30" t="s">
        <v>438</v>
      </c>
      <c r="B5" s="30" t="s">
        <v>406</v>
      </c>
      <c r="C5" s="30" t="s">
        <v>407</v>
      </c>
      <c r="D5" s="30" t="s">
        <v>2</v>
      </c>
      <c r="E5" s="30" t="s">
        <v>471</v>
      </c>
      <c r="F5" s="30" t="s">
        <v>453</v>
      </c>
      <c r="G5" s="30" t="s">
        <v>454</v>
      </c>
      <c r="H5" s="30" t="s">
        <v>455</v>
      </c>
      <c r="I5" s="30" t="s">
        <v>456</v>
      </c>
    </row>
    <row r="6" spans="1:9" ht="13.5" customHeight="1">
      <c r="A6" s="37">
        <v>1</v>
      </c>
      <c r="B6" s="37">
        <v>1</v>
      </c>
      <c r="C6" s="81">
        <v>2819</v>
      </c>
      <c r="D6" s="38" t="str">
        <f>VLOOKUP(C6,[1]SRA!B:H,2,0)</f>
        <v>RAFAEL LEITAO DE A  G DA SILVA</v>
      </c>
      <c r="E6" s="37">
        <f>VLOOKUP(C6,[1]SRA!B:H,3,0)</f>
        <v>1320</v>
      </c>
      <c r="F6" s="37" t="str">
        <f>VLOOKUP(C6,[1]SRA!B:H,4,0)</f>
        <v>COMAN - COORDENADORIA DE MANUTENCAO</v>
      </c>
      <c r="G6" s="39">
        <v>45446</v>
      </c>
      <c r="H6" s="51">
        <v>20</v>
      </c>
      <c r="I6" s="39">
        <f t="shared" ref="I6:I31" si="0">(G6+H6)-1</f>
        <v>45465</v>
      </c>
    </row>
    <row r="7" spans="1:9" ht="15">
      <c r="A7" s="37">
        <v>2</v>
      </c>
      <c r="B7" s="37">
        <f>VLOOKUP(C7,[1]SRA!B:AA,5,0)</f>
        <v>1</v>
      </c>
      <c r="C7" s="81">
        <v>2503</v>
      </c>
      <c r="D7" s="38" t="str">
        <f>VLOOKUP(C7,[1]SRA!B:H,2,0)</f>
        <v>TACIZO LUIZ PEREIRA DA SILVA</v>
      </c>
      <c r="E7" s="37">
        <f>VLOOKUP(C7,[1]SRA!B:H,3,0)</f>
        <v>1005</v>
      </c>
      <c r="F7" s="37" t="str">
        <f>VLOOKUP(C7,[1]SRA!B:H,4,0)</f>
        <v>PESSOAL A DISPOSICAO/BENEFICIO</v>
      </c>
      <c r="G7" s="39">
        <v>45446</v>
      </c>
      <c r="H7" s="51">
        <v>30</v>
      </c>
      <c r="I7" s="39">
        <f t="shared" si="0"/>
        <v>45475</v>
      </c>
    </row>
    <row r="8" spans="1:9" ht="15">
      <c r="A8" s="37">
        <v>3</v>
      </c>
      <c r="B8" s="37">
        <f>VLOOKUP(C8,[1]SRA!B:AA,5,0)</f>
        <v>1</v>
      </c>
      <c r="C8" s="81">
        <v>2008</v>
      </c>
      <c r="D8" s="38" t="str">
        <f>VLOOKUP(C8,[1]SRA!B:H,2,0)</f>
        <v>AMAURI GONCALO DA SILVA</v>
      </c>
      <c r="E8" s="37">
        <f>VLOOKUP(C8,[1]SRA!B:H,3,0)</f>
        <v>1322</v>
      </c>
      <c r="F8" s="37" t="str">
        <f>VLOOKUP(C8,[1]SRA!B:H,4,0)</f>
        <v>DIUTI - DIVISAO DE UTILIDADES</v>
      </c>
      <c r="G8" s="52">
        <v>45446</v>
      </c>
      <c r="H8" s="51">
        <v>30</v>
      </c>
      <c r="I8" s="39">
        <f t="shared" si="0"/>
        <v>45475</v>
      </c>
    </row>
    <row r="9" spans="1:9" ht="15">
      <c r="A9" s="37">
        <v>4</v>
      </c>
      <c r="B9" s="37">
        <f>VLOOKUP(C9,[1]SRA!B:AA,5,0)</f>
        <v>1</v>
      </c>
      <c r="C9" s="81">
        <v>1483</v>
      </c>
      <c r="D9" s="38" t="str">
        <f>VLOOKUP(C9,[1]SRA!B:H,2,0)</f>
        <v>REGINA LEANDRO SANTOS DE LIMA</v>
      </c>
      <c r="E9" s="37">
        <f>VLOOKUP(C9,[1]SRA!B:H,3,0)</f>
        <v>3170</v>
      </c>
      <c r="F9" s="37" t="str">
        <f>VLOOKUP(C9,[1]SRA!B:H,4,0)</f>
        <v>DICEM - DIVISAO CENTRAL DE EMBALAGEM</v>
      </c>
      <c r="G9" s="39">
        <v>45446</v>
      </c>
      <c r="H9" s="51">
        <v>10</v>
      </c>
      <c r="I9" s="39">
        <f t="shared" si="0"/>
        <v>45455</v>
      </c>
    </row>
    <row r="10" spans="1:9" ht="15">
      <c r="A10" s="37">
        <v>5</v>
      </c>
      <c r="B10" s="37">
        <f>VLOOKUP(C10,[1]SRA!B:AA,5,0)</f>
        <v>1</v>
      </c>
      <c r="C10" s="81">
        <v>1159</v>
      </c>
      <c r="D10" s="38" t="str">
        <f>VLOOKUP(C10,[1]SRA!B:H,2,0)</f>
        <v>VERA LUCIA MARIA C  DA SILVA</v>
      </c>
      <c r="E10" s="37">
        <f>VLOOKUP(C10,[1]SRA!B:H,3,0)</f>
        <v>3170</v>
      </c>
      <c r="F10" s="37" t="str">
        <f>VLOOKUP(C10,[1]SRA!B:H,4,0)</f>
        <v>DICEM - DIVISAO CENTRAL DE EMBALAGEM</v>
      </c>
      <c r="G10" s="39">
        <v>45446</v>
      </c>
      <c r="H10" s="51">
        <v>30</v>
      </c>
      <c r="I10" s="39">
        <f t="shared" si="0"/>
        <v>45475</v>
      </c>
    </row>
    <row r="11" spans="1:9" ht="15">
      <c r="A11" s="37">
        <v>6</v>
      </c>
      <c r="B11" s="37">
        <f>VLOOKUP(C11,[1]SRA!B:AA,5,0)</f>
        <v>51</v>
      </c>
      <c r="C11" s="81">
        <v>3029</v>
      </c>
      <c r="D11" s="38" t="str">
        <f>VLOOKUP(C11,[1]SRA!B:H,2,0)</f>
        <v>RISOALDO DUARTE DA S JUNIOR</v>
      </c>
      <c r="E11" s="37">
        <f>VLOOKUP(C11,[1]SRA!B:H,3,0)</f>
        <v>2238</v>
      </c>
      <c r="F11" s="37" t="str">
        <f>VLOOKUP(C11,[1]SRA!B:H,4,0)</f>
        <v>FARMACIA FLORIANO PEIXOTO- METRO RECIFE</v>
      </c>
      <c r="G11" s="52">
        <v>45446</v>
      </c>
      <c r="H11" s="51">
        <v>30</v>
      </c>
      <c r="I11" s="39">
        <f t="shared" si="0"/>
        <v>45475</v>
      </c>
    </row>
    <row r="12" spans="1:9" ht="15">
      <c r="A12" s="37">
        <v>7</v>
      </c>
      <c r="B12" s="37">
        <f>VLOOKUP(C12,[1]SRA!B:AA,5,0)</f>
        <v>1</v>
      </c>
      <c r="C12" s="81">
        <v>2584</v>
      </c>
      <c r="D12" s="38" t="str">
        <f>VLOOKUP(C12,[1]SRA!B:H,2,0)</f>
        <v>HELIA MARIA ALEXANDRE DE SOUZA</v>
      </c>
      <c r="E12" s="37">
        <f>VLOOKUP(C12,[1]SRA!B:H,3,0)</f>
        <v>1181</v>
      </c>
      <c r="F12" s="37" t="str">
        <f>VLOOKUP(C12,[1]SRA!B:H,4,0)</f>
        <v>DISET- DIV. DE SAUDE OCUPAC. E SEG.TRAB.</v>
      </c>
      <c r="G12" s="39">
        <v>45449</v>
      </c>
      <c r="H12" s="51">
        <v>9</v>
      </c>
      <c r="I12" s="39">
        <f t="shared" si="0"/>
        <v>45457</v>
      </c>
    </row>
    <row r="13" spans="1:9" ht="15">
      <c r="A13" s="37">
        <v>8</v>
      </c>
      <c r="B13" s="37">
        <f>VLOOKUP(C13,[1]SRA!B:AA,5,0)</f>
        <v>1</v>
      </c>
      <c r="C13" s="81">
        <v>3256</v>
      </c>
      <c r="D13" s="38" t="str">
        <f>VLOOKUP(C13,[1]SRA!B:H,2,0)</f>
        <v>JOAO ALFREDO SOARES DE AVELLAR</v>
      </c>
      <c r="E13" s="37">
        <f>VLOOKUP(C13,[1]SRA!B:H,3,0)</f>
        <v>1130</v>
      </c>
      <c r="F13" s="37" t="str">
        <f>VLOOKUP(C13,[1]SRA!B:H,4,0)</f>
        <v>COFIN-COORDENADORIA FINANCEIRA</v>
      </c>
      <c r="G13" s="39">
        <v>45453</v>
      </c>
      <c r="H13" s="51">
        <v>20</v>
      </c>
      <c r="I13" s="39">
        <f t="shared" si="0"/>
        <v>45472</v>
      </c>
    </row>
    <row r="14" spans="1:9" ht="15">
      <c r="A14" s="37">
        <v>9</v>
      </c>
      <c r="B14" s="37">
        <f>VLOOKUP(C14,[1]SRA!B:AA,5,0)</f>
        <v>1</v>
      </c>
      <c r="C14" s="81">
        <v>2659</v>
      </c>
      <c r="D14" s="38" t="str">
        <f>VLOOKUP(C14,[1]SRA!B:H,2,0)</f>
        <v>THIAGO SANTOS DE OLIVEIRA</v>
      </c>
      <c r="E14" s="37">
        <f>VLOOKUP(C14,[1]SRA!B:H,3,0)</f>
        <v>1161</v>
      </c>
      <c r="F14" s="37" t="str">
        <f>VLOOKUP(C14,[1]SRA!B:H,4,0)</f>
        <v>DIVAP - DIVISAO DE ADMINST. PESSOAL</v>
      </c>
      <c r="G14" s="39">
        <v>45453</v>
      </c>
      <c r="H14" s="51">
        <v>20</v>
      </c>
      <c r="I14" s="39">
        <f t="shared" si="0"/>
        <v>45472</v>
      </c>
    </row>
    <row r="15" spans="1:9" ht="15">
      <c r="A15" s="37">
        <v>10</v>
      </c>
      <c r="B15" s="37">
        <v>1</v>
      </c>
      <c r="C15" s="81">
        <v>2588</v>
      </c>
      <c r="D15" s="38" t="str">
        <f>VLOOKUP(C15,[1]SRA!B:H,2,0)</f>
        <v>JOSE NEVES DA SILVA JUNIOR</v>
      </c>
      <c r="E15" s="37">
        <f>VLOOKUP(C15,[1]SRA!B:H,3,0)</f>
        <v>1131</v>
      </c>
      <c r="F15" s="37" t="str">
        <f>VLOOKUP(C15,[1]SRA!B:H,4,0)</f>
        <v>DIFIN- DIVISAO FINANCEIRA</v>
      </c>
      <c r="G15" s="39">
        <v>45453</v>
      </c>
      <c r="H15" s="51">
        <v>15</v>
      </c>
      <c r="I15" s="39">
        <f t="shared" si="0"/>
        <v>45467</v>
      </c>
    </row>
    <row r="16" spans="1:9" ht="15">
      <c r="A16" s="37">
        <v>11</v>
      </c>
      <c r="B16" s="37">
        <v>1</v>
      </c>
      <c r="C16" s="81">
        <v>3390</v>
      </c>
      <c r="D16" s="38" t="str">
        <f>VLOOKUP(C16,[1]SRA!B:H,2,0)</f>
        <v>ELISABETH DE ARAUJO LOPES</v>
      </c>
      <c r="E16" s="37">
        <f>VLOOKUP(C16,[1]SRA!B:H,3,0)</f>
        <v>3170</v>
      </c>
      <c r="F16" s="37" t="str">
        <f>VLOOKUP(C16,[1]SRA!B:H,4,0)</f>
        <v>DICEM - DIVISAO CENTRAL DE EMBALAGEM</v>
      </c>
      <c r="G16" s="39">
        <v>45454</v>
      </c>
      <c r="H16" s="51">
        <v>10</v>
      </c>
      <c r="I16" s="39">
        <f t="shared" si="0"/>
        <v>45463</v>
      </c>
    </row>
    <row r="17" spans="1:9" ht="15">
      <c r="A17" s="37">
        <v>12</v>
      </c>
      <c r="B17" s="37">
        <f>VLOOKUP(C17,[1]SRA!B:AA,5,0)</f>
        <v>1</v>
      </c>
      <c r="C17" s="12">
        <v>2835</v>
      </c>
      <c r="D17" s="38" t="str">
        <f>VLOOKUP(C17,[1]SRA!B:H,2,0)</f>
        <v>JOSE MARCELO DE FRANCA MATOS</v>
      </c>
      <c r="E17" s="37">
        <f>VLOOKUP(C17,[1]SRA!B:H,3,0)</f>
        <v>3122</v>
      </c>
      <c r="F17" s="37" t="str">
        <f>VLOOKUP(C17,[1]SRA!B:H,4,0)</f>
        <v>DICOS - DIVISAO DE COSMETICOS</v>
      </c>
      <c r="G17" s="39">
        <v>45455</v>
      </c>
      <c r="H17" s="82">
        <v>18</v>
      </c>
      <c r="I17" s="39">
        <f t="shared" si="0"/>
        <v>45472</v>
      </c>
    </row>
    <row r="18" spans="1:9" ht="15">
      <c r="A18" s="37">
        <v>13</v>
      </c>
      <c r="B18" s="37">
        <f>VLOOKUP(C18,[1]SRA!B:AA,5,0)</f>
        <v>1</v>
      </c>
      <c r="C18" s="81">
        <v>3398</v>
      </c>
      <c r="D18" s="38" t="str">
        <f>VLOOKUP(C18,[1]SRA!B:H,2,0)</f>
        <v>RINALDO SOARES DE BARROS</v>
      </c>
      <c r="E18" s="37">
        <f>VLOOKUP(C18,[1]SRA!B:H,3,0)</f>
        <v>3111</v>
      </c>
      <c r="F18" s="37" t="str">
        <f>VLOOKUP(C18,[1]SRA!B:H,4,0)</f>
        <v>DISOL I - DIVISAO DE SOLIDOS I</v>
      </c>
      <c r="G18" s="39">
        <v>45455</v>
      </c>
      <c r="H18" s="51">
        <v>10</v>
      </c>
      <c r="I18" s="39">
        <f t="shared" si="0"/>
        <v>45464</v>
      </c>
    </row>
    <row r="19" spans="1:9" ht="15">
      <c r="A19" s="37">
        <v>14</v>
      </c>
      <c r="B19" s="37">
        <f>VLOOKUP(C19,[1]SRA!B:AA,5,0)</f>
        <v>1</v>
      </c>
      <c r="C19" s="81">
        <v>3183</v>
      </c>
      <c r="D19" s="38" t="str">
        <f>VLOOKUP(C19,[1]SRA!B:H,2,0)</f>
        <v>DALETE VICENTE DE LIMA</v>
      </c>
      <c r="E19" s="37">
        <f>VLOOKUP(C19,[1]SRA!B:H,3,0)</f>
        <v>1181</v>
      </c>
      <c r="F19" s="37" t="str">
        <f>VLOOKUP(C19,[1]SRA!B:H,4,0)</f>
        <v>DISET- DIV. DE SAUDE OCUPAC. E SEG.TRAB.</v>
      </c>
      <c r="G19" s="39">
        <v>45455</v>
      </c>
      <c r="H19" s="51">
        <v>10</v>
      </c>
      <c r="I19" s="39">
        <f t="shared" si="0"/>
        <v>45464</v>
      </c>
    </row>
    <row r="20" spans="1:9" ht="15">
      <c r="A20" s="37">
        <v>15</v>
      </c>
      <c r="B20" s="37">
        <v>1</v>
      </c>
      <c r="C20" s="81">
        <v>1099</v>
      </c>
      <c r="D20" s="38" t="str">
        <f>VLOOKUP(C20,[1]SRA!B:H,2,0)</f>
        <v>VALERIA DA SILVA SOUZA</v>
      </c>
      <c r="E20" s="37">
        <f>VLOOKUP(C20,[1]SRA!B:H,3,0)</f>
        <v>3170</v>
      </c>
      <c r="F20" s="37" t="str">
        <f>VLOOKUP(C20,[1]SRA!B:H,4,0)</f>
        <v>DICEM - DIVISAO CENTRAL DE EMBALAGEM</v>
      </c>
      <c r="G20" s="39">
        <v>45455</v>
      </c>
      <c r="H20" s="51">
        <v>10</v>
      </c>
      <c r="I20" s="39">
        <f t="shared" si="0"/>
        <v>45464</v>
      </c>
    </row>
    <row r="21" spans="1:9" ht="15">
      <c r="A21" s="37">
        <v>16</v>
      </c>
      <c r="B21" s="37">
        <v>1</v>
      </c>
      <c r="C21" s="81">
        <v>2131</v>
      </c>
      <c r="D21" s="38" t="str">
        <f>VLOOKUP(C21,[1]SRA!B:H,2,0)</f>
        <v>ALEXANDRE BARBOSA DA SILVA</v>
      </c>
      <c r="E21" s="37">
        <f>VLOOKUP(C21,[1]SRA!B:H,3,0)</f>
        <v>3111</v>
      </c>
      <c r="F21" s="37" t="str">
        <f>VLOOKUP(C21,[1]SRA!B:H,4,0)</f>
        <v>DISOL I - DIVISAO DE SOLIDOS I</v>
      </c>
      <c r="G21" s="39">
        <v>45456</v>
      </c>
      <c r="H21" s="51">
        <v>20</v>
      </c>
      <c r="I21" s="39">
        <f t="shared" si="0"/>
        <v>45475</v>
      </c>
    </row>
    <row r="22" spans="1:9" ht="15">
      <c r="A22" s="37">
        <v>17</v>
      </c>
      <c r="B22" s="37">
        <f>VLOOKUP(C22,[1]SRA!B:AA,5,0)</f>
        <v>1</v>
      </c>
      <c r="C22" s="81">
        <v>3359</v>
      </c>
      <c r="D22" s="38" t="str">
        <f>VLOOKUP(C22,[1]SRA!B:H,2,0)</f>
        <v>ALICE ANA BARBOSA ROSENDO</v>
      </c>
      <c r="E22" s="37">
        <f>VLOOKUP(C22,[1]SRA!B:H,3,0)</f>
        <v>1080</v>
      </c>
      <c r="F22" s="37" t="str">
        <f>VLOOKUP(C22,[1]SRA!B:H,4,0)</f>
        <v>COORDENADORIA DE COMUNIC. SOCIAL</v>
      </c>
      <c r="G22" s="39">
        <v>45460</v>
      </c>
      <c r="H22" s="51">
        <v>5</v>
      </c>
      <c r="I22" s="39">
        <f t="shared" si="0"/>
        <v>45464</v>
      </c>
    </row>
    <row r="23" spans="1:9" ht="15">
      <c r="A23" s="37">
        <v>18</v>
      </c>
      <c r="B23" s="37">
        <v>1</v>
      </c>
      <c r="C23" s="81">
        <v>3348</v>
      </c>
      <c r="D23" s="38" t="str">
        <f>VLOOKUP(C23,[1]SRA!B:H,2,0)</f>
        <v>KARLA FERREIRA DA SILVA</v>
      </c>
      <c r="E23" s="37">
        <f>VLOOKUP(C23,[1]SRA!B:H,3,0)</f>
        <v>3111</v>
      </c>
      <c r="F23" s="37" t="str">
        <f>VLOOKUP(C23,[1]SRA!B:H,4,0)</f>
        <v>DISOL I - DIVISAO DE SOLIDOS I</v>
      </c>
      <c r="G23" s="39">
        <v>45460</v>
      </c>
      <c r="H23" s="51">
        <v>10</v>
      </c>
      <c r="I23" s="39">
        <f t="shared" si="0"/>
        <v>45469</v>
      </c>
    </row>
    <row r="24" spans="1:9" ht="15">
      <c r="A24" s="37">
        <v>19</v>
      </c>
      <c r="B24" s="37">
        <v>1</v>
      </c>
      <c r="C24" s="81">
        <v>542</v>
      </c>
      <c r="D24" s="38" t="str">
        <f>VLOOKUP(C24,[1]SRA!B:H,2,0)</f>
        <v>ANA MARTA MARCELINO DA SILVA</v>
      </c>
      <c r="E24" s="37">
        <f>VLOOKUP(C24,[1]SRA!B:H,3,0)</f>
        <v>4172</v>
      </c>
      <c r="F24" s="37" t="str">
        <f>VLOOKUP(C24,[1]SRA!B:H,4,0)</f>
        <v>DIMIC- DIVISAO DE MICROBIOLOGIA</v>
      </c>
      <c r="G24" s="39">
        <v>45463</v>
      </c>
      <c r="H24" s="51">
        <v>20</v>
      </c>
      <c r="I24" s="39">
        <f t="shared" si="0"/>
        <v>45482</v>
      </c>
    </row>
    <row r="25" spans="1:9" ht="15">
      <c r="A25" s="37">
        <v>20</v>
      </c>
      <c r="B25" s="37">
        <v>1</v>
      </c>
      <c r="C25" s="81">
        <v>2588</v>
      </c>
      <c r="D25" s="38" t="str">
        <f>VLOOKUP(C25,[1]SRA!B:H,2,0)</f>
        <v>JOSE NEVES DA SILVA JUNIOR</v>
      </c>
      <c r="E25" s="37">
        <f>VLOOKUP(C25,[1]SRA!B:H,3,0)</f>
        <v>1131</v>
      </c>
      <c r="F25" s="37" t="str">
        <f>VLOOKUP(C25,[1]SRA!B:H,4,0)</f>
        <v>DIFIN- DIVISAO FINANCEIRA</v>
      </c>
      <c r="G25" s="39">
        <v>45468</v>
      </c>
      <c r="H25" s="51">
        <v>5</v>
      </c>
      <c r="I25" s="39">
        <f t="shared" si="0"/>
        <v>45472</v>
      </c>
    </row>
    <row r="26" spans="1:9" ht="15">
      <c r="A26" s="37">
        <v>21</v>
      </c>
      <c r="B26" s="12">
        <v>1</v>
      </c>
      <c r="C26" s="81">
        <v>2718</v>
      </c>
      <c r="D26" s="38" t="str">
        <f>VLOOKUP(C26,[1]SRA!B:H,2,0)</f>
        <v>PAULA SHEMILLY GALDINO SANTIAG</v>
      </c>
      <c r="E26" s="37">
        <f>VLOOKUP(C26,[1]SRA!B:H,3,0)</f>
        <v>2200</v>
      </c>
      <c r="F26" s="37" t="str">
        <f>VLOOKUP(C26,[1]SRA!B:H,4,0)</f>
        <v>COFAR- COORDENADORIA DE FARMACIAS</v>
      </c>
      <c r="G26" s="52">
        <v>45468</v>
      </c>
      <c r="H26" s="51">
        <v>19</v>
      </c>
      <c r="I26" s="39">
        <f t="shared" si="0"/>
        <v>45486</v>
      </c>
    </row>
    <row r="27" spans="1:9" ht="15">
      <c r="A27" s="37">
        <v>22</v>
      </c>
      <c r="B27" s="37">
        <v>1</v>
      </c>
      <c r="C27" s="81">
        <v>2977</v>
      </c>
      <c r="D27" s="38" t="str">
        <f>VLOOKUP(C27,[1]SRA!B:H,2,0)</f>
        <v>VENILTON CARLOS M CARDOSO</v>
      </c>
      <c r="E27" s="37">
        <f>VLOOKUP(C27,[1]SRA!B:H,3,0)</f>
        <v>2217</v>
      </c>
      <c r="F27" s="37" t="str">
        <f>VLOOKUP(C27,[1]SRA!B:H,4,0)</f>
        <v>FARMACIA ARARIPINA</v>
      </c>
      <c r="G27" s="39">
        <v>45468</v>
      </c>
      <c r="H27" s="51">
        <v>30</v>
      </c>
      <c r="I27" s="39">
        <f t="shared" si="0"/>
        <v>45497</v>
      </c>
    </row>
    <row r="28" spans="1:9" ht="15">
      <c r="A28" s="37">
        <v>23</v>
      </c>
      <c r="B28" s="37">
        <v>1</v>
      </c>
      <c r="C28" s="81">
        <v>2481</v>
      </c>
      <c r="D28" s="38" t="str">
        <f>VLOOKUP(C28,[1]SRA!B:H,2,0)</f>
        <v>RAFAELLA MICHELLE DE L MIRANDA</v>
      </c>
      <c r="E28" s="37">
        <f>VLOOKUP(C28,[1]SRA!B:H,3,0)</f>
        <v>2215</v>
      </c>
      <c r="F28" s="37" t="str">
        <f>VLOOKUP(C28,[1]SRA!B:H,4,0)</f>
        <v>FARMACIA BELO JARDIM</v>
      </c>
      <c r="G28" s="52">
        <v>45468</v>
      </c>
      <c r="H28" s="51">
        <v>30</v>
      </c>
      <c r="I28" s="39">
        <f t="shared" si="0"/>
        <v>45497</v>
      </c>
    </row>
    <row r="29" spans="1:9" ht="15">
      <c r="A29" s="37">
        <v>24</v>
      </c>
      <c r="B29" s="37">
        <v>1</v>
      </c>
      <c r="C29" s="81">
        <v>3047</v>
      </c>
      <c r="D29" s="38" t="str">
        <f>VLOOKUP(C29,[1]SRA!B:H,2,0)</f>
        <v>SWEET GALLEGHER CAETANO COSTA</v>
      </c>
      <c r="E29" s="37">
        <f>VLOOKUP(C29,[1]SRA!B:H,3,0)</f>
        <v>1121</v>
      </c>
      <c r="F29" s="37" t="str">
        <f>VLOOKUP(C29,[1]SRA!B:H,4,0)</f>
        <v>DIINF - DIVISAO DE INFORMATICA</v>
      </c>
      <c r="G29" s="52">
        <v>45468</v>
      </c>
      <c r="H29" s="51">
        <v>10</v>
      </c>
      <c r="I29" s="39">
        <f t="shared" si="0"/>
        <v>45477</v>
      </c>
    </row>
    <row r="30" spans="1:9" ht="15">
      <c r="A30" s="37">
        <v>25</v>
      </c>
      <c r="B30" s="37">
        <v>1</v>
      </c>
      <c r="C30" s="81">
        <v>2121</v>
      </c>
      <c r="D30" s="38" t="str">
        <f>VLOOKUP(C30,[1]SRA!B:H,2,0)</f>
        <v>SAMUEL MAURICIO</v>
      </c>
      <c r="E30" s="37">
        <f>VLOOKUP(C30,[1]SRA!B:H,3,0)</f>
        <v>3103</v>
      </c>
      <c r="F30" s="37" t="str">
        <f>VLOOKUP(C30,[1]SRA!B:H,4,0)</f>
        <v>DIOTI- DIVISAO OTICA- MONTAGEM</v>
      </c>
      <c r="G30" s="39">
        <v>45468</v>
      </c>
      <c r="H30" s="51">
        <v>10</v>
      </c>
      <c r="I30" s="39">
        <f t="shared" si="0"/>
        <v>45477</v>
      </c>
    </row>
    <row r="31" spans="1:9" ht="15">
      <c r="A31" s="37">
        <v>26</v>
      </c>
      <c r="B31" s="37">
        <f>VLOOKUP(C31,[1]SRA!B:AA,5,0)</f>
        <v>1</v>
      </c>
      <c r="C31" s="81">
        <v>2806</v>
      </c>
      <c r="D31" s="38" t="str">
        <f>VLOOKUP(C31,[1]SRA!B:H,2,0)</f>
        <v>ANA APARECIDA DE ANDRADE LIMA</v>
      </c>
      <c r="E31" s="37">
        <f>VLOOKUP(C31,[1]SRA!B:H,3,0)</f>
        <v>1141</v>
      </c>
      <c r="F31" s="37" t="str">
        <f>VLOOKUP(C31,[1]SRA!B:H,4,0)</f>
        <v>DICCP- DIVISAO DE CONTABILIDADE E CUSTOS</v>
      </c>
      <c r="G31" s="39">
        <v>45469</v>
      </c>
      <c r="H31" s="51">
        <v>20</v>
      </c>
      <c r="I31" s="39">
        <f t="shared" si="0"/>
        <v>45488</v>
      </c>
    </row>
    <row r="32" spans="1:9" ht="15">
      <c r="A32" s="37">
        <v>27</v>
      </c>
      <c r="B32" s="37">
        <f>VLOOKUP(C32,[1]SRA!B:AA,5,0)</f>
        <v>1</v>
      </c>
      <c r="C32" s="81">
        <v>1243</v>
      </c>
      <c r="D32" s="38" t="str">
        <f>VLOOKUP(C32,[1]SRA!B:H,2,0)</f>
        <v>MARIA EUGENIA VILARIM LIMA</v>
      </c>
      <c r="E32" s="37">
        <f>VLOOKUP(C32,[1]SRA!B:H,3,0)</f>
        <v>3170</v>
      </c>
      <c r="F32" s="37" t="str">
        <f>VLOOKUP(C32,[1]SRA!B:H,4,0)</f>
        <v>DICEM - DIVISAO CENTRAL DE EMBALAGEM</v>
      </c>
      <c r="G32" s="39">
        <v>45470</v>
      </c>
      <c r="H32" s="51">
        <v>30</v>
      </c>
      <c r="I32" s="39">
        <f>(G32+H32)-1</f>
        <v>45499</v>
      </c>
    </row>
    <row r="33" spans="1:9" ht="15">
      <c r="A33" s="37">
        <v>28</v>
      </c>
      <c r="B33" s="37">
        <v>1</v>
      </c>
      <c r="C33" s="81">
        <v>3036</v>
      </c>
      <c r="D33" s="38" t="str">
        <f>VLOOKUP(C33,[1]SRA!B:H,2,0)</f>
        <v>CECILIA REGINA DO N S CABRAL</v>
      </c>
      <c r="E33" s="37">
        <f>VLOOKUP(C33,[1]SRA!B:H,3,0)</f>
        <v>4140</v>
      </c>
      <c r="F33" s="37" t="str">
        <f>VLOOKUP(C33,[1]SRA!B:H,4,0)</f>
        <v>COPED- COORD. DE PESQUISA E DESENV.</v>
      </c>
      <c r="G33" s="39">
        <v>45469</v>
      </c>
      <c r="H33" s="51">
        <v>10</v>
      </c>
      <c r="I33" s="39">
        <f t="shared" ref="I33" si="1">(G33+H33)-1</f>
        <v>45478</v>
      </c>
    </row>
  </sheetData>
  <sortState ref="A5:I30">
    <sortCondition ref="G5:G30"/>
  </sortState>
  <mergeCells count="1">
    <mergeCell ref="A1:I3"/>
  </mergeCells>
  <conditionalFormatting sqref="C29">
    <cfRule type="duplicateValues" dxfId="110" priority="481"/>
  </conditionalFormatting>
  <conditionalFormatting sqref="C27">
    <cfRule type="duplicateValues" dxfId="109" priority="464"/>
  </conditionalFormatting>
  <conditionalFormatting sqref="C28">
    <cfRule type="duplicateValues" dxfId="108" priority="463"/>
  </conditionalFormatting>
  <conditionalFormatting sqref="C30">
    <cfRule type="duplicateValues" dxfId="107" priority="460"/>
  </conditionalFormatting>
  <conditionalFormatting sqref="C24">
    <cfRule type="duplicateValues" dxfId="106" priority="453"/>
  </conditionalFormatting>
  <conditionalFormatting sqref="C28:C30">
    <cfRule type="duplicateValues" dxfId="105" priority="452"/>
  </conditionalFormatting>
  <conditionalFormatting sqref="C23">
    <cfRule type="duplicateValues" dxfId="104" priority="451"/>
  </conditionalFormatting>
  <conditionalFormatting sqref="C9:C10">
    <cfRule type="duplicateValues" dxfId="103" priority="426"/>
  </conditionalFormatting>
  <conditionalFormatting sqref="C9">
    <cfRule type="duplicateValues" dxfId="102" priority="425"/>
  </conditionalFormatting>
  <conditionalFormatting sqref="C19">
    <cfRule type="duplicateValues" dxfId="101" priority="424"/>
  </conditionalFormatting>
  <conditionalFormatting sqref="C20">
    <cfRule type="duplicateValues" dxfId="100" priority="423"/>
  </conditionalFormatting>
  <conditionalFormatting sqref="C21:C24">
    <cfRule type="duplicateValues" dxfId="99" priority="421"/>
  </conditionalFormatting>
  <conditionalFormatting sqref="C27:C28">
    <cfRule type="duplicateValues" dxfId="98" priority="420"/>
  </conditionalFormatting>
  <conditionalFormatting sqref="C22">
    <cfRule type="duplicateValues" dxfId="97" priority="415"/>
  </conditionalFormatting>
  <conditionalFormatting sqref="C21">
    <cfRule type="duplicateValues" dxfId="96" priority="403"/>
  </conditionalFormatting>
  <conditionalFormatting sqref="C16">
    <cfRule type="duplicateValues" dxfId="95" priority="398"/>
  </conditionalFormatting>
  <conditionalFormatting sqref="C17">
    <cfRule type="duplicateValues" dxfId="94" priority="397"/>
  </conditionalFormatting>
  <conditionalFormatting sqref="C18">
    <cfRule type="duplicateValues" dxfId="93" priority="396"/>
  </conditionalFormatting>
  <conditionalFormatting sqref="C9:C15">
    <cfRule type="duplicateValues" dxfId="92" priority="393"/>
  </conditionalFormatting>
  <conditionalFormatting sqref="C24:C30">
    <cfRule type="duplicateValues" dxfId="91" priority="391"/>
  </conditionalFormatting>
  <conditionalFormatting sqref="C25:C30">
    <cfRule type="duplicateValues" dxfId="90" priority="390"/>
  </conditionalFormatting>
  <conditionalFormatting sqref="C26:C30">
    <cfRule type="duplicateValues" dxfId="89" priority="389"/>
  </conditionalFormatting>
  <conditionalFormatting sqref="C27:C30">
    <cfRule type="duplicateValues" dxfId="88" priority="388"/>
  </conditionalFormatting>
  <conditionalFormatting sqref="C29:C30">
    <cfRule type="duplicateValues" dxfId="87" priority="386"/>
  </conditionalFormatting>
  <conditionalFormatting sqref="C24:C25">
    <cfRule type="duplicateValues" dxfId="86" priority="379"/>
  </conditionalFormatting>
  <conditionalFormatting sqref="C18:C22">
    <cfRule type="duplicateValues" dxfId="85" priority="369"/>
  </conditionalFormatting>
  <conditionalFormatting sqref="C19:C22">
    <cfRule type="duplicateValues" dxfId="84" priority="368"/>
  </conditionalFormatting>
  <conditionalFormatting sqref="C20:C22">
    <cfRule type="duplicateValues" dxfId="83" priority="367"/>
  </conditionalFormatting>
  <conditionalFormatting sqref="C21:C22">
    <cfRule type="duplicateValues" dxfId="82" priority="366"/>
  </conditionalFormatting>
  <conditionalFormatting sqref="C25">
    <cfRule type="duplicateValues" dxfId="81" priority="360"/>
  </conditionalFormatting>
  <conditionalFormatting sqref="C26:C28">
    <cfRule type="duplicateValues" dxfId="80" priority="359"/>
  </conditionalFormatting>
  <conditionalFormatting sqref="C14:C15">
    <cfRule type="duplicateValues" dxfId="79" priority="319"/>
  </conditionalFormatting>
  <conditionalFormatting sqref="C17:C21">
    <cfRule type="duplicateValues" dxfId="78" priority="318"/>
  </conditionalFormatting>
  <conditionalFormatting sqref="C18:C21">
    <cfRule type="duplicateValues" dxfId="77" priority="317"/>
  </conditionalFormatting>
  <conditionalFormatting sqref="C19:C21">
    <cfRule type="duplicateValues" dxfId="76" priority="316"/>
  </conditionalFormatting>
  <conditionalFormatting sqref="C20:C21">
    <cfRule type="duplicateValues" dxfId="75" priority="315"/>
  </conditionalFormatting>
  <conditionalFormatting sqref="C9:C13">
    <cfRule type="duplicateValues" dxfId="74" priority="310"/>
  </conditionalFormatting>
  <conditionalFormatting sqref="C26">
    <cfRule type="duplicateValues" dxfId="73" priority="307"/>
  </conditionalFormatting>
  <conditionalFormatting sqref="C13">
    <cfRule type="duplicateValues" dxfId="72" priority="282"/>
  </conditionalFormatting>
  <conditionalFormatting sqref="C31">
    <cfRule type="duplicateValues" dxfId="71" priority="235"/>
  </conditionalFormatting>
  <conditionalFormatting sqref="H8:H14 H16:H30">
    <cfRule type="cellIs" dxfId="70" priority="190" operator="equal">
      <formula>#REF!</formula>
    </cfRule>
    <cfRule type="cellIs" dxfId="69" priority="191" operator="equal">
      <formula>#REF!</formula>
    </cfRule>
  </conditionalFormatting>
  <conditionalFormatting sqref="C26:C29">
    <cfRule type="duplicateValues" dxfId="68" priority="139"/>
  </conditionalFormatting>
  <conditionalFormatting sqref="H26:H30">
    <cfRule type="cellIs" dxfId="67" priority="137" operator="equal">
      <formula>#REF!</formula>
    </cfRule>
    <cfRule type="cellIs" dxfId="66" priority="138" operator="equal">
      <formula>#REF!</formula>
    </cfRule>
  </conditionalFormatting>
  <conditionalFormatting sqref="C25:C30">
    <cfRule type="duplicateValues" dxfId="65" priority="117"/>
  </conditionalFormatting>
  <conditionalFormatting sqref="C24:C27">
    <cfRule type="duplicateValues" dxfId="64" priority="111"/>
  </conditionalFormatting>
  <conditionalFormatting sqref="C23:C28">
    <cfRule type="duplicateValues" dxfId="63" priority="110"/>
  </conditionalFormatting>
  <conditionalFormatting sqref="C22:C30">
    <cfRule type="duplicateValues" dxfId="62" priority="109"/>
  </conditionalFormatting>
  <conditionalFormatting sqref="C7">
    <cfRule type="duplicateValues" dxfId="61" priority="106"/>
  </conditionalFormatting>
  <conditionalFormatting sqref="C8:C13">
    <cfRule type="duplicateValues" dxfId="60" priority="104"/>
  </conditionalFormatting>
  <conditionalFormatting sqref="C7:C13">
    <cfRule type="duplicateValues" dxfId="59" priority="103"/>
  </conditionalFormatting>
  <conditionalFormatting sqref="C8:C12">
    <cfRule type="duplicateValues" dxfId="58" priority="96"/>
  </conditionalFormatting>
  <conditionalFormatting sqref="C7:C12">
    <cfRule type="duplicateValues" dxfId="57" priority="95"/>
  </conditionalFormatting>
  <conditionalFormatting sqref="C22:C30">
    <cfRule type="duplicateValues" dxfId="56" priority="673"/>
  </conditionalFormatting>
  <conditionalFormatting sqref="C23:C30">
    <cfRule type="duplicateValues" dxfId="55" priority="685"/>
  </conditionalFormatting>
  <conditionalFormatting sqref="C17:C30">
    <cfRule type="duplicateValues" dxfId="54" priority="686"/>
  </conditionalFormatting>
  <conditionalFormatting sqref="C21:C30">
    <cfRule type="duplicateValues" dxfId="53" priority="730"/>
  </conditionalFormatting>
  <conditionalFormatting sqref="C16:C30">
    <cfRule type="duplicateValues" dxfId="52" priority="740"/>
  </conditionalFormatting>
  <conditionalFormatting sqref="H16:H30 H8:H14">
    <cfRule type="cellIs" dxfId="51" priority="60" operator="equal">
      <formula>#REF!</formula>
    </cfRule>
    <cfRule type="cellIs" dxfId="50" priority="61" operator="equal">
      <formula>#REF!</formula>
    </cfRule>
  </conditionalFormatting>
  <conditionalFormatting sqref="C9:C26">
    <cfRule type="duplicateValues" dxfId="49" priority="747"/>
  </conditionalFormatting>
  <conditionalFormatting sqref="C9:C21">
    <cfRule type="duplicateValues" dxfId="48" priority="754"/>
  </conditionalFormatting>
  <conditionalFormatting sqref="C9:C18">
    <cfRule type="duplicateValues" dxfId="47" priority="763"/>
  </conditionalFormatting>
  <conditionalFormatting sqref="C9:C30">
    <cfRule type="duplicateValues" dxfId="46" priority="777"/>
  </conditionalFormatting>
  <conditionalFormatting sqref="C9:C20">
    <cfRule type="duplicateValues" dxfId="45" priority="780"/>
  </conditionalFormatting>
  <conditionalFormatting sqref="C9:C19">
    <cfRule type="duplicateValues" dxfId="44" priority="784"/>
  </conditionalFormatting>
  <conditionalFormatting sqref="C9:C16">
    <cfRule type="duplicateValues" dxfId="43" priority="791"/>
  </conditionalFormatting>
  <conditionalFormatting sqref="C9:C22">
    <cfRule type="duplicateValues" dxfId="42" priority="794"/>
  </conditionalFormatting>
  <conditionalFormatting sqref="C9:C23">
    <cfRule type="duplicateValues" dxfId="41" priority="804"/>
  </conditionalFormatting>
  <conditionalFormatting sqref="C5:C1048576">
    <cfRule type="duplicateValues" dxfId="40" priority="813"/>
  </conditionalFormatting>
  <conditionalFormatting sqref="C7:C18">
    <cfRule type="duplicateValues" dxfId="39" priority="818"/>
  </conditionalFormatting>
  <conditionalFormatting sqref="C10:C24">
    <cfRule type="duplicateValues" dxfId="38" priority="831"/>
  </conditionalFormatting>
  <conditionalFormatting sqref="C7:C24">
    <cfRule type="duplicateValues" dxfId="37" priority="843"/>
  </conditionalFormatting>
  <conditionalFormatting sqref="C7:C30">
    <cfRule type="duplicateValues" dxfId="36" priority="850"/>
  </conditionalFormatting>
  <conditionalFormatting sqref="C8:C20">
    <cfRule type="duplicateValues" dxfId="35" priority="854"/>
  </conditionalFormatting>
  <conditionalFormatting sqref="C7:C24">
    <cfRule type="duplicateValues" dxfId="34" priority="861"/>
  </conditionalFormatting>
  <conditionalFormatting sqref="C7:C16">
    <cfRule type="duplicateValues" dxfId="33" priority="866"/>
  </conditionalFormatting>
  <conditionalFormatting sqref="C7:C20">
    <cfRule type="duplicateValues" dxfId="32" priority="869"/>
  </conditionalFormatting>
  <conditionalFormatting sqref="C7:C21">
    <cfRule type="duplicateValues" dxfId="31" priority="872"/>
  </conditionalFormatting>
  <conditionalFormatting sqref="C7:C23">
    <cfRule type="duplicateValues" dxfId="30" priority="875"/>
  </conditionalFormatting>
  <conditionalFormatting sqref="C7:C30">
    <cfRule type="duplicateValues" dxfId="29" priority="880"/>
  </conditionalFormatting>
  <conditionalFormatting sqref="C9:C31">
    <cfRule type="duplicateValues" dxfId="28" priority="887"/>
  </conditionalFormatting>
  <conditionalFormatting sqref="C5:C1048576">
    <cfRule type="duplicateValues" dxfId="27" priority="30"/>
  </conditionalFormatting>
  <conditionalFormatting sqref="H18:H20 H15">
    <cfRule type="cellIs" dxfId="26" priority="27" operator="equal">
      <formula>#REF!</formula>
    </cfRule>
    <cfRule type="cellIs" dxfId="25" priority="28" operator="equal">
      <formula>#REF!</formula>
    </cfRule>
  </conditionalFormatting>
  <conditionalFormatting sqref="C15">
    <cfRule type="duplicateValues" dxfId="24" priority="26"/>
  </conditionalFormatting>
  <conditionalFormatting sqref="H16:H19">
    <cfRule type="cellIs" dxfId="23" priority="23" operator="equal">
      <formula>#REF!</formula>
    </cfRule>
    <cfRule type="cellIs" dxfId="22" priority="24" operator="equal">
      <formula>#REF!</formula>
    </cfRule>
  </conditionalFormatting>
  <conditionalFormatting sqref="H17">
    <cfRule type="cellIs" dxfId="21" priority="20" operator="equal">
      <formula>#REF!</formula>
    </cfRule>
    <cfRule type="cellIs" dxfId="20" priority="21" operator="equal">
      <formula>#REF!</formula>
    </cfRule>
  </conditionalFormatting>
  <conditionalFormatting sqref="H18:H19">
    <cfRule type="cellIs" dxfId="19" priority="17" operator="equal">
      <formula>$U$7</formula>
    </cfRule>
    <cfRule type="cellIs" dxfId="18" priority="18" operator="equal">
      <formula>#REF!</formula>
    </cfRule>
  </conditionalFormatting>
  <conditionalFormatting sqref="C6:C14">
    <cfRule type="duplicateValues" dxfId="17" priority="16"/>
  </conditionalFormatting>
  <conditionalFormatting sqref="C24:C31">
    <cfRule type="duplicateValues" dxfId="16" priority="960"/>
  </conditionalFormatting>
  <conditionalFormatting sqref="C26:C31">
    <cfRule type="duplicateValues" dxfId="15" priority="961"/>
  </conditionalFormatting>
  <conditionalFormatting sqref="C7:C14">
    <cfRule type="duplicateValues" dxfId="14" priority="1040"/>
  </conditionalFormatting>
  <conditionalFormatting sqref="C18:C19">
    <cfRule type="duplicateValues" dxfId="13" priority="1042"/>
  </conditionalFormatting>
  <conditionalFormatting sqref="C6:C33">
    <cfRule type="duplicateValues" dxfId="12" priority="12"/>
  </conditionalFormatting>
  <conditionalFormatting sqref="C14">
    <cfRule type="duplicateValues" dxfId="11" priority="11"/>
  </conditionalFormatting>
  <conditionalFormatting sqref="C15:C16">
    <cfRule type="duplicateValues" dxfId="10" priority="10"/>
  </conditionalFormatting>
  <conditionalFormatting sqref="H14:H18 H20:H33">
    <cfRule type="cellIs" dxfId="9" priority="8" operator="equal">
      <formula>#REF!</formula>
    </cfRule>
    <cfRule type="cellIs" dxfId="8" priority="9" operator="equal">
      <formula>#REF!</formula>
    </cfRule>
  </conditionalFormatting>
  <conditionalFormatting sqref="C17">
    <cfRule type="duplicateValues" dxfId="7" priority="7"/>
  </conditionalFormatting>
  <conditionalFormatting sqref="C18">
    <cfRule type="duplicateValues" dxfId="6" priority="6"/>
  </conditionalFormatting>
  <conditionalFormatting sqref="C19">
    <cfRule type="duplicateValues" dxfId="5" priority="5"/>
  </conditionalFormatting>
  <conditionalFormatting sqref="H19">
    <cfRule type="cellIs" dxfId="4" priority="3" operator="equal">
      <formula>#REF!</formula>
    </cfRule>
    <cfRule type="cellIs" dxfId="3" priority="4" operator="equal">
      <formula>#REF!</formula>
    </cfRule>
  </conditionalFormatting>
  <conditionalFormatting sqref="C6:C13">
    <cfRule type="duplicateValues" dxfId="2" priority="2"/>
  </conditionalFormatting>
  <conditionalFormatting sqref="C6:C7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4"/>
  <sheetViews>
    <sheetView workbookViewId="0">
      <pane ySplit="4" topLeftCell="A422" activePane="bottomLeft" state="frozen"/>
      <selection pane="bottomLeft" activeCell="I455" sqref="I455:I456"/>
    </sheetView>
  </sheetViews>
  <sheetFormatPr defaultRowHeight="12"/>
  <cols>
    <col min="1" max="1" width="5" style="8" customWidth="1"/>
    <col min="2" max="2" width="7.42578125" style="9" bestFit="1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49" bestFit="1" customWidth="1"/>
    <col min="8" max="8" width="15.140625" style="7" bestFit="1" customWidth="1"/>
    <col min="9" max="9" width="13.28515625" style="48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448</v>
      </c>
    </row>
    <row r="2" spans="1:16">
      <c r="A2" s="85" t="s">
        <v>597</v>
      </c>
      <c r="B2" s="84"/>
      <c r="C2" s="84"/>
      <c r="D2" s="84"/>
      <c r="E2" s="50"/>
      <c r="F2" s="57"/>
      <c r="G2" s="93"/>
      <c r="H2" s="50"/>
      <c r="L2" s="9" t="s">
        <v>447</v>
      </c>
      <c r="M2" s="9">
        <v>701</v>
      </c>
    </row>
    <row r="3" spans="1:16">
      <c r="J3" s="47"/>
      <c r="K3" s="47"/>
      <c r="L3" s="9" t="s">
        <v>449</v>
      </c>
      <c r="M3" s="6" t="s">
        <v>462</v>
      </c>
    </row>
    <row r="4" spans="1:16">
      <c r="A4" s="85" t="s">
        <v>0</v>
      </c>
      <c r="B4" s="85" t="s">
        <v>1</v>
      </c>
      <c r="C4" s="85" t="s">
        <v>2</v>
      </c>
      <c r="D4" s="89" t="s">
        <v>450</v>
      </c>
      <c r="E4" s="43" t="s">
        <v>449</v>
      </c>
      <c r="F4" s="60" t="s">
        <v>592</v>
      </c>
      <c r="G4" s="94" t="s">
        <v>452</v>
      </c>
      <c r="H4" s="42" t="s">
        <v>446</v>
      </c>
      <c r="L4" s="6" t="s">
        <v>463</v>
      </c>
      <c r="M4" s="6" t="s">
        <v>466</v>
      </c>
    </row>
    <row r="5" spans="1:16">
      <c r="A5" s="88">
        <v>1</v>
      </c>
      <c r="B5" s="88">
        <v>200</v>
      </c>
      <c r="C5" s="86" t="s">
        <v>3</v>
      </c>
      <c r="D5" s="90">
        <v>4995.79</v>
      </c>
      <c r="E5" s="41">
        <f t="shared" ref="E5:E68" si="0">D5-H5</f>
        <v>1396.31</v>
      </c>
      <c r="F5" s="58">
        <f>IFERROR(VLOOKUP(B5,ADI!B:D,3,0),"0,00")</f>
        <v>1698.57</v>
      </c>
      <c r="G5" s="95">
        <v>1900.91</v>
      </c>
      <c r="H5" s="41">
        <f>F5+G5</f>
        <v>3599.48</v>
      </c>
      <c r="I5" s="48" t="str">
        <f>VLOOKUP(B5,'FOLHA RESUMIDA'!C:D,2,0)</f>
        <v>MARIA DO CARMO DE SOUSA</v>
      </c>
    </row>
    <row r="6" spans="1:16">
      <c r="A6" s="88">
        <v>1</v>
      </c>
      <c r="B6" s="88">
        <v>397</v>
      </c>
      <c r="C6" s="86" t="s">
        <v>4</v>
      </c>
      <c r="D6" s="90">
        <v>5200.33</v>
      </c>
      <c r="E6" s="41">
        <f t="shared" si="0"/>
        <v>1923.8000000000002</v>
      </c>
      <c r="F6" s="61">
        <f>IFERROR(VLOOKUP(B6,ADI!B:D,3,0),"0,00")</f>
        <v>1768.11</v>
      </c>
      <c r="G6" s="95">
        <v>1508.42</v>
      </c>
      <c r="H6" s="41">
        <f t="shared" ref="H6:H69" si="1">F6+G6</f>
        <v>3276.5299999999997</v>
      </c>
      <c r="I6" s="48" t="str">
        <f>VLOOKUP(B6,'FOLHA RESUMIDA'!C:D,2,0)</f>
        <v>MARIA AMARA MEDEIROS</v>
      </c>
    </row>
    <row r="7" spans="1:16">
      <c r="A7" s="88">
        <v>1</v>
      </c>
      <c r="B7" s="88">
        <v>508</v>
      </c>
      <c r="C7" s="86" t="s">
        <v>5</v>
      </c>
      <c r="D7" s="90">
        <v>5285.35</v>
      </c>
      <c r="E7" s="41">
        <f t="shared" si="0"/>
        <v>2118.6200000000003</v>
      </c>
      <c r="F7" s="61">
        <f>IFERROR(VLOOKUP(B7,ADI!B:D,3,0),"0,00")</f>
        <v>1797.02</v>
      </c>
      <c r="G7" s="95">
        <v>1369.71</v>
      </c>
      <c r="H7" s="41">
        <f t="shared" si="1"/>
        <v>3166.73</v>
      </c>
      <c r="I7" s="48" t="str">
        <f>VLOOKUP(B7,'FOLHA RESUMIDA'!C:D,2,0)</f>
        <v>SANDRA EMIDIO PEREIRA</v>
      </c>
      <c r="L7" s="47" t="s">
        <v>450</v>
      </c>
      <c r="M7" s="6" t="s">
        <v>449</v>
      </c>
      <c r="N7" s="47" t="s">
        <v>451</v>
      </c>
      <c r="O7" s="47" t="s">
        <v>452</v>
      </c>
      <c r="P7" s="7" t="s">
        <v>446</v>
      </c>
    </row>
    <row r="8" spans="1:16">
      <c r="A8" s="88">
        <v>1</v>
      </c>
      <c r="B8" s="88">
        <v>510</v>
      </c>
      <c r="C8" s="86" t="s">
        <v>6</v>
      </c>
      <c r="D8" s="90">
        <v>4283.17</v>
      </c>
      <c r="E8" s="41">
        <f t="shared" si="0"/>
        <v>1503.5900000000001</v>
      </c>
      <c r="F8" s="61">
        <f>IFERROR(VLOOKUP(B8,ADI!B:D,3,0),"0,00")</f>
        <v>1456.28</v>
      </c>
      <c r="G8" s="95">
        <v>1323.3</v>
      </c>
      <c r="H8" s="41">
        <f t="shared" si="1"/>
        <v>2779.58</v>
      </c>
      <c r="I8" s="48" t="str">
        <f>VLOOKUP(B8,'FOLHA RESUMIDA'!C:D,2,0)</f>
        <v>FRANCISCO FERREIRA DE SOUSA</v>
      </c>
    </row>
    <row r="9" spans="1:16">
      <c r="A9" s="88">
        <v>1</v>
      </c>
      <c r="B9" s="88">
        <v>542</v>
      </c>
      <c r="C9" s="86" t="s">
        <v>7</v>
      </c>
      <c r="D9" s="90">
        <v>5911.93</v>
      </c>
      <c r="E9" s="41">
        <f t="shared" si="0"/>
        <v>3769.5600000000004</v>
      </c>
      <c r="F9" s="61">
        <f>IFERROR(VLOOKUP(B9,ADI!B:D,3,0),"0,00")</f>
        <v>700.48</v>
      </c>
      <c r="G9" s="95">
        <v>1441.89</v>
      </c>
      <c r="H9" s="41">
        <f t="shared" si="1"/>
        <v>2142.37</v>
      </c>
      <c r="I9" s="48" t="str">
        <f>VLOOKUP(B9,'FOLHA RESUMIDA'!C:D,2,0)</f>
        <v>ANA MARTA MARCELINO DA SILVA</v>
      </c>
    </row>
    <row r="10" spans="1:16">
      <c r="A10" s="88">
        <v>1</v>
      </c>
      <c r="B10" s="88">
        <v>788</v>
      </c>
      <c r="C10" s="86" t="s">
        <v>8</v>
      </c>
      <c r="D10" s="90">
        <v>3487.74</v>
      </c>
      <c r="E10" s="41">
        <f t="shared" si="0"/>
        <v>1209.3000000000002</v>
      </c>
      <c r="F10" s="61">
        <f>IFERROR(VLOOKUP(B10,ADI!B:D,3,0),"0,00")</f>
        <v>1185.83</v>
      </c>
      <c r="G10" s="95">
        <v>1092.6099999999999</v>
      </c>
      <c r="H10" s="41">
        <f t="shared" si="1"/>
        <v>2278.4399999999996</v>
      </c>
      <c r="I10" s="48" t="str">
        <f>VLOOKUP(B10,'FOLHA RESUMIDA'!C:D,2,0)</f>
        <v>IVONEIDE FRANCISCA S ALMEIDA</v>
      </c>
    </row>
    <row r="11" spans="1:16">
      <c r="A11" s="88">
        <v>1</v>
      </c>
      <c r="B11" s="88">
        <v>830</v>
      </c>
      <c r="C11" s="86" t="s">
        <v>9</v>
      </c>
      <c r="D11" s="90">
        <v>5206.2</v>
      </c>
      <c r="E11" s="41">
        <f t="shared" si="0"/>
        <v>1735.6499999999996</v>
      </c>
      <c r="F11" s="61">
        <f>IFERROR(VLOOKUP(B11,ADI!B:D,3,0),"0,00")</f>
        <v>1770.11</v>
      </c>
      <c r="G11" s="95">
        <v>1700.44</v>
      </c>
      <c r="H11" s="41">
        <f t="shared" si="1"/>
        <v>3470.55</v>
      </c>
      <c r="I11" s="48" t="str">
        <f>VLOOKUP(B11,'FOLHA RESUMIDA'!C:D,2,0)</f>
        <v>CARLOS ANTONIO DA SILVA</v>
      </c>
    </row>
    <row r="12" spans="1:16">
      <c r="A12" s="88">
        <v>1</v>
      </c>
      <c r="B12" s="88">
        <v>863</v>
      </c>
      <c r="C12" s="86" t="s">
        <v>10</v>
      </c>
      <c r="D12" s="90">
        <v>2640.52</v>
      </c>
      <c r="E12" s="41">
        <f t="shared" si="0"/>
        <v>1202.6300000000001</v>
      </c>
      <c r="F12" s="61">
        <f>IFERROR(VLOOKUP(B12,ADI!B:D,3,0),"0,00")</f>
        <v>897.78</v>
      </c>
      <c r="G12" s="95">
        <v>540.11</v>
      </c>
      <c r="H12" s="41">
        <f t="shared" si="1"/>
        <v>1437.8899999999999</v>
      </c>
      <c r="I12" s="48" t="str">
        <f>VLOOKUP(B12,'FOLHA RESUMIDA'!C:D,2,0)</f>
        <v>JOSE AMARO DOS SANTOS</v>
      </c>
    </row>
    <row r="13" spans="1:16">
      <c r="A13" s="88">
        <v>1</v>
      </c>
      <c r="B13" s="88">
        <v>871</v>
      </c>
      <c r="C13" s="86" t="s">
        <v>11</v>
      </c>
      <c r="D13" s="90">
        <v>6029.32</v>
      </c>
      <c r="E13" s="41">
        <f t="shared" si="0"/>
        <v>4125.8099999999995</v>
      </c>
      <c r="F13" s="61">
        <f>IFERROR(VLOOKUP(B13,ADI!B:D,3,0),"0,00")</f>
        <v>1903.51</v>
      </c>
      <c r="G13" s="95">
        <v>0</v>
      </c>
      <c r="H13" s="41">
        <f t="shared" si="1"/>
        <v>1903.51</v>
      </c>
      <c r="I13" s="48" t="str">
        <f>VLOOKUP(B13,'FOLHA RESUMIDA'!C:D,2,0)</f>
        <v>MARIA LUISA P DE LEMOS</v>
      </c>
    </row>
    <row r="14" spans="1:16">
      <c r="A14" s="88">
        <v>1</v>
      </c>
      <c r="B14" s="88">
        <v>897</v>
      </c>
      <c r="C14" s="86" t="s">
        <v>12</v>
      </c>
      <c r="D14" s="90">
        <v>1970.4</v>
      </c>
      <c r="E14" s="41">
        <f t="shared" si="0"/>
        <v>1618.7600000000002</v>
      </c>
      <c r="F14" s="61">
        <f>IFERROR(VLOOKUP(B14,ADI!B:D,3,0),"0,00")</f>
        <v>197.04</v>
      </c>
      <c r="G14" s="95">
        <v>154.6</v>
      </c>
      <c r="H14" s="41">
        <f t="shared" si="1"/>
        <v>351.64</v>
      </c>
      <c r="I14" s="48" t="str">
        <f>VLOOKUP(B14,'FOLHA RESUMIDA'!C:D,2,0)</f>
        <v>EUNICE DE ASSIS CALIXTO</v>
      </c>
    </row>
    <row r="15" spans="1:16">
      <c r="A15" s="88">
        <v>1</v>
      </c>
      <c r="B15" s="88">
        <v>996</v>
      </c>
      <c r="C15" s="86" t="s">
        <v>13</v>
      </c>
      <c r="D15" s="90">
        <v>4918.6499999999996</v>
      </c>
      <c r="E15" s="41">
        <f t="shared" si="0"/>
        <v>1733.83</v>
      </c>
      <c r="F15" s="61">
        <f>IFERROR(VLOOKUP(B15,ADI!B:D,3,0),"0,00")</f>
        <v>1392.76</v>
      </c>
      <c r="G15" s="95">
        <v>1792.06</v>
      </c>
      <c r="H15" s="41">
        <f t="shared" si="1"/>
        <v>3184.8199999999997</v>
      </c>
      <c r="I15" s="48" t="str">
        <f>VLOOKUP(B15,'FOLHA RESUMIDA'!C:D,2,0)</f>
        <v>FIRMINO SIQUEIRA DA SILVA</v>
      </c>
    </row>
    <row r="16" spans="1:16">
      <c r="A16" s="88">
        <v>1</v>
      </c>
      <c r="B16" s="88">
        <v>1008</v>
      </c>
      <c r="C16" s="86" t="s">
        <v>14</v>
      </c>
      <c r="D16" s="90">
        <v>2280.9499999999998</v>
      </c>
      <c r="E16" s="41">
        <f t="shared" si="0"/>
        <v>650.38999999999987</v>
      </c>
      <c r="F16" s="61">
        <f>IFERROR(VLOOKUP(B16,ADI!B:D,3,0),"0,00")</f>
        <v>775.52</v>
      </c>
      <c r="G16" s="95">
        <v>855.04</v>
      </c>
      <c r="H16" s="41">
        <f t="shared" si="1"/>
        <v>1630.56</v>
      </c>
      <c r="I16" s="48" t="str">
        <f>VLOOKUP(B16,'FOLHA RESUMIDA'!C:D,2,0)</f>
        <v>MARIO JOSE DO NASCIMENTO</v>
      </c>
    </row>
    <row r="17" spans="1:9">
      <c r="A17" s="88">
        <v>1</v>
      </c>
      <c r="B17" s="88">
        <v>1037</v>
      </c>
      <c r="C17" s="86" t="s">
        <v>15</v>
      </c>
      <c r="D17" s="90">
        <v>3901.28</v>
      </c>
      <c r="E17" s="41">
        <f t="shared" si="0"/>
        <v>1426.3000000000002</v>
      </c>
      <c r="F17" s="61">
        <f>IFERROR(VLOOKUP(B17,ADI!B:D,3,0),"0,00")</f>
        <v>1326.44</v>
      </c>
      <c r="G17" s="95">
        <v>1148.54</v>
      </c>
      <c r="H17" s="41">
        <f t="shared" si="1"/>
        <v>2474.98</v>
      </c>
      <c r="I17" s="48" t="str">
        <f>VLOOKUP(B17,'FOLHA RESUMIDA'!C:D,2,0)</f>
        <v>DAVI INACIO FILHO</v>
      </c>
    </row>
    <row r="18" spans="1:9">
      <c r="A18" s="88">
        <v>1</v>
      </c>
      <c r="B18" s="88">
        <v>1051</v>
      </c>
      <c r="C18" s="86" t="s">
        <v>16</v>
      </c>
      <c r="D18" s="90">
        <v>41953.48</v>
      </c>
      <c r="E18" s="41">
        <f t="shared" si="0"/>
        <v>5631.7000000000044</v>
      </c>
      <c r="F18" s="61">
        <f>IFERROR(VLOOKUP(B18,ADI!B:D,3,0),"0,00")</f>
        <v>7132.09</v>
      </c>
      <c r="G18" s="95">
        <v>29189.69</v>
      </c>
      <c r="H18" s="41">
        <f t="shared" si="1"/>
        <v>36321.78</v>
      </c>
      <c r="I18" s="48" t="str">
        <f>VLOOKUP(B18,'FOLHA RESUMIDA'!C:D,2,0)</f>
        <v>GEORGE HAROLD DE B  WALMSLEY</v>
      </c>
    </row>
    <row r="19" spans="1:9">
      <c r="A19" s="88">
        <v>1</v>
      </c>
      <c r="B19" s="88">
        <v>1056</v>
      </c>
      <c r="C19" s="86" t="s">
        <v>17</v>
      </c>
      <c r="D19" s="90">
        <v>6561.51</v>
      </c>
      <c r="E19" s="41">
        <f t="shared" si="0"/>
        <v>3003.3100000000004</v>
      </c>
      <c r="F19" s="61">
        <f>IFERROR(VLOOKUP(B19,ADI!B:D,3,0),"0,00")</f>
        <v>1605.54</v>
      </c>
      <c r="G19" s="95">
        <v>1952.66</v>
      </c>
      <c r="H19" s="41">
        <f t="shared" si="1"/>
        <v>3558.2</v>
      </c>
      <c r="I19" s="48" t="str">
        <f>VLOOKUP(B19,'FOLHA RESUMIDA'!C:D,2,0)</f>
        <v>VALERIA MARIA DA SILVA</v>
      </c>
    </row>
    <row r="20" spans="1:9">
      <c r="A20" s="88">
        <v>1</v>
      </c>
      <c r="B20" s="88">
        <v>1071</v>
      </c>
      <c r="C20" s="86" t="s">
        <v>18</v>
      </c>
      <c r="D20" s="90">
        <v>2172.36</v>
      </c>
      <c r="E20" s="41">
        <f t="shared" si="0"/>
        <v>459.09000000000015</v>
      </c>
      <c r="F20" s="61">
        <f>IFERROR(VLOOKUP(B20,ADI!B:D,3,0),"0,00")</f>
        <v>738.6</v>
      </c>
      <c r="G20" s="95">
        <v>974.67</v>
      </c>
      <c r="H20" s="41">
        <f t="shared" si="1"/>
        <v>1713.27</v>
      </c>
      <c r="I20" s="48" t="str">
        <f>VLOOKUP(B20,'FOLHA RESUMIDA'!C:D,2,0)</f>
        <v>MARIA JOSE DA HORA</v>
      </c>
    </row>
    <row r="21" spans="1:9">
      <c r="A21" s="88">
        <v>1</v>
      </c>
      <c r="B21" s="88">
        <v>1080</v>
      </c>
      <c r="C21" s="86" t="s">
        <v>19</v>
      </c>
      <c r="D21" s="90">
        <v>4283.17</v>
      </c>
      <c r="E21" s="41">
        <f t="shared" si="0"/>
        <v>1463.98</v>
      </c>
      <c r="F21" s="61">
        <f>IFERROR(VLOOKUP(B21,ADI!B:D,3,0),"0,00")</f>
        <v>1456.28</v>
      </c>
      <c r="G21" s="95">
        <v>1362.91</v>
      </c>
      <c r="H21" s="41">
        <f t="shared" si="1"/>
        <v>2819.19</v>
      </c>
      <c r="I21" s="48" t="str">
        <f>VLOOKUP(B21,'FOLHA RESUMIDA'!C:D,2,0)</f>
        <v>VALDIRENE ANDRE PEREIRA</v>
      </c>
    </row>
    <row r="22" spans="1:9">
      <c r="A22" s="88">
        <v>1</v>
      </c>
      <c r="B22" s="88">
        <v>1099</v>
      </c>
      <c r="C22" s="86" t="s">
        <v>20</v>
      </c>
      <c r="D22" s="90">
        <v>4334.76</v>
      </c>
      <c r="E22" s="41">
        <f t="shared" si="0"/>
        <v>2091.65</v>
      </c>
      <c r="F22" s="61" t="str">
        <f>IFERROR(VLOOKUP(B22,ADI!B:D,3,0),"0,00")</f>
        <v>0,00</v>
      </c>
      <c r="G22" s="95">
        <v>2243.11</v>
      </c>
      <c r="H22" s="41">
        <f t="shared" si="1"/>
        <v>2243.11</v>
      </c>
      <c r="I22" s="48" t="str">
        <f>VLOOKUP(B22,'FOLHA RESUMIDA'!C:D,2,0)</f>
        <v>VALERIA DA SILVA SOUZA</v>
      </c>
    </row>
    <row r="23" spans="1:9">
      <c r="A23" s="88">
        <v>1</v>
      </c>
      <c r="B23" s="88">
        <v>1126</v>
      </c>
      <c r="C23" s="86" t="s">
        <v>21</v>
      </c>
      <c r="D23" s="90">
        <v>6696.46</v>
      </c>
      <c r="E23" s="41">
        <f t="shared" si="0"/>
        <v>2799.95</v>
      </c>
      <c r="F23" s="61">
        <f>IFERROR(VLOOKUP(B23,ADI!B:D,3,0),"0,00")</f>
        <v>2276.8000000000002</v>
      </c>
      <c r="G23" s="95">
        <v>1619.71</v>
      </c>
      <c r="H23" s="41">
        <f t="shared" si="1"/>
        <v>3896.51</v>
      </c>
      <c r="I23" s="48" t="str">
        <f>VLOOKUP(B23,'FOLHA RESUMIDA'!C:D,2,0)</f>
        <v>ALUISIO GOMES FERREIRA FILHO</v>
      </c>
    </row>
    <row r="24" spans="1:9">
      <c r="A24" s="88">
        <v>10</v>
      </c>
      <c r="B24" s="88">
        <v>1135</v>
      </c>
      <c r="C24" s="86" t="s">
        <v>339</v>
      </c>
      <c r="D24" s="90">
        <v>3523.75</v>
      </c>
      <c r="E24" s="41">
        <f t="shared" si="0"/>
        <v>1538.68</v>
      </c>
      <c r="F24" s="61">
        <f>IFERROR(VLOOKUP(B24,ADI!B:D,3,0),"0,00")</f>
        <v>1198.08</v>
      </c>
      <c r="G24" s="95">
        <v>786.99</v>
      </c>
      <c r="H24" s="41">
        <f t="shared" si="1"/>
        <v>1985.07</v>
      </c>
      <c r="I24" s="48" t="str">
        <f>VLOOKUP(B24,'FOLHA RESUMIDA'!C:D,2,0)</f>
        <v>ANTONIO LUIZ DOS SANTOS</v>
      </c>
    </row>
    <row r="25" spans="1:9">
      <c r="A25" s="88">
        <v>1</v>
      </c>
      <c r="B25" s="88">
        <v>1159</v>
      </c>
      <c r="C25" s="86" t="s">
        <v>22</v>
      </c>
      <c r="D25" s="90">
        <v>2758.56</v>
      </c>
      <c r="E25" s="41">
        <f t="shared" si="0"/>
        <v>2623.2599999999998</v>
      </c>
      <c r="F25" s="61" t="str">
        <f>IFERROR(VLOOKUP(B25,ADI!B:D,3,0),"0,00")</f>
        <v>0,00</v>
      </c>
      <c r="G25" s="95">
        <v>135.30000000000001</v>
      </c>
      <c r="H25" s="41">
        <f t="shared" si="1"/>
        <v>135.30000000000001</v>
      </c>
      <c r="I25" s="48" t="str">
        <f>VLOOKUP(B25,'FOLHA RESUMIDA'!C:D,2,0)</f>
        <v>VERA LUCIA MARIA C  DA SILVA</v>
      </c>
    </row>
    <row r="26" spans="1:9">
      <c r="A26" s="88">
        <v>1</v>
      </c>
      <c r="B26" s="88">
        <v>1164</v>
      </c>
      <c r="C26" s="86" t="s">
        <v>23</v>
      </c>
      <c r="D26" s="90">
        <v>5466.49</v>
      </c>
      <c r="E26" s="41">
        <f t="shared" si="0"/>
        <v>2213.4699999999998</v>
      </c>
      <c r="F26" s="61">
        <f>IFERROR(VLOOKUP(B26,ADI!B:D,3,0),"0,00")</f>
        <v>1858.61</v>
      </c>
      <c r="G26" s="95">
        <v>1394.41</v>
      </c>
      <c r="H26" s="41">
        <f t="shared" si="1"/>
        <v>3253.02</v>
      </c>
      <c r="I26" s="48" t="str">
        <f>VLOOKUP(B26,'FOLHA RESUMIDA'!C:D,2,0)</f>
        <v>TERESINHA MARIA DE F  FELIX</v>
      </c>
    </row>
    <row r="27" spans="1:9">
      <c r="A27" s="88">
        <v>1</v>
      </c>
      <c r="B27" s="88">
        <v>1169</v>
      </c>
      <c r="C27" s="86" t="s">
        <v>24</v>
      </c>
      <c r="D27" s="90">
        <v>3707.53</v>
      </c>
      <c r="E27" s="41">
        <f t="shared" si="0"/>
        <v>1905.6100000000001</v>
      </c>
      <c r="F27" s="61">
        <f>IFERROR(VLOOKUP(B27,ADI!B:D,3,0),"0,00")</f>
        <v>1145.81</v>
      </c>
      <c r="G27" s="95">
        <v>656.11</v>
      </c>
      <c r="H27" s="41">
        <f t="shared" si="1"/>
        <v>1801.92</v>
      </c>
      <c r="I27" s="48" t="str">
        <f>VLOOKUP(B27,'FOLHA RESUMIDA'!C:D,2,0)</f>
        <v>MARIA DO CARMO SANTOS</v>
      </c>
    </row>
    <row r="28" spans="1:9">
      <c r="A28" s="88">
        <v>1</v>
      </c>
      <c r="B28" s="88">
        <v>1177</v>
      </c>
      <c r="C28" s="86" t="s">
        <v>25</v>
      </c>
      <c r="D28" s="90">
        <v>3884.95</v>
      </c>
      <c r="E28" s="41">
        <f t="shared" si="0"/>
        <v>2123.16</v>
      </c>
      <c r="F28" s="61">
        <f>IFERROR(VLOOKUP(B28,ADI!B:D,3,0),"0,00")</f>
        <v>1320.88</v>
      </c>
      <c r="G28" s="95">
        <v>440.91</v>
      </c>
      <c r="H28" s="41">
        <f t="shared" si="1"/>
        <v>1761.7900000000002</v>
      </c>
      <c r="I28" s="48" t="str">
        <f>VLOOKUP(B28,'FOLHA RESUMIDA'!C:D,2,0)</f>
        <v>SELMA MARIA P DO NASCIMENTO</v>
      </c>
    </row>
    <row r="29" spans="1:9">
      <c r="A29" s="88">
        <v>1</v>
      </c>
      <c r="B29" s="88">
        <v>1221</v>
      </c>
      <c r="C29" s="86" t="s">
        <v>26</v>
      </c>
      <c r="D29" s="90">
        <v>9932.83</v>
      </c>
      <c r="E29" s="41">
        <f t="shared" si="0"/>
        <v>3405.49</v>
      </c>
      <c r="F29" s="61">
        <f>IFERROR(VLOOKUP(B29,ADI!B:D,3,0),"0,00")</f>
        <v>3377.16</v>
      </c>
      <c r="G29" s="95">
        <v>3150.18</v>
      </c>
      <c r="H29" s="41">
        <f t="shared" si="1"/>
        <v>6527.34</v>
      </c>
      <c r="I29" s="48" t="str">
        <f>VLOOKUP(B29,'FOLHA RESUMIDA'!C:D,2,0)</f>
        <v>JOSE CARLOS TENORIO DE MELO</v>
      </c>
    </row>
    <row r="30" spans="1:9">
      <c r="A30" s="88">
        <v>1</v>
      </c>
      <c r="B30" s="88">
        <v>1229</v>
      </c>
      <c r="C30" s="86" t="s">
        <v>27</v>
      </c>
      <c r="D30" s="90">
        <v>4931.99</v>
      </c>
      <c r="E30" s="41">
        <f t="shared" si="0"/>
        <v>2008.21</v>
      </c>
      <c r="F30" s="61">
        <f>IFERROR(VLOOKUP(B30,ADI!B:D,3,0),"0,00")</f>
        <v>1392.76</v>
      </c>
      <c r="G30" s="95">
        <v>1531.02</v>
      </c>
      <c r="H30" s="41">
        <f t="shared" si="1"/>
        <v>2923.7799999999997</v>
      </c>
      <c r="I30" s="48" t="str">
        <f>VLOOKUP(B30,'FOLHA RESUMIDA'!C:D,2,0)</f>
        <v>IVANETE RODRIGUES DOS SANTOS</v>
      </c>
    </row>
    <row r="31" spans="1:9">
      <c r="A31" s="88">
        <v>1</v>
      </c>
      <c r="B31" s="88">
        <v>1243</v>
      </c>
      <c r="C31" s="86" t="s">
        <v>28</v>
      </c>
      <c r="D31" s="90">
        <v>5809.15</v>
      </c>
      <c r="E31" s="41">
        <f t="shared" si="0"/>
        <v>3429.16</v>
      </c>
      <c r="F31" s="61">
        <f>IFERROR(VLOOKUP(B31,ADI!B:D,3,0),"0,00")</f>
        <v>897.78</v>
      </c>
      <c r="G31" s="95">
        <v>1482.21</v>
      </c>
      <c r="H31" s="41">
        <f t="shared" si="1"/>
        <v>2379.9899999999998</v>
      </c>
      <c r="I31" s="48" t="str">
        <f>VLOOKUP(B31,'FOLHA RESUMIDA'!C:D,2,0)</f>
        <v>MARIA EUGENIA VILARIM LIMA</v>
      </c>
    </row>
    <row r="32" spans="1:9">
      <c r="A32" s="88">
        <v>1</v>
      </c>
      <c r="B32" s="88">
        <v>1258</v>
      </c>
      <c r="C32" s="86" t="s">
        <v>29</v>
      </c>
      <c r="D32" s="90">
        <v>6329.09</v>
      </c>
      <c r="E32" s="41">
        <f t="shared" si="0"/>
        <v>4088.57</v>
      </c>
      <c r="F32" s="61">
        <f>IFERROR(VLOOKUP(B32,ADI!B:D,3,0),"0,00")</f>
        <v>2151.89</v>
      </c>
      <c r="G32" s="95">
        <v>88.63</v>
      </c>
      <c r="H32" s="41">
        <f t="shared" si="1"/>
        <v>2240.52</v>
      </c>
      <c r="I32" s="48" t="str">
        <f>VLOOKUP(B32,'FOLHA RESUMIDA'!C:D,2,0)</f>
        <v>ADIGALENE RODRIGUES DA SILVA</v>
      </c>
    </row>
    <row r="33" spans="1:9">
      <c r="A33" s="88">
        <v>1</v>
      </c>
      <c r="B33" s="88">
        <v>1267</v>
      </c>
      <c r="C33" s="86" t="s">
        <v>30</v>
      </c>
      <c r="D33" s="90">
        <v>21422.86</v>
      </c>
      <c r="E33" s="41">
        <f t="shared" si="0"/>
        <v>8723.86</v>
      </c>
      <c r="F33" s="61">
        <f>IFERROR(VLOOKUP(B33,ADI!B:D,3,0),"0,00")</f>
        <v>7283.77</v>
      </c>
      <c r="G33" s="95">
        <v>5415.23</v>
      </c>
      <c r="H33" s="41">
        <f t="shared" si="1"/>
        <v>12699</v>
      </c>
      <c r="I33" s="48" t="str">
        <f>VLOOKUP(B33,'FOLHA RESUMIDA'!C:D,2,0)</f>
        <v>MARCO AURELIO O DE OLIVEIRA</v>
      </c>
    </row>
    <row r="34" spans="1:9">
      <c r="A34" s="88">
        <v>1</v>
      </c>
      <c r="B34" s="88">
        <v>1269</v>
      </c>
      <c r="C34" s="86" t="s">
        <v>31</v>
      </c>
      <c r="D34" s="90">
        <v>1970.4</v>
      </c>
      <c r="E34" s="41">
        <f t="shared" si="0"/>
        <v>596.63000000000011</v>
      </c>
      <c r="F34" s="61">
        <f>IFERROR(VLOOKUP(B34,ADI!B:D,3,0),"0,00")</f>
        <v>669.94</v>
      </c>
      <c r="G34" s="95">
        <v>703.83</v>
      </c>
      <c r="H34" s="41">
        <f t="shared" si="1"/>
        <v>1373.77</v>
      </c>
      <c r="I34" s="48" t="str">
        <f>VLOOKUP(B34,'FOLHA RESUMIDA'!C:D,2,0)</f>
        <v>VALDECY FERREIRA DA COSTA</v>
      </c>
    </row>
    <row r="35" spans="1:9">
      <c r="A35" s="88">
        <v>1</v>
      </c>
      <c r="B35" s="88">
        <v>1328</v>
      </c>
      <c r="C35" s="86" t="s">
        <v>32</v>
      </c>
      <c r="D35" s="90">
        <v>3884.95</v>
      </c>
      <c r="E35" s="41">
        <f t="shared" si="0"/>
        <v>1673.3099999999995</v>
      </c>
      <c r="F35" s="61">
        <f>IFERROR(VLOOKUP(B35,ADI!B:D,3,0),"0,00")</f>
        <v>1320.88</v>
      </c>
      <c r="G35" s="95">
        <v>890.76</v>
      </c>
      <c r="H35" s="41">
        <f t="shared" si="1"/>
        <v>2211.6400000000003</v>
      </c>
      <c r="I35" s="48" t="str">
        <f>VLOOKUP(B35,'FOLHA RESUMIDA'!C:D,2,0)</f>
        <v>LIZETE ALFREDINA DA SILVA</v>
      </c>
    </row>
    <row r="36" spans="1:9">
      <c r="A36" s="88">
        <v>1</v>
      </c>
      <c r="B36" s="88">
        <v>1330</v>
      </c>
      <c r="C36" s="86" t="s">
        <v>33</v>
      </c>
      <c r="D36" s="90">
        <v>4251.8500000000004</v>
      </c>
      <c r="E36" s="41">
        <f t="shared" si="0"/>
        <v>1845.4600000000005</v>
      </c>
      <c r="F36" s="61">
        <f>IFERROR(VLOOKUP(B36,ADI!B:D,3,0),"0,00")</f>
        <v>1203.1099999999999</v>
      </c>
      <c r="G36" s="95">
        <v>1203.28</v>
      </c>
      <c r="H36" s="41">
        <f t="shared" si="1"/>
        <v>2406.39</v>
      </c>
      <c r="I36" s="48" t="str">
        <f>VLOOKUP(B36,'FOLHA RESUMIDA'!C:D,2,0)</f>
        <v>IVANISE MARIA DA LUZ SANTOS</v>
      </c>
    </row>
    <row r="37" spans="1:9">
      <c r="A37" s="88">
        <v>1</v>
      </c>
      <c r="B37" s="88">
        <v>1333</v>
      </c>
      <c r="C37" s="86" t="s">
        <v>34</v>
      </c>
      <c r="D37" s="90">
        <v>3901.28</v>
      </c>
      <c r="E37" s="41">
        <f t="shared" si="0"/>
        <v>1440.3300000000004</v>
      </c>
      <c r="F37" s="61">
        <f>IFERROR(VLOOKUP(B37,ADI!B:D,3,0),"0,00")</f>
        <v>1326.44</v>
      </c>
      <c r="G37" s="95">
        <v>1134.51</v>
      </c>
      <c r="H37" s="41">
        <f t="shared" si="1"/>
        <v>2460.9499999999998</v>
      </c>
      <c r="I37" s="48" t="str">
        <f>VLOOKUP(B37,'FOLHA RESUMIDA'!C:D,2,0)</f>
        <v>JORGE CUNHA OLIVEIRA</v>
      </c>
    </row>
    <row r="38" spans="1:9">
      <c r="A38" s="88">
        <v>1</v>
      </c>
      <c r="B38" s="88">
        <v>1337</v>
      </c>
      <c r="C38" s="86" t="s">
        <v>35</v>
      </c>
      <c r="D38" s="90">
        <v>4839.13</v>
      </c>
      <c r="E38" s="41">
        <f t="shared" si="0"/>
        <v>1484.6599999999999</v>
      </c>
      <c r="F38" s="61">
        <f>IFERROR(VLOOKUP(B38,ADI!B:D,3,0),"0,00")</f>
        <v>1645.3</v>
      </c>
      <c r="G38" s="95">
        <v>1709.17</v>
      </c>
      <c r="H38" s="41">
        <f t="shared" si="1"/>
        <v>3354.4700000000003</v>
      </c>
      <c r="I38" s="48" t="str">
        <f>VLOOKUP(B38,'FOLHA RESUMIDA'!C:D,2,0)</f>
        <v>ROSILDA BARBOSA DOS SANTOS</v>
      </c>
    </row>
    <row r="39" spans="1:9">
      <c r="A39" s="88">
        <v>1</v>
      </c>
      <c r="B39" s="88">
        <v>1363</v>
      </c>
      <c r="C39" s="86" t="s">
        <v>36</v>
      </c>
      <c r="D39" s="90">
        <v>5105.55</v>
      </c>
      <c r="E39" s="41">
        <f t="shared" si="0"/>
        <v>1813.5700000000002</v>
      </c>
      <c r="F39" s="61">
        <f>IFERROR(VLOOKUP(B39,ADI!B:D,3,0),"0,00")</f>
        <v>1735.89</v>
      </c>
      <c r="G39" s="95">
        <v>1556.09</v>
      </c>
      <c r="H39" s="41">
        <f t="shared" si="1"/>
        <v>3291.98</v>
      </c>
      <c r="I39" s="48" t="str">
        <f>VLOOKUP(B39,'FOLHA RESUMIDA'!C:D,2,0)</f>
        <v>JOSE CARLOS FERREIRA DE ARRUDA</v>
      </c>
    </row>
    <row r="40" spans="1:9">
      <c r="A40" s="88">
        <v>1</v>
      </c>
      <c r="B40" s="88">
        <v>1369</v>
      </c>
      <c r="C40" s="86" t="s">
        <v>37</v>
      </c>
      <c r="D40" s="90">
        <v>3107.65</v>
      </c>
      <c r="E40" s="41">
        <f t="shared" si="0"/>
        <v>1667.7800000000002</v>
      </c>
      <c r="F40" s="61">
        <f>IFERROR(VLOOKUP(B40,ADI!B:D,3,0),"0,00")</f>
        <v>894.02</v>
      </c>
      <c r="G40" s="95">
        <v>545.85</v>
      </c>
      <c r="H40" s="41">
        <f t="shared" si="1"/>
        <v>1439.87</v>
      </c>
      <c r="I40" s="48" t="str">
        <f>VLOOKUP(B40,'FOLHA RESUMIDA'!C:D,2,0)</f>
        <v>ELIANE BATISTA DE CASTILHO</v>
      </c>
    </row>
    <row r="41" spans="1:9">
      <c r="A41" s="88">
        <v>1</v>
      </c>
      <c r="B41" s="88">
        <v>1393</v>
      </c>
      <c r="C41" s="86" t="s">
        <v>38</v>
      </c>
      <c r="D41" s="90">
        <v>4342.83</v>
      </c>
      <c r="E41" s="41">
        <f t="shared" si="0"/>
        <v>1246.7699999999995</v>
      </c>
      <c r="F41" s="61">
        <f>IFERROR(VLOOKUP(B41,ADI!B:D,3,0),"0,00")</f>
        <v>1320.88</v>
      </c>
      <c r="G41" s="95">
        <v>1775.18</v>
      </c>
      <c r="H41" s="41">
        <f t="shared" si="1"/>
        <v>3096.0600000000004</v>
      </c>
      <c r="I41" s="48" t="str">
        <f>VLOOKUP(B41,'FOLHA RESUMIDA'!C:D,2,0)</f>
        <v>MANOEL CORREIA DOS SANTOS</v>
      </c>
    </row>
    <row r="42" spans="1:9">
      <c r="A42" s="88">
        <v>1</v>
      </c>
      <c r="B42" s="88">
        <v>1413</v>
      </c>
      <c r="C42" s="86" t="s">
        <v>39</v>
      </c>
      <c r="D42" s="90">
        <v>26123.59</v>
      </c>
      <c r="E42" s="41">
        <f t="shared" si="0"/>
        <v>13026.45</v>
      </c>
      <c r="F42" s="61">
        <f>IFERROR(VLOOKUP(B42,ADI!B:D,3,0),"0,00")</f>
        <v>8882.02</v>
      </c>
      <c r="G42" s="95">
        <v>4215.12</v>
      </c>
      <c r="H42" s="41">
        <f t="shared" si="1"/>
        <v>13097.14</v>
      </c>
      <c r="I42" s="48" t="str">
        <f>VLOOKUP(B42,'FOLHA RESUMIDA'!C:D,2,0)</f>
        <v>LEDUAR GUEDES DE LIMA</v>
      </c>
    </row>
    <row r="43" spans="1:9">
      <c r="A43" s="88">
        <v>1</v>
      </c>
      <c r="B43" s="88">
        <v>1418</v>
      </c>
      <c r="C43" s="86" t="s">
        <v>40</v>
      </c>
      <c r="D43" s="90">
        <v>6632.55</v>
      </c>
      <c r="E43" s="41">
        <f t="shared" si="0"/>
        <v>5027.01</v>
      </c>
      <c r="F43" s="61">
        <f>IFERROR(VLOOKUP(B43,ADI!B:D,3,0),"0,00")</f>
        <v>1605.54</v>
      </c>
      <c r="G43" s="95">
        <v>0</v>
      </c>
      <c r="H43" s="41">
        <f t="shared" si="1"/>
        <v>1605.54</v>
      </c>
      <c r="I43" s="48" t="str">
        <f>VLOOKUP(B43,'FOLHA RESUMIDA'!C:D,2,0)</f>
        <v>ELVIS GOMES PEREIRA</v>
      </c>
    </row>
    <row r="44" spans="1:9">
      <c r="A44" s="88">
        <v>1</v>
      </c>
      <c r="B44" s="88">
        <v>1427</v>
      </c>
      <c r="C44" s="86" t="s">
        <v>41</v>
      </c>
      <c r="D44" s="90">
        <v>13929.62</v>
      </c>
      <c r="E44" s="41">
        <f t="shared" si="0"/>
        <v>4751.5200000000023</v>
      </c>
      <c r="F44" s="61">
        <f>IFERROR(VLOOKUP(B44,ADI!B:D,3,0),"0,00")</f>
        <v>4736.07</v>
      </c>
      <c r="G44" s="95">
        <v>4442.03</v>
      </c>
      <c r="H44" s="41">
        <f t="shared" si="1"/>
        <v>9178.0999999999985</v>
      </c>
      <c r="I44" s="48" t="str">
        <f>VLOOKUP(B44,'FOLHA RESUMIDA'!C:D,2,0)</f>
        <v>ANA MARIA ELOI DA H  DA SILVA</v>
      </c>
    </row>
    <row r="45" spans="1:9">
      <c r="A45" s="88">
        <v>1</v>
      </c>
      <c r="B45" s="88">
        <v>1429</v>
      </c>
      <c r="C45" s="86" t="s">
        <v>42</v>
      </c>
      <c r="D45" s="90">
        <v>5081.0200000000004</v>
      </c>
      <c r="E45" s="41">
        <f t="shared" si="0"/>
        <v>980.65000000000055</v>
      </c>
      <c r="F45" s="61">
        <f>IFERROR(VLOOKUP(B45,ADI!B:D,3,0),"0,00")</f>
        <v>1727.55</v>
      </c>
      <c r="G45" s="95">
        <v>2372.8200000000002</v>
      </c>
      <c r="H45" s="41">
        <f t="shared" si="1"/>
        <v>4100.37</v>
      </c>
      <c r="I45" s="48" t="str">
        <f>VLOOKUP(B45,'FOLHA RESUMIDA'!C:D,2,0)</f>
        <v>JOSE HENRIQUE DA PAZ</v>
      </c>
    </row>
    <row r="46" spans="1:9">
      <c r="A46" s="88">
        <v>1</v>
      </c>
      <c r="B46" s="88">
        <v>1454</v>
      </c>
      <c r="C46" s="86" t="s">
        <v>43</v>
      </c>
      <c r="D46" s="90">
        <v>4652.1000000000004</v>
      </c>
      <c r="E46" s="41">
        <f t="shared" si="0"/>
        <v>2349.4600000000005</v>
      </c>
      <c r="F46" s="61">
        <f>IFERROR(VLOOKUP(B46,ADI!B:D,3,0),"0,00")</f>
        <v>1581.71</v>
      </c>
      <c r="G46" s="95">
        <v>720.93</v>
      </c>
      <c r="H46" s="41">
        <f t="shared" si="1"/>
        <v>2302.64</v>
      </c>
      <c r="I46" s="48" t="str">
        <f>VLOOKUP(B46,'FOLHA RESUMIDA'!C:D,2,0)</f>
        <v>MAURICIO LOPES DA SILVA</v>
      </c>
    </row>
    <row r="47" spans="1:9">
      <c r="A47" s="88">
        <v>1</v>
      </c>
      <c r="B47" s="88">
        <v>1475</v>
      </c>
      <c r="C47" s="86" t="s">
        <v>44</v>
      </c>
      <c r="D47" s="90">
        <v>3884.95</v>
      </c>
      <c r="E47" s="41">
        <f t="shared" si="0"/>
        <v>616.89999999999964</v>
      </c>
      <c r="F47" s="61">
        <f>IFERROR(VLOOKUP(B47,ADI!B:D,3,0),"0,00")</f>
        <v>1320.88</v>
      </c>
      <c r="G47" s="95">
        <v>1947.17</v>
      </c>
      <c r="H47" s="41">
        <f t="shared" si="1"/>
        <v>3268.05</v>
      </c>
      <c r="I47" s="48" t="str">
        <f>VLOOKUP(B47,'FOLHA RESUMIDA'!C:D,2,0)</f>
        <v>MARTA ARAUJO DA F  SANTANA</v>
      </c>
    </row>
    <row r="48" spans="1:9">
      <c r="A48" s="88">
        <v>1</v>
      </c>
      <c r="B48" s="88">
        <v>1483</v>
      </c>
      <c r="C48" s="86" t="s">
        <v>45</v>
      </c>
      <c r="D48" s="90">
        <v>3640.12</v>
      </c>
      <c r="E48" s="41">
        <f t="shared" si="0"/>
        <v>3422.88</v>
      </c>
      <c r="F48" s="61">
        <f>IFERROR(VLOOKUP(B48,ADI!B:D,3,0),"0,00")</f>
        <v>217.24</v>
      </c>
      <c r="G48" s="95">
        <v>0</v>
      </c>
      <c r="H48" s="41">
        <f t="shared" si="1"/>
        <v>217.24</v>
      </c>
      <c r="I48" s="48" t="str">
        <f>VLOOKUP(B48,'FOLHA RESUMIDA'!C:D,2,0)</f>
        <v>REGINA LEANDRO SANTOS DE LIMA</v>
      </c>
    </row>
    <row r="49" spans="1:9">
      <c r="A49" s="88">
        <v>1</v>
      </c>
      <c r="B49" s="88">
        <v>1522</v>
      </c>
      <c r="C49" s="86" t="s">
        <v>46</v>
      </c>
      <c r="D49" s="90">
        <v>1876.58</v>
      </c>
      <c r="E49" s="41">
        <f t="shared" si="0"/>
        <v>377.26</v>
      </c>
      <c r="F49" s="61">
        <f>IFERROR(VLOOKUP(B49,ADI!B:D,3,0),"0,00")</f>
        <v>638.04</v>
      </c>
      <c r="G49" s="95">
        <v>861.28</v>
      </c>
      <c r="H49" s="41">
        <f t="shared" si="1"/>
        <v>1499.32</v>
      </c>
      <c r="I49" s="48" t="str">
        <f>VLOOKUP(B49,'FOLHA RESUMIDA'!C:D,2,0)</f>
        <v>TEREZINHA P  DA SILVA CORREIA</v>
      </c>
    </row>
    <row r="50" spans="1:9">
      <c r="A50" s="88">
        <v>1</v>
      </c>
      <c r="B50" s="88">
        <v>1536</v>
      </c>
      <c r="C50" s="86" t="s">
        <v>47</v>
      </c>
      <c r="D50" s="90">
        <v>3523.75</v>
      </c>
      <c r="E50" s="41">
        <f t="shared" si="0"/>
        <v>1884.15</v>
      </c>
      <c r="F50" s="61">
        <f>IFERROR(VLOOKUP(B50,ADI!B:D,3,0),"0,00")</f>
        <v>1198.08</v>
      </c>
      <c r="G50" s="95">
        <v>441.52</v>
      </c>
      <c r="H50" s="41">
        <f t="shared" si="1"/>
        <v>1639.6</v>
      </c>
      <c r="I50" s="48" t="str">
        <f>VLOOKUP(B50,'FOLHA RESUMIDA'!C:D,2,0)</f>
        <v>MARIA ADRIAO DA SILVA</v>
      </c>
    </row>
    <row r="51" spans="1:9">
      <c r="A51" s="88">
        <v>1</v>
      </c>
      <c r="B51" s="88">
        <v>1545</v>
      </c>
      <c r="C51" s="86" t="s">
        <v>48</v>
      </c>
      <c r="D51" s="90">
        <v>4313.6400000000003</v>
      </c>
      <c r="E51" s="41">
        <f t="shared" si="0"/>
        <v>2881.6400000000003</v>
      </c>
      <c r="F51" s="61">
        <f>IFERROR(VLOOKUP(B51,ADI!B:D,3,0),"0,00")</f>
        <v>1432</v>
      </c>
      <c r="G51" s="95">
        <v>0</v>
      </c>
      <c r="H51" s="41">
        <f t="shared" si="1"/>
        <v>1432</v>
      </c>
      <c r="I51" s="48" t="str">
        <f>VLOOKUP(B51,'FOLHA RESUMIDA'!C:D,2,0)</f>
        <v>HERON VILAR DE ANDRADE</v>
      </c>
    </row>
    <row r="52" spans="1:9">
      <c r="A52" s="88">
        <v>1</v>
      </c>
      <c r="B52" s="88">
        <v>1549</v>
      </c>
      <c r="C52" s="86" t="s">
        <v>49</v>
      </c>
      <c r="D52" s="90">
        <v>4079.2</v>
      </c>
      <c r="E52" s="41">
        <f t="shared" si="0"/>
        <v>716.57999999999993</v>
      </c>
      <c r="F52" s="61">
        <f>IFERROR(VLOOKUP(B52,ADI!B:D,3,0),"0,00")</f>
        <v>1386.93</v>
      </c>
      <c r="G52" s="95">
        <v>1975.69</v>
      </c>
      <c r="H52" s="41">
        <f t="shared" si="1"/>
        <v>3362.62</v>
      </c>
      <c r="I52" s="48" t="str">
        <f>VLOOKUP(B52,'FOLHA RESUMIDA'!C:D,2,0)</f>
        <v>JOSE JOAQUIM DA SILVA FILHO</v>
      </c>
    </row>
    <row r="53" spans="1:9">
      <c r="A53" s="88">
        <v>1</v>
      </c>
      <c r="B53" s="88">
        <v>1553</v>
      </c>
      <c r="C53" s="86" t="s">
        <v>50</v>
      </c>
      <c r="D53" s="90">
        <v>3901.28</v>
      </c>
      <c r="E53" s="41">
        <f t="shared" si="0"/>
        <v>561.41000000000031</v>
      </c>
      <c r="F53" s="61">
        <f>IFERROR(VLOOKUP(B53,ADI!B:D,3,0),"0,00")</f>
        <v>1326.44</v>
      </c>
      <c r="G53" s="95">
        <v>2013.43</v>
      </c>
      <c r="H53" s="41">
        <f t="shared" si="1"/>
        <v>3339.87</v>
      </c>
      <c r="I53" s="48" t="str">
        <f>VLOOKUP(B53,'FOLHA RESUMIDA'!C:D,2,0)</f>
        <v>MARIA DO CARMO A DOS SANTOS</v>
      </c>
    </row>
    <row r="54" spans="1:9">
      <c r="A54" s="88">
        <v>1</v>
      </c>
      <c r="B54" s="88">
        <v>1554</v>
      </c>
      <c r="C54" s="86" t="s">
        <v>51</v>
      </c>
      <c r="D54" s="90">
        <v>6026.83</v>
      </c>
      <c r="E54" s="41">
        <f t="shared" si="0"/>
        <v>3576.25</v>
      </c>
      <c r="F54" s="61">
        <f>IFERROR(VLOOKUP(B54,ADI!B:D,3,0),"0,00")</f>
        <v>2049.12</v>
      </c>
      <c r="G54" s="95">
        <v>401.46</v>
      </c>
      <c r="H54" s="41">
        <f t="shared" si="1"/>
        <v>2450.58</v>
      </c>
      <c r="I54" s="48" t="str">
        <f>VLOOKUP(B54,'FOLHA RESUMIDA'!C:D,2,0)</f>
        <v>SONEIDE P DO NASCIMENTO CORREA</v>
      </c>
    </row>
    <row r="55" spans="1:9">
      <c r="A55" s="88">
        <v>1</v>
      </c>
      <c r="B55" s="88">
        <v>1561</v>
      </c>
      <c r="C55" s="86" t="s">
        <v>52</v>
      </c>
      <c r="D55" s="90">
        <v>1876.58</v>
      </c>
      <c r="E55" s="41">
        <f t="shared" si="0"/>
        <v>689.06</v>
      </c>
      <c r="F55" s="61">
        <f>IFERROR(VLOOKUP(B55,ADI!B:D,3,0),"0,00")</f>
        <v>638.04</v>
      </c>
      <c r="G55" s="95">
        <v>549.48</v>
      </c>
      <c r="H55" s="41">
        <f t="shared" si="1"/>
        <v>1187.52</v>
      </c>
      <c r="I55" s="48" t="str">
        <f>VLOOKUP(B55,'FOLHA RESUMIDA'!C:D,2,0)</f>
        <v>ANDRE LUIZ MACIEL FERREIRA</v>
      </c>
    </row>
    <row r="56" spans="1:9">
      <c r="A56" s="88">
        <v>1</v>
      </c>
      <c r="B56" s="88">
        <v>1588</v>
      </c>
      <c r="C56" s="86" t="s">
        <v>53</v>
      </c>
      <c r="D56" s="90">
        <v>1970.4</v>
      </c>
      <c r="E56" s="41">
        <f t="shared" si="0"/>
        <v>1475.25</v>
      </c>
      <c r="F56" s="61">
        <f>IFERROR(VLOOKUP(B56,ADI!B:D,3,0),"0,00")</f>
        <v>197.04</v>
      </c>
      <c r="G56" s="95">
        <v>298.11</v>
      </c>
      <c r="H56" s="41">
        <f t="shared" si="1"/>
        <v>495.15</v>
      </c>
      <c r="I56" s="48" t="str">
        <f>VLOOKUP(B56,'FOLHA RESUMIDA'!C:D,2,0)</f>
        <v>MARIA ANDREA DOS SANTOS</v>
      </c>
    </row>
    <row r="57" spans="1:9">
      <c r="A57" s="88">
        <v>1</v>
      </c>
      <c r="B57" s="88">
        <v>1589</v>
      </c>
      <c r="C57" s="86" t="s">
        <v>54</v>
      </c>
      <c r="D57" s="90">
        <v>1876.58</v>
      </c>
      <c r="E57" s="41">
        <f t="shared" si="0"/>
        <v>628.56999999999994</v>
      </c>
      <c r="F57" s="61">
        <f>IFERROR(VLOOKUP(B57,ADI!B:D,3,0),"0,00")</f>
        <v>638.04</v>
      </c>
      <c r="G57" s="95">
        <v>609.97</v>
      </c>
      <c r="H57" s="41">
        <f t="shared" si="1"/>
        <v>1248.01</v>
      </c>
      <c r="I57" s="48" t="str">
        <f>VLOOKUP(B57,'FOLHA RESUMIDA'!C:D,2,0)</f>
        <v>SEVERINA DE SANTANA NEVES</v>
      </c>
    </row>
    <row r="58" spans="1:9">
      <c r="A58" s="88">
        <v>1</v>
      </c>
      <c r="B58" s="88">
        <v>1596</v>
      </c>
      <c r="C58" s="86" t="s">
        <v>55</v>
      </c>
      <c r="D58" s="90">
        <v>2640.52</v>
      </c>
      <c r="E58" s="41">
        <f t="shared" si="0"/>
        <v>1643.99</v>
      </c>
      <c r="F58" s="61">
        <f>IFERROR(VLOOKUP(B58,ADI!B:D,3,0),"0,00")</f>
        <v>897.78</v>
      </c>
      <c r="G58" s="95">
        <v>98.75</v>
      </c>
      <c r="H58" s="41">
        <f t="shared" si="1"/>
        <v>996.53</v>
      </c>
      <c r="I58" s="48" t="str">
        <f>VLOOKUP(B58,'FOLHA RESUMIDA'!C:D,2,0)</f>
        <v>IVANE FRANCISCO DE AZEVEDO</v>
      </c>
    </row>
    <row r="59" spans="1:9">
      <c r="A59" s="88">
        <v>1</v>
      </c>
      <c r="B59" s="88">
        <v>1597</v>
      </c>
      <c r="C59" s="86" t="s">
        <v>56</v>
      </c>
      <c r="D59" s="90">
        <v>3884.95</v>
      </c>
      <c r="E59" s="41">
        <f t="shared" si="0"/>
        <v>2143.6699999999996</v>
      </c>
      <c r="F59" s="61">
        <f>IFERROR(VLOOKUP(B59,ADI!B:D,3,0),"0,00")</f>
        <v>1320.88</v>
      </c>
      <c r="G59" s="95">
        <v>420.4</v>
      </c>
      <c r="H59" s="41">
        <f t="shared" si="1"/>
        <v>1741.2800000000002</v>
      </c>
      <c r="I59" s="48" t="str">
        <f>VLOOKUP(B59,'FOLHA RESUMIDA'!C:D,2,0)</f>
        <v>DILMA NEUZA DAS MERCES</v>
      </c>
    </row>
    <row r="60" spans="1:9">
      <c r="A60" s="88">
        <v>1</v>
      </c>
      <c r="B60" s="88">
        <v>1631</v>
      </c>
      <c r="C60" s="86" t="s">
        <v>57</v>
      </c>
      <c r="D60" s="90">
        <v>2395.04</v>
      </c>
      <c r="E60" s="41">
        <f t="shared" si="0"/>
        <v>1292.83</v>
      </c>
      <c r="F60" s="61">
        <f>IFERROR(VLOOKUP(B60,ADI!B:D,3,0),"0,00")</f>
        <v>814.31</v>
      </c>
      <c r="G60" s="95">
        <v>287.89999999999998</v>
      </c>
      <c r="H60" s="41">
        <f t="shared" si="1"/>
        <v>1102.21</v>
      </c>
      <c r="I60" s="48" t="str">
        <f>VLOOKUP(B60,'FOLHA RESUMIDA'!C:D,2,0)</f>
        <v>GERSON MARTINS DA SILVA</v>
      </c>
    </row>
    <row r="61" spans="1:9">
      <c r="A61" s="88">
        <v>1</v>
      </c>
      <c r="B61" s="88">
        <v>1641</v>
      </c>
      <c r="C61" s="86" t="s">
        <v>58</v>
      </c>
      <c r="D61" s="90">
        <v>2841.25</v>
      </c>
      <c r="E61" s="41">
        <f t="shared" si="0"/>
        <v>2026.94</v>
      </c>
      <c r="F61" s="61">
        <f>IFERROR(VLOOKUP(B61,ADI!B:D,3,0),"0,00")</f>
        <v>814.31</v>
      </c>
      <c r="G61" s="95">
        <v>0</v>
      </c>
      <c r="H61" s="41">
        <f t="shared" si="1"/>
        <v>814.31</v>
      </c>
      <c r="I61" s="48" t="str">
        <f>VLOOKUP(B61,'FOLHA RESUMIDA'!C:D,2,0)</f>
        <v>JOAO FELICIANO ALVES</v>
      </c>
    </row>
    <row r="62" spans="1:9">
      <c r="A62" s="88">
        <v>1</v>
      </c>
      <c r="B62" s="88">
        <v>1650</v>
      </c>
      <c r="C62" s="86" t="s">
        <v>59</v>
      </c>
      <c r="D62" s="90">
        <v>2172.36</v>
      </c>
      <c r="E62" s="41">
        <f t="shared" si="0"/>
        <v>1584.97</v>
      </c>
      <c r="F62" s="61">
        <f>IFERROR(VLOOKUP(B62,ADI!B:D,3,0),"0,00")</f>
        <v>325.85000000000002</v>
      </c>
      <c r="G62" s="95">
        <v>261.54000000000002</v>
      </c>
      <c r="H62" s="41">
        <f t="shared" si="1"/>
        <v>587.3900000000001</v>
      </c>
      <c r="I62" s="48" t="str">
        <f>VLOOKUP(B62,'FOLHA RESUMIDA'!C:D,2,0)</f>
        <v>JANETE MARIA DA SILVA</v>
      </c>
    </row>
    <row r="63" spans="1:9">
      <c r="A63" s="88">
        <v>1</v>
      </c>
      <c r="B63" s="88">
        <v>1652</v>
      </c>
      <c r="C63" s="86" t="s">
        <v>60</v>
      </c>
      <c r="D63" s="90">
        <v>2631.04</v>
      </c>
      <c r="E63" s="41">
        <f t="shared" si="0"/>
        <v>337.42000000000007</v>
      </c>
      <c r="F63" s="61">
        <f>IFERROR(VLOOKUP(B63,ADI!B:D,3,0),"0,00")</f>
        <v>738.6</v>
      </c>
      <c r="G63" s="95">
        <v>1555.02</v>
      </c>
      <c r="H63" s="41">
        <f t="shared" si="1"/>
        <v>2293.62</v>
      </c>
      <c r="I63" s="48" t="str">
        <f>VLOOKUP(B63,'FOLHA RESUMIDA'!C:D,2,0)</f>
        <v>ROMILDO NUNES DIAS</v>
      </c>
    </row>
    <row r="64" spans="1:9">
      <c r="A64" s="88">
        <v>1</v>
      </c>
      <c r="B64" s="88">
        <v>1665</v>
      </c>
      <c r="C64" s="86" t="s">
        <v>61</v>
      </c>
      <c r="D64" s="90">
        <v>2395.04</v>
      </c>
      <c r="E64" s="41">
        <f t="shared" si="0"/>
        <v>1297.0999999999999</v>
      </c>
      <c r="F64" s="61">
        <f>IFERROR(VLOOKUP(B64,ADI!B:D,3,0),"0,00")</f>
        <v>479.01</v>
      </c>
      <c r="G64" s="95">
        <v>618.92999999999995</v>
      </c>
      <c r="H64" s="41">
        <f t="shared" si="1"/>
        <v>1097.94</v>
      </c>
      <c r="I64" s="48" t="str">
        <f>VLOOKUP(B64,'FOLHA RESUMIDA'!C:D,2,0)</f>
        <v>LUZIA BERNARDO DE SOUSA</v>
      </c>
    </row>
    <row r="65" spans="1:9">
      <c r="A65" s="88">
        <v>1</v>
      </c>
      <c r="B65" s="88">
        <v>1674</v>
      </c>
      <c r="C65" s="86" t="s">
        <v>62</v>
      </c>
      <c r="D65" s="90">
        <v>1970.4</v>
      </c>
      <c r="E65" s="41">
        <f t="shared" si="0"/>
        <v>1102.72</v>
      </c>
      <c r="F65" s="61">
        <f>IFERROR(VLOOKUP(B65,ADI!B:D,3,0),"0,00")</f>
        <v>492.6</v>
      </c>
      <c r="G65" s="95">
        <v>375.08</v>
      </c>
      <c r="H65" s="41">
        <f t="shared" si="1"/>
        <v>867.68000000000006</v>
      </c>
      <c r="I65" s="48" t="str">
        <f>VLOOKUP(B65,'FOLHA RESUMIDA'!C:D,2,0)</f>
        <v>MARIA HELENA FERREIRA DA SILVA</v>
      </c>
    </row>
    <row r="66" spans="1:9">
      <c r="A66" s="88">
        <v>16</v>
      </c>
      <c r="B66" s="88">
        <v>1682</v>
      </c>
      <c r="C66" s="86" t="s">
        <v>358</v>
      </c>
      <c r="D66" s="90">
        <v>4172.47</v>
      </c>
      <c r="E66" s="41">
        <f t="shared" si="0"/>
        <v>1749.2400000000002</v>
      </c>
      <c r="F66" s="61">
        <f>IFERROR(VLOOKUP(B66,ADI!B:D,3,0),"0,00")</f>
        <v>1418.64</v>
      </c>
      <c r="G66" s="95">
        <v>1004.59</v>
      </c>
      <c r="H66" s="41">
        <f t="shared" si="1"/>
        <v>2423.23</v>
      </c>
      <c r="I66" s="48" t="str">
        <f>VLOOKUP(B66,'FOLHA RESUMIDA'!C:D,2,0)</f>
        <v>MOISES MARTINS DE MELO NETO</v>
      </c>
    </row>
    <row r="67" spans="1:9">
      <c r="A67" s="88">
        <v>10</v>
      </c>
      <c r="B67" s="88">
        <v>1683</v>
      </c>
      <c r="C67" s="86" t="s">
        <v>393</v>
      </c>
      <c r="D67" s="90">
        <v>4172.47</v>
      </c>
      <c r="E67" s="41">
        <f t="shared" si="0"/>
        <v>2198.3000000000002</v>
      </c>
      <c r="F67" s="61">
        <f>IFERROR(VLOOKUP(B67,ADI!B:D,3,0),"0,00")</f>
        <v>1418.64</v>
      </c>
      <c r="G67" s="95">
        <v>555.53</v>
      </c>
      <c r="H67" s="41">
        <f t="shared" si="1"/>
        <v>1974.17</v>
      </c>
      <c r="I67" s="48" t="str">
        <f>VLOOKUP(B67,'FOLHA RESUMIDA'!C:D,2,0)</f>
        <v>ADEMIR LOPES DA SILVA</v>
      </c>
    </row>
    <row r="68" spans="1:9">
      <c r="A68" s="88">
        <v>51</v>
      </c>
      <c r="B68" s="88">
        <v>1726</v>
      </c>
      <c r="C68" s="86" t="s">
        <v>394</v>
      </c>
      <c r="D68" s="90">
        <v>4172.47</v>
      </c>
      <c r="E68" s="41">
        <f t="shared" si="0"/>
        <v>1276.8100000000004</v>
      </c>
      <c r="F68" s="61">
        <f>IFERROR(VLOOKUP(B68,ADI!B:D,3,0),"0,00")</f>
        <v>1418.64</v>
      </c>
      <c r="G68" s="95">
        <v>1477.02</v>
      </c>
      <c r="H68" s="41">
        <f t="shared" si="1"/>
        <v>2895.66</v>
      </c>
      <c r="I68" s="48" t="str">
        <f>VLOOKUP(B68,'FOLHA RESUMIDA'!C:D,2,0)</f>
        <v>JOSE CARLOS VIEIRA</v>
      </c>
    </row>
    <row r="69" spans="1:9">
      <c r="A69" s="88">
        <v>1</v>
      </c>
      <c r="B69" s="88">
        <v>1741</v>
      </c>
      <c r="C69" s="86" t="s">
        <v>63</v>
      </c>
      <c r="D69" s="90">
        <v>3370.04</v>
      </c>
      <c r="E69" s="41">
        <f t="shared" ref="E69:E132" si="2">D69-H69</f>
        <v>1053.33</v>
      </c>
      <c r="F69" s="61">
        <f>IFERROR(VLOOKUP(B69,ADI!B:D,3,0),"0,00")</f>
        <v>1145.81</v>
      </c>
      <c r="G69" s="95">
        <v>1170.9000000000001</v>
      </c>
      <c r="H69" s="41">
        <f t="shared" si="1"/>
        <v>2316.71</v>
      </c>
      <c r="I69" s="48" t="str">
        <f>VLOOKUP(B69,'FOLHA RESUMIDA'!C:D,2,0)</f>
        <v>MARCONDES C  DE OLIVEIRA</v>
      </c>
    </row>
    <row r="70" spans="1:9">
      <c r="A70" s="88">
        <v>1</v>
      </c>
      <c r="B70" s="88">
        <v>1749</v>
      </c>
      <c r="C70" s="86" t="s">
        <v>64</v>
      </c>
      <c r="D70" s="90">
        <v>2385</v>
      </c>
      <c r="E70" s="41">
        <f t="shared" si="2"/>
        <v>988.06</v>
      </c>
      <c r="F70" s="61">
        <f>IFERROR(VLOOKUP(B70,ADI!B:D,3,0),"0,00")</f>
        <v>810.9</v>
      </c>
      <c r="G70" s="95">
        <v>586.04</v>
      </c>
      <c r="H70" s="41">
        <f t="shared" ref="H70:H133" si="3">F70+G70</f>
        <v>1396.94</v>
      </c>
      <c r="I70" s="48" t="str">
        <f>VLOOKUP(B70,'FOLHA RESUMIDA'!C:D,2,0)</f>
        <v>MANOEL MARTINS LEITE NETO</v>
      </c>
    </row>
    <row r="71" spans="1:9">
      <c r="A71" s="88">
        <v>1</v>
      </c>
      <c r="B71" s="88">
        <v>1774</v>
      </c>
      <c r="C71" s="86" t="s">
        <v>65</v>
      </c>
      <c r="D71" s="90">
        <v>2767</v>
      </c>
      <c r="E71" s="41">
        <f t="shared" si="2"/>
        <v>688.36999999999989</v>
      </c>
      <c r="F71" s="61">
        <f>IFERROR(VLOOKUP(B71,ADI!B:D,3,0),"0,00")</f>
        <v>855.03</v>
      </c>
      <c r="G71" s="95">
        <v>1223.5999999999999</v>
      </c>
      <c r="H71" s="41">
        <f t="shared" si="3"/>
        <v>2078.63</v>
      </c>
      <c r="I71" s="48" t="str">
        <f>VLOOKUP(B71,'FOLHA RESUMIDA'!C:D,2,0)</f>
        <v>FRANCISCO DE ASSIS BEZERRA</v>
      </c>
    </row>
    <row r="72" spans="1:9">
      <c r="A72" s="88">
        <v>1</v>
      </c>
      <c r="B72" s="88">
        <v>1794</v>
      </c>
      <c r="C72" s="86" t="s">
        <v>66</v>
      </c>
      <c r="D72" s="90">
        <v>5967.32</v>
      </c>
      <c r="E72" s="41">
        <f t="shared" si="2"/>
        <v>3083.1099999999997</v>
      </c>
      <c r="F72" s="61">
        <f>IFERROR(VLOOKUP(B72,ADI!B:D,3,0),"0,00")</f>
        <v>1529.09</v>
      </c>
      <c r="G72" s="95">
        <v>1355.12</v>
      </c>
      <c r="H72" s="41">
        <f t="shared" si="3"/>
        <v>2884.21</v>
      </c>
      <c r="I72" s="48" t="str">
        <f>VLOOKUP(B72,'FOLHA RESUMIDA'!C:D,2,0)</f>
        <v>LUCIENE MARIA DE ANDRADE</v>
      </c>
    </row>
    <row r="73" spans="1:9">
      <c r="A73" s="88">
        <v>1</v>
      </c>
      <c r="B73" s="88">
        <v>1796</v>
      </c>
      <c r="C73" s="86" t="s">
        <v>67</v>
      </c>
      <c r="D73" s="90">
        <v>1970.4</v>
      </c>
      <c r="E73" s="41">
        <f t="shared" si="2"/>
        <v>465.41000000000008</v>
      </c>
      <c r="F73" s="61">
        <f>IFERROR(VLOOKUP(B73,ADI!B:D,3,0),"0,00")</f>
        <v>669.94</v>
      </c>
      <c r="G73" s="95">
        <v>835.05</v>
      </c>
      <c r="H73" s="41">
        <f t="shared" si="3"/>
        <v>1504.99</v>
      </c>
      <c r="I73" s="48" t="str">
        <f>VLOOKUP(B73,'FOLHA RESUMIDA'!C:D,2,0)</f>
        <v>NEUZA ANUNCIACAO COELHO</v>
      </c>
    </row>
    <row r="74" spans="1:9">
      <c r="A74" s="88">
        <v>1</v>
      </c>
      <c r="B74" s="88">
        <v>1809</v>
      </c>
      <c r="C74" s="86" t="s">
        <v>68</v>
      </c>
      <c r="D74" s="90">
        <v>3853.59</v>
      </c>
      <c r="E74" s="41">
        <f t="shared" si="2"/>
        <v>1186.5600000000004</v>
      </c>
      <c r="F74" s="61">
        <f>IFERROR(VLOOKUP(B74,ADI!B:D,3,0),"0,00")</f>
        <v>1141.02</v>
      </c>
      <c r="G74" s="95">
        <v>1526.01</v>
      </c>
      <c r="H74" s="41">
        <f t="shared" si="3"/>
        <v>2667.0299999999997</v>
      </c>
      <c r="I74" s="48" t="str">
        <f>VLOOKUP(B74,'FOLHA RESUMIDA'!C:D,2,0)</f>
        <v>JOSE IRANILDO DE ANDRADE SILVA</v>
      </c>
    </row>
    <row r="75" spans="1:9">
      <c r="A75" s="88">
        <v>1</v>
      </c>
      <c r="B75" s="88">
        <v>1821</v>
      </c>
      <c r="C75" s="86" t="s">
        <v>69</v>
      </c>
      <c r="D75" s="90">
        <v>4587.58</v>
      </c>
      <c r="E75" s="41">
        <f t="shared" si="2"/>
        <v>3137.8599999999997</v>
      </c>
      <c r="F75" s="61">
        <f>IFERROR(VLOOKUP(B75,ADI!B:D,3,0),"0,00")</f>
        <v>1449.72</v>
      </c>
      <c r="G75" s="95">
        <v>0</v>
      </c>
      <c r="H75" s="41">
        <f t="shared" si="3"/>
        <v>1449.72</v>
      </c>
      <c r="I75" s="48" t="str">
        <f>VLOOKUP(B75,'FOLHA RESUMIDA'!C:D,2,0)</f>
        <v>CARLOS STENIO DE DEUS</v>
      </c>
    </row>
    <row r="76" spans="1:9">
      <c r="A76" s="88">
        <v>1</v>
      </c>
      <c r="B76" s="88">
        <v>1822</v>
      </c>
      <c r="C76" s="86" t="s">
        <v>70</v>
      </c>
      <c r="D76" s="90">
        <v>1787.2</v>
      </c>
      <c r="E76" s="41">
        <f t="shared" si="2"/>
        <v>383.88000000000011</v>
      </c>
      <c r="F76" s="61">
        <f>IFERROR(VLOOKUP(B76,ADI!B:D,3,0),"0,00")</f>
        <v>607.65</v>
      </c>
      <c r="G76" s="95">
        <v>795.67</v>
      </c>
      <c r="H76" s="41">
        <f t="shared" si="3"/>
        <v>1403.32</v>
      </c>
      <c r="I76" s="48" t="str">
        <f>VLOOKUP(B76,'FOLHA RESUMIDA'!C:D,2,0)</f>
        <v>GILMAR BEZERRA DE OLIVEIRA</v>
      </c>
    </row>
    <row r="77" spans="1:9">
      <c r="A77" s="88">
        <v>1</v>
      </c>
      <c r="B77" s="88">
        <v>1906</v>
      </c>
      <c r="C77" s="86" t="s">
        <v>71</v>
      </c>
      <c r="D77" s="90">
        <v>3699.96</v>
      </c>
      <c r="E77" s="41">
        <f t="shared" si="2"/>
        <v>1567.15</v>
      </c>
      <c r="F77" s="61">
        <f>IFERROR(VLOOKUP(B77,ADI!B:D,3,0),"0,00")</f>
        <v>1257.99</v>
      </c>
      <c r="G77" s="95">
        <v>874.82</v>
      </c>
      <c r="H77" s="41">
        <f t="shared" si="3"/>
        <v>2132.81</v>
      </c>
      <c r="I77" s="48" t="str">
        <f>VLOOKUP(B77,'FOLHA RESUMIDA'!C:D,2,0)</f>
        <v>IZABEL CRISTINA F DE ARRUDA</v>
      </c>
    </row>
    <row r="78" spans="1:9">
      <c r="A78" s="88">
        <v>1</v>
      </c>
      <c r="B78" s="88">
        <v>1908</v>
      </c>
      <c r="C78" s="86" t="s">
        <v>72</v>
      </c>
      <c r="D78" s="90">
        <v>7979.2</v>
      </c>
      <c r="E78" s="41">
        <f t="shared" si="2"/>
        <v>2811.21</v>
      </c>
      <c r="F78" s="61">
        <f>IFERROR(VLOOKUP(B78,ADI!B:D,3,0),"0,00")</f>
        <v>2712.93</v>
      </c>
      <c r="G78" s="95">
        <v>2455.06</v>
      </c>
      <c r="H78" s="41">
        <f t="shared" si="3"/>
        <v>5167.99</v>
      </c>
      <c r="I78" s="48" t="str">
        <f>VLOOKUP(B78,'FOLHA RESUMIDA'!C:D,2,0)</f>
        <v>LUCIA MARIA ARAUJO LAVOR</v>
      </c>
    </row>
    <row r="79" spans="1:9">
      <c r="A79" s="88">
        <v>1</v>
      </c>
      <c r="B79" s="88">
        <v>1909</v>
      </c>
      <c r="C79" s="86" t="s">
        <v>73</v>
      </c>
      <c r="D79" s="90">
        <v>3209.59</v>
      </c>
      <c r="E79" s="41">
        <f t="shared" si="2"/>
        <v>775.65999999999985</v>
      </c>
      <c r="F79" s="61">
        <f>IFERROR(VLOOKUP(B79,ADI!B:D,3,0),"0,00")</f>
        <v>1091.26</v>
      </c>
      <c r="G79" s="95">
        <v>1342.67</v>
      </c>
      <c r="H79" s="41">
        <f t="shared" si="3"/>
        <v>2433.9300000000003</v>
      </c>
      <c r="I79" s="48" t="str">
        <f>VLOOKUP(B79,'FOLHA RESUMIDA'!C:D,2,0)</f>
        <v>IVANILDO BATISTA DA SILVA</v>
      </c>
    </row>
    <row r="80" spans="1:9">
      <c r="A80" s="88">
        <v>1</v>
      </c>
      <c r="B80" s="88">
        <v>1916</v>
      </c>
      <c r="C80" s="86" t="s">
        <v>354</v>
      </c>
      <c r="D80" s="90">
        <v>2948.55</v>
      </c>
      <c r="E80" s="41">
        <f t="shared" si="2"/>
        <v>924.39000000000033</v>
      </c>
      <c r="F80" s="61">
        <f>IFERROR(VLOOKUP(B80,ADI!B:D,3,0),"0,00")</f>
        <v>1002.51</v>
      </c>
      <c r="G80" s="95">
        <v>1021.65</v>
      </c>
      <c r="H80" s="41">
        <f t="shared" si="3"/>
        <v>2024.1599999999999</v>
      </c>
      <c r="I80" s="48" t="str">
        <f>VLOOKUP(B80,'FOLHA RESUMIDA'!C:D,2,0)</f>
        <v>FABIOLA ALBUQUERQUE PINHEIRO</v>
      </c>
    </row>
    <row r="81" spans="1:9">
      <c r="A81" s="88">
        <v>1</v>
      </c>
      <c r="B81" s="88">
        <v>1924</v>
      </c>
      <c r="C81" s="86" t="s">
        <v>74</v>
      </c>
      <c r="D81" s="90">
        <v>7881.54</v>
      </c>
      <c r="E81" s="41">
        <f t="shared" si="2"/>
        <v>3787.53</v>
      </c>
      <c r="F81" s="61">
        <f>IFERROR(VLOOKUP(B81,ADI!B:D,3,0),"0,00")</f>
        <v>2562.4299999999998</v>
      </c>
      <c r="G81" s="95">
        <v>1531.58</v>
      </c>
      <c r="H81" s="41">
        <f t="shared" si="3"/>
        <v>4094.0099999999998</v>
      </c>
      <c r="I81" s="48" t="str">
        <f>VLOOKUP(B81,'FOLHA RESUMIDA'!C:D,2,0)</f>
        <v>CARLOS HENRIQUE LIMA DE MELO</v>
      </c>
    </row>
    <row r="82" spans="1:9">
      <c r="A82" s="88">
        <v>1</v>
      </c>
      <c r="B82" s="88">
        <v>1932</v>
      </c>
      <c r="C82" s="86" t="s">
        <v>76</v>
      </c>
      <c r="D82" s="90">
        <v>7135.32</v>
      </c>
      <c r="E82" s="41">
        <f t="shared" si="2"/>
        <v>1732.6499999999996</v>
      </c>
      <c r="F82" s="61">
        <f>IFERROR(VLOOKUP(B82,ADI!B:D,3,0),"0,00")</f>
        <v>2426.0100000000002</v>
      </c>
      <c r="G82" s="95">
        <v>2976.66</v>
      </c>
      <c r="H82" s="41">
        <f t="shared" si="3"/>
        <v>5402.67</v>
      </c>
      <c r="I82" s="48" t="str">
        <f>VLOOKUP(B82,'FOLHA RESUMIDA'!C:D,2,0)</f>
        <v>ROSILENE MARIA ANACLETO</v>
      </c>
    </row>
    <row r="83" spans="1:9">
      <c r="A83" s="88">
        <v>1</v>
      </c>
      <c r="B83" s="88">
        <v>1937</v>
      </c>
      <c r="C83" s="86" t="s">
        <v>77</v>
      </c>
      <c r="D83" s="90">
        <v>3467.48</v>
      </c>
      <c r="E83" s="41">
        <f t="shared" si="2"/>
        <v>1653.74</v>
      </c>
      <c r="F83" s="61">
        <f>IFERROR(VLOOKUP(B83,ADI!B:D,3,0),"0,00")</f>
        <v>1178.95</v>
      </c>
      <c r="G83" s="95">
        <v>634.79</v>
      </c>
      <c r="H83" s="41">
        <f t="shared" si="3"/>
        <v>1813.74</v>
      </c>
      <c r="I83" s="48" t="str">
        <f>VLOOKUP(B83,'FOLHA RESUMIDA'!C:D,2,0)</f>
        <v>RILDA MARIA DA SILVA</v>
      </c>
    </row>
    <row r="84" spans="1:9">
      <c r="A84" s="88">
        <v>1</v>
      </c>
      <c r="B84" s="88">
        <v>1999</v>
      </c>
      <c r="C84" s="86" t="s">
        <v>79</v>
      </c>
      <c r="D84" s="90">
        <v>2760.93</v>
      </c>
      <c r="E84" s="41">
        <f t="shared" si="2"/>
        <v>1412.4399999999998</v>
      </c>
      <c r="F84" s="61">
        <f>IFERROR(VLOOKUP(B84,ADI!B:D,3,0),"0,00")</f>
        <v>938.72</v>
      </c>
      <c r="G84" s="95">
        <v>409.77</v>
      </c>
      <c r="H84" s="41">
        <f t="shared" si="3"/>
        <v>1348.49</v>
      </c>
      <c r="I84" s="48" t="str">
        <f>VLOOKUP(B84,'FOLHA RESUMIDA'!C:D,2,0)</f>
        <v>ELIAS RIBEIRO DA SILVA FILHO</v>
      </c>
    </row>
    <row r="85" spans="1:9">
      <c r="A85" s="88">
        <v>1</v>
      </c>
      <c r="B85" s="88">
        <v>2008</v>
      </c>
      <c r="C85" s="86" t="s">
        <v>80</v>
      </c>
      <c r="D85" s="90">
        <v>5421.98</v>
      </c>
      <c r="E85" s="41">
        <f t="shared" si="2"/>
        <v>4973.28</v>
      </c>
      <c r="F85" s="61" t="str">
        <f>IFERROR(VLOOKUP(B85,ADI!B:D,3,0),"0,00")</f>
        <v>0,00</v>
      </c>
      <c r="G85" s="95">
        <v>448.7</v>
      </c>
      <c r="H85" s="41">
        <f t="shared" si="3"/>
        <v>448.7</v>
      </c>
      <c r="I85" s="48" t="str">
        <f>VLOOKUP(B85,'FOLHA RESUMIDA'!C:D,2,0)</f>
        <v>AMAURI GONCALO DA SILVA</v>
      </c>
    </row>
    <row r="86" spans="1:9">
      <c r="A86" s="88">
        <v>1</v>
      </c>
      <c r="B86" s="88">
        <v>2015</v>
      </c>
      <c r="C86" s="86" t="s">
        <v>81</v>
      </c>
      <c r="D86" s="90">
        <v>2210.89</v>
      </c>
      <c r="E86" s="41">
        <f t="shared" si="2"/>
        <v>2210.89</v>
      </c>
      <c r="F86" s="61" t="str">
        <f>IFERROR(VLOOKUP(B86,ADI!B:D,3,0),"0,00")</f>
        <v>0,00</v>
      </c>
      <c r="G86" s="95">
        <v>0</v>
      </c>
      <c r="H86" s="41">
        <f t="shared" si="3"/>
        <v>0</v>
      </c>
      <c r="I86" s="48" t="str">
        <f>VLOOKUP(B86,'FOLHA RESUMIDA'!C:D,2,0)</f>
        <v>MARIA SANDRA PONTES MENDONCA</v>
      </c>
    </row>
    <row r="87" spans="1:9">
      <c r="A87" s="88">
        <v>1</v>
      </c>
      <c r="B87" s="88">
        <v>2019</v>
      </c>
      <c r="C87" s="86" t="s">
        <v>82</v>
      </c>
      <c r="D87" s="90">
        <v>2271.42</v>
      </c>
      <c r="E87" s="41">
        <f t="shared" si="2"/>
        <v>474.37000000000012</v>
      </c>
      <c r="F87" s="61">
        <f>IFERROR(VLOOKUP(B87,ADI!B:D,3,0),"0,00")</f>
        <v>772.28</v>
      </c>
      <c r="G87" s="95">
        <v>1024.77</v>
      </c>
      <c r="H87" s="41">
        <f t="shared" si="3"/>
        <v>1797.05</v>
      </c>
      <c r="I87" s="48" t="str">
        <f>VLOOKUP(B87,'FOLHA RESUMIDA'!C:D,2,0)</f>
        <v>MARCOS DO NASCIMENTO</v>
      </c>
    </row>
    <row r="88" spans="1:9">
      <c r="A88" s="88">
        <v>1</v>
      </c>
      <c r="B88" s="88">
        <v>2038</v>
      </c>
      <c r="C88" s="86" t="s">
        <v>83</v>
      </c>
      <c r="D88" s="90">
        <v>3830.18</v>
      </c>
      <c r="E88" s="41">
        <f t="shared" si="2"/>
        <v>2164.9799999999996</v>
      </c>
      <c r="F88" s="61">
        <f>IFERROR(VLOOKUP(B88,ADI!B:D,3,0),"0,00")</f>
        <v>1302.26</v>
      </c>
      <c r="G88" s="95">
        <v>362.94</v>
      </c>
      <c r="H88" s="41">
        <f t="shared" si="3"/>
        <v>1665.2</v>
      </c>
      <c r="I88" s="48" t="str">
        <f>VLOOKUP(B88,'FOLHA RESUMIDA'!C:D,2,0)</f>
        <v>IRONILDA FERREIRA DA SILVA</v>
      </c>
    </row>
    <row r="89" spans="1:9">
      <c r="A89" s="88">
        <v>1</v>
      </c>
      <c r="B89" s="88">
        <v>2043</v>
      </c>
      <c r="C89" s="86" t="s">
        <v>84</v>
      </c>
      <c r="D89" s="90">
        <v>5053.8599999999997</v>
      </c>
      <c r="E89" s="41">
        <f t="shared" si="2"/>
        <v>1650.2899999999995</v>
      </c>
      <c r="F89" s="61">
        <f>IFERROR(VLOOKUP(B89,ADI!B:D,3,0),"0,00")</f>
        <v>1203.1300000000001</v>
      </c>
      <c r="G89" s="95">
        <v>2200.44</v>
      </c>
      <c r="H89" s="41">
        <f t="shared" si="3"/>
        <v>3403.57</v>
      </c>
      <c r="I89" s="48" t="str">
        <f>VLOOKUP(B89,'FOLHA RESUMIDA'!C:D,2,0)</f>
        <v>JOAO LUIZ BRAGA DE PONTES</v>
      </c>
    </row>
    <row r="90" spans="1:9">
      <c r="A90" s="88">
        <v>1</v>
      </c>
      <c r="B90" s="88">
        <v>2052</v>
      </c>
      <c r="C90" s="86" t="s">
        <v>85</v>
      </c>
      <c r="D90" s="90">
        <v>4145.96</v>
      </c>
      <c r="E90" s="41">
        <f t="shared" si="2"/>
        <v>2882.69</v>
      </c>
      <c r="F90" s="61">
        <f>IFERROR(VLOOKUP(B90,ADI!B:D,3,0),"0,00")</f>
        <v>1263.27</v>
      </c>
      <c r="G90" s="95">
        <v>0</v>
      </c>
      <c r="H90" s="41">
        <f t="shared" si="3"/>
        <v>1263.27</v>
      </c>
      <c r="I90" s="48" t="str">
        <f>VLOOKUP(B90,'FOLHA RESUMIDA'!C:D,2,0)</f>
        <v>JOSE FERNANDO PEREIRA DA COSTA</v>
      </c>
    </row>
    <row r="91" spans="1:9">
      <c r="A91" s="88">
        <v>1</v>
      </c>
      <c r="B91" s="88">
        <v>2063</v>
      </c>
      <c r="C91" s="86" t="s">
        <v>86</v>
      </c>
      <c r="D91" s="90">
        <v>15531.43</v>
      </c>
      <c r="E91" s="41">
        <f t="shared" si="2"/>
        <v>5321.4200000000019</v>
      </c>
      <c r="F91" s="61">
        <f>IFERROR(VLOOKUP(B91,ADI!B:D,3,0),"0,00")</f>
        <v>5280.69</v>
      </c>
      <c r="G91" s="95">
        <v>4929.32</v>
      </c>
      <c r="H91" s="41">
        <f t="shared" si="3"/>
        <v>10210.009999999998</v>
      </c>
      <c r="I91" s="48" t="str">
        <f>VLOOKUP(B91,'FOLHA RESUMIDA'!C:D,2,0)</f>
        <v>JOAQUIM PEDRO CARNEIRO C NETO</v>
      </c>
    </row>
    <row r="92" spans="1:9">
      <c r="A92" s="88">
        <v>1</v>
      </c>
      <c r="B92" s="88">
        <v>2069</v>
      </c>
      <c r="C92" s="86" t="s">
        <v>87</v>
      </c>
      <c r="D92" s="90">
        <v>19807.189999999999</v>
      </c>
      <c r="E92" s="41">
        <f t="shared" si="2"/>
        <v>6832.73</v>
      </c>
      <c r="F92" s="61">
        <f>IFERROR(VLOOKUP(B92,ADI!B:D,3,0),"0,00")</f>
        <v>6734.44</v>
      </c>
      <c r="G92" s="95">
        <v>6240.02</v>
      </c>
      <c r="H92" s="41">
        <f t="shared" si="3"/>
        <v>12974.46</v>
      </c>
      <c r="I92" s="48" t="str">
        <f>VLOOKUP(B92,'FOLHA RESUMIDA'!C:D,2,0)</f>
        <v>SELMA VERONICA VIEIRA RAMOS</v>
      </c>
    </row>
    <row r="93" spans="1:9">
      <c r="A93" s="88">
        <v>1</v>
      </c>
      <c r="B93" s="88">
        <v>2086</v>
      </c>
      <c r="C93" s="86" t="s">
        <v>88</v>
      </c>
      <c r="D93" s="90">
        <v>2698.96</v>
      </c>
      <c r="E93" s="41">
        <f t="shared" si="2"/>
        <v>1552.98</v>
      </c>
      <c r="F93" s="61">
        <f>IFERROR(VLOOKUP(B93,ADI!B:D,3,0),"0,00")</f>
        <v>917.65</v>
      </c>
      <c r="G93" s="95">
        <v>228.33</v>
      </c>
      <c r="H93" s="41">
        <f t="shared" si="3"/>
        <v>1145.98</v>
      </c>
      <c r="I93" s="48" t="str">
        <f>VLOOKUP(B93,'FOLHA RESUMIDA'!C:D,2,0)</f>
        <v>ALBANITA LUCIANA DA SILVA</v>
      </c>
    </row>
    <row r="94" spans="1:9">
      <c r="A94" s="88">
        <v>1</v>
      </c>
      <c r="B94" s="88">
        <v>2093</v>
      </c>
      <c r="C94" s="86" t="s">
        <v>89</v>
      </c>
      <c r="D94" s="90">
        <v>3066.34</v>
      </c>
      <c r="E94" s="41">
        <f t="shared" si="2"/>
        <v>2294.0600000000004</v>
      </c>
      <c r="F94" s="61">
        <f>IFERROR(VLOOKUP(B94,ADI!B:D,3,0),"0,00")</f>
        <v>772.28</v>
      </c>
      <c r="G94" s="95">
        <v>0</v>
      </c>
      <c r="H94" s="41">
        <f t="shared" si="3"/>
        <v>772.28</v>
      </c>
      <c r="I94" s="48" t="str">
        <f>VLOOKUP(B94,'FOLHA RESUMIDA'!C:D,2,0)</f>
        <v>GILBERTO RIBEIRO DA SILVA</v>
      </c>
    </row>
    <row r="95" spans="1:9">
      <c r="A95" s="88">
        <v>51</v>
      </c>
      <c r="B95" s="88">
        <v>2096</v>
      </c>
      <c r="C95" s="86" t="s">
        <v>346</v>
      </c>
      <c r="D95" s="90">
        <v>4172.47</v>
      </c>
      <c r="E95" s="41">
        <f t="shared" si="2"/>
        <v>1971.7800000000002</v>
      </c>
      <c r="F95" s="61">
        <f>IFERROR(VLOOKUP(B95,ADI!B:D,3,0),"0,00")</f>
        <v>1418.64</v>
      </c>
      <c r="G95" s="95">
        <v>782.05</v>
      </c>
      <c r="H95" s="41">
        <f t="shared" si="3"/>
        <v>2200.69</v>
      </c>
      <c r="I95" s="48" t="str">
        <f>VLOOKUP(B95,'FOLHA RESUMIDA'!C:D,2,0)</f>
        <v>MARCELO MORAIS DE OLIVEIRA</v>
      </c>
    </row>
    <row r="96" spans="1:9">
      <c r="A96" s="88">
        <v>1</v>
      </c>
      <c r="B96" s="88">
        <v>2101</v>
      </c>
      <c r="C96" s="86" t="s">
        <v>90</v>
      </c>
      <c r="D96" s="90">
        <v>10059.379999999999</v>
      </c>
      <c r="E96" s="41">
        <f t="shared" si="2"/>
        <v>8968.119999999999</v>
      </c>
      <c r="F96" s="61">
        <f>IFERROR(VLOOKUP(B96,ADI!B:D,3,0),"0,00")</f>
        <v>1091.26</v>
      </c>
      <c r="G96" s="95">
        <v>0</v>
      </c>
      <c r="H96" s="41">
        <f t="shared" si="3"/>
        <v>1091.26</v>
      </c>
      <c r="I96" s="48" t="str">
        <f>VLOOKUP(B96,'FOLHA RESUMIDA'!C:D,2,0)</f>
        <v>JOSE LUCIANO CANDIDO DA SILVA</v>
      </c>
    </row>
    <row r="97" spans="1:9">
      <c r="A97" s="88">
        <v>16</v>
      </c>
      <c r="B97" s="88">
        <v>2115</v>
      </c>
      <c r="C97" s="86" t="s">
        <v>359</v>
      </c>
      <c r="D97" s="90">
        <v>4172.47</v>
      </c>
      <c r="E97" s="41">
        <f t="shared" si="2"/>
        <v>1131.1999999999998</v>
      </c>
      <c r="F97" s="61">
        <f>IFERROR(VLOOKUP(B97,ADI!B:D,3,0),"0,00")</f>
        <v>1418.64</v>
      </c>
      <c r="G97" s="95">
        <v>1622.63</v>
      </c>
      <c r="H97" s="41">
        <f t="shared" si="3"/>
        <v>3041.2700000000004</v>
      </c>
      <c r="I97" s="48" t="str">
        <f>VLOOKUP(B97,'FOLHA RESUMIDA'!C:D,2,0)</f>
        <v>SEVERINO JOSE RAMOS DE SOUZA</v>
      </c>
    </row>
    <row r="98" spans="1:9">
      <c r="A98" s="88">
        <v>1</v>
      </c>
      <c r="B98" s="88">
        <v>2117</v>
      </c>
      <c r="C98" s="86" t="s">
        <v>91</v>
      </c>
      <c r="D98" s="90">
        <v>2395.04</v>
      </c>
      <c r="E98" s="41">
        <f t="shared" si="2"/>
        <v>446.54999999999995</v>
      </c>
      <c r="F98" s="61">
        <f>IFERROR(VLOOKUP(B98,ADI!B:D,3,0),"0,00")</f>
        <v>814.31</v>
      </c>
      <c r="G98" s="95">
        <v>1134.18</v>
      </c>
      <c r="H98" s="41">
        <f t="shared" si="3"/>
        <v>1948.49</v>
      </c>
      <c r="I98" s="48" t="str">
        <f>VLOOKUP(B98,'FOLHA RESUMIDA'!C:D,2,0)</f>
        <v>WILSON JOSE QUEIROZ DE LIMA</v>
      </c>
    </row>
    <row r="99" spans="1:9">
      <c r="A99" s="88">
        <v>1</v>
      </c>
      <c r="B99" s="88">
        <v>2120</v>
      </c>
      <c r="C99" s="86" t="s">
        <v>92</v>
      </c>
      <c r="D99" s="90">
        <v>2546.0100000000002</v>
      </c>
      <c r="E99" s="41">
        <f t="shared" si="2"/>
        <v>764.24000000000024</v>
      </c>
      <c r="F99" s="61">
        <f>IFERROR(VLOOKUP(B99,ADI!B:D,3,0),"0,00")</f>
        <v>865.64</v>
      </c>
      <c r="G99" s="95">
        <v>916.13</v>
      </c>
      <c r="H99" s="41">
        <f t="shared" si="3"/>
        <v>1781.77</v>
      </c>
      <c r="I99" s="48" t="str">
        <f>VLOOKUP(B99,'FOLHA RESUMIDA'!C:D,2,0)</f>
        <v>ANTONIO SOARES DE MELO</v>
      </c>
    </row>
    <row r="100" spans="1:9">
      <c r="A100" s="88">
        <v>1</v>
      </c>
      <c r="B100" s="88">
        <v>2121</v>
      </c>
      <c r="C100" s="86" t="s">
        <v>93</v>
      </c>
      <c r="D100" s="90">
        <v>2826.66</v>
      </c>
      <c r="E100" s="41">
        <f t="shared" si="2"/>
        <v>1790.86</v>
      </c>
      <c r="F100" s="61">
        <f>IFERROR(VLOOKUP(B100,ADI!B:D,3,0),"0,00")</f>
        <v>772.28</v>
      </c>
      <c r="G100" s="95">
        <v>263.52</v>
      </c>
      <c r="H100" s="41">
        <f t="shared" si="3"/>
        <v>1035.8</v>
      </c>
      <c r="I100" s="48" t="str">
        <f>VLOOKUP(B100,'FOLHA RESUMIDA'!C:D,2,0)</f>
        <v>SAMUEL MAURICIO</v>
      </c>
    </row>
    <row r="101" spans="1:9">
      <c r="A101" s="88">
        <v>10</v>
      </c>
      <c r="B101" s="88">
        <v>2124</v>
      </c>
      <c r="C101" s="86" t="s">
        <v>350</v>
      </c>
      <c r="D101" s="90">
        <v>4172.47</v>
      </c>
      <c r="E101" s="41">
        <f t="shared" si="2"/>
        <v>1262.5300000000002</v>
      </c>
      <c r="F101" s="61">
        <f>IFERROR(VLOOKUP(B101,ADI!B:D,3,0),"0,00")</f>
        <v>1418.64</v>
      </c>
      <c r="G101" s="95">
        <v>1491.3</v>
      </c>
      <c r="H101" s="41">
        <f t="shared" si="3"/>
        <v>2909.94</v>
      </c>
      <c r="I101" s="48" t="str">
        <f>VLOOKUP(B101,'FOLHA RESUMIDA'!C:D,2,0)</f>
        <v>JOSE ALVES FIGUEIREDO FILHO</v>
      </c>
    </row>
    <row r="102" spans="1:9">
      <c r="A102" s="88">
        <v>1</v>
      </c>
      <c r="B102" s="88">
        <v>2125</v>
      </c>
      <c r="C102" s="86" t="s">
        <v>94</v>
      </c>
      <c r="D102" s="90">
        <v>4360.95</v>
      </c>
      <c r="E102" s="41">
        <f t="shared" si="2"/>
        <v>1773.9099999999999</v>
      </c>
      <c r="F102" s="61">
        <f>IFERROR(VLOOKUP(B102,ADI!B:D,3,0),"0,00")</f>
        <v>1482.72</v>
      </c>
      <c r="G102" s="95">
        <v>1104.32</v>
      </c>
      <c r="H102" s="41">
        <f t="shared" si="3"/>
        <v>2587.04</v>
      </c>
      <c r="I102" s="48" t="str">
        <f>VLOOKUP(B102,'FOLHA RESUMIDA'!C:D,2,0)</f>
        <v>GILMAR GALVAO SANTANA</v>
      </c>
    </row>
    <row r="103" spans="1:9">
      <c r="A103" s="88">
        <v>1</v>
      </c>
      <c r="B103" s="88">
        <v>2126</v>
      </c>
      <c r="C103" s="86" t="s">
        <v>95</v>
      </c>
      <c r="D103" s="90">
        <v>3538.57</v>
      </c>
      <c r="E103" s="41">
        <f t="shared" si="2"/>
        <v>2086.23</v>
      </c>
      <c r="F103" s="61">
        <f>IFERROR(VLOOKUP(B103,ADI!B:D,3,0),"0,00")</f>
        <v>707.71</v>
      </c>
      <c r="G103" s="95">
        <v>744.63</v>
      </c>
      <c r="H103" s="41">
        <f t="shared" si="3"/>
        <v>1452.3400000000001</v>
      </c>
      <c r="I103" s="48" t="str">
        <f>VLOOKUP(B103,'FOLHA RESUMIDA'!C:D,2,0)</f>
        <v>JAFFE JOSE LIMA XAVIER</v>
      </c>
    </row>
    <row r="104" spans="1:9">
      <c r="A104" s="88">
        <v>1</v>
      </c>
      <c r="B104" s="88">
        <v>2128</v>
      </c>
      <c r="C104" s="86" t="s">
        <v>96</v>
      </c>
      <c r="D104" s="90">
        <v>9716.51</v>
      </c>
      <c r="E104" s="41">
        <f t="shared" si="2"/>
        <v>5611.93</v>
      </c>
      <c r="F104" s="61">
        <f>IFERROR(VLOOKUP(B104,ADI!B:D,3,0),"0,00")</f>
        <v>3303.61</v>
      </c>
      <c r="G104" s="95">
        <v>800.97</v>
      </c>
      <c r="H104" s="41">
        <f t="shared" si="3"/>
        <v>4104.58</v>
      </c>
      <c r="I104" s="48" t="str">
        <f>VLOOKUP(B104,'FOLHA RESUMIDA'!C:D,2,0)</f>
        <v>JORGE DA SILVA LIMA</v>
      </c>
    </row>
    <row r="105" spans="1:9">
      <c r="A105" s="88">
        <v>1</v>
      </c>
      <c r="B105" s="88">
        <v>2129</v>
      </c>
      <c r="C105" s="86" t="s">
        <v>97</v>
      </c>
      <c r="D105" s="90">
        <v>3016.59</v>
      </c>
      <c r="E105" s="41">
        <f t="shared" si="2"/>
        <v>1182.8900000000001</v>
      </c>
      <c r="F105" s="61">
        <f>IFERROR(VLOOKUP(B105,ADI!B:D,3,0),"0,00")</f>
        <v>700.48</v>
      </c>
      <c r="G105" s="95">
        <v>1133.22</v>
      </c>
      <c r="H105" s="41">
        <f t="shared" si="3"/>
        <v>1833.7</v>
      </c>
      <c r="I105" s="48" t="str">
        <f>VLOOKUP(B105,'FOLHA RESUMIDA'!C:D,2,0)</f>
        <v>RICARDO JORGE XAVIER</v>
      </c>
    </row>
    <row r="106" spans="1:9">
      <c r="A106" s="88">
        <v>1</v>
      </c>
      <c r="B106" s="88">
        <v>2130</v>
      </c>
      <c r="C106" s="86" t="s">
        <v>98</v>
      </c>
      <c r="D106" s="90">
        <v>2060.2399999999998</v>
      </c>
      <c r="E106" s="41">
        <f t="shared" si="2"/>
        <v>593.40999999999985</v>
      </c>
      <c r="F106" s="61">
        <f>IFERROR(VLOOKUP(B106,ADI!B:D,3,0),"0,00")</f>
        <v>700.48</v>
      </c>
      <c r="G106" s="95">
        <v>766.35</v>
      </c>
      <c r="H106" s="41">
        <f t="shared" si="3"/>
        <v>1466.83</v>
      </c>
      <c r="I106" s="48" t="str">
        <f>VLOOKUP(B106,'FOLHA RESUMIDA'!C:D,2,0)</f>
        <v>HELVIO MOZART MONTENEGRO</v>
      </c>
    </row>
    <row r="107" spans="1:9">
      <c r="A107" s="88">
        <v>1</v>
      </c>
      <c r="B107" s="88">
        <v>2131</v>
      </c>
      <c r="C107" s="86" t="s">
        <v>99</v>
      </c>
      <c r="D107" s="90">
        <v>8226.93</v>
      </c>
      <c r="E107" s="41">
        <f t="shared" si="2"/>
        <v>5894.6200000000008</v>
      </c>
      <c r="F107" s="61" t="str">
        <f>IFERROR(VLOOKUP(B107,ADI!B:D,3,0),"0,00")</f>
        <v>0,00</v>
      </c>
      <c r="G107" s="95">
        <v>2332.31</v>
      </c>
      <c r="H107" s="41">
        <f t="shared" si="3"/>
        <v>2332.31</v>
      </c>
      <c r="I107" s="48" t="str">
        <f>VLOOKUP(B107,'FOLHA RESUMIDA'!C:D,2,0)</f>
        <v>ALEXANDRE BARBOSA DA SILVA</v>
      </c>
    </row>
    <row r="108" spans="1:9">
      <c r="A108" s="88">
        <v>1</v>
      </c>
      <c r="B108" s="88">
        <v>2134</v>
      </c>
      <c r="C108" s="86" t="s">
        <v>100</v>
      </c>
      <c r="D108" s="90">
        <v>3538.57</v>
      </c>
      <c r="E108" s="41">
        <f t="shared" si="2"/>
        <v>2075.59</v>
      </c>
      <c r="F108" s="61">
        <f>IFERROR(VLOOKUP(B108,ADI!B:D,3,0),"0,00")</f>
        <v>1203.1099999999999</v>
      </c>
      <c r="G108" s="95">
        <v>259.87</v>
      </c>
      <c r="H108" s="41">
        <f t="shared" si="3"/>
        <v>1462.98</v>
      </c>
      <c r="I108" s="48" t="str">
        <f>VLOOKUP(B108,'FOLHA RESUMIDA'!C:D,2,0)</f>
        <v>ROSIVALDO SATIRO DOS SANTOS</v>
      </c>
    </row>
    <row r="109" spans="1:9">
      <c r="A109" s="88">
        <v>1</v>
      </c>
      <c r="B109" s="88">
        <v>2136</v>
      </c>
      <c r="C109" s="86" t="s">
        <v>101</v>
      </c>
      <c r="D109" s="90">
        <v>2891.29</v>
      </c>
      <c r="E109" s="41">
        <f t="shared" si="2"/>
        <v>930.84000000000015</v>
      </c>
      <c r="F109" s="61">
        <f>IFERROR(VLOOKUP(B109,ADI!B:D,3,0),"0,00")</f>
        <v>983.04</v>
      </c>
      <c r="G109" s="95">
        <v>977.41</v>
      </c>
      <c r="H109" s="41">
        <f t="shared" si="3"/>
        <v>1960.4499999999998</v>
      </c>
      <c r="I109" s="48" t="str">
        <f>VLOOKUP(B109,'FOLHA RESUMIDA'!C:D,2,0)</f>
        <v>GESIEL DAVID DE CASTRO</v>
      </c>
    </row>
    <row r="110" spans="1:9">
      <c r="A110" s="88">
        <v>1</v>
      </c>
      <c r="B110" s="88">
        <v>2137</v>
      </c>
      <c r="C110" s="86" t="s">
        <v>102</v>
      </c>
      <c r="D110" s="90">
        <v>8875.2000000000007</v>
      </c>
      <c r="E110" s="41">
        <f t="shared" si="2"/>
        <v>3273.3000000000011</v>
      </c>
      <c r="F110" s="61">
        <f>IFERROR(VLOOKUP(B110,ADI!B:D,3,0),"0,00")</f>
        <v>3017.57</v>
      </c>
      <c r="G110" s="95">
        <v>2584.33</v>
      </c>
      <c r="H110" s="41">
        <f t="shared" si="3"/>
        <v>5601.9</v>
      </c>
      <c r="I110" s="48" t="str">
        <f>VLOOKUP(B110,'FOLHA RESUMIDA'!C:D,2,0)</f>
        <v>FRANCISCO DE ASSIS DE OLIVEIRA</v>
      </c>
    </row>
    <row r="111" spans="1:9">
      <c r="A111" s="88">
        <v>1</v>
      </c>
      <c r="B111" s="88">
        <v>2140</v>
      </c>
      <c r="C111" s="86" t="s">
        <v>103</v>
      </c>
      <c r="D111" s="90">
        <v>7859.35</v>
      </c>
      <c r="E111" s="41">
        <f t="shared" si="2"/>
        <v>1963.3200000000006</v>
      </c>
      <c r="F111" s="61">
        <f>IFERROR(VLOOKUP(B111,ADI!B:D,3,0),"0,00")</f>
        <v>2033.18</v>
      </c>
      <c r="G111" s="95">
        <v>3862.85</v>
      </c>
      <c r="H111" s="41">
        <f t="shared" si="3"/>
        <v>5896.03</v>
      </c>
      <c r="I111" s="48" t="str">
        <f>VLOOKUP(B111,'FOLHA RESUMIDA'!C:D,2,0)</f>
        <v>LUCIENE PEREIRA DE A NASCIMENT</v>
      </c>
    </row>
    <row r="112" spans="1:9">
      <c r="A112" s="88">
        <v>1</v>
      </c>
      <c r="B112" s="88">
        <v>2143</v>
      </c>
      <c r="C112" s="86" t="s">
        <v>104</v>
      </c>
      <c r="D112" s="90">
        <v>2068.91</v>
      </c>
      <c r="E112" s="41">
        <f t="shared" si="2"/>
        <v>425.09999999999991</v>
      </c>
      <c r="F112" s="61">
        <f>IFERROR(VLOOKUP(B112,ADI!B:D,3,0),"0,00")</f>
        <v>703.43</v>
      </c>
      <c r="G112" s="95">
        <v>940.38</v>
      </c>
      <c r="H112" s="41">
        <f t="shared" si="3"/>
        <v>1643.81</v>
      </c>
      <c r="I112" s="48" t="str">
        <f>VLOOKUP(B112,'FOLHA RESUMIDA'!C:D,2,0)</f>
        <v>RUBEM JOSE DOS S DE PAULA</v>
      </c>
    </row>
    <row r="113" spans="1:9">
      <c r="A113" s="88">
        <v>1</v>
      </c>
      <c r="B113" s="88">
        <v>2145</v>
      </c>
      <c r="C113" s="86" t="s">
        <v>105</v>
      </c>
      <c r="D113" s="90">
        <v>3538.57</v>
      </c>
      <c r="E113" s="41">
        <f t="shared" si="2"/>
        <v>850.85000000000036</v>
      </c>
      <c r="F113" s="61">
        <f>IFERROR(VLOOKUP(B113,ADI!B:D,3,0),"0,00")</f>
        <v>1203.1099999999999</v>
      </c>
      <c r="G113" s="95">
        <v>1484.61</v>
      </c>
      <c r="H113" s="41">
        <f t="shared" si="3"/>
        <v>2687.72</v>
      </c>
      <c r="I113" s="48" t="str">
        <f>VLOOKUP(B113,'FOLHA RESUMIDA'!C:D,2,0)</f>
        <v>EVERALDO DA SILVA CABRAL</v>
      </c>
    </row>
    <row r="114" spans="1:9">
      <c r="A114" s="88">
        <v>1</v>
      </c>
      <c r="B114" s="88">
        <v>2146</v>
      </c>
      <c r="C114" s="86" t="s">
        <v>106</v>
      </c>
      <c r="D114" s="90">
        <v>3056.72</v>
      </c>
      <c r="E114" s="41">
        <f t="shared" si="2"/>
        <v>1260.52</v>
      </c>
      <c r="F114" s="61">
        <f>IFERROR(VLOOKUP(B114,ADI!B:D,3,0),"0,00")</f>
        <v>1039.28</v>
      </c>
      <c r="G114" s="95">
        <v>756.92</v>
      </c>
      <c r="H114" s="41">
        <f t="shared" si="3"/>
        <v>1796.1999999999998</v>
      </c>
      <c r="I114" s="48" t="str">
        <f>VLOOKUP(B114,'FOLHA RESUMIDA'!C:D,2,0)</f>
        <v>ROGERIO BARROS DOS SANTOS</v>
      </c>
    </row>
    <row r="115" spans="1:9">
      <c r="A115" s="88">
        <v>1</v>
      </c>
      <c r="B115" s="88">
        <v>2149</v>
      </c>
      <c r="C115" s="86" t="s">
        <v>107</v>
      </c>
      <c r="D115" s="90">
        <v>3381.17</v>
      </c>
      <c r="E115" s="41">
        <f t="shared" si="2"/>
        <v>1038.6300000000001</v>
      </c>
      <c r="F115" s="61">
        <f>IFERROR(VLOOKUP(B115,ADI!B:D,3,0),"0,00")</f>
        <v>1039.28</v>
      </c>
      <c r="G115" s="95">
        <v>1303.26</v>
      </c>
      <c r="H115" s="41">
        <f t="shared" si="3"/>
        <v>2342.54</v>
      </c>
      <c r="I115" s="48" t="str">
        <f>VLOOKUP(B115,'FOLHA RESUMIDA'!C:D,2,0)</f>
        <v>CARLOS AUGUSTO O  DA SILVA</v>
      </c>
    </row>
    <row r="116" spans="1:9">
      <c r="A116" s="88">
        <v>16</v>
      </c>
      <c r="B116" s="88">
        <v>2151</v>
      </c>
      <c r="C116" s="86" t="s">
        <v>108</v>
      </c>
      <c r="D116" s="90">
        <v>3188.6</v>
      </c>
      <c r="E116" s="41">
        <f t="shared" si="2"/>
        <v>557.77</v>
      </c>
      <c r="F116" s="61">
        <f>IFERROR(VLOOKUP(B116,ADI!B:D,3,0),"0,00")</f>
        <v>1084.1199999999999</v>
      </c>
      <c r="G116" s="95">
        <v>1546.71</v>
      </c>
      <c r="H116" s="41">
        <f t="shared" si="3"/>
        <v>2630.83</v>
      </c>
      <c r="I116" s="48" t="str">
        <f>VLOOKUP(B116,'FOLHA RESUMIDA'!C:D,2,0)</f>
        <v>JUREMA MARIA BONGALHARDO</v>
      </c>
    </row>
    <row r="117" spans="1:9">
      <c r="A117" s="88">
        <v>1</v>
      </c>
      <c r="B117" s="88">
        <v>2153</v>
      </c>
      <c r="C117" s="86" t="s">
        <v>109</v>
      </c>
      <c r="D117" s="90">
        <v>3715.5</v>
      </c>
      <c r="E117" s="41">
        <f t="shared" si="2"/>
        <v>1912.1</v>
      </c>
      <c r="F117" s="61">
        <f>IFERROR(VLOOKUP(B117,ADI!B:D,3,0),"0,00")</f>
        <v>1263.27</v>
      </c>
      <c r="G117" s="95">
        <v>540.13</v>
      </c>
      <c r="H117" s="41">
        <f t="shared" si="3"/>
        <v>1803.4</v>
      </c>
      <c r="I117" s="48" t="str">
        <f>VLOOKUP(B117,'FOLHA RESUMIDA'!C:D,2,0)</f>
        <v>SERGIO PEREIRA DA COSTA</v>
      </c>
    </row>
    <row r="118" spans="1:9">
      <c r="A118" s="88">
        <v>1</v>
      </c>
      <c r="B118" s="88">
        <v>2156</v>
      </c>
      <c r="C118" s="86" t="s">
        <v>110</v>
      </c>
      <c r="D118" s="90">
        <v>3523.75</v>
      </c>
      <c r="E118" s="41">
        <f t="shared" si="2"/>
        <v>2113.52</v>
      </c>
      <c r="F118" s="61">
        <f>IFERROR(VLOOKUP(B118,ADI!B:D,3,0),"0,00")</f>
        <v>1198.08</v>
      </c>
      <c r="G118" s="95">
        <v>212.15</v>
      </c>
      <c r="H118" s="41">
        <f t="shared" si="3"/>
        <v>1410.23</v>
      </c>
      <c r="I118" s="48" t="str">
        <f>VLOOKUP(B118,'FOLHA RESUMIDA'!C:D,2,0)</f>
        <v>EDLEUSA LUCIA BATISTA DA SILVA</v>
      </c>
    </row>
    <row r="119" spans="1:9">
      <c r="A119" s="88">
        <v>1</v>
      </c>
      <c r="B119" s="88">
        <v>2159</v>
      </c>
      <c r="C119" s="86" t="s">
        <v>111</v>
      </c>
      <c r="D119" s="90">
        <v>6594.1</v>
      </c>
      <c r="E119" s="41">
        <f t="shared" si="2"/>
        <v>1708.3400000000001</v>
      </c>
      <c r="F119" s="61">
        <f>IFERROR(VLOOKUP(B119,ADI!B:D,3,0),"0,00")</f>
        <v>2241.9899999999998</v>
      </c>
      <c r="G119" s="95">
        <v>2643.77</v>
      </c>
      <c r="H119" s="41">
        <f t="shared" si="3"/>
        <v>4885.76</v>
      </c>
      <c r="I119" s="48" t="str">
        <f>VLOOKUP(B119,'FOLHA RESUMIDA'!C:D,2,0)</f>
        <v>FREDERICO JOSE C  DA NOBREGA</v>
      </c>
    </row>
    <row r="120" spans="1:9">
      <c r="A120" s="88">
        <v>1</v>
      </c>
      <c r="B120" s="88">
        <v>2161</v>
      </c>
      <c r="C120" s="86" t="s">
        <v>112</v>
      </c>
      <c r="D120" s="90">
        <v>5856.36</v>
      </c>
      <c r="E120" s="41">
        <f t="shared" si="2"/>
        <v>3756.8899999999994</v>
      </c>
      <c r="F120" s="61">
        <f>IFERROR(VLOOKUP(B120,ADI!B:D,3,0),"0,00")</f>
        <v>1664.65</v>
      </c>
      <c r="G120" s="95">
        <v>434.82</v>
      </c>
      <c r="H120" s="41">
        <f t="shared" si="3"/>
        <v>2099.4700000000003</v>
      </c>
      <c r="I120" s="48" t="str">
        <f>VLOOKUP(B120,'FOLHA RESUMIDA'!C:D,2,0)</f>
        <v>WLADIMIR MACHADO DO E  SANTO</v>
      </c>
    </row>
    <row r="121" spans="1:9">
      <c r="A121" s="88">
        <v>1</v>
      </c>
      <c r="B121" s="88">
        <v>2181</v>
      </c>
      <c r="C121" s="86" t="s">
        <v>113</v>
      </c>
      <c r="D121" s="90">
        <v>12037.77</v>
      </c>
      <c r="E121" s="41">
        <f t="shared" si="2"/>
        <v>7003.24</v>
      </c>
      <c r="F121" s="61">
        <f>IFERROR(VLOOKUP(B121,ADI!B:D,3,0),"0,00")</f>
        <v>4092.84</v>
      </c>
      <c r="G121" s="95">
        <v>941.69</v>
      </c>
      <c r="H121" s="41">
        <f t="shared" si="3"/>
        <v>5034.5300000000007</v>
      </c>
      <c r="I121" s="48" t="str">
        <f>VLOOKUP(B121,'FOLHA RESUMIDA'!C:D,2,0)</f>
        <v>ELCY SILVA DE ARAUJO</v>
      </c>
    </row>
    <row r="122" spans="1:9">
      <c r="A122" s="88">
        <v>1</v>
      </c>
      <c r="B122" s="88">
        <v>2274</v>
      </c>
      <c r="C122" s="86" t="s">
        <v>114</v>
      </c>
      <c r="D122" s="90">
        <v>16784.88</v>
      </c>
      <c r="E122" s="41">
        <f t="shared" si="2"/>
        <v>5780.59</v>
      </c>
      <c r="F122" s="61">
        <f>IFERROR(VLOOKUP(B122,ADI!B:D,3,0),"0,00")</f>
        <v>5706.86</v>
      </c>
      <c r="G122" s="95">
        <v>5297.43</v>
      </c>
      <c r="H122" s="41">
        <f t="shared" si="3"/>
        <v>11004.29</v>
      </c>
      <c r="I122" s="48" t="str">
        <f>VLOOKUP(B122,'FOLHA RESUMIDA'!C:D,2,0)</f>
        <v>DJALMA LIMA DE OLIVEIRA DANTAS</v>
      </c>
    </row>
    <row r="123" spans="1:9">
      <c r="A123" s="88">
        <v>1</v>
      </c>
      <c r="B123" s="88">
        <v>2280</v>
      </c>
      <c r="C123" s="86" t="s">
        <v>115</v>
      </c>
      <c r="D123" s="90">
        <v>3181.83</v>
      </c>
      <c r="E123" s="41">
        <f t="shared" si="2"/>
        <v>335.03999999999996</v>
      </c>
      <c r="F123" s="61">
        <f>IFERROR(VLOOKUP(B123,ADI!B:D,3,0),"0,00")</f>
        <v>1081.82</v>
      </c>
      <c r="G123" s="95">
        <v>1764.97</v>
      </c>
      <c r="H123" s="41">
        <f t="shared" si="3"/>
        <v>2846.79</v>
      </c>
      <c r="I123" s="48" t="str">
        <f>VLOOKUP(B123,'FOLHA RESUMIDA'!C:D,2,0)</f>
        <v>JACQUELINE CESAR DE GUSMAO</v>
      </c>
    </row>
    <row r="124" spans="1:9">
      <c r="A124" s="88">
        <v>1</v>
      </c>
      <c r="B124" s="88">
        <v>2295</v>
      </c>
      <c r="C124" s="86" t="s">
        <v>116</v>
      </c>
      <c r="D124" s="90">
        <v>4405.6099999999997</v>
      </c>
      <c r="E124" s="41">
        <f t="shared" si="2"/>
        <v>881.59999999999945</v>
      </c>
      <c r="F124" s="61">
        <f>IFERROR(VLOOKUP(B124,ADI!B:D,3,0),"0,00")</f>
        <v>1497.91</v>
      </c>
      <c r="G124" s="95">
        <v>2026.1</v>
      </c>
      <c r="H124" s="41">
        <f t="shared" si="3"/>
        <v>3524.01</v>
      </c>
      <c r="I124" s="48" t="str">
        <f>VLOOKUP(B124,'FOLHA RESUMIDA'!C:D,2,0)</f>
        <v>VINCENZO PAPARIELLO</v>
      </c>
    </row>
    <row r="125" spans="1:9">
      <c r="A125" s="88">
        <v>1</v>
      </c>
      <c r="B125" s="88">
        <v>2308</v>
      </c>
      <c r="C125" s="86" t="s">
        <v>117</v>
      </c>
      <c r="D125" s="90">
        <v>3181.83</v>
      </c>
      <c r="E125" s="41">
        <f t="shared" si="2"/>
        <v>1460.55</v>
      </c>
      <c r="F125" s="61">
        <f>IFERROR(VLOOKUP(B125,ADI!B:D,3,0),"0,00")</f>
        <v>1081.82</v>
      </c>
      <c r="G125" s="95">
        <v>639.46</v>
      </c>
      <c r="H125" s="41">
        <f t="shared" si="3"/>
        <v>1721.28</v>
      </c>
      <c r="I125" s="48" t="str">
        <f>VLOOKUP(B125,'FOLHA RESUMIDA'!C:D,2,0)</f>
        <v>ADEILDO CARLOS DIAS BEZERRA</v>
      </c>
    </row>
    <row r="126" spans="1:9">
      <c r="A126" s="88">
        <v>1</v>
      </c>
      <c r="B126" s="88">
        <v>2330</v>
      </c>
      <c r="C126" s="86" t="s">
        <v>118</v>
      </c>
      <c r="D126" s="90">
        <v>7116.67</v>
      </c>
      <c r="E126" s="41">
        <f t="shared" si="2"/>
        <v>1705.6599999999999</v>
      </c>
      <c r="F126" s="61">
        <f>IFERROR(VLOOKUP(B126,ADI!B:D,3,0),"0,00")</f>
        <v>2419.67</v>
      </c>
      <c r="G126" s="95">
        <v>2991.34</v>
      </c>
      <c r="H126" s="41">
        <f t="shared" si="3"/>
        <v>5411.01</v>
      </c>
      <c r="I126" s="48" t="str">
        <f>VLOOKUP(B126,'FOLHA RESUMIDA'!C:D,2,0)</f>
        <v>ERICK RENAN PEREIRA DE ACIOLI</v>
      </c>
    </row>
    <row r="127" spans="1:9">
      <c r="A127" s="88">
        <v>1</v>
      </c>
      <c r="B127" s="88">
        <v>2337</v>
      </c>
      <c r="C127" s="86" t="s">
        <v>119</v>
      </c>
      <c r="D127" s="90">
        <v>8328.6299999999992</v>
      </c>
      <c r="E127" s="41">
        <f t="shared" si="2"/>
        <v>2639.3399999999992</v>
      </c>
      <c r="F127" s="61">
        <f>IFERROR(VLOOKUP(B127,ADI!B:D,3,0),"0,00")</f>
        <v>2806.93</v>
      </c>
      <c r="G127" s="95">
        <v>2882.36</v>
      </c>
      <c r="H127" s="41">
        <f t="shared" si="3"/>
        <v>5689.29</v>
      </c>
      <c r="I127" s="48" t="str">
        <f>VLOOKUP(B127,'FOLHA RESUMIDA'!C:D,2,0)</f>
        <v>FLAVIA PATRICIA M  MEDEIROS</v>
      </c>
    </row>
    <row r="128" spans="1:9">
      <c r="A128" s="88">
        <v>1</v>
      </c>
      <c r="B128" s="88">
        <v>2339</v>
      </c>
      <c r="C128" s="86" t="s">
        <v>120</v>
      </c>
      <c r="D128" s="90">
        <v>9836.98</v>
      </c>
      <c r="E128" s="41">
        <f t="shared" si="2"/>
        <v>3018.6799999999994</v>
      </c>
      <c r="F128" s="61">
        <f>IFERROR(VLOOKUP(B128,ADI!B:D,3,0),"0,00")</f>
        <v>3344.57</v>
      </c>
      <c r="G128" s="95">
        <v>3473.73</v>
      </c>
      <c r="H128" s="41">
        <f t="shared" si="3"/>
        <v>6818.3</v>
      </c>
      <c r="I128" s="48" t="str">
        <f>VLOOKUP(B128,'FOLHA RESUMIDA'!C:D,2,0)</f>
        <v>DEBORAH BEZERRA MONTEIRO</v>
      </c>
    </row>
    <row r="129" spans="1:9">
      <c r="A129" s="88">
        <v>1</v>
      </c>
      <c r="B129" s="88">
        <v>2342</v>
      </c>
      <c r="C129" s="86" t="s">
        <v>121</v>
      </c>
      <c r="D129" s="90">
        <v>8255.69</v>
      </c>
      <c r="E129" s="41">
        <f t="shared" si="2"/>
        <v>4550.5700000000006</v>
      </c>
      <c r="F129" s="61">
        <f>IFERROR(VLOOKUP(B129,ADI!B:D,3,0),"0,00")</f>
        <v>2806.93</v>
      </c>
      <c r="G129" s="95">
        <v>898.19</v>
      </c>
      <c r="H129" s="41">
        <f t="shared" si="3"/>
        <v>3705.12</v>
      </c>
      <c r="I129" s="48" t="str">
        <f>VLOOKUP(B129,'FOLHA RESUMIDA'!C:D,2,0)</f>
        <v>MARCOS ANDRE CUNHA DE OLIVEIRA</v>
      </c>
    </row>
    <row r="130" spans="1:9">
      <c r="A130" s="88">
        <v>1</v>
      </c>
      <c r="B130" s="88">
        <v>2344</v>
      </c>
      <c r="C130" s="86" t="s">
        <v>122</v>
      </c>
      <c r="D130" s="90">
        <v>8255.69</v>
      </c>
      <c r="E130" s="41">
        <f t="shared" si="2"/>
        <v>2039.3300000000008</v>
      </c>
      <c r="F130" s="61">
        <f>IFERROR(VLOOKUP(B130,ADI!B:D,3,0),"0,00")</f>
        <v>2806.93</v>
      </c>
      <c r="G130" s="95">
        <v>3409.43</v>
      </c>
      <c r="H130" s="41">
        <f t="shared" si="3"/>
        <v>6216.36</v>
      </c>
      <c r="I130" s="48" t="str">
        <f>VLOOKUP(B130,'FOLHA RESUMIDA'!C:D,2,0)</f>
        <v>AMANDA TATIANE C  DE OLIVEIRA</v>
      </c>
    </row>
    <row r="131" spans="1:9">
      <c r="A131" s="88">
        <v>1</v>
      </c>
      <c r="B131" s="88">
        <v>2351</v>
      </c>
      <c r="C131" s="86" t="s">
        <v>123</v>
      </c>
      <c r="D131" s="90">
        <v>1702.09</v>
      </c>
      <c r="E131" s="41">
        <f t="shared" si="2"/>
        <v>1238.69</v>
      </c>
      <c r="F131" s="61">
        <f>IFERROR(VLOOKUP(B131,ADI!B:D,3,0),"0,00")</f>
        <v>85.1</v>
      </c>
      <c r="G131" s="95">
        <v>378.3</v>
      </c>
      <c r="H131" s="41">
        <f t="shared" si="3"/>
        <v>463.4</v>
      </c>
      <c r="I131" s="48" t="str">
        <f>VLOOKUP(B131,'FOLHA RESUMIDA'!C:D,2,0)</f>
        <v>CLAUDIA SALVINA DE SANTANA</v>
      </c>
    </row>
    <row r="132" spans="1:9">
      <c r="A132" s="88">
        <v>1</v>
      </c>
      <c r="B132" s="88">
        <v>2363</v>
      </c>
      <c r="C132" s="86" t="s">
        <v>124</v>
      </c>
      <c r="D132" s="90">
        <v>3910.94</v>
      </c>
      <c r="E132" s="41">
        <f t="shared" si="2"/>
        <v>2865.82</v>
      </c>
      <c r="F132" s="61">
        <f>IFERROR(VLOOKUP(B132,ADI!B:D,3,0),"0,00")</f>
        <v>1045.1199999999999</v>
      </c>
      <c r="G132" s="95">
        <v>0</v>
      </c>
      <c r="H132" s="41">
        <f t="shared" si="3"/>
        <v>1045.1199999999999</v>
      </c>
      <c r="I132" s="48" t="str">
        <f>VLOOKUP(B132,'FOLHA RESUMIDA'!C:D,2,0)</f>
        <v>MIRIAM ALVES BASTOS DA SILVA</v>
      </c>
    </row>
    <row r="133" spans="1:9">
      <c r="A133" s="88">
        <v>1</v>
      </c>
      <c r="B133" s="88">
        <v>2367</v>
      </c>
      <c r="C133" s="86" t="s">
        <v>125</v>
      </c>
      <c r="D133" s="90">
        <v>7286.1</v>
      </c>
      <c r="E133" s="41">
        <f t="shared" ref="E133:E196" si="4">D133-H133</f>
        <v>2747.7700000000004</v>
      </c>
      <c r="F133" s="61">
        <f>IFERROR(VLOOKUP(B133,ADI!B:D,3,0),"0,00")</f>
        <v>667.12</v>
      </c>
      <c r="G133" s="95">
        <v>3871.21</v>
      </c>
      <c r="H133" s="41">
        <f t="shared" si="3"/>
        <v>4538.33</v>
      </c>
      <c r="I133" s="48" t="str">
        <f>VLOOKUP(B133,'FOLHA RESUMIDA'!C:D,2,0)</f>
        <v>PRISCILLA RODRIGUES P DA SILVA</v>
      </c>
    </row>
    <row r="134" spans="1:9">
      <c r="A134" s="88">
        <v>1</v>
      </c>
      <c r="B134" s="88">
        <v>2371</v>
      </c>
      <c r="C134" s="86" t="s">
        <v>126</v>
      </c>
      <c r="D134" s="90">
        <v>17509.990000000002</v>
      </c>
      <c r="E134" s="41">
        <f t="shared" si="4"/>
        <v>17509.990000000002</v>
      </c>
      <c r="F134" s="61" t="str">
        <f>IFERROR(VLOOKUP(B134,ADI!B:D,3,0),"0,00")</f>
        <v>0,00</v>
      </c>
      <c r="G134" s="95">
        <v>0</v>
      </c>
      <c r="H134" s="41">
        <f t="shared" ref="H134:H197" si="5">F134+G134</f>
        <v>0</v>
      </c>
      <c r="I134" s="48" t="str">
        <f>VLOOKUP(B134,'FOLHA RESUMIDA'!C:D,2,0)</f>
        <v>SUZELLE TRAJANO BENTO</v>
      </c>
    </row>
    <row r="135" spans="1:9">
      <c r="A135" s="88">
        <v>1</v>
      </c>
      <c r="B135" s="88">
        <v>2382</v>
      </c>
      <c r="C135" s="86" t="s">
        <v>127</v>
      </c>
      <c r="D135" s="90">
        <v>12600.53</v>
      </c>
      <c r="E135" s="41">
        <f t="shared" si="4"/>
        <v>3234.1600000000017</v>
      </c>
      <c r="F135" s="61">
        <f>IFERROR(VLOOKUP(B135,ADI!B:D,3,0),"0,00")</f>
        <v>4284.18</v>
      </c>
      <c r="G135" s="95">
        <v>5082.1899999999996</v>
      </c>
      <c r="H135" s="41">
        <f t="shared" si="5"/>
        <v>9366.369999999999</v>
      </c>
      <c r="I135" s="48" t="str">
        <f>VLOOKUP(B135,'FOLHA RESUMIDA'!C:D,2,0)</f>
        <v>AILA KARLA MOTA SANTANA</v>
      </c>
    </row>
    <row r="136" spans="1:9">
      <c r="A136" s="88">
        <v>1</v>
      </c>
      <c r="B136" s="88">
        <v>2384</v>
      </c>
      <c r="C136" s="86" t="s">
        <v>128</v>
      </c>
      <c r="D136" s="90">
        <v>2440.3000000000002</v>
      </c>
      <c r="E136" s="41">
        <f t="shared" si="4"/>
        <v>267.91000000000031</v>
      </c>
      <c r="F136" s="61">
        <f>IFERROR(VLOOKUP(B136,ADI!B:D,3,0),"0,00")</f>
        <v>667.12</v>
      </c>
      <c r="G136" s="95">
        <v>1505.27</v>
      </c>
      <c r="H136" s="41">
        <f t="shared" si="5"/>
        <v>2172.39</v>
      </c>
      <c r="I136" s="48" t="str">
        <f>VLOOKUP(B136,'FOLHA RESUMIDA'!C:D,2,0)</f>
        <v>KATIA MIRANDA DE ARAUJO LOPES</v>
      </c>
    </row>
    <row r="137" spans="1:9">
      <c r="A137" s="88">
        <v>1</v>
      </c>
      <c r="B137" s="88">
        <v>2392</v>
      </c>
      <c r="C137" s="86" t="s">
        <v>129</v>
      </c>
      <c r="D137" s="90">
        <v>4275.07</v>
      </c>
      <c r="E137" s="41">
        <f t="shared" si="4"/>
        <v>1867.9599999999996</v>
      </c>
      <c r="F137" s="61">
        <f>IFERROR(VLOOKUP(B137,ADI!B:D,3,0),"0,00")</f>
        <v>1453.52</v>
      </c>
      <c r="G137" s="95">
        <v>953.59</v>
      </c>
      <c r="H137" s="41">
        <f t="shared" si="5"/>
        <v>2407.11</v>
      </c>
      <c r="I137" s="48" t="str">
        <f>VLOOKUP(B137,'FOLHA RESUMIDA'!C:D,2,0)</f>
        <v>KLEYTON DA SILVA A PEREIRA</v>
      </c>
    </row>
    <row r="138" spans="1:9">
      <c r="A138" s="88">
        <v>1</v>
      </c>
      <c r="B138" s="88">
        <v>2406</v>
      </c>
      <c r="C138" s="86" t="s">
        <v>130</v>
      </c>
      <c r="D138" s="90">
        <v>1950.85</v>
      </c>
      <c r="E138" s="41">
        <f t="shared" si="4"/>
        <v>797.3</v>
      </c>
      <c r="F138" s="61">
        <f>IFERROR(VLOOKUP(B138,ADI!B:D,3,0),"0,00")</f>
        <v>524.91</v>
      </c>
      <c r="G138" s="95">
        <v>628.64</v>
      </c>
      <c r="H138" s="41">
        <f t="shared" si="5"/>
        <v>1153.55</v>
      </c>
      <c r="I138" s="48" t="str">
        <f>VLOOKUP(B138,'FOLHA RESUMIDA'!C:D,2,0)</f>
        <v>DEYSE MARIA DOS SANTOS SILVA</v>
      </c>
    </row>
    <row r="139" spans="1:9">
      <c r="A139" s="88">
        <v>1</v>
      </c>
      <c r="B139" s="88">
        <v>2415</v>
      </c>
      <c r="C139" s="86" t="s">
        <v>131</v>
      </c>
      <c r="D139" s="90">
        <v>12600.53</v>
      </c>
      <c r="E139" s="41">
        <f t="shared" si="4"/>
        <v>3234.1600000000017</v>
      </c>
      <c r="F139" s="61">
        <f>IFERROR(VLOOKUP(B139,ADI!B:D,3,0),"0,00")</f>
        <v>4284.18</v>
      </c>
      <c r="G139" s="95">
        <v>5082.1899999999996</v>
      </c>
      <c r="H139" s="41">
        <f t="shared" si="5"/>
        <v>9366.369999999999</v>
      </c>
      <c r="I139" s="48" t="str">
        <f>VLOOKUP(B139,'FOLHA RESUMIDA'!C:D,2,0)</f>
        <v>SILVIA RENATA QUEIROZ DE FARIA</v>
      </c>
    </row>
    <row r="140" spans="1:9">
      <c r="A140" s="88">
        <v>1</v>
      </c>
      <c r="B140" s="88">
        <v>2420</v>
      </c>
      <c r="C140" s="86" t="s">
        <v>132</v>
      </c>
      <c r="D140" s="90">
        <v>12945.5</v>
      </c>
      <c r="E140" s="41">
        <f t="shared" si="4"/>
        <v>3224.75</v>
      </c>
      <c r="F140" s="61">
        <f>IFERROR(VLOOKUP(B140,ADI!B:D,3,0),"0,00")</f>
        <v>4284.18</v>
      </c>
      <c r="G140" s="95">
        <v>5436.57</v>
      </c>
      <c r="H140" s="41">
        <f t="shared" si="5"/>
        <v>9720.75</v>
      </c>
      <c r="I140" s="48" t="str">
        <f>VLOOKUP(B140,'FOLHA RESUMIDA'!C:D,2,0)</f>
        <v>TEREZA RAQUEL F ALMEIDA</v>
      </c>
    </row>
    <row r="141" spans="1:9">
      <c r="A141" s="88">
        <v>1</v>
      </c>
      <c r="B141" s="88">
        <v>2421</v>
      </c>
      <c r="C141" s="86" t="s">
        <v>133</v>
      </c>
      <c r="D141" s="90">
        <v>6076.79</v>
      </c>
      <c r="E141" s="41">
        <f t="shared" si="4"/>
        <v>1319.0899999999992</v>
      </c>
      <c r="F141" s="61">
        <f>IFERROR(VLOOKUP(B141,ADI!B:D,3,0),"0,00")</f>
        <v>2066.11</v>
      </c>
      <c r="G141" s="95">
        <v>2691.59</v>
      </c>
      <c r="H141" s="41">
        <f t="shared" si="5"/>
        <v>4757.7000000000007</v>
      </c>
      <c r="I141" s="48" t="str">
        <f>VLOOKUP(B141,'FOLHA RESUMIDA'!C:D,2,0)</f>
        <v>ANA CLAUDIA NUNES DE MOURA</v>
      </c>
    </row>
    <row r="142" spans="1:9">
      <c r="A142" s="88">
        <v>1</v>
      </c>
      <c r="B142" s="88">
        <v>2437</v>
      </c>
      <c r="C142" s="86" t="s">
        <v>134</v>
      </c>
      <c r="D142" s="90">
        <v>1962.12</v>
      </c>
      <c r="E142" s="41">
        <f t="shared" si="4"/>
        <v>439.63999999999987</v>
      </c>
      <c r="F142" s="61">
        <f>IFERROR(VLOOKUP(B142,ADI!B:D,3,0),"0,00")</f>
        <v>667.12</v>
      </c>
      <c r="G142" s="95">
        <v>855.36</v>
      </c>
      <c r="H142" s="41">
        <f t="shared" si="5"/>
        <v>1522.48</v>
      </c>
      <c r="I142" s="48" t="str">
        <f>VLOOKUP(B142,'FOLHA RESUMIDA'!C:D,2,0)</f>
        <v>CLAUDILENE DE LIMA</v>
      </c>
    </row>
    <row r="143" spans="1:9">
      <c r="A143" s="88">
        <v>1</v>
      </c>
      <c r="B143" s="88">
        <v>2440</v>
      </c>
      <c r="C143" s="86" t="s">
        <v>135</v>
      </c>
      <c r="D143" s="90">
        <v>4384.45</v>
      </c>
      <c r="E143" s="41">
        <f t="shared" si="4"/>
        <v>1396.58</v>
      </c>
      <c r="F143" s="61">
        <f>IFERROR(VLOOKUP(B143,ADI!B:D,3,0),"0,00")</f>
        <v>1140.33</v>
      </c>
      <c r="G143" s="95">
        <v>1847.54</v>
      </c>
      <c r="H143" s="41">
        <f t="shared" si="5"/>
        <v>2987.87</v>
      </c>
      <c r="I143" s="48" t="str">
        <f>VLOOKUP(B143,'FOLHA RESUMIDA'!C:D,2,0)</f>
        <v>ELIANE MOREIRA DE SOUZA</v>
      </c>
    </row>
    <row r="144" spans="1:9">
      <c r="A144" s="88">
        <v>1</v>
      </c>
      <c r="B144" s="88">
        <v>2443</v>
      </c>
      <c r="C144" s="86" t="s">
        <v>472</v>
      </c>
      <c r="D144" s="90">
        <v>1764.13</v>
      </c>
      <c r="E144" s="41">
        <f t="shared" si="4"/>
        <v>469.22</v>
      </c>
      <c r="F144" s="61">
        <f>IFERROR(VLOOKUP(B144,ADI!B:D,3,0),"0,00")</f>
        <v>578.71</v>
      </c>
      <c r="G144" s="95">
        <v>716.2</v>
      </c>
      <c r="H144" s="41">
        <f t="shared" si="5"/>
        <v>1294.9100000000001</v>
      </c>
      <c r="I144" s="48" t="str">
        <f>VLOOKUP(B144,'FOLHA RESUMIDA'!C:D,2,0)</f>
        <v>GEYZA JANAINA FERREIRA L ALVES</v>
      </c>
    </row>
    <row r="145" spans="1:9">
      <c r="A145" s="88">
        <v>1</v>
      </c>
      <c r="B145" s="88">
        <v>2448</v>
      </c>
      <c r="C145" s="86" t="s">
        <v>136</v>
      </c>
      <c r="D145" s="90">
        <v>1876.6</v>
      </c>
      <c r="E145" s="41">
        <f t="shared" si="4"/>
        <v>755.37999999999988</v>
      </c>
      <c r="F145" s="61">
        <f>IFERROR(VLOOKUP(B145,ADI!B:D,3,0),"0,00")</f>
        <v>638.04</v>
      </c>
      <c r="G145" s="95">
        <v>483.18</v>
      </c>
      <c r="H145" s="41">
        <f t="shared" si="5"/>
        <v>1121.22</v>
      </c>
      <c r="I145" s="48" t="str">
        <f>VLOOKUP(B145,'FOLHA RESUMIDA'!C:D,2,0)</f>
        <v>JULIO CESAR DA SILVA</v>
      </c>
    </row>
    <row r="146" spans="1:9">
      <c r="A146" s="88">
        <v>1</v>
      </c>
      <c r="B146" s="88">
        <v>2451</v>
      </c>
      <c r="C146" s="86" t="s">
        <v>137</v>
      </c>
      <c r="D146" s="90">
        <v>1764.13</v>
      </c>
      <c r="E146" s="41">
        <f t="shared" si="4"/>
        <v>241.98000000000002</v>
      </c>
      <c r="F146" s="61">
        <f>IFERROR(VLOOKUP(B146,ADI!B:D,3,0),"0,00")</f>
        <v>578.71</v>
      </c>
      <c r="G146" s="95">
        <v>943.44</v>
      </c>
      <c r="H146" s="41">
        <f t="shared" si="5"/>
        <v>1522.15</v>
      </c>
      <c r="I146" s="48" t="str">
        <f>VLOOKUP(B146,'FOLHA RESUMIDA'!C:D,2,0)</f>
        <v>MANUELLA BOMFIM DA SILVA</v>
      </c>
    </row>
    <row r="147" spans="1:9">
      <c r="A147" s="88">
        <v>1</v>
      </c>
      <c r="B147" s="88">
        <v>2460</v>
      </c>
      <c r="C147" s="86" t="s">
        <v>138</v>
      </c>
      <c r="D147" s="90">
        <v>2171.14</v>
      </c>
      <c r="E147" s="41">
        <f t="shared" si="4"/>
        <v>743.44999999999982</v>
      </c>
      <c r="F147" s="61">
        <f>IFERROR(VLOOKUP(B147,ADI!B:D,3,0),"0,00")</f>
        <v>578.71</v>
      </c>
      <c r="G147" s="95">
        <v>848.98</v>
      </c>
      <c r="H147" s="41">
        <f t="shared" si="5"/>
        <v>1427.69</v>
      </c>
      <c r="I147" s="48" t="str">
        <f>VLOOKUP(B147,'FOLHA RESUMIDA'!C:D,2,0)</f>
        <v>VIVIANE OLIMPIO DOS SANTOS</v>
      </c>
    </row>
    <row r="148" spans="1:9">
      <c r="A148" s="88">
        <v>1</v>
      </c>
      <c r="B148" s="88">
        <v>2468</v>
      </c>
      <c r="C148" s="86" t="s">
        <v>139</v>
      </c>
      <c r="D148" s="90">
        <v>10218.16</v>
      </c>
      <c r="E148" s="41">
        <f t="shared" si="4"/>
        <v>4150.53</v>
      </c>
      <c r="F148" s="61">
        <f>IFERROR(VLOOKUP(B148,ADI!B:D,3,0),"0,00")</f>
        <v>2812.88</v>
      </c>
      <c r="G148" s="95">
        <v>3254.75</v>
      </c>
      <c r="H148" s="41">
        <f t="shared" si="5"/>
        <v>6067.63</v>
      </c>
      <c r="I148" s="48" t="str">
        <f>VLOOKUP(B148,'FOLHA RESUMIDA'!C:D,2,0)</f>
        <v>ANA GERTRUDES DE A F GUERRA</v>
      </c>
    </row>
    <row r="149" spans="1:9">
      <c r="A149" s="88">
        <v>1</v>
      </c>
      <c r="B149" s="88">
        <v>2474</v>
      </c>
      <c r="C149" s="86" t="s">
        <v>140</v>
      </c>
      <c r="D149" s="90">
        <v>13382.46</v>
      </c>
      <c r="E149" s="41">
        <f t="shared" si="4"/>
        <v>4056.7999999999993</v>
      </c>
      <c r="F149" s="61">
        <f>IFERROR(VLOOKUP(B149,ADI!B:D,3,0),"0,00")</f>
        <v>4284.18</v>
      </c>
      <c r="G149" s="95">
        <v>5041.4799999999996</v>
      </c>
      <c r="H149" s="41">
        <f t="shared" si="5"/>
        <v>9325.66</v>
      </c>
      <c r="I149" s="48" t="str">
        <f>VLOOKUP(B149,'FOLHA RESUMIDA'!C:D,2,0)</f>
        <v>MARIA ROSEANE DOS A CLEMENTINO</v>
      </c>
    </row>
    <row r="150" spans="1:9">
      <c r="A150" s="88">
        <v>50</v>
      </c>
      <c r="B150" s="88">
        <v>2478</v>
      </c>
      <c r="C150" s="86" t="s">
        <v>389</v>
      </c>
      <c r="D150" s="90">
        <v>5296.11</v>
      </c>
      <c r="E150" s="41">
        <f t="shared" si="4"/>
        <v>1131.1899999999996</v>
      </c>
      <c r="F150" s="61">
        <f>IFERROR(VLOOKUP(B150,ADI!B:D,3,0),"0,00")</f>
        <v>1800.68</v>
      </c>
      <c r="G150" s="95">
        <v>2364.2399999999998</v>
      </c>
      <c r="H150" s="41">
        <f t="shared" si="5"/>
        <v>4164.92</v>
      </c>
      <c r="I150" s="48" t="str">
        <f>VLOOKUP(B150,'FOLHA RESUMIDA'!C:D,2,0)</f>
        <v>ROGERIO MOURA VIEIRA</v>
      </c>
    </row>
    <row r="151" spans="1:9">
      <c r="A151" s="88">
        <v>20</v>
      </c>
      <c r="B151" s="88">
        <v>2481</v>
      </c>
      <c r="C151" s="86" t="s">
        <v>363</v>
      </c>
      <c r="D151" s="90">
        <v>11298.37</v>
      </c>
      <c r="E151" s="41">
        <f t="shared" si="4"/>
        <v>7053.6500000000005</v>
      </c>
      <c r="F151" s="61">
        <f>IFERROR(VLOOKUP(B151,ADI!B:D,3,0),"0,00")</f>
        <v>1800.68</v>
      </c>
      <c r="G151" s="95">
        <v>2444.04</v>
      </c>
      <c r="H151" s="41">
        <f t="shared" si="5"/>
        <v>4244.72</v>
      </c>
      <c r="I151" s="48" t="str">
        <f>VLOOKUP(B151,'FOLHA RESUMIDA'!C:D,2,0)</f>
        <v>RAFAELLA MICHELLE DE L MIRANDA</v>
      </c>
    </row>
    <row r="152" spans="1:9">
      <c r="A152" s="88">
        <v>39</v>
      </c>
      <c r="B152" s="88">
        <v>2484</v>
      </c>
      <c r="C152" s="86" t="s">
        <v>382</v>
      </c>
      <c r="D152" s="90">
        <v>5560.91</v>
      </c>
      <c r="E152" s="41">
        <f t="shared" si="4"/>
        <v>1745.6799999999998</v>
      </c>
      <c r="F152" s="61">
        <f>IFERROR(VLOOKUP(B152,ADI!B:D,3,0),"0,00")</f>
        <v>1890.71</v>
      </c>
      <c r="G152" s="95">
        <v>1924.52</v>
      </c>
      <c r="H152" s="41">
        <f t="shared" si="5"/>
        <v>3815.23</v>
      </c>
      <c r="I152" s="48" t="str">
        <f>VLOOKUP(B152,'FOLHA RESUMIDA'!C:D,2,0)</f>
        <v>ARLEY ANDERSON TAVARES MOREIRA</v>
      </c>
    </row>
    <row r="153" spans="1:9">
      <c r="A153" s="88">
        <v>1</v>
      </c>
      <c r="B153" s="88">
        <v>2493</v>
      </c>
      <c r="C153" s="86" t="s">
        <v>141</v>
      </c>
      <c r="D153" s="90">
        <v>2060.2399999999998</v>
      </c>
      <c r="E153" s="41">
        <f t="shared" si="4"/>
        <v>1109.4399999999998</v>
      </c>
      <c r="F153" s="61">
        <f>IFERROR(VLOOKUP(B153,ADI!B:D,3,0),"0,00")</f>
        <v>700.48</v>
      </c>
      <c r="G153" s="95">
        <v>250.32</v>
      </c>
      <c r="H153" s="41">
        <f t="shared" si="5"/>
        <v>950.8</v>
      </c>
      <c r="I153" s="48" t="str">
        <f>VLOOKUP(B153,'FOLHA RESUMIDA'!C:D,2,0)</f>
        <v>CRISTIANE R  DE O  GONCALVES</v>
      </c>
    </row>
    <row r="154" spans="1:9">
      <c r="A154" s="88">
        <v>1</v>
      </c>
      <c r="B154" s="88">
        <v>2498</v>
      </c>
      <c r="C154" s="86" t="s">
        <v>142</v>
      </c>
      <c r="D154" s="90">
        <v>2307.09</v>
      </c>
      <c r="E154" s="41">
        <f t="shared" si="4"/>
        <v>655.65000000000009</v>
      </c>
      <c r="F154" s="61">
        <f>IFERROR(VLOOKUP(B154,ADI!B:D,3,0),"0,00")</f>
        <v>667.12</v>
      </c>
      <c r="G154" s="95">
        <v>984.32</v>
      </c>
      <c r="H154" s="41">
        <f t="shared" si="5"/>
        <v>1651.44</v>
      </c>
      <c r="I154" s="48" t="str">
        <f>VLOOKUP(B154,'FOLHA RESUMIDA'!C:D,2,0)</f>
        <v>TEREZINHA DE J  DE L  M  NETA</v>
      </c>
    </row>
    <row r="155" spans="1:9">
      <c r="A155" s="88">
        <v>1</v>
      </c>
      <c r="B155" s="88">
        <v>2502</v>
      </c>
      <c r="C155" s="86" t="s">
        <v>143</v>
      </c>
      <c r="D155" s="90">
        <v>1962.12</v>
      </c>
      <c r="E155" s="41">
        <f t="shared" si="4"/>
        <v>1096.46</v>
      </c>
      <c r="F155" s="61">
        <f>IFERROR(VLOOKUP(B155,ADI!B:D,3,0),"0,00")</f>
        <v>667.12</v>
      </c>
      <c r="G155" s="95">
        <v>198.54</v>
      </c>
      <c r="H155" s="41">
        <f t="shared" si="5"/>
        <v>865.66</v>
      </c>
      <c r="I155" s="48" t="str">
        <f>VLOOKUP(B155,'FOLHA RESUMIDA'!C:D,2,0)</f>
        <v>PAULO ROBERTO DA SILVA CUNHA</v>
      </c>
    </row>
    <row r="156" spans="1:9">
      <c r="A156" s="88">
        <v>1</v>
      </c>
      <c r="B156" s="88">
        <v>2503</v>
      </c>
      <c r="C156" s="86" t="s">
        <v>144</v>
      </c>
      <c r="D156" s="90">
        <v>7414.55</v>
      </c>
      <c r="E156" s="41">
        <f t="shared" si="4"/>
        <v>7246.74</v>
      </c>
      <c r="F156" s="61" t="str">
        <f>IFERROR(VLOOKUP(B156,ADI!B:D,3,0),"0,00")</f>
        <v>0,00</v>
      </c>
      <c r="G156" s="95">
        <v>167.81</v>
      </c>
      <c r="H156" s="41">
        <f t="shared" si="5"/>
        <v>167.81</v>
      </c>
      <c r="I156" s="48" t="str">
        <f>VLOOKUP(B156,'FOLHA RESUMIDA'!C:D,2,0)</f>
        <v>TACIZO LUIZ PEREIRA DA SILVA</v>
      </c>
    </row>
    <row r="157" spans="1:9">
      <c r="A157" s="88">
        <v>1</v>
      </c>
      <c r="B157" s="88">
        <v>2504</v>
      </c>
      <c r="C157" s="86" t="s">
        <v>145</v>
      </c>
      <c r="D157" s="90">
        <v>1468.53</v>
      </c>
      <c r="E157" s="41">
        <f t="shared" si="4"/>
        <v>709.81</v>
      </c>
      <c r="F157" s="61">
        <f>IFERROR(VLOOKUP(B157,ADI!B:D,3,0),"0,00")</f>
        <v>499.3</v>
      </c>
      <c r="G157" s="95">
        <v>259.42</v>
      </c>
      <c r="H157" s="41">
        <f t="shared" si="5"/>
        <v>758.72</v>
      </c>
      <c r="I157" s="48" t="str">
        <f>VLOOKUP(B157,'FOLHA RESUMIDA'!C:D,2,0)</f>
        <v>RIVALDO GOMES DA SILVA</v>
      </c>
    </row>
    <row r="158" spans="1:9">
      <c r="A158" s="88">
        <v>1</v>
      </c>
      <c r="B158" s="88">
        <v>2506</v>
      </c>
      <c r="C158" s="86" t="s">
        <v>146</v>
      </c>
      <c r="D158" s="90">
        <v>2105.58</v>
      </c>
      <c r="E158" s="41">
        <f t="shared" si="4"/>
        <v>1174.9499999999998</v>
      </c>
      <c r="F158" s="61">
        <f>IFERROR(VLOOKUP(B158,ADI!B:D,3,0),"0,00")</f>
        <v>499.3</v>
      </c>
      <c r="G158" s="95">
        <v>431.33</v>
      </c>
      <c r="H158" s="41">
        <f t="shared" si="5"/>
        <v>930.63</v>
      </c>
      <c r="I158" s="48" t="str">
        <f>VLOOKUP(B158,'FOLHA RESUMIDA'!C:D,2,0)</f>
        <v>IVETE ANTONIETA B  DE CARVALHO</v>
      </c>
    </row>
    <row r="159" spans="1:9">
      <c r="A159" s="88">
        <v>1</v>
      </c>
      <c r="B159" s="88">
        <v>2507</v>
      </c>
      <c r="C159" s="86" t="s">
        <v>147</v>
      </c>
      <c r="D159" s="90">
        <v>1468.54</v>
      </c>
      <c r="E159" s="41">
        <f t="shared" si="4"/>
        <v>192.72000000000003</v>
      </c>
      <c r="F159" s="61">
        <f>IFERROR(VLOOKUP(B159,ADI!B:D,3,0),"0,00")</f>
        <v>499.3</v>
      </c>
      <c r="G159" s="95">
        <v>776.52</v>
      </c>
      <c r="H159" s="41">
        <f t="shared" si="5"/>
        <v>1275.82</v>
      </c>
      <c r="I159" s="48" t="str">
        <f>VLOOKUP(B159,'FOLHA RESUMIDA'!C:D,2,0)</f>
        <v>ANANIAS TEIXEIRA DE LIMA</v>
      </c>
    </row>
    <row r="160" spans="1:9">
      <c r="A160" s="88">
        <v>1</v>
      </c>
      <c r="B160" s="88">
        <v>2508</v>
      </c>
      <c r="C160" s="86" t="s">
        <v>148</v>
      </c>
      <c r="D160" s="90">
        <v>3181.83</v>
      </c>
      <c r="E160" s="41">
        <f t="shared" si="4"/>
        <v>807.73999999999978</v>
      </c>
      <c r="F160" s="61">
        <f>IFERROR(VLOOKUP(B160,ADI!B:D,3,0),"0,00")</f>
        <v>1081.82</v>
      </c>
      <c r="G160" s="95">
        <v>1292.27</v>
      </c>
      <c r="H160" s="41">
        <f t="shared" si="5"/>
        <v>2374.09</v>
      </c>
      <c r="I160" s="48" t="str">
        <f>VLOOKUP(B160,'FOLHA RESUMIDA'!C:D,2,0)</f>
        <v>JOSE ALEXANDRE DE BARROS ALVES</v>
      </c>
    </row>
    <row r="161" spans="1:9">
      <c r="A161" s="88">
        <v>1</v>
      </c>
      <c r="B161" s="88">
        <v>2509</v>
      </c>
      <c r="C161" s="86" t="s">
        <v>149</v>
      </c>
      <c r="D161" s="90">
        <v>1468.53</v>
      </c>
      <c r="E161" s="41">
        <f t="shared" si="4"/>
        <v>1069.9499999999998</v>
      </c>
      <c r="F161" s="61">
        <f>IFERROR(VLOOKUP(B161,ADI!B:D,3,0),"0,00")</f>
        <v>220.28</v>
      </c>
      <c r="G161" s="95">
        <v>178.3</v>
      </c>
      <c r="H161" s="41">
        <f t="shared" si="5"/>
        <v>398.58000000000004</v>
      </c>
      <c r="I161" s="48" t="str">
        <f>VLOOKUP(B161,'FOLHA RESUMIDA'!C:D,2,0)</f>
        <v>ALDEMIR NASCIMENTO DA SILVA</v>
      </c>
    </row>
    <row r="162" spans="1:9">
      <c r="A162" s="88">
        <v>1</v>
      </c>
      <c r="B162" s="88">
        <v>2512</v>
      </c>
      <c r="C162" s="86" t="s">
        <v>374</v>
      </c>
      <c r="D162" s="90">
        <v>5296.11</v>
      </c>
      <c r="E162" s="41">
        <f t="shared" si="4"/>
        <v>1370.1499999999996</v>
      </c>
      <c r="F162" s="61">
        <f>IFERROR(VLOOKUP(B162,ADI!B:D,3,0),"0,00")</f>
        <v>1800.68</v>
      </c>
      <c r="G162" s="95">
        <v>2125.2800000000002</v>
      </c>
      <c r="H162" s="41">
        <f t="shared" si="5"/>
        <v>3925.96</v>
      </c>
      <c r="I162" s="48" t="str">
        <f>VLOOKUP(B162,'FOLHA RESUMIDA'!C:D,2,0)</f>
        <v>JOSENILDO JOSE TORRES</v>
      </c>
    </row>
    <row r="163" spans="1:9">
      <c r="A163" s="88">
        <v>1</v>
      </c>
      <c r="B163" s="88">
        <v>2514</v>
      </c>
      <c r="C163" s="86" t="s">
        <v>150</v>
      </c>
      <c r="D163" s="90">
        <v>2882.64</v>
      </c>
      <c r="E163" s="41">
        <f t="shared" si="4"/>
        <v>1001.5</v>
      </c>
      <c r="F163" s="61">
        <f>IFERROR(VLOOKUP(B163,ADI!B:D,3,0),"0,00")</f>
        <v>980.1</v>
      </c>
      <c r="G163" s="95">
        <v>901.04</v>
      </c>
      <c r="H163" s="41">
        <f t="shared" si="5"/>
        <v>1881.1399999999999</v>
      </c>
      <c r="I163" s="48" t="str">
        <f>VLOOKUP(B163,'FOLHA RESUMIDA'!C:D,2,0)</f>
        <v>JULIANA CAVALCANTI DE SOUSA</v>
      </c>
    </row>
    <row r="164" spans="1:9">
      <c r="A164" s="88">
        <v>1</v>
      </c>
      <c r="B164" s="88">
        <v>2520</v>
      </c>
      <c r="C164" s="86" t="s">
        <v>375</v>
      </c>
      <c r="D164" s="90">
        <v>2060.2399999999998</v>
      </c>
      <c r="E164" s="41">
        <f t="shared" si="4"/>
        <v>1071.7499999999998</v>
      </c>
      <c r="F164" s="61">
        <f>IFERROR(VLOOKUP(B164,ADI!B:D,3,0),"0,00")</f>
        <v>700.48</v>
      </c>
      <c r="G164" s="95">
        <v>288.01</v>
      </c>
      <c r="H164" s="41">
        <f t="shared" si="5"/>
        <v>988.49</v>
      </c>
      <c r="I164" s="48" t="str">
        <f>VLOOKUP(B164,'FOLHA RESUMIDA'!C:D,2,0)</f>
        <v>SELMA CRISTIANIA LIMA RORIZ</v>
      </c>
    </row>
    <row r="165" spans="1:9">
      <c r="A165" s="88">
        <v>39</v>
      </c>
      <c r="B165" s="88">
        <v>2523</v>
      </c>
      <c r="C165" s="86" t="s">
        <v>383</v>
      </c>
      <c r="D165" s="90">
        <v>2283.5100000000002</v>
      </c>
      <c r="E165" s="41">
        <f t="shared" si="4"/>
        <v>459.5300000000002</v>
      </c>
      <c r="F165" s="61">
        <f>IFERROR(VLOOKUP(B165,ADI!B:D,3,0),"0,00")</f>
        <v>776.39</v>
      </c>
      <c r="G165" s="95">
        <v>1047.5899999999999</v>
      </c>
      <c r="H165" s="41">
        <f t="shared" si="5"/>
        <v>1823.98</v>
      </c>
      <c r="I165" s="48" t="str">
        <f>VLOOKUP(B165,'FOLHA RESUMIDA'!C:D,2,0)</f>
        <v>JANISSON COELHO DE VASCONCELOS</v>
      </c>
    </row>
    <row r="166" spans="1:9">
      <c r="A166" s="88">
        <v>10</v>
      </c>
      <c r="B166" s="88">
        <v>2525</v>
      </c>
      <c r="C166" s="86" t="s">
        <v>340</v>
      </c>
      <c r="D166" s="90">
        <v>2283.5100000000002</v>
      </c>
      <c r="E166" s="41">
        <f t="shared" si="4"/>
        <v>295.25000000000045</v>
      </c>
      <c r="F166" s="61">
        <f>IFERROR(VLOOKUP(B166,ADI!B:D,3,0),"0,00")</f>
        <v>776.39</v>
      </c>
      <c r="G166" s="95">
        <v>1211.8699999999999</v>
      </c>
      <c r="H166" s="41">
        <f t="shared" si="5"/>
        <v>1988.2599999999998</v>
      </c>
      <c r="I166" s="48" t="str">
        <f>VLOOKUP(B166,'FOLHA RESUMIDA'!C:D,2,0)</f>
        <v>FABIANE TAVARES DE SOUZA</v>
      </c>
    </row>
    <row r="167" spans="1:9">
      <c r="A167" s="88">
        <v>1</v>
      </c>
      <c r="B167" s="88">
        <v>2526</v>
      </c>
      <c r="C167" s="86" t="s">
        <v>151</v>
      </c>
      <c r="D167" s="90">
        <v>3835.73</v>
      </c>
      <c r="E167" s="41">
        <f t="shared" si="4"/>
        <v>1491.58</v>
      </c>
      <c r="F167" s="61">
        <f>IFERROR(VLOOKUP(B167,ADI!B:D,3,0),"0,00")</f>
        <v>1435.21</v>
      </c>
      <c r="G167" s="95">
        <v>908.94</v>
      </c>
      <c r="H167" s="41">
        <f t="shared" si="5"/>
        <v>2344.15</v>
      </c>
      <c r="I167" s="48" t="str">
        <f>VLOOKUP(B167,'FOLHA RESUMIDA'!C:D,2,0)</f>
        <v>JARBAS FERREIRA DE LIMA JUNIOR</v>
      </c>
    </row>
    <row r="168" spans="1:9">
      <c r="A168" s="88">
        <v>1</v>
      </c>
      <c r="B168" s="88">
        <v>2530</v>
      </c>
      <c r="C168" s="86" t="s">
        <v>152</v>
      </c>
      <c r="D168" s="90">
        <v>1702.09</v>
      </c>
      <c r="E168" s="41">
        <f t="shared" si="4"/>
        <v>550.41999999999985</v>
      </c>
      <c r="F168" s="61">
        <f>IFERROR(VLOOKUP(B168,ADI!B:D,3,0),"0,00")</f>
        <v>578.71</v>
      </c>
      <c r="G168" s="95">
        <v>572.96</v>
      </c>
      <c r="H168" s="41">
        <f t="shared" si="5"/>
        <v>1151.67</v>
      </c>
      <c r="I168" s="48" t="str">
        <f>VLOOKUP(B168,'FOLHA RESUMIDA'!C:D,2,0)</f>
        <v>ARLEILDA MENDES DA SILVA</v>
      </c>
    </row>
    <row r="169" spans="1:9">
      <c r="A169" s="88">
        <v>1</v>
      </c>
      <c r="B169" s="88">
        <v>2534</v>
      </c>
      <c r="C169" s="86" t="s">
        <v>153</v>
      </c>
      <c r="D169" s="90">
        <v>1702.09</v>
      </c>
      <c r="E169" s="41">
        <f t="shared" si="4"/>
        <v>482.33999999999992</v>
      </c>
      <c r="F169" s="61">
        <f>IFERROR(VLOOKUP(B169,ADI!B:D,3,0),"0,00")</f>
        <v>578.71</v>
      </c>
      <c r="G169" s="95">
        <v>641.04</v>
      </c>
      <c r="H169" s="41">
        <f t="shared" si="5"/>
        <v>1219.75</v>
      </c>
      <c r="I169" s="48" t="str">
        <f>VLOOKUP(B169,'FOLHA RESUMIDA'!C:D,2,0)</f>
        <v>EMANUEL MESSIAS RIBEIRO COSTA</v>
      </c>
    </row>
    <row r="170" spans="1:9">
      <c r="A170" s="88">
        <v>1</v>
      </c>
      <c r="B170" s="88">
        <v>2539</v>
      </c>
      <c r="C170" s="86" t="s">
        <v>154</v>
      </c>
      <c r="D170" s="90">
        <v>2217.91</v>
      </c>
      <c r="E170" s="41">
        <f t="shared" si="4"/>
        <v>1764.7199999999998</v>
      </c>
      <c r="F170" s="61">
        <f>IFERROR(VLOOKUP(B170,ADI!B:D,3,0),"0,00")</f>
        <v>453.19</v>
      </c>
      <c r="G170" s="95">
        <v>0</v>
      </c>
      <c r="H170" s="41">
        <f t="shared" si="5"/>
        <v>453.19</v>
      </c>
      <c r="I170" s="48" t="str">
        <f>VLOOKUP(B170,'FOLHA RESUMIDA'!C:D,2,0)</f>
        <v>JOSENILDA BEZERRA DA SILVA</v>
      </c>
    </row>
    <row r="171" spans="1:9">
      <c r="A171" s="88">
        <v>1</v>
      </c>
      <c r="B171" s="88">
        <v>2541</v>
      </c>
      <c r="C171" s="86" t="s">
        <v>155</v>
      </c>
      <c r="D171" s="90">
        <v>1702.09</v>
      </c>
      <c r="E171" s="41">
        <f t="shared" si="4"/>
        <v>1106.96</v>
      </c>
      <c r="F171" s="61">
        <f>IFERROR(VLOOKUP(B171,ADI!B:D,3,0),"0,00")</f>
        <v>510.63</v>
      </c>
      <c r="G171" s="95">
        <v>84.5</v>
      </c>
      <c r="H171" s="41">
        <f t="shared" si="5"/>
        <v>595.13</v>
      </c>
      <c r="I171" s="48" t="str">
        <f>VLOOKUP(B171,'FOLHA RESUMIDA'!C:D,2,0)</f>
        <v>MARCELA SALLES DA SILVA</v>
      </c>
    </row>
    <row r="172" spans="1:9">
      <c r="A172" s="88">
        <v>59</v>
      </c>
      <c r="B172" s="88">
        <v>2547</v>
      </c>
      <c r="C172" s="86" t="s">
        <v>402</v>
      </c>
      <c r="D172" s="90">
        <v>14181.76</v>
      </c>
      <c r="E172" s="41">
        <f t="shared" si="4"/>
        <v>14181.76</v>
      </c>
      <c r="F172" s="61" t="str">
        <f>IFERROR(VLOOKUP(B172,ADI!B:D,3,0),"0,00")</f>
        <v>0,00</v>
      </c>
      <c r="G172" s="95">
        <v>0</v>
      </c>
      <c r="H172" s="41">
        <f t="shared" si="5"/>
        <v>0</v>
      </c>
      <c r="I172" s="48" t="str">
        <f>VLOOKUP(B172,'FOLHA RESUMIDA'!C:D,2,0)</f>
        <v>CYNTHIA RODRIGUES DE ALMEIDA</v>
      </c>
    </row>
    <row r="173" spans="1:9">
      <c r="A173" s="88">
        <v>1</v>
      </c>
      <c r="B173" s="88">
        <v>2548</v>
      </c>
      <c r="C173" s="86" t="s">
        <v>156</v>
      </c>
      <c r="D173" s="90">
        <v>4419.6499999999996</v>
      </c>
      <c r="E173" s="41">
        <f t="shared" si="4"/>
        <v>1384.5999999999995</v>
      </c>
      <c r="F173" s="61">
        <f>IFERROR(VLOOKUP(B173,ADI!B:D,3,0),"0,00")</f>
        <v>1268.0999999999999</v>
      </c>
      <c r="G173" s="95">
        <v>1766.95</v>
      </c>
      <c r="H173" s="41">
        <f t="shared" si="5"/>
        <v>3035.05</v>
      </c>
      <c r="I173" s="48" t="str">
        <f>VLOOKUP(B173,'FOLHA RESUMIDA'!C:D,2,0)</f>
        <v>ELIANA PEREIRA SANTANA</v>
      </c>
    </row>
    <row r="174" spans="1:9">
      <c r="A174" s="88">
        <v>1</v>
      </c>
      <c r="B174" s="88">
        <v>2553</v>
      </c>
      <c r="C174" s="86" t="s">
        <v>157</v>
      </c>
      <c r="D174" s="90">
        <v>3876.33</v>
      </c>
      <c r="E174" s="41">
        <f t="shared" si="4"/>
        <v>797.2199999999998</v>
      </c>
      <c r="F174" s="61">
        <f>IFERROR(VLOOKUP(B174,ADI!B:D,3,0),"0,00")</f>
        <v>980.09</v>
      </c>
      <c r="G174" s="95">
        <v>2099.02</v>
      </c>
      <c r="H174" s="41">
        <f t="shared" si="5"/>
        <v>3079.11</v>
      </c>
      <c r="I174" s="48" t="str">
        <f>VLOOKUP(B174,'FOLHA RESUMIDA'!C:D,2,0)</f>
        <v>LIVIA DA SILVA LIMA</v>
      </c>
    </row>
    <row r="175" spans="1:9">
      <c r="A175" s="88">
        <v>1</v>
      </c>
      <c r="B175" s="88">
        <v>2559</v>
      </c>
      <c r="C175" s="86" t="s">
        <v>347</v>
      </c>
      <c r="D175" s="90">
        <v>2060.2399999999998</v>
      </c>
      <c r="E175" s="41">
        <f t="shared" si="4"/>
        <v>952.65999999999985</v>
      </c>
      <c r="F175" s="61">
        <f>IFERROR(VLOOKUP(B175,ADI!B:D,3,0),"0,00")</f>
        <v>700.48</v>
      </c>
      <c r="G175" s="95">
        <v>407.1</v>
      </c>
      <c r="H175" s="41">
        <f t="shared" si="5"/>
        <v>1107.58</v>
      </c>
      <c r="I175" s="48" t="str">
        <f>VLOOKUP(B175,'FOLHA RESUMIDA'!C:D,2,0)</f>
        <v>SANDRO DE MIRANDA SANTOS</v>
      </c>
    </row>
    <row r="176" spans="1:9">
      <c r="A176" s="88">
        <v>1</v>
      </c>
      <c r="B176" s="88">
        <v>2562</v>
      </c>
      <c r="C176" s="86" t="s">
        <v>365</v>
      </c>
      <c r="D176" s="90">
        <v>5296.11</v>
      </c>
      <c r="E176" s="41">
        <f t="shared" si="4"/>
        <v>2429.9399999999996</v>
      </c>
      <c r="F176" s="61">
        <f>IFERROR(VLOOKUP(B176,ADI!B:D,3,0),"0,00")</f>
        <v>1800.68</v>
      </c>
      <c r="G176" s="95">
        <v>1065.49</v>
      </c>
      <c r="H176" s="41">
        <f t="shared" si="5"/>
        <v>2866.17</v>
      </c>
      <c r="I176" s="48" t="str">
        <f>VLOOKUP(B176,'FOLHA RESUMIDA'!C:D,2,0)</f>
        <v>ERIKA MARQUES BEZERRA</v>
      </c>
    </row>
    <row r="177" spans="1:9">
      <c r="A177" s="88">
        <v>50</v>
      </c>
      <c r="B177" s="88">
        <v>2568</v>
      </c>
      <c r="C177" s="86" t="s">
        <v>401</v>
      </c>
      <c r="D177" s="90">
        <v>5296.11</v>
      </c>
      <c r="E177" s="41">
        <f t="shared" si="4"/>
        <v>3088.0899999999997</v>
      </c>
      <c r="F177" s="61">
        <f>IFERROR(VLOOKUP(B177,ADI!B:D,3,0),"0,00")</f>
        <v>1800.68</v>
      </c>
      <c r="G177" s="95">
        <v>407.34</v>
      </c>
      <c r="H177" s="41">
        <f t="shared" si="5"/>
        <v>2208.02</v>
      </c>
      <c r="I177" s="48" t="str">
        <f>VLOOKUP(B177,'FOLHA RESUMIDA'!C:D,2,0)</f>
        <v>CATARINA DANIELLE DA S AMORIM</v>
      </c>
    </row>
    <row r="178" spans="1:9">
      <c r="A178" s="88">
        <v>1</v>
      </c>
      <c r="B178" s="88">
        <v>2574</v>
      </c>
      <c r="C178" s="86" t="s">
        <v>158</v>
      </c>
      <c r="D178" s="90">
        <v>4476.22</v>
      </c>
      <c r="E178" s="41">
        <f t="shared" si="4"/>
        <v>820.39000000000033</v>
      </c>
      <c r="F178" s="61">
        <f>IFERROR(VLOOKUP(B178,ADI!B:D,3,0),"0,00")</f>
        <v>1521.91</v>
      </c>
      <c r="G178" s="95">
        <v>2133.92</v>
      </c>
      <c r="H178" s="41">
        <f t="shared" si="5"/>
        <v>3655.83</v>
      </c>
      <c r="I178" s="48" t="str">
        <f>VLOOKUP(B178,'FOLHA RESUMIDA'!C:D,2,0)</f>
        <v>ANDERSON SANTOS DE LIMA FARIAS</v>
      </c>
    </row>
    <row r="179" spans="1:9">
      <c r="A179" s="88">
        <v>1</v>
      </c>
      <c r="B179" s="88">
        <v>2577</v>
      </c>
      <c r="C179" s="86" t="s">
        <v>159</v>
      </c>
      <c r="D179" s="90">
        <v>2882.62</v>
      </c>
      <c r="E179" s="41">
        <f t="shared" si="4"/>
        <v>584.59999999999991</v>
      </c>
      <c r="F179" s="61">
        <f>IFERROR(VLOOKUP(B179,ADI!B:D,3,0),"0,00")</f>
        <v>980.09</v>
      </c>
      <c r="G179" s="95">
        <v>1317.93</v>
      </c>
      <c r="H179" s="41">
        <f t="shared" si="5"/>
        <v>2298.02</v>
      </c>
      <c r="I179" s="48" t="str">
        <f>VLOOKUP(B179,'FOLHA RESUMIDA'!C:D,2,0)</f>
        <v>CARLA CRISTINA OLIVEIRA MATOS</v>
      </c>
    </row>
    <row r="180" spans="1:9">
      <c r="A180" s="88">
        <v>1</v>
      </c>
      <c r="B180" s="88">
        <v>2584</v>
      </c>
      <c r="C180" s="86" t="s">
        <v>160</v>
      </c>
      <c r="D180" s="90">
        <v>2284.5700000000002</v>
      </c>
      <c r="E180" s="41">
        <f t="shared" si="4"/>
        <v>1255.8700000000001</v>
      </c>
      <c r="F180" s="61">
        <f>IFERROR(VLOOKUP(B180,ADI!B:D,3,0),"0,00")</f>
        <v>700.49</v>
      </c>
      <c r="G180" s="95">
        <v>328.21</v>
      </c>
      <c r="H180" s="41">
        <f t="shared" si="5"/>
        <v>1028.7</v>
      </c>
      <c r="I180" s="48" t="str">
        <f>VLOOKUP(B180,'FOLHA RESUMIDA'!C:D,2,0)</f>
        <v>HELIA MARIA ALEXANDRE DE SOUZA</v>
      </c>
    </row>
    <row r="181" spans="1:9">
      <c r="A181" s="88">
        <v>1</v>
      </c>
      <c r="B181" s="88">
        <v>2585</v>
      </c>
      <c r="C181" s="86" t="s">
        <v>161</v>
      </c>
      <c r="D181" s="90">
        <v>8281.64</v>
      </c>
      <c r="E181" s="41">
        <f t="shared" si="4"/>
        <v>8281.64</v>
      </c>
      <c r="F181" s="61" t="str">
        <f>IFERROR(VLOOKUP(B181,ADI!B:D,3,0),"0,00")</f>
        <v>0,00</v>
      </c>
      <c r="G181" s="95">
        <v>0</v>
      </c>
      <c r="H181" s="41">
        <f t="shared" si="5"/>
        <v>0</v>
      </c>
      <c r="I181" s="48" t="str">
        <f>VLOOKUP(B181,'FOLHA RESUMIDA'!C:D,2,0)</f>
        <v>HELIO DO N BARBOZA JUNIOR</v>
      </c>
    </row>
    <row r="182" spans="1:9">
      <c r="A182" s="88">
        <v>1</v>
      </c>
      <c r="B182" s="88">
        <v>2586</v>
      </c>
      <c r="C182" s="86" t="s">
        <v>348</v>
      </c>
      <c r="D182" s="90">
        <v>2375.31</v>
      </c>
      <c r="E182" s="41">
        <f t="shared" si="4"/>
        <v>1674.83</v>
      </c>
      <c r="F182" s="61">
        <f>IFERROR(VLOOKUP(B182,ADI!B:D,3,0),"0,00")</f>
        <v>700.48</v>
      </c>
      <c r="G182" s="95">
        <v>0</v>
      </c>
      <c r="H182" s="41">
        <f t="shared" si="5"/>
        <v>700.48</v>
      </c>
      <c r="I182" s="48" t="str">
        <f>VLOOKUP(B182,'FOLHA RESUMIDA'!C:D,2,0)</f>
        <v>JAQUELINE P F DE OLIVEIRA</v>
      </c>
    </row>
    <row r="183" spans="1:9">
      <c r="A183" s="88">
        <v>1</v>
      </c>
      <c r="B183" s="88">
        <v>2588</v>
      </c>
      <c r="C183" s="86" t="s">
        <v>162</v>
      </c>
      <c r="D183" s="90">
        <v>10664.61</v>
      </c>
      <c r="E183" s="41">
        <f>D183-H183</f>
        <v>9060.82</v>
      </c>
      <c r="F183" s="61" t="str">
        <f>IFERROR(VLOOKUP(B183,ADI!B:D,3,0),"0,00")</f>
        <v>0,00</v>
      </c>
      <c r="G183" s="95">
        <v>1603.79</v>
      </c>
      <c r="H183" s="41">
        <f t="shared" si="5"/>
        <v>1603.79</v>
      </c>
      <c r="I183" s="48" t="str">
        <f>VLOOKUP(B183,'FOLHA RESUMIDA'!C:D,2,0)</f>
        <v>JOSE NEVES DA SILVA JUNIOR</v>
      </c>
    </row>
    <row r="184" spans="1:9">
      <c r="A184" s="88">
        <v>1</v>
      </c>
      <c r="B184" s="88">
        <v>2596</v>
      </c>
      <c r="C184" s="86" t="s">
        <v>376</v>
      </c>
      <c r="D184" s="90">
        <v>2502.6</v>
      </c>
      <c r="E184" s="41">
        <f t="shared" si="4"/>
        <v>1016.4299999999998</v>
      </c>
      <c r="F184" s="61">
        <f>IFERROR(VLOOKUP(B184,ADI!B:D,3,0),"0,00")</f>
        <v>957.42</v>
      </c>
      <c r="G184" s="95">
        <v>528.75</v>
      </c>
      <c r="H184" s="41">
        <f t="shared" si="5"/>
        <v>1486.17</v>
      </c>
      <c r="I184" s="48" t="str">
        <f>VLOOKUP(B184,'FOLHA RESUMIDA'!C:D,2,0)</f>
        <v>WELLIDA CRISTIANE DE M  GUERRA</v>
      </c>
    </row>
    <row r="185" spans="1:9">
      <c r="A185" s="88">
        <v>47</v>
      </c>
      <c r="B185" s="88">
        <v>2602</v>
      </c>
      <c r="C185" s="86" t="s">
        <v>384</v>
      </c>
      <c r="D185" s="90">
        <v>5296.11</v>
      </c>
      <c r="E185" s="41">
        <f t="shared" si="4"/>
        <v>1002.4699999999993</v>
      </c>
      <c r="F185" s="61">
        <f>IFERROR(VLOOKUP(B185,ADI!B:D,3,0),"0,00")</f>
        <v>1800.68</v>
      </c>
      <c r="G185" s="95">
        <v>2492.96</v>
      </c>
      <c r="H185" s="41">
        <f t="shared" si="5"/>
        <v>4293.6400000000003</v>
      </c>
      <c r="I185" s="48" t="str">
        <f>VLOOKUP(B185,'FOLHA RESUMIDA'!C:D,2,0)</f>
        <v>DIANA ATALECIA NEVES DE SA</v>
      </c>
    </row>
    <row r="186" spans="1:9">
      <c r="A186" s="88">
        <v>59</v>
      </c>
      <c r="B186" s="88">
        <v>2604</v>
      </c>
      <c r="C186" s="86" t="s">
        <v>403</v>
      </c>
      <c r="D186" s="90">
        <v>5296.11</v>
      </c>
      <c r="E186" s="41">
        <f t="shared" si="4"/>
        <v>2007.6399999999994</v>
      </c>
      <c r="F186" s="61">
        <f>IFERROR(VLOOKUP(B186,ADI!B:D,3,0),"0,00")</f>
        <v>1800.68</v>
      </c>
      <c r="G186" s="95">
        <v>1487.79</v>
      </c>
      <c r="H186" s="41">
        <f t="shared" si="5"/>
        <v>3288.4700000000003</v>
      </c>
      <c r="I186" s="48" t="str">
        <f>VLOOKUP(B186,'FOLHA RESUMIDA'!C:D,2,0)</f>
        <v>JAMINE K  G  DA ROCHA MARTINS</v>
      </c>
    </row>
    <row r="187" spans="1:9">
      <c r="A187" s="88">
        <v>1</v>
      </c>
      <c r="B187" s="88">
        <v>2614</v>
      </c>
      <c r="C187" s="86" t="s">
        <v>163</v>
      </c>
      <c r="D187" s="90">
        <v>3126.44</v>
      </c>
      <c r="E187" s="41">
        <f t="shared" si="4"/>
        <v>1202.22</v>
      </c>
      <c r="F187" s="61">
        <f>IFERROR(VLOOKUP(B187,ADI!B:D,3,0),"0,00")</f>
        <v>945.7</v>
      </c>
      <c r="G187" s="95">
        <v>978.52</v>
      </c>
      <c r="H187" s="41">
        <f t="shared" si="5"/>
        <v>1924.22</v>
      </c>
      <c r="I187" s="48" t="str">
        <f>VLOOKUP(B187,'FOLHA RESUMIDA'!C:D,2,0)</f>
        <v>EDVANIA GOMES DE SOUZA PONTES</v>
      </c>
    </row>
    <row r="188" spans="1:9">
      <c r="A188" s="88">
        <v>1</v>
      </c>
      <c r="B188" s="88">
        <v>2618</v>
      </c>
      <c r="C188" s="86" t="s">
        <v>164</v>
      </c>
      <c r="D188" s="90">
        <v>1702.09</v>
      </c>
      <c r="E188" s="41">
        <f t="shared" si="4"/>
        <v>471.1099999999999</v>
      </c>
      <c r="F188" s="61">
        <f>IFERROR(VLOOKUP(B188,ADI!B:D,3,0),"0,00")</f>
        <v>578.71</v>
      </c>
      <c r="G188" s="95">
        <v>652.27</v>
      </c>
      <c r="H188" s="41">
        <f t="shared" si="5"/>
        <v>1230.98</v>
      </c>
      <c r="I188" s="48" t="str">
        <f>VLOOKUP(B188,'FOLHA RESUMIDA'!C:D,2,0)</f>
        <v>MARIA DA CONCEICAO O DOS SANTO</v>
      </c>
    </row>
    <row r="189" spans="1:9">
      <c r="A189" s="88">
        <v>1</v>
      </c>
      <c r="B189" s="88">
        <v>2623</v>
      </c>
      <c r="C189" s="86" t="s">
        <v>165</v>
      </c>
      <c r="D189" s="90">
        <v>1543.83</v>
      </c>
      <c r="E189" s="41">
        <f t="shared" si="4"/>
        <v>348.19000000000005</v>
      </c>
      <c r="F189" s="61">
        <f>IFERROR(VLOOKUP(B189,ADI!B:D,3,0),"0,00")</f>
        <v>524.9</v>
      </c>
      <c r="G189" s="95">
        <v>670.74</v>
      </c>
      <c r="H189" s="41">
        <f t="shared" si="5"/>
        <v>1195.6399999999999</v>
      </c>
      <c r="I189" s="48" t="str">
        <f>VLOOKUP(B189,'FOLHA RESUMIDA'!C:D,2,0)</f>
        <v>RUTH BARBOSA DE ARAUJO</v>
      </c>
    </row>
    <row r="190" spans="1:9">
      <c r="A190" s="88">
        <v>1</v>
      </c>
      <c r="B190" s="88">
        <v>2627</v>
      </c>
      <c r="C190" s="86" t="s">
        <v>342</v>
      </c>
      <c r="D190" s="90">
        <v>11413.83</v>
      </c>
      <c r="E190" s="41">
        <f t="shared" si="4"/>
        <v>8826.75</v>
      </c>
      <c r="F190" s="61">
        <f>IFERROR(VLOOKUP(B190,ADI!B:D,3,0),"0,00")</f>
        <v>2587.08</v>
      </c>
      <c r="G190" s="95">
        <v>0</v>
      </c>
      <c r="H190" s="41">
        <f t="shared" si="5"/>
        <v>2587.08</v>
      </c>
      <c r="I190" s="48" t="str">
        <f>VLOOKUP(B190,'FOLHA RESUMIDA'!C:D,2,0)</f>
        <v>LIBNI DE MEDEIROS MELO</v>
      </c>
    </row>
    <row r="191" spans="1:9">
      <c r="A191" s="88">
        <v>1</v>
      </c>
      <c r="B191" s="88">
        <v>2628</v>
      </c>
      <c r="C191" s="86" t="s">
        <v>166</v>
      </c>
      <c r="D191" s="90">
        <v>5960.24</v>
      </c>
      <c r="E191" s="41">
        <f t="shared" si="4"/>
        <v>2783.6899999999996</v>
      </c>
      <c r="F191" s="61">
        <f>IFERROR(VLOOKUP(B191,ADI!B:D,3,0),"0,00")</f>
        <v>2026.48</v>
      </c>
      <c r="G191" s="95">
        <v>1150.07</v>
      </c>
      <c r="H191" s="41">
        <f t="shared" si="5"/>
        <v>3176.55</v>
      </c>
      <c r="I191" s="48" t="str">
        <f>VLOOKUP(B191,'FOLHA RESUMIDA'!C:D,2,0)</f>
        <v>ADELE GOMES DE SANTANA</v>
      </c>
    </row>
    <row r="192" spans="1:9">
      <c r="A192" s="88">
        <v>1</v>
      </c>
      <c r="B192" s="88">
        <v>2634</v>
      </c>
      <c r="C192" s="86" t="s">
        <v>377</v>
      </c>
      <c r="D192" s="90">
        <v>2060.2399999999998</v>
      </c>
      <c r="E192" s="41">
        <f t="shared" si="4"/>
        <v>415.20999999999981</v>
      </c>
      <c r="F192" s="61">
        <f>IFERROR(VLOOKUP(B192,ADI!B:D,3,0),"0,00")</f>
        <v>700.48</v>
      </c>
      <c r="G192" s="95">
        <v>944.55</v>
      </c>
      <c r="H192" s="41">
        <f t="shared" si="5"/>
        <v>1645.03</v>
      </c>
      <c r="I192" s="48" t="str">
        <f>VLOOKUP(B192,'FOLHA RESUMIDA'!C:D,2,0)</f>
        <v>KATHYWSKY MELO PINHEIRO</v>
      </c>
    </row>
    <row r="193" spans="1:9">
      <c r="A193" s="88">
        <v>1</v>
      </c>
      <c r="B193" s="88">
        <v>2642</v>
      </c>
      <c r="C193" s="86" t="s">
        <v>167</v>
      </c>
      <c r="D193" s="90">
        <v>3242.65</v>
      </c>
      <c r="E193" s="41">
        <f t="shared" si="4"/>
        <v>971.04000000000042</v>
      </c>
      <c r="F193" s="61">
        <f>IFERROR(VLOOKUP(B193,ADI!B:D,3,0),"0,00")</f>
        <v>1102.5</v>
      </c>
      <c r="G193" s="95">
        <v>1169.1099999999999</v>
      </c>
      <c r="H193" s="41">
        <f t="shared" si="5"/>
        <v>2271.6099999999997</v>
      </c>
      <c r="I193" s="48" t="str">
        <f>VLOOKUP(B193,'FOLHA RESUMIDA'!C:D,2,0)</f>
        <v>THAMIRYS CLAUDIA R  BATISTA</v>
      </c>
    </row>
    <row r="194" spans="1:9">
      <c r="A194" s="88">
        <v>48</v>
      </c>
      <c r="B194" s="88">
        <v>2644</v>
      </c>
      <c r="C194" s="86" t="s">
        <v>387</v>
      </c>
      <c r="D194" s="90">
        <v>5641.08</v>
      </c>
      <c r="E194" s="41">
        <f t="shared" si="4"/>
        <v>2926.85</v>
      </c>
      <c r="F194" s="61">
        <f>IFERROR(VLOOKUP(B194,ADI!B:D,3,0),"0,00")</f>
        <v>1800.68</v>
      </c>
      <c r="G194" s="95">
        <v>913.55</v>
      </c>
      <c r="H194" s="41">
        <f t="shared" si="5"/>
        <v>2714.23</v>
      </c>
      <c r="I194" s="48" t="str">
        <f>VLOOKUP(B194,'FOLHA RESUMIDA'!C:D,2,0)</f>
        <v>FABRICIO MENEZES DE SOUSA MELO</v>
      </c>
    </row>
    <row r="195" spans="1:9">
      <c r="A195" s="88">
        <v>59</v>
      </c>
      <c r="B195" s="88">
        <v>2651</v>
      </c>
      <c r="C195" s="86" t="s">
        <v>388</v>
      </c>
      <c r="D195" s="90">
        <v>5641.08</v>
      </c>
      <c r="E195" s="41">
        <f t="shared" si="4"/>
        <v>1787.8099999999995</v>
      </c>
      <c r="F195" s="61">
        <f>IFERROR(VLOOKUP(B195,ADI!B:D,3,0),"0,00")</f>
        <v>1800.68</v>
      </c>
      <c r="G195" s="95">
        <v>2052.59</v>
      </c>
      <c r="H195" s="41">
        <f t="shared" si="5"/>
        <v>3853.2700000000004</v>
      </c>
      <c r="I195" s="48" t="str">
        <f>VLOOKUP(B195,'FOLHA RESUMIDA'!C:D,2,0)</f>
        <v>PAULO ANDRE R DOS SANTOS</v>
      </c>
    </row>
    <row r="196" spans="1:9">
      <c r="A196" s="88">
        <v>1</v>
      </c>
      <c r="B196" s="88">
        <v>2656</v>
      </c>
      <c r="C196" s="86" t="s">
        <v>168</v>
      </c>
      <c r="D196" s="90">
        <v>3227.59</v>
      </c>
      <c r="E196" s="41">
        <f t="shared" si="4"/>
        <v>1330.3600000000001</v>
      </c>
      <c r="F196" s="61">
        <f>IFERROR(VLOOKUP(B196,ADI!B:D,3,0),"0,00")</f>
        <v>980.09</v>
      </c>
      <c r="G196" s="95">
        <v>917.14</v>
      </c>
      <c r="H196" s="41">
        <f t="shared" si="5"/>
        <v>1897.23</v>
      </c>
      <c r="I196" s="48" t="str">
        <f>VLOOKUP(B196,'FOLHA RESUMIDA'!C:D,2,0)</f>
        <v>RAFAELLA ALVES DE ARAUJO SILVA</v>
      </c>
    </row>
    <row r="197" spans="1:9">
      <c r="A197" s="88">
        <v>1</v>
      </c>
      <c r="B197" s="88">
        <v>2659</v>
      </c>
      <c r="C197" s="86" t="s">
        <v>169</v>
      </c>
      <c r="D197" s="90">
        <v>11875.23</v>
      </c>
      <c r="E197" s="41">
        <f t="shared" ref="E197:E260" si="6">D197-H197</f>
        <v>9654.7799999999988</v>
      </c>
      <c r="F197" s="61" t="str">
        <f>IFERROR(VLOOKUP(B197,ADI!B:D,3,0),"0,00")</f>
        <v>0,00</v>
      </c>
      <c r="G197" s="95">
        <v>2220.4499999999998</v>
      </c>
      <c r="H197" s="41">
        <f t="shared" si="5"/>
        <v>2220.4499999999998</v>
      </c>
      <c r="I197" s="48" t="str">
        <f>VLOOKUP(B197,'FOLHA RESUMIDA'!C:D,2,0)</f>
        <v>THIAGO SANTOS DE OLIVEIRA</v>
      </c>
    </row>
    <row r="198" spans="1:9">
      <c r="A198" s="88">
        <v>1</v>
      </c>
      <c r="B198" s="88">
        <v>2665</v>
      </c>
      <c r="C198" s="86" t="s">
        <v>170</v>
      </c>
      <c r="D198" s="90">
        <v>4202.43</v>
      </c>
      <c r="E198" s="41">
        <f t="shared" si="6"/>
        <v>2745.4800000000005</v>
      </c>
      <c r="F198" s="61">
        <f>IFERROR(VLOOKUP(B198,ADI!B:D,3,0),"0,00")</f>
        <v>201.78</v>
      </c>
      <c r="G198" s="95">
        <v>1255.17</v>
      </c>
      <c r="H198" s="41">
        <f t="shared" ref="H198:H261" si="7">F198+G198</f>
        <v>1456.95</v>
      </c>
      <c r="I198" s="48" t="str">
        <f>VLOOKUP(B198,'FOLHA RESUMIDA'!C:D,2,0)</f>
        <v>MARCELO BARLAVENTO DAS C SILVA</v>
      </c>
    </row>
    <row r="199" spans="1:9">
      <c r="A199" s="88">
        <v>1</v>
      </c>
      <c r="B199" s="88">
        <v>2666</v>
      </c>
      <c r="C199" s="86" t="s">
        <v>171</v>
      </c>
      <c r="D199" s="90">
        <v>4718.16</v>
      </c>
      <c r="E199" s="41">
        <f t="shared" si="6"/>
        <v>1530.79</v>
      </c>
      <c r="F199" s="61">
        <f>IFERROR(VLOOKUP(B199,ADI!B:D,3,0),"0,00")</f>
        <v>1486.88</v>
      </c>
      <c r="G199" s="95">
        <v>1700.49</v>
      </c>
      <c r="H199" s="41">
        <f t="shared" si="7"/>
        <v>3187.37</v>
      </c>
      <c r="I199" s="48" t="str">
        <f>VLOOKUP(B199,'FOLHA RESUMIDA'!C:D,2,0)</f>
        <v>RODRIGO VASCONCELOS DINIZ</v>
      </c>
    </row>
    <row r="200" spans="1:9">
      <c r="A200" s="88">
        <v>1</v>
      </c>
      <c r="B200" s="88">
        <v>2668</v>
      </c>
      <c r="C200" s="86" t="s">
        <v>172</v>
      </c>
      <c r="D200" s="90">
        <v>2060.2399999999998</v>
      </c>
      <c r="E200" s="41">
        <f t="shared" si="6"/>
        <v>222.7199999999998</v>
      </c>
      <c r="F200" s="61">
        <f>IFERROR(VLOOKUP(B200,ADI!B:D,3,0),"0,00")</f>
        <v>700.48</v>
      </c>
      <c r="G200" s="95">
        <v>1137.04</v>
      </c>
      <c r="H200" s="41">
        <f t="shared" si="7"/>
        <v>1837.52</v>
      </c>
      <c r="I200" s="48" t="str">
        <f>VLOOKUP(B200,'FOLHA RESUMIDA'!C:D,2,0)</f>
        <v>CARLA BRANDAO DE C  FIGUEIREDO</v>
      </c>
    </row>
    <row r="201" spans="1:9">
      <c r="A201" s="88">
        <v>1</v>
      </c>
      <c r="B201" s="88">
        <v>2671</v>
      </c>
      <c r="C201" s="86" t="s">
        <v>173</v>
      </c>
      <c r="D201" s="90">
        <v>1764.13</v>
      </c>
      <c r="E201" s="41">
        <f t="shared" si="6"/>
        <v>293.41000000000008</v>
      </c>
      <c r="F201" s="61">
        <f>IFERROR(VLOOKUP(B201,ADI!B:D,3,0),"0,00")</f>
        <v>578.71</v>
      </c>
      <c r="G201" s="95">
        <v>892.01</v>
      </c>
      <c r="H201" s="41">
        <f t="shared" si="7"/>
        <v>1470.72</v>
      </c>
      <c r="I201" s="48" t="str">
        <f>VLOOKUP(B201,'FOLHA RESUMIDA'!C:D,2,0)</f>
        <v>KATIA ADRIANA F D SILVA SOARES</v>
      </c>
    </row>
    <row r="202" spans="1:9">
      <c r="A202" s="88">
        <v>1</v>
      </c>
      <c r="B202" s="88">
        <v>2672</v>
      </c>
      <c r="C202" s="86" t="s">
        <v>174</v>
      </c>
      <c r="D202" s="90">
        <v>1789.16</v>
      </c>
      <c r="E202" s="41">
        <f t="shared" si="6"/>
        <v>577.76</v>
      </c>
      <c r="F202" s="61">
        <f>IFERROR(VLOOKUP(B202,ADI!B:D,3,0),"0,00")</f>
        <v>551.15</v>
      </c>
      <c r="G202" s="95">
        <v>660.25</v>
      </c>
      <c r="H202" s="41">
        <f t="shared" si="7"/>
        <v>1211.4000000000001</v>
      </c>
      <c r="I202" s="48" t="str">
        <f>VLOOKUP(B202,'FOLHA RESUMIDA'!C:D,2,0)</f>
        <v>IVANISE VIANA ALBUQUERQUE</v>
      </c>
    </row>
    <row r="203" spans="1:9">
      <c r="A203" s="88">
        <v>1</v>
      </c>
      <c r="B203" s="88">
        <v>2675</v>
      </c>
      <c r="C203" s="86" t="s">
        <v>175</v>
      </c>
      <c r="D203" s="90">
        <v>1605.87</v>
      </c>
      <c r="E203" s="41">
        <f t="shared" si="6"/>
        <v>663.52</v>
      </c>
      <c r="F203" s="61">
        <f>IFERROR(VLOOKUP(B203,ADI!B:D,3,0),"0,00")</f>
        <v>524.9</v>
      </c>
      <c r="G203" s="95">
        <v>417.45</v>
      </c>
      <c r="H203" s="41">
        <f t="shared" si="7"/>
        <v>942.34999999999991</v>
      </c>
      <c r="I203" s="48" t="str">
        <f>VLOOKUP(B203,'FOLHA RESUMIDA'!C:D,2,0)</f>
        <v>RUTE FERNANDES BORBA</v>
      </c>
    </row>
    <row r="204" spans="1:9">
      <c r="A204" s="88">
        <v>1</v>
      </c>
      <c r="B204" s="88">
        <v>2682</v>
      </c>
      <c r="C204" s="86" t="s">
        <v>176</v>
      </c>
      <c r="D204" s="90">
        <v>2060.2600000000002</v>
      </c>
      <c r="E204" s="41">
        <f t="shared" si="6"/>
        <v>1458.3100000000002</v>
      </c>
      <c r="F204" s="61">
        <f>IFERROR(VLOOKUP(B204,ADI!B:D,3,0),"0,00")</f>
        <v>309.04000000000002</v>
      </c>
      <c r="G204" s="95">
        <v>292.91000000000003</v>
      </c>
      <c r="H204" s="41">
        <f t="shared" si="7"/>
        <v>601.95000000000005</v>
      </c>
      <c r="I204" s="48" t="str">
        <f>VLOOKUP(B204,'FOLHA RESUMIDA'!C:D,2,0)</f>
        <v>JENARIO LUCENA DA SILVA</v>
      </c>
    </row>
    <row r="205" spans="1:9">
      <c r="A205" s="88">
        <v>1</v>
      </c>
      <c r="B205" s="88">
        <v>2684</v>
      </c>
      <c r="C205" s="86" t="s">
        <v>351</v>
      </c>
      <c r="D205" s="90">
        <v>8955.5400000000009</v>
      </c>
      <c r="E205" s="41">
        <f t="shared" si="6"/>
        <v>6368.4600000000009</v>
      </c>
      <c r="F205" s="61">
        <f>IFERROR(VLOOKUP(B205,ADI!B:D,3,0),"0,00")</f>
        <v>2587.08</v>
      </c>
      <c r="G205" s="95">
        <v>0</v>
      </c>
      <c r="H205" s="41">
        <f t="shared" si="7"/>
        <v>2587.08</v>
      </c>
      <c r="I205" s="48" t="str">
        <f>VLOOKUP(B205,'FOLHA RESUMIDA'!C:D,2,0)</f>
        <v>DULCE NARIELE ANHAIA LEMES</v>
      </c>
    </row>
    <row r="206" spans="1:9">
      <c r="A206" s="88">
        <v>1</v>
      </c>
      <c r="B206" s="88">
        <v>2687</v>
      </c>
      <c r="C206" s="86" t="s">
        <v>177</v>
      </c>
      <c r="D206" s="90">
        <v>3139.62</v>
      </c>
      <c r="E206" s="41">
        <f t="shared" si="6"/>
        <v>801.38000000000011</v>
      </c>
      <c r="F206" s="61">
        <f>IFERROR(VLOOKUP(B206,ADI!B:D,3,0),"0,00")</f>
        <v>1067.47</v>
      </c>
      <c r="G206" s="95">
        <v>1270.77</v>
      </c>
      <c r="H206" s="41">
        <f t="shared" si="7"/>
        <v>2338.2399999999998</v>
      </c>
      <c r="I206" s="48" t="str">
        <f>VLOOKUP(B206,'FOLHA RESUMIDA'!C:D,2,0)</f>
        <v>MONICA MARIA G R F DE OLIVEIRA</v>
      </c>
    </row>
    <row r="207" spans="1:9">
      <c r="A207" s="88">
        <v>1</v>
      </c>
      <c r="B207" s="88">
        <v>2689</v>
      </c>
      <c r="C207" s="86" t="s">
        <v>545</v>
      </c>
      <c r="D207" s="90">
        <v>249.48</v>
      </c>
      <c r="E207" s="41">
        <f t="shared" si="6"/>
        <v>249.48</v>
      </c>
      <c r="F207" s="61" t="str">
        <f>IFERROR(VLOOKUP(B207,ADI!B:D,3,0),"0,00")</f>
        <v>0,00</v>
      </c>
      <c r="G207" s="95">
        <v>0</v>
      </c>
      <c r="H207" s="41">
        <f t="shared" si="7"/>
        <v>0</v>
      </c>
      <c r="I207" s="48" t="str">
        <f>VLOOKUP(B207,'FOLHA RESUMIDA'!C:D,2,0)</f>
        <v>ILMA DE ALBUQUERQUE P MAIA</v>
      </c>
    </row>
    <row r="208" spans="1:9">
      <c r="A208" s="88">
        <v>1</v>
      </c>
      <c r="B208" s="88">
        <v>2697</v>
      </c>
      <c r="C208" s="86" t="s">
        <v>178</v>
      </c>
      <c r="D208" s="90">
        <v>2382.6999999999998</v>
      </c>
      <c r="E208" s="41">
        <f t="shared" si="6"/>
        <v>2073.66</v>
      </c>
      <c r="F208" s="61">
        <f>IFERROR(VLOOKUP(B208,ADI!B:D,3,0),"0,00")</f>
        <v>309.04000000000002</v>
      </c>
      <c r="G208" s="95">
        <v>0</v>
      </c>
      <c r="H208" s="41">
        <f t="shared" si="7"/>
        <v>309.04000000000002</v>
      </c>
      <c r="I208" s="48" t="str">
        <f>VLOOKUP(B208,'FOLHA RESUMIDA'!C:D,2,0)</f>
        <v>ELIANA BEZERRA CARVALHO</v>
      </c>
    </row>
    <row r="209" spans="1:9">
      <c r="A209" s="88">
        <v>1</v>
      </c>
      <c r="B209" s="88">
        <v>2701</v>
      </c>
      <c r="C209" s="86" t="s">
        <v>179</v>
      </c>
      <c r="D209" s="90">
        <v>3484.59</v>
      </c>
      <c r="E209" s="41">
        <f t="shared" si="6"/>
        <v>2077.7600000000002</v>
      </c>
      <c r="F209" s="61">
        <f>IFERROR(VLOOKUP(B209,ADI!B:D,3,0),"0,00")</f>
        <v>1067.47</v>
      </c>
      <c r="G209" s="95">
        <v>339.36</v>
      </c>
      <c r="H209" s="41">
        <f t="shared" si="7"/>
        <v>1406.83</v>
      </c>
      <c r="I209" s="48" t="str">
        <f>VLOOKUP(B209,'FOLHA RESUMIDA'!C:D,2,0)</f>
        <v>PETULLA DE MOURA E SILVA</v>
      </c>
    </row>
    <row r="210" spans="1:9">
      <c r="A210" s="88">
        <v>1</v>
      </c>
      <c r="B210" s="88">
        <v>2702</v>
      </c>
      <c r="C210" s="86" t="s">
        <v>378</v>
      </c>
      <c r="D210" s="90">
        <v>7609.06</v>
      </c>
      <c r="E210" s="41">
        <f t="shared" si="6"/>
        <v>2740.8900000000003</v>
      </c>
      <c r="F210" s="61">
        <f>IFERROR(VLOOKUP(B210,ADI!B:D,3,0),"0,00")</f>
        <v>2587.08</v>
      </c>
      <c r="G210" s="95">
        <v>2281.09</v>
      </c>
      <c r="H210" s="41">
        <f t="shared" si="7"/>
        <v>4868.17</v>
      </c>
      <c r="I210" s="48" t="str">
        <f>VLOOKUP(B210,'FOLHA RESUMIDA'!C:D,2,0)</f>
        <v>DANILO DAVI DA SILVA DIAS</v>
      </c>
    </row>
    <row r="211" spans="1:9">
      <c r="A211" s="88">
        <v>25</v>
      </c>
      <c r="B211" s="88">
        <v>2705</v>
      </c>
      <c r="C211" s="86" t="s">
        <v>379</v>
      </c>
      <c r="D211" s="90">
        <v>2060.2399999999998</v>
      </c>
      <c r="E211" s="41">
        <f t="shared" si="6"/>
        <v>377.82999999999993</v>
      </c>
      <c r="F211" s="61">
        <f>IFERROR(VLOOKUP(B211,ADI!B:D,3,0),"0,00")</f>
        <v>700.48</v>
      </c>
      <c r="G211" s="95">
        <v>981.93</v>
      </c>
      <c r="H211" s="41">
        <f t="shared" si="7"/>
        <v>1682.4099999999999</v>
      </c>
      <c r="I211" s="48" t="str">
        <f>VLOOKUP(B211,'FOLHA RESUMIDA'!C:D,2,0)</f>
        <v>JOSINALDO OLIVEIRA DE ANDRADE</v>
      </c>
    </row>
    <row r="212" spans="1:9">
      <c r="A212" s="88">
        <v>50</v>
      </c>
      <c r="B212" s="88">
        <v>2706</v>
      </c>
      <c r="C212" s="86" t="s">
        <v>368</v>
      </c>
      <c r="D212" s="90">
        <v>5296.11</v>
      </c>
      <c r="E212" s="41">
        <f t="shared" si="6"/>
        <v>3244.1199999999994</v>
      </c>
      <c r="F212" s="61">
        <f>IFERROR(VLOOKUP(B212,ADI!B:D,3,0),"0,00")</f>
        <v>1800.68</v>
      </c>
      <c r="G212" s="95">
        <v>251.31</v>
      </c>
      <c r="H212" s="41">
        <f t="shared" si="7"/>
        <v>2051.9900000000002</v>
      </c>
      <c r="I212" s="48" t="str">
        <f>VLOOKUP(B212,'FOLHA RESUMIDA'!C:D,2,0)</f>
        <v>AMANDA FREITAS BASILIO</v>
      </c>
    </row>
    <row r="213" spans="1:9">
      <c r="A213" s="88">
        <v>1</v>
      </c>
      <c r="B213" s="88">
        <v>2707</v>
      </c>
      <c r="C213" s="86" t="s">
        <v>180</v>
      </c>
      <c r="D213" s="90">
        <v>2882.62</v>
      </c>
      <c r="E213" s="41">
        <f t="shared" si="6"/>
        <v>947.15999999999985</v>
      </c>
      <c r="F213" s="61">
        <f>IFERROR(VLOOKUP(B213,ADI!B:D,3,0),"0,00")</f>
        <v>980.09</v>
      </c>
      <c r="G213" s="95">
        <v>955.37</v>
      </c>
      <c r="H213" s="41">
        <f t="shared" si="7"/>
        <v>1935.46</v>
      </c>
      <c r="I213" s="48" t="str">
        <f>VLOOKUP(B213,'FOLHA RESUMIDA'!C:D,2,0)</f>
        <v>ROMARIO LUIZ DO NASCIMENTO</v>
      </c>
    </row>
    <row r="214" spans="1:9">
      <c r="A214" s="88">
        <v>1</v>
      </c>
      <c r="B214" s="88">
        <v>2709</v>
      </c>
      <c r="C214" s="86" t="s">
        <v>181</v>
      </c>
      <c r="D214" s="90">
        <v>4802.68</v>
      </c>
      <c r="E214" s="41">
        <f t="shared" si="6"/>
        <v>3315.8</v>
      </c>
      <c r="F214" s="61">
        <f>IFERROR(VLOOKUP(B214,ADI!B:D,3,0),"0,00")</f>
        <v>1486.88</v>
      </c>
      <c r="G214" s="95">
        <v>0</v>
      </c>
      <c r="H214" s="41">
        <f t="shared" si="7"/>
        <v>1486.88</v>
      </c>
      <c r="I214" s="48" t="str">
        <f>VLOOKUP(B214,'FOLHA RESUMIDA'!C:D,2,0)</f>
        <v>KATIA DA CONCEICAO DA SILVA</v>
      </c>
    </row>
    <row r="215" spans="1:9">
      <c r="A215" s="88">
        <v>1</v>
      </c>
      <c r="B215" s="88">
        <v>2710</v>
      </c>
      <c r="C215" s="86" t="s">
        <v>182</v>
      </c>
      <c r="D215" s="90">
        <v>2985.65</v>
      </c>
      <c r="E215" s="41">
        <f t="shared" si="6"/>
        <v>596.13000000000011</v>
      </c>
      <c r="F215" s="61">
        <f>IFERROR(VLOOKUP(B215,ADI!B:D,3,0),"0,00")</f>
        <v>1015.12</v>
      </c>
      <c r="G215" s="95">
        <v>1374.4</v>
      </c>
      <c r="H215" s="41">
        <f t="shared" si="7"/>
        <v>2389.52</v>
      </c>
      <c r="I215" s="48" t="str">
        <f>VLOOKUP(B215,'FOLHA RESUMIDA'!C:D,2,0)</f>
        <v>PAULA FRASSINETTI S L BELIAN</v>
      </c>
    </row>
    <row r="216" spans="1:9">
      <c r="A216" s="88">
        <v>1</v>
      </c>
      <c r="B216" s="88">
        <v>2712</v>
      </c>
      <c r="C216" s="86" t="s">
        <v>183</v>
      </c>
      <c r="D216" s="90">
        <v>2985.65</v>
      </c>
      <c r="E216" s="41">
        <f t="shared" si="6"/>
        <v>857.36999999999989</v>
      </c>
      <c r="F216" s="61">
        <f>IFERROR(VLOOKUP(B216,ADI!B:D,3,0),"0,00")</f>
        <v>1015.12</v>
      </c>
      <c r="G216" s="95">
        <v>1113.1600000000001</v>
      </c>
      <c r="H216" s="41">
        <f t="shared" si="7"/>
        <v>2128.2800000000002</v>
      </c>
      <c r="I216" s="48" t="str">
        <f>VLOOKUP(B216,'FOLHA RESUMIDA'!C:D,2,0)</f>
        <v>AUGUSTO CESAR N  A  DA SILVA</v>
      </c>
    </row>
    <row r="217" spans="1:9">
      <c r="A217" s="88">
        <v>1</v>
      </c>
      <c r="B217" s="88">
        <v>2717</v>
      </c>
      <c r="C217" s="86" t="s">
        <v>184</v>
      </c>
      <c r="D217" s="90">
        <v>7609.06</v>
      </c>
      <c r="E217" s="41">
        <f t="shared" si="6"/>
        <v>1890.0200000000004</v>
      </c>
      <c r="F217" s="61">
        <f>IFERROR(VLOOKUP(B217,ADI!B:D,3,0),"0,00")</f>
        <v>2587.08</v>
      </c>
      <c r="G217" s="95">
        <v>3131.96</v>
      </c>
      <c r="H217" s="41">
        <f t="shared" si="7"/>
        <v>5719.04</v>
      </c>
      <c r="I217" s="48" t="str">
        <f>VLOOKUP(B217,'FOLHA RESUMIDA'!C:D,2,0)</f>
        <v>MARCIA ANDREA F SECUNDINO</v>
      </c>
    </row>
    <row r="218" spans="1:9">
      <c r="A218" s="88">
        <v>1</v>
      </c>
      <c r="B218" s="88">
        <v>2718</v>
      </c>
      <c r="C218" s="86" t="s">
        <v>369</v>
      </c>
      <c r="D218" s="90">
        <v>5155.1899999999996</v>
      </c>
      <c r="E218" s="41">
        <f t="shared" si="6"/>
        <v>2569.3799999999997</v>
      </c>
      <c r="F218" s="61">
        <f>IFERROR(VLOOKUP(B218,ADI!B:D,3,0),"0,00")</f>
        <v>980.09</v>
      </c>
      <c r="G218" s="95">
        <v>1605.72</v>
      </c>
      <c r="H218" s="41">
        <f t="shared" si="7"/>
        <v>2585.81</v>
      </c>
      <c r="I218" s="48" t="str">
        <f>VLOOKUP(B218,'FOLHA RESUMIDA'!C:D,2,0)</f>
        <v>PAULA SHEMILLY GALDINO SANTIAG</v>
      </c>
    </row>
    <row r="219" spans="1:9">
      <c r="A219" s="88">
        <v>1</v>
      </c>
      <c r="B219" s="88">
        <v>2719</v>
      </c>
      <c r="C219" s="86" t="s">
        <v>355</v>
      </c>
      <c r="D219" s="90">
        <v>2508.2399999999998</v>
      </c>
      <c r="E219" s="41">
        <f t="shared" si="6"/>
        <v>1444.2699999999998</v>
      </c>
      <c r="F219" s="61">
        <f>IFERROR(VLOOKUP(B219,ADI!B:D,3,0),"0,00")</f>
        <v>735.51</v>
      </c>
      <c r="G219" s="95">
        <v>328.46</v>
      </c>
      <c r="H219" s="41">
        <f t="shared" si="7"/>
        <v>1063.97</v>
      </c>
      <c r="I219" s="48" t="str">
        <f>VLOOKUP(B219,'FOLHA RESUMIDA'!C:D,2,0)</f>
        <v>DANIELLE MEDEIROS PONTES</v>
      </c>
    </row>
    <row r="220" spans="1:9">
      <c r="A220" s="88">
        <v>51</v>
      </c>
      <c r="B220" s="88">
        <v>2720</v>
      </c>
      <c r="C220" s="86" t="s">
        <v>380</v>
      </c>
      <c r="D220" s="90">
        <v>2060.2600000000002</v>
      </c>
      <c r="E220" s="41">
        <f t="shared" si="6"/>
        <v>933.58000000000015</v>
      </c>
      <c r="F220" s="61">
        <f>IFERROR(VLOOKUP(B220,ADI!B:D,3,0),"0,00")</f>
        <v>700.49</v>
      </c>
      <c r="G220" s="95">
        <v>426.19</v>
      </c>
      <c r="H220" s="41">
        <f t="shared" si="7"/>
        <v>1126.68</v>
      </c>
      <c r="I220" s="48" t="str">
        <f>VLOOKUP(B220,'FOLHA RESUMIDA'!C:D,2,0)</f>
        <v>JONATAS BERNARDINO R  DA SILVA</v>
      </c>
    </row>
    <row r="221" spans="1:9">
      <c r="A221" s="88">
        <v>50</v>
      </c>
      <c r="B221" s="88">
        <v>2721</v>
      </c>
      <c r="C221" s="86" t="s">
        <v>390</v>
      </c>
      <c r="D221" s="90">
        <v>2283.5100000000002</v>
      </c>
      <c r="E221" s="41">
        <f t="shared" si="6"/>
        <v>638.29000000000019</v>
      </c>
      <c r="F221" s="61">
        <f>IFERROR(VLOOKUP(B221,ADI!B:D,3,0),"0,00")</f>
        <v>776.39</v>
      </c>
      <c r="G221" s="95">
        <v>868.83</v>
      </c>
      <c r="H221" s="41">
        <f t="shared" si="7"/>
        <v>1645.22</v>
      </c>
      <c r="I221" s="48" t="str">
        <f>VLOOKUP(B221,'FOLHA RESUMIDA'!C:D,2,0)</f>
        <v>CLECIO JOSE DA SILVA</v>
      </c>
    </row>
    <row r="222" spans="1:9">
      <c r="A222" s="88">
        <v>1</v>
      </c>
      <c r="B222" s="88">
        <v>2726</v>
      </c>
      <c r="C222" s="86" t="s">
        <v>185</v>
      </c>
      <c r="D222" s="90">
        <v>4476.22</v>
      </c>
      <c r="E222" s="41">
        <f t="shared" si="6"/>
        <v>1359.21</v>
      </c>
      <c r="F222" s="61">
        <f>IFERROR(VLOOKUP(B222,ADI!B:D,3,0),"0,00")</f>
        <v>1521.91</v>
      </c>
      <c r="G222" s="95">
        <v>1595.1</v>
      </c>
      <c r="H222" s="41">
        <f t="shared" si="7"/>
        <v>3117.01</v>
      </c>
      <c r="I222" s="48" t="str">
        <f>VLOOKUP(B222,'FOLHA RESUMIDA'!C:D,2,0)</f>
        <v>MARIA GILVANEIDE SANTOS LIMA</v>
      </c>
    </row>
    <row r="223" spans="1:9">
      <c r="A223" s="88">
        <v>1</v>
      </c>
      <c r="B223" s="88">
        <v>2732</v>
      </c>
      <c r="C223" s="86" t="s">
        <v>186</v>
      </c>
      <c r="D223" s="90">
        <v>2060.2399999999998</v>
      </c>
      <c r="E223" s="41">
        <f t="shared" si="6"/>
        <v>332.94999999999982</v>
      </c>
      <c r="F223" s="61">
        <f>IFERROR(VLOOKUP(B223,ADI!B:D,3,0),"0,00")</f>
        <v>700.48</v>
      </c>
      <c r="G223" s="95">
        <v>1026.81</v>
      </c>
      <c r="H223" s="41">
        <f t="shared" si="7"/>
        <v>1727.29</v>
      </c>
      <c r="I223" s="48" t="str">
        <f>VLOOKUP(B223,'FOLHA RESUMIDA'!C:D,2,0)</f>
        <v>LILIANE DA SILVA SALVADOR</v>
      </c>
    </row>
    <row r="224" spans="1:9">
      <c r="A224" s="88">
        <v>47</v>
      </c>
      <c r="B224" s="88">
        <v>2736</v>
      </c>
      <c r="C224" s="86" t="s">
        <v>385</v>
      </c>
      <c r="D224" s="90">
        <v>2283.5100000000002</v>
      </c>
      <c r="E224" s="41">
        <f t="shared" si="6"/>
        <v>496.91000000000031</v>
      </c>
      <c r="F224" s="61">
        <f>IFERROR(VLOOKUP(B224,ADI!B:D,3,0),"0,00")</f>
        <v>776.39</v>
      </c>
      <c r="G224" s="95">
        <v>1010.21</v>
      </c>
      <c r="H224" s="41">
        <f t="shared" si="7"/>
        <v>1786.6</v>
      </c>
      <c r="I224" s="48" t="str">
        <f>VLOOKUP(B224,'FOLHA RESUMIDA'!C:D,2,0)</f>
        <v>LUCENILDO JOSE DA SILVA</v>
      </c>
    </row>
    <row r="225" spans="1:9">
      <c r="A225" s="88">
        <v>1</v>
      </c>
      <c r="B225" s="88">
        <v>2748</v>
      </c>
      <c r="C225" s="86" t="s">
        <v>187</v>
      </c>
      <c r="D225" s="90">
        <v>1543.83</v>
      </c>
      <c r="E225" s="41">
        <f t="shared" si="6"/>
        <v>420.26</v>
      </c>
      <c r="F225" s="61">
        <f>IFERROR(VLOOKUP(B225,ADI!B:D,3,0),"0,00")</f>
        <v>524.9</v>
      </c>
      <c r="G225" s="95">
        <v>598.66999999999996</v>
      </c>
      <c r="H225" s="41">
        <f t="shared" si="7"/>
        <v>1123.57</v>
      </c>
      <c r="I225" s="48" t="str">
        <f>VLOOKUP(B225,'FOLHA RESUMIDA'!C:D,2,0)</f>
        <v>LEONINO CLEMENTE DA SILVA</v>
      </c>
    </row>
    <row r="226" spans="1:9">
      <c r="A226" s="88">
        <v>1</v>
      </c>
      <c r="B226" s="88">
        <v>2751</v>
      </c>
      <c r="C226" s="86" t="s">
        <v>188</v>
      </c>
      <c r="D226" s="90">
        <v>2066.9299999999998</v>
      </c>
      <c r="E226" s="41">
        <f t="shared" si="6"/>
        <v>903.04</v>
      </c>
      <c r="F226" s="61">
        <f>IFERROR(VLOOKUP(B226,ADI!B:D,3,0),"0,00")</f>
        <v>638.04</v>
      </c>
      <c r="G226" s="95">
        <v>525.85</v>
      </c>
      <c r="H226" s="41">
        <f t="shared" si="7"/>
        <v>1163.8899999999999</v>
      </c>
      <c r="I226" s="48" t="str">
        <f>VLOOKUP(B226,'FOLHA RESUMIDA'!C:D,2,0)</f>
        <v>DENNYS RYAN GUILHERME PEREIRA</v>
      </c>
    </row>
    <row r="227" spans="1:9">
      <c r="A227" s="88">
        <v>1</v>
      </c>
      <c r="B227" s="88">
        <v>2757</v>
      </c>
      <c r="C227" s="86" t="s">
        <v>189</v>
      </c>
      <c r="D227" s="90">
        <v>4370.8500000000004</v>
      </c>
      <c r="E227" s="41">
        <f t="shared" si="6"/>
        <v>4370.8500000000004</v>
      </c>
      <c r="F227" s="61" t="str">
        <f>IFERROR(VLOOKUP(B227,ADI!B:D,3,0),"0,00")</f>
        <v>0,00</v>
      </c>
      <c r="G227" s="95">
        <v>0</v>
      </c>
      <c r="H227" s="41">
        <f t="shared" si="7"/>
        <v>0</v>
      </c>
      <c r="I227" s="48" t="str">
        <f>VLOOKUP(B227,'FOLHA RESUMIDA'!C:D,2,0)</f>
        <v>CLAUDIA REGINA NEVES DE MELO</v>
      </c>
    </row>
    <row r="228" spans="1:9">
      <c r="A228" s="88">
        <v>1</v>
      </c>
      <c r="B228" s="88">
        <v>2766</v>
      </c>
      <c r="C228" s="86" t="s">
        <v>190</v>
      </c>
      <c r="D228" s="90">
        <v>1962.12</v>
      </c>
      <c r="E228" s="41">
        <f t="shared" si="6"/>
        <v>982.26999999999987</v>
      </c>
      <c r="F228" s="61">
        <f>IFERROR(VLOOKUP(B228,ADI!B:D,3,0),"0,00")</f>
        <v>667.12</v>
      </c>
      <c r="G228" s="95">
        <v>312.73</v>
      </c>
      <c r="H228" s="41">
        <f t="shared" si="7"/>
        <v>979.85</v>
      </c>
      <c r="I228" s="48" t="str">
        <f>VLOOKUP(B228,'FOLHA RESUMIDA'!C:D,2,0)</f>
        <v>EMANOEL VIEIRA LAURIA</v>
      </c>
    </row>
    <row r="229" spans="1:9">
      <c r="A229" s="88">
        <v>1</v>
      </c>
      <c r="B229" s="88">
        <v>2768</v>
      </c>
      <c r="C229" s="86" t="s">
        <v>191</v>
      </c>
      <c r="D229" s="90">
        <v>1764.13</v>
      </c>
      <c r="E229" s="41">
        <f t="shared" si="6"/>
        <v>464.0300000000002</v>
      </c>
      <c r="F229" s="61">
        <f>IFERROR(VLOOKUP(B229,ADI!B:D,3,0),"0,00")</f>
        <v>578.71</v>
      </c>
      <c r="G229" s="95">
        <v>721.39</v>
      </c>
      <c r="H229" s="41">
        <f t="shared" si="7"/>
        <v>1300.0999999999999</v>
      </c>
      <c r="I229" s="48" t="str">
        <f>VLOOKUP(B229,'FOLHA RESUMIDA'!C:D,2,0)</f>
        <v>IZABEL LUIZA SOARES DE SOUZA</v>
      </c>
    </row>
    <row r="230" spans="1:9">
      <c r="A230" s="88">
        <v>1</v>
      </c>
      <c r="B230" s="88">
        <v>2770</v>
      </c>
      <c r="C230" s="86" t="s">
        <v>192</v>
      </c>
      <c r="D230" s="90">
        <v>1543.87</v>
      </c>
      <c r="E230" s="41">
        <f t="shared" si="6"/>
        <v>570.2299999999999</v>
      </c>
      <c r="F230" s="61">
        <f>IFERROR(VLOOKUP(B230,ADI!B:D,3,0),"0,00")</f>
        <v>524.91999999999996</v>
      </c>
      <c r="G230" s="95">
        <v>448.72</v>
      </c>
      <c r="H230" s="41">
        <f t="shared" si="7"/>
        <v>973.64</v>
      </c>
      <c r="I230" s="48" t="str">
        <f>VLOOKUP(B230,'FOLHA RESUMIDA'!C:D,2,0)</f>
        <v>JOSE PIMENTEL SILVA</v>
      </c>
    </row>
    <row r="231" spans="1:9">
      <c r="A231" s="88">
        <v>1</v>
      </c>
      <c r="B231" s="88">
        <v>2772</v>
      </c>
      <c r="C231" s="86" t="s">
        <v>370</v>
      </c>
      <c r="D231" s="90">
        <v>2060.2399999999998</v>
      </c>
      <c r="E231" s="41">
        <f t="shared" si="6"/>
        <v>277.06999999999971</v>
      </c>
      <c r="F231" s="61">
        <f>IFERROR(VLOOKUP(B231,ADI!B:D,3,0),"0,00")</f>
        <v>700.48</v>
      </c>
      <c r="G231" s="95">
        <v>1082.69</v>
      </c>
      <c r="H231" s="41">
        <f t="shared" si="7"/>
        <v>1783.17</v>
      </c>
      <c r="I231" s="48" t="str">
        <f>VLOOKUP(B231,'FOLHA RESUMIDA'!C:D,2,0)</f>
        <v>CARMEM ALUISIA LEITE DE ANDRAD</v>
      </c>
    </row>
    <row r="232" spans="1:9">
      <c r="A232" s="88">
        <v>1</v>
      </c>
      <c r="B232" s="88">
        <v>2773</v>
      </c>
      <c r="C232" s="86" t="s">
        <v>193</v>
      </c>
      <c r="D232" s="90">
        <v>1962.12</v>
      </c>
      <c r="E232" s="41">
        <f t="shared" si="6"/>
        <v>329.52999999999975</v>
      </c>
      <c r="F232" s="61">
        <f>IFERROR(VLOOKUP(B232,ADI!B:D,3,0),"0,00")</f>
        <v>667.12</v>
      </c>
      <c r="G232" s="95">
        <v>965.47</v>
      </c>
      <c r="H232" s="41">
        <f t="shared" si="7"/>
        <v>1632.5900000000001</v>
      </c>
      <c r="I232" s="48" t="str">
        <f>VLOOKUP(B232,'FOLHA RESUMIDA'!C:D,2,0)</f>
        <v>WALDNER NERTAM F  DE ALENCAR</v>
      </c>
    </row>
    <row r="233" spans="1:9">
      <c r="A233" s="88">
        <v>1</v>
      </c>
      <c r="B233" s="88">
        <v>2775</v>
      </c>
      <c r="C233" s="86" t="s">
        <v>194</v>
      </c>
      <c r="D233" s="90">
        <v>2508.2399999999998</v>
      </c>
      <c r="E233" s="41">
        <f t="shared" si="6"/>
        <v>1616.06</v>
      </c>
      <c r="F233" s="61">
        <f>IFERROR(VLOOKUP(B233,ADI!B:D,3,0),"0,00")</f>
        <v>432.65</v>
      </c>
      <c r="G233" s="95">
        <v>459.53</v>
      </c>
      <c r="H233" s="41">
        <f t="shared" si="7"/>
        <v>892.18</v>
      </c>
      <c r="I233" s="48" t="str">
        <f>VLOOKUP(B233,'FOLHA RESUMIDA'!C:D,2,0)</f>
        <v>MARCELA FREITAS DA C SALLES</v>
      </c>
    </row>
    <row r="234" spans="1:9">
      <c r="A234" s="88">
        <v>1</v>
      </c>
      <c r="B234" s="88">
        <v>2779</v>
      </c>
      <c r="C234" s="86" t="s">
        <v>195</v>
      </c>
      <c r="D234" s="90">
        <v>4022.41</v>
      </c>
      <c r="E234" s="41">
        <f t="shared" si="6"/>
        <v>2512.2999999999997</v>
      </c>
      <c r="F234" s="61">
        <f>IFERROR(VLOOKUP(B234,ADI!B:D,3,0),"0,00")</f>
        <v>1074.93</v>
      </c>
      <c r="G234" s="95">
        <v>435.18</v>
      </c>
      <c r="H234" s="41">
        <f t="shared" si="7"/>
        <v>1510.1100000000001</v>
      </c>
      <c r="I234" s="48" t="str">
        <f>VLOOKUP(B234,'FOLHA RESUMIDA'!C:D,2,0)</f>
        <v>THAIS REGINA BORGES LOPES</v>
      </c>
    </row>
    <row r="235" spans="1:9">
      <c r="A235" s="88">
        <v>1</v>
      </c>
      <c r="B235" s="88">
        <v>2782</v>
      </c>
      <c r="C235" s="86" t="s">
        <v>196</v>
      </c>
      <c r="D235" s="90">
        <v>1702.13</v>
      </c>
      <c r="E235" s="41">
        <f t="shared" si="6"/>
        <v>157.01999999999998</v>
      </c>
      <c r="F235" s="61">
        <f>IFERROR(VLOOKUP(B235,ADI!B:D,3,0),"0,00")</f>
        <v>578.72</v>
      </c>
      <c r="G235" s="95">
        <v>966.39</v>
      </c>
      <c r="H235" s="41">
        <f t="shared" si="7"/>
        <v>1545.1100000000001</v>
      </c>
      <c r="I235" s="48" t="str">
        <f>VLOOKUP(B235,'FOLHA RESUMIDA'!C:D,2,0)</f>
        <v>ELVIS ALVES DA COSTA</v>
      </c>
    </row>
    <row r="236" spans="1:9">
      <c r="A236" s="88">
        <v>1</v>
      </c>
      <c r="B236" s="88">
        <v>2784</v>
      </c>
      <c r="C236" s="86" t="s">
        <v>197</v>
      </c>
      <c r="D236" s="90">
        <v>3103.76</v>
      </c>
      <c r="E236" s="41">
        <f t="shared" si="6"/>
        <v>2552.61</v>
      </c>
      <c r="F236" s="61">
        <f>IFERROR(VLOOKUP(B236,ADI!B:D,3,0),"0,00")</f>
        <v>551.15</v>
      </c>
      <c r="G236" s="95">
        <v>0</v>
      </c>
      <c r="H236" s="41">
        <f t="shared" si="7"/>
        <v>551.15</v>
      </c>
      <c r="I236" s="48" t="str">
        <f>VLOOKUP(B236,'FOLHA RESUMIDA'!C:D,2,0)</f>
        <v>FERNANDO ALVES DO NASCIMENTO</v>
      </c>
    </row>
    <row r="237" spans="1:9">
      <c r="A237" s="88">
        <v>1</v>
      </c>
      <c r="B237" s="88">
        <v>2785</v>
      </c>
      <c r="C237" s="86" t="s">
        <v>198</v>
      </c>
      <c r="D237" s="90">
        <v>3767.11</v>
      </c>
      <c r="E237" s="41">
        <f t="shared" si="6"/>
        <v>3767.11</v>
      </c>
      <c r="F237" s="61" t="str">
        <f>IFERROR(VLOOKUP(B237,ADI!B:D,3,0),"0,00")</f>
        <v>0,00</v>
      </c>
      <c r="G237" s="95">
        <v>0</v>
      </c>
      <c r="H237" s="41">
        <f t="shared" si="7"/>
        <v>0</v>
      </c>
      <c r="I237" s="48" t="str">
        <f>VLOOKUP(B237,'FOLHA RESUMIDA'!C:D,2,0)</f>
        <v>JEANNE D ARC PEDROSA PESSOA</v>
      </c>
    </row>
    <row r="238" spans="1:9">
      <c r="A238" s="88">
        <v>1</v>
      </c>
      <c r="B238" s="88">
        <v>2788</v>
      </c>
      <c r="C238" s="86" t="s">
        <v>199</v>
      </c>
      <c r="D238" s="90">
        <v>1702.09</v>
      </c>
      <c r="E238" s="41">
        <f t="shared" si="6"/>
        <v>284.05999999999972</v>
      </c>
      <c r="F238" s="61">
        <f>IFERROR(VLOOKUP(B238,ADI!B:D,3,0),"0,00")</f>
        <v>578.71</v>
      </c>
      <c r="G238" s="95">
        <v>839.32</v>
      </c>
      <c r="H238" s="41">
        <f t="shared" si="7"/>
        <v>1418.0300000000002</v>
      </c>
      <c r="I238" s="48" t="str">
        <f>VLOOKUP(B238,'FOLHA RESUMIDA'!C:D,2,0)</f>
        <v>ROSANIA EMIDIA PEREIRA</v>
      </c>
    </row>
    <row r="239" spans="1:9">
      <c r="A239" s="88">
        <v>1</v>
      </c>
      <c r="B239" s="88">
        <v>2790</v>
      </c>
      <c r="C239" s="86" t="s">
        <v>200</v>
      </c>
      <c r="D239" s="90">
        <v>2060.2399999999998</v>
      </c>
      <c r="E239" s="41">
        <f t="shared" si="6"/>
        <v>1509.5599999999997</v>
      </c>
      <c r="F239" s="61">
        <f>IFERROR(VLOOKUP(B239,ADI!B:D,3,0),"0,00")</f>
        <v>412.05</v>
      </c>
      <c r="G239" s="95">
        <v>138.63</v>
      </c>
      <c r="H239" s="41">
        <f t="shared" si="7"/>
        <v>550.68000000000006</v>
      </c>
      <c r="I239" s="48" t="str">
        <f>VLOOKUP(B239,'FOLHA RESUMIDA'!C:D,2,0)</f>
        <v>ROSANA DE FATIMA UCHOA  AREDE</v>
      </c>
    </row>
    <row r="240" spans="1:9">
      <c r="A240" s="88">
        <v>1</v>
      </c>
      <c r="B240" s="88">
        <v>2791</v>
      </c>
      <c r="C240" s="86" t="s">
        <v>201</v>
      </c>
      <c r="D240" s="90">
        <v>8255.69</v>
      </c>
      <c r="E240" s="41">
        <f t="shared" si="6"/>
        <v>3011.9000000000005</v>
      </c>
      <c r="F240" s="61">
        <f>IFERROR(VLOOKUP(B240,ADI!B:D,3,0),"0,00")</f>
        <v>2020.53</v>
      </c>
      <c r="G240" s="95">
        <v>3223.26</v>
      </c>
      <c r="H240" s="41">
        <f t="shared" si="7"/>
        <v>5243.79</v>
      </c>
      <c r="I240" s="48" t="str">
        <f>VLOOKUP(B240,'FOLHA RESUMIDA'!C:D,2,0)</f>
        <v>JOSIMAR SILVA</v>
      </c>
    </row>
    <row r="241" spans="1:9">
      <c r="A241" s="88">
        <v>1</v>
      </c>
      <c r="B241" s="88">
        <v>2797</v>
      </c>
      <c r="C241" s="86" t="s">
        <v>202</v>
      </c>
      <c r="D241" s="90">
        <v>4373.1899999999996</v>
      </c>
      <c r="E241" s="41">
        <f t="shared" si="6"/>
        <v>2624.2599999999993</v>
      </c>
      <c r="F241" s="61">
        <f>IFERROR(VLOOKUP(B241,ADI!B:D,3,0),"0,00")</f>
        <v>481.05</v>
      </c>
      <c r="G241" s="95">
        <v>1267.8800000000001</v>
      </c>
      <c r="H241" s="41">
        <f t="shared" si="7"/>
        <v>1748.93</v>
      </c>
      <c r="I241" s="48" t="str">
        <f>VLOOKUP(B241,'FOLHA RESUMIDA'!C:D,2,0)</f>
        <v>JULIANA SILVA CEDRIM</v>
      </c>
    </row>
    <row r="242" spans="1:9">
      <c r="A242" s="88">
        <v>1</v>
      </c>
      <c r="B242" s="88">
        <v>2798</v>
      </c>
      <c r="C242" s="86" t="s">
        <v>203</v>
      </c>
      <c r="D242" s="90">
        <v>4373.1899999999996</v>
      </c>
      <c r="E242" s="41">
        <f t="shared" si="6"/>
        <v>1331.3999999999996</v>
      </c>
      <c r="F242" s="61">
        <f>IFERROR(VLOOKUP(B242,ADI!B:D,3,0),"0,00")</f>
        <v>1486.88</v>
      </c>
      <c r="G242" s="95">
        <v>1554.91</v>
      </c>
      <c r="H242" s="41">
        <f t="shared" si="7"/>
        <v>3041.79</v>
      </c>
      <c r="I242" s="48" t="str">
        <f>VLOOKUP(B242,'FOLHA RESUMIDA'!C:D,2,0)</f>
        <v>MARCO ANDRE ANTUNES CORREIA</v>
      </c>
    </row>
    <row r="243" spans="1:9">
      <c r="A243" s="88">
        <v>20</v>
      </c>
      <c r="B243" s="88">
        <v>2799</v>
      </c>
      <c r="C243" s="86" t="s">
        <v>364</v>
      </c>
      <c r="D243" s="90">
        <v>2628.48</v>
      </c>
      <c r="E243" s="41">
        <f t="shared" si="6"/>
        <v>633.19000000000005</v>
      </c>
      <c r="F243" s="61">
        <f>IFERROR(VLOOKUP(B243,ADI!B:D,3,0),"0,00")</f>
        <v>776.39</v>
      </c>
      <c r="G243" s="95">
        <v>1218.9000000000001</v>
      </c>
      <c r="H243" s="41">
        <f t="shared" si="7"/>
        <v>1995.29</v>
      </c>
      <c r="I243" s="48" t="str">
        <f>VLOOKUP(B243,'FOLHA RESUMIDA'!C:D,2,0)</f>
        <v>ALYSSON FABIO O FLORENCIO</v>
      </c>
    </row>
    <row r="244" spans="1:9">
      <c r="A244" s="88">
        <v>1</v>
      </c>
      <c r="B244" s="88">
        <v>2801</v>
      </c>
      <c r="C244" s="86" t="s">
        <v>204</v>
      </c>
      <c r="D244" s="90">
        <v>5959.7</v>
      </c>
      <c r="E244" s="41">
        <f t="shared" si="6"/>
        <v>2996.2599999999998</v>
      </c>
      <c r="F244" s="61">
        <f>IFERROR(VLOOKUP(B244,ADI!B:D,3,0),"0,00")</f>
        <v>1951.74</v>
      </c>
      <c r="G244" s="95">
        <v>1011.7</v>
      </c>
      <c r="H244" s="41">
        <f t="shared" si="7"/>
        <v>2963.44</v>
      </c>
      <c r="I244" s="48" t="str">
        <f>VLOOKUP(B244,'FOLHA RESUMIDA'!C:D,2,0)</f>
        <v>VALERIA JALES DA SILVA</v>
      </c>
    </row>
    <row r="245" spans="1:9">
      <c r="A245" s="88">
        <v>1</v>
      </c>
      <c r="B245" s="88">
        <v>2806</v>
      </c>
      <c r="C245" s="86" t="s">
        <v>205</v>
      </c>
      <c r="D245" s="90">
        <v>8090.92</v>
      </c>
      <c r="E245" s="41">
        <f t="shared" si="6"/>
        <v>4385.66</v>
      </c>
      <c r="F245" s="61">
        <f>IFERROR(VLOOKUP(B245,ADI!B:D,3,0),"0,00")</f>
        <v>1597.3</v>
      </c>
      <c r="G245" s="95">
        <v>2107.96</v>
      </c>
      <c r="H245" s="41">
        <f t="shared" si="7"/>
        <v>3705.26</v>
      </c>
      <c r="I245" s="48" t="str">
        <f>VLOOKUP(B245,'FOLHA RESUMIDA'!C:D,2,0)</f>
        <v>ANA APARECIDA DE ANDRADE LIMA</v>
      </c>
    </row>
    <row r="246" spans="1:9">
      <c r="A246" s="88">
        <v>1</v>
      </c>
      <c r="B246" s="88">
        <v>2808</v>
      </c>
      <c r="C246" s="86" t="s">
        <v>371</v>
      </c>
      <c r="D246" s="90">
        <v>5971.3</v>
      </c>
      <c r="E246" s="41">
        <f t="shared" si="6"/>
        <v>2446.09</v>
      </c>
      <c r="F246" s="61">
        <f>IFERROR(VLOOKUP(B246,ADI!B:D,3,0),"0,00")</f>
        <v>1015.12</v>
      </c>
      <c r="G246" s="95">
        <v>2510.09</v>
      </c>
      <c r="H246" s="41">
        <f t="shared" si="7"/>
        <v>3525.21</v>
      </c>
      <c r="I246" s="48" t="str">
        <f>VLOOKUP(B246,'FOLHA RESUMIDA'!C:D,2,0)</f>
        <v>GABRIELA FERNANDA M  G  CEAN</v>
      </c>
    </row>
    <row r="247" spans="1:9">
      <c r="A247" s="88">
        <v>1</v>
      </c>
      <c r="B247" s="88">
        <v>2816</v>
      </c>
      <c r="C247" s="86" t="s">
        <v>206</v>
      </c>
      <c r="D247" s="90">
        <v>2440.3000000000002</v>
      </c>
      <c r="E247" s="41">
        <f t="shared" si="6"/>
        <v>1139.7900000000002</v>
      </c>
      <c r="F247" s="61">
        <f>IFERROR(VLOOKUP(B247,ADI!B:D,3,0),"0,00")</f>
        <v>667.12</v>
      </c>
      <c r="G247" s="95">
        <v>633.39</v>
      </c>
      <c r="H247" s="41">
        <f t="shared" si="7"/>
        <v>1300.51</v>
      </c>
      <c r="I247" s="48" t="str">
        <f>VLOOKUP(B247,'FOLHA RESUMIDA'!C:D,2,0)</f>
        <v>MIRIAM DA SILVA FONSECA</v>
      </c>
    </row>
    <row r="248" spans="1:9">
      <c r="A248" s="88">
        <v>1</v>
      </c>
      <c r="B248" s="88">
        <v>2819</v>
      </c>
      <c r="C248" s="86" t="s">
        <v>207</v>
      </c>
      <c r="D248" s="90">
        <v>22815.3</v>
      </c>
      <c r="E248" s="41">
        <f t="shared" si="6"/>
        <v>13818.96</v>
      </c>
      <c r="F248" s="61" t="str">
        <f>IFERROR(VLOOKUP(B248,ADI!B:D,3,0),"0,00")</f>
        <v>0,00</v>
      </c>
      <c r="G248" s="95">
        <v>8996.34</v>
      </c>
      <c r="H248" s="41">
        <f t="shared" si="7"/>
        <v>8996.34</v>
      </c>
      <c r="I248" s="48" t="str">
        <f>VLOOKUP(B248,'FOLHA RESUMIDA'!C:D,2,0)</f>
        <v>RAFAEL LEITAO DE A  G DA SILVA</v>
      </c>
    </row>
    <row r="249" spans="1:9">
      <c r="A249" s="88">
        <v>1</v>
      </c>
      <c r="B249" s="88">
        <v>2820</v>
      </c>
      <c r="C249" s="86" t="s">
        <v>208</v>
      </c>
      <c r="D249" s="90">
        <v>5960.24</v>
      </c>
      <c r="E249" s="41">
        <f t="shared" si="6"/>
        <v>1857.2999999999993</v>
      </c>
      <c r="F249" s="61">
        <f>IFERROR(VLOOKUP(B249,ADI!B:D,3,0),"0,00")</f>
        <v>2026.48</v>
      </c>
      <c r="G249" s="95">
        <v>2076.46</v>
      </c>
      <c r="H249" s="41">
        <f t="shared" si="7"/>
        <v>4102.9400000000005</v>
      </c>
      <c r="I249" s="48" t="str">
        <f>VLOOKUP(B249,'FOLHA RESUMIDA'!C:D,2,0)</f>
        <v>ROSIANE SANTOS BRITO</v>
      </c>
    </row>
    <row r="250" spans="1:9">
      <c r="A250" s="88">
        <v>25</v>
      </c>
      <c r="B250" s="88">
        <v>2821</v>
      </c>
      <c r="C250" s="86" t="s">
        <v>372</v>
      </c>
      <c r="D250" s="90">
        <v>5043.92</v>
      </c>
      <c r="E250" s="41">
        <f t="shared" si="6"/>
        <v>874.09000000000015</v>
      </c>
      <c r="F250" s="61">
        <f>IFERROR(VLOOKUP(B250,ADI!B:D,3,0),"0,00")</f>
        <v>1714.93</v>
      </c>
      <c r="G250" s="95">
        <v>2454.9</v>
      </c>
      <c r="H250" s="41">
        <f t="shared" si="7"/>
        <v>4169.83</v>
      </c>
      <c r="I250" s="48" t="str">
        <f>VLOOKUP(B250,'FOLHA RESUMIDA'!C:D,2,0)</f>
        <v>HERBET CANDEIA MAIA</v>
      </c>
    </row>
    <row r="251" spans="1:9">
      <c r="A251" s="88">
        <v>1</v>
      </c>
      <c r="B251" s="88">
        <v>2823</v>
      </c>
      <c r="C251" s="86" t="s">
        <v>356</v>
      </c>
      <c r="D251" s="90">
        <v>2060.2399999999998</v>
      </c>
      <c r="E251" s="41">
        <f t="shared" si="6"/>
        <v>1080.5599999999997</v>
      </c>
      <c r="F251" s="61">
        <f>IFERROR(VLOOKUP(B251,ADI!B:D,3,0),"0,00")</f>
        <v>700.48</v>
      </c>
      <c r="G251" s="95">
        <v>279.2</v>
      </c>
      <c r="H251" s="41">
        <f t="shared" si="7"/>
        <v>979.68000000000006</v>
      </c>
      <c r="I251" s="48" t="str">
        <f>VLOOKUP(B251,'FOLHA RESUMIDA'!C:D,2,0)</f>
        <v>ADRIANA MARIA DA SILVA</v>
      </c>
    </row>
    <row r="252" spans="1:9">
      <c r="A252" s="88">
        <v>25</v>
      </c>
      <c r="B252" s="88">
        <v>2824</v>
      </c>
      <c r="C252" s="86" t="s">
        <v>410</v>
      </c>
      <c r="D252" s="90">
        <v>2021.59</v>
      </c>
      <c r="E252" s="41">
        <f t="shared" si="6"/>
        <v>2021.59</v>
      </c>
      <c r="F252" s="61" t="str">
        <f>IFERROR(VLOOKUP(B252,ADI!B:D,3,0),"0,00")</f>
        <v>0,00</v>
      </c>
      <c r="G252" s="95">
        <v>0</v>
      </c>
      <c r="H252" s="41">
        <f t="shared" si="7"/>
        <v>0</v>
      </c>
      <c r="I252" s="48" t="str">
        <f>VLOOKUP(B252,'FOLHA RESUMIDA'!C:D,2,0)</f>
        <v>ANA PAULA BARBOSA CAVALCANTI</v>
      </c>
    </row>
    <row r="253" spans="1:9">
      <c r="A253" s="88">
        <v>16</v>
      </c>
      <c r="B253" s="88">
        <v>2827</v>
      </c>
      <c r="C253" s="86" t="s">
        <v>381</v>
      </c>
      <c r="D253" s="90">
        <v>2283.5100000000002</v>
      </c>
      <c r="E253" s="41">
        <f t="shared" si="6"/>
        <v>992.76000000000022</v>
      </c>
      <c r="F253" s="61">
        <f>IFERROR(VLOOKUP(B253,ADI!B:D,3,0),"0,00")</f>
        <v>776.39</v>
      </c>
      <c r="G253" s="95">
        <v>514.36</v>
      </c>
      <c r="H253" s="41">
        <f t="shared" si="7"/>
        <v>1290.75</v>
      </c>
      <c r="I253" s="48" t="str">
        <f>VLOOKUP(B253,'FOLHA RESUMIDA'!C:D,2,0)</f>
        <v>FABIO BARBOSA S  DE LIMA</v>
      </c>
    </row>
    <row r="254" spans="1:9">
      <c r="A254" s="88">
        <v>1</v>
      </c>
      <c r="B254" s="88">
        <v>2831</v>
      </c>
      <c r="C254" s="86" t="s">
        <v>209</v>
      </c>
      <c r="D254" s="90">
        <v>5960.24</v>
      </c>
      <c r="E254" s="41">
        <f t="shared" si="6"/>
        <v>2003.5299999999997</v>
      </c>
      <c r="F254" s="61">
        <f>IFERROR(VLOOKUP(B254,ADI!B:D,3,0),"0,00")</f>
        <v>2026.48</v>
      </c>
      <c r="G254" s="95">
        <v>1930.23</v>
      </c>
      <c r="H254" s="41">
        <f t="shared" si="7"/>
        <v>3956.71</v>
      </c>
      <c r="I254" s="48" t="str">
        <f>VLOOKUP(B254,'FOLHA RESUMIDA'!C:D,2,0)</f>
        <v>AMANDA BEZERRA MASCARENHAS</v>
      </c>
    </row>
    <row r="255" spans="1:9">
      <c r="A255" s="88">
        <v>1</v>
      </c>
      <c r="B255" s="88">
        <v>2833</v>
      </c>
      <c r="C255" s="86" t="s">
        <v>210</v>
      </c>
      <c r="D255" s="90">
        <v>8773.81</v>
      </c>
      <c r="E255" s="41">
        <f t="shared" si="6"/>
        <v>5195.6099999999988</v>
      </c>
      <c r="F255" s="61">
        <f>IFERROR(VLOOKUP(B255,ADI!B:D,3,0),"0,00")</f>
        <v>1499.9</v>
      </c>
      <c r="G255" s="95">
        <v>2078.3000000000002</v>
      </c>
      <c r="H255" s="41">
        <f t="shared" si="7"/>
        <v>3578.2000000000003</v>
      </c>
      <c r="I255" s="48" t="str">
        <f>VLOOKUP(B255,'FOLHA RESUMIDA'!C:D,2,0)</f>
        <v>JAMESSON AMANCIO DA ROCHA</v>
      </c>
    </row>
    <row r="256" spans="1:9">
      <c r="A256" s="88">
        <v>1</v>
      </c>
      <c r="B256" s="88">
        <v>2834</v>
      </c>
      <c r="C256" s="86" t="s">
        <v>211</v>
      </c>
      <c r="D256" s="90">
        <v>2882.62</v>
      </c>
      <c r="E256" s="41">
        <f t="shared" si="6"/>
        <v>550.71</v>
      </c>
      <c r="F256" s="61">
        <f>IFERROR(VLOOKUP(B256,ADI!B:D,3,0),"0,00")</f>
        <v>980.09</v>
      </c>
      <c r="G256" s="95">
        <v>1351.82</v>
      </c>
      <c r="H256" s="41">
        <f t="shared" si="7"/>
        <v>2331.91</v>
      </c>
      <c r="I256" s="48" t="str">
        <f>VLOOKUP(B256,'FOLHA RESUMIDA'!C:D,2,0)</f>
        <v>LUIZ F  DE LIMA CAVALCANTI</v>
      </c>
    </row>
    <row r="257" spans="1:9">
      <c r="A257" s="88">
        <v>1</v>
      </c>
      <c r="B257" s="88">
        <v>2835</v>
      </c>
      <c r="C257" s="86" t="s">
        <v>397</v>
      </c>
      <c r="D257" s="90">
        <v>2472.29</v>
      </c>
      <c r="E257" s="41">
        <f t="shared" si="6"/>
        <v>1804.77</v>
      </c>
      <c r="F257" s="61" t="str">
        <f>IFERROR(VLOOKUP(B257,ADI!B:D,3,0),"0,00")</f>
        <v>0,00</v>
      </c>
      <c r="G257" s="95">
        <v>667.52</v>
      </c>
      <c r="H257" s="41">
        <f t="shared" si="7"/>
        <v>667.52</v>
      </c>
      <c r="I257" s="48" t="str">
        <f>VLOOKUP(B257,'FOLHA RESUMIDA'!C:D,2,0)</f>
        <v>JOSE MARCELO DE FRANCA MATOS</v>
      </c>
    </row>
    <row r="258" spans="1:9">
      <c r="A258" s="88">
        <v>50</v>
      </c>
      <c r="B258" s="88">
        <v>2836</v>
      </c>
      <c r="C258" s="86" t="s">
        <v>391</v>
      </c>
      <c r="D258" s="90">
        <v>2772.7</v>
      </c>
      <c r="E258" s="41">
        <f t="shared" si="6"/>
        <v>1039.8399999999997</v>
      </c>
      <c r="F258" s="61">
        <f>IFERROR(VLOOKUP(B258,ADI!B:D,3,0),"0,00")</f>
        <v>1067.97</v>
      </c>
      <c r="G258" s="95">
        <v>664.89</v>
      </c>
      <c r="H258" s="41">
        <f t="shared" si="7"/>
        <v>1732.8600000000001</v>
      </c>
      <c r="I258" s="48" t="str">
        <f>VLOOKUP(B258,'FOLHA RESUMIDA'!C:D,2,0)</f>
        <v>MONALISA MARIA LEANDRO RIBEIRO</v>
      </c>
    </row>
    <row r="259" spans="1:9">
      <c r="A259" s="88">
        <v>1</v>
      </c>
      <c r="B259" s="88">
        <v>2837</v>
      </c>
      <c r="C259" s="86" t="s">
        <v>212</v>
      </c>
      <c r="D259" s="90">
        <v>4373.1899999999996</v>
      </c>
      <c r="E259" s="41">
        <f t="shared" si="6"/>
        <v>2197.8699999999994</v>
      </c>
      <c r="F259" s="61">
        <f>IFERROR(VLOOKUP(B259,ADI!B:D,3,0),"0,00")</f>
        <v>1486.88</v>
      </c>
      <c r="G259" s="95">
        <v>688.44</v>
      </c>
      <c r="H259" s="41">
        <f t="shared" si="7"/>
        <v>2175.3200000000002</v>
      </c>
      <c r="I259" s="48" t="str">
        <f>VLOOKUP(B259,'FOLHA RESUMIDA'!C:D,2,0)</f>
        <v>BEZALIEL ROSA DOS S JUNIOR</v>
      </c>
    </row>
    <row r="260" spans="1:9">
      <c r="A260" s="88">
        <v>51</v>
      </c>
      <c r="B260" s="88">
        <v>2838</v>
      </c>
      <c r="C260" s="86" t="s">
        <v>360</v>
      </c>
      <c r="D260" s="90">
        <v>2283.5100000000002</v>
      </c>
      <c r="E260" s="41">
        <f t="shared" si="6"/>
        <v>1074.9100000000003</v>
      </c>
      <c r="F260" s="61">
        <f>IFERROR(VLOOKUP(B260,ADI!B:D,3,0),"0,00")</f>
        <v>776.39</v>
      </c>
      <c r="G260" s="95">
        <v>432.21</v>
      </c>
      <c r="H260" s="41">
        <f t="shared" si="7"/>
        <v>1208.5999999999999</v>
      </c>
      <c r="I260" s="48" t="str">
        <f>VLOOKUP(B260,'FOLHA RESUMIDA'!C:D,2,0)</f>
        <v>CAIO CEZAR F  E  DO NASCIMENTO</v>
      </c>
    </row>
    <row r="261" spans="1:9">
      <c r="A261" s="88">
        <v>1</v>
      </c>
      <c r="B261" s="88">
        <v>2839</v>
      </c>
      <c r="C261" s="86" t="s">
        <v>213</v>
      </c>
      <c r="D261" s="90">
        <v>11663.34</v>
      </c>
      <c r="E261" s="41">
        <f t="shared" ref="E261:E324" si="8">D261-H261</f>
        <v>10066.040000000001</v>
      </c>
      <c r="F261" s="61">
        <f>IFERROR(VLOOKUP(B261,ADI!B:D,3,0),"0,00")</f>
        <v>1597.3</v>
      </c>
      <c r="G261" s="95">
        <v>0</v>
      </c>
      <c r="H261" s="41">
        <f t="shared" si="7"/>
        <v>1597.3</v>
      </c>
      <c r="I261" s="48" t="str">
        <f>VLOOKUP(B261,'FOLHA RESUMIDA'!C:D,2,0)</f>
        <v>ANGELINA MEDEIROS VERONESE</v>
      </c>
    </row>
    <row r="262" spans="1:9">
      <c r="A262" s="88">
        <v>1</v>
      </c>
      <c r="B262" s="88">
        <v>2849</v>
      </c>
      <c r="C262" s="86" t="s">
        <v>214</v>
      </c>
      <c r="D262" s="90">
        <v>1411.99</v>
      </c>
      <c r="E262" s="41">
        <f t="shared" si="8"/>
        <v>217.3900000000001</v>
      </c>
      <c r="F262" s="61">
        <f>IFERROR(VLOOKUP(B262,ADI!B:D,3,0),"0,00")</f>
        <v>476.1</v>
      </c>
      <c r="G262" s="95">
        <v>718.5</v>
      </c>
      <c r="H262" s="41">
        <f t="shared" ref="H262:H325" si="9">F262+G262</f>
        <v>1194.5999999999999</v>
      </c>
      <c r="I262" s="48" t="str">
        <f>VLOOKUP(B262,'FOLHA RESUMIDA'!C:D,2,0)</f>
        <v>JULIANA CESAR MARTINS DE LIMA</v>
      </c>
    </row>
    <row r="263" spans="1:9">
      <c r="A263" s="88">
        <v>1</v>
      </c>
      <c r="B263" s="88">
        <v>2850</v>
      </c>
      <c r="C263" s="86" t="s">
        <v>215</v>
      </c>
      <c r="D263" s="90">
        <v>1411.99</v>
      </c>
      <c r="E263" s="41">
        <f t="shared" si="8"/>
        <v>798.02</v>
      </c>
      <c r="F263" s="61">
        <f>IFERROR(VLOOKUP(B263,ADI!B:D,3,0),"0,00")</f>
        <v>420.09</v>
      </c>
      <c r="G263" s="95">
        <v>193.88</v>
      </c>
      <c r="H263" s="41">
        <f t="shared" si="9"/>
        <v>613.97</v>
      </c>
      <c r="I263" s="48" t="str">
        <f>VLOOKUP(B263,'FOLHA RESUMIDA'!C:D,2,0)</f>
        <v>JAMERSON A  RAFAEL DE LIMA</v>
      </c>
    </row>
    <row r="264" spans="1:9">
      <c r="A264" s="88">
        <v>1</v>
      </c>
      <c r="B264" s="88">
        <v>2853</v>
      </c>
      <c r="C264" s="86" t="s">
        <v>216</v>
      </c>
      <c r="D264" s="90">
        <v>2012.89</v>
      </c>
      <c r="E264" s="41">
        <f t="shared" si="8"/>
        <v>682.95</v>
      </c>
      <c r="F264" s="61">
        <f>IFERROR(VLOOKUP(B264,ADI!B:D,3,0),"0,00")</f>
        <v>524.91</v>
      </c>
      <c r="G264" s="95">
        <v>805.03</v>
      </c>
      <c r="H264" s="41">
        <f t="shared" si="9"/>
        <v>1329.94</v>
      </c>
      <c r="I264" s="48" t="str">
        <f>VLOOKUP(B264,'FOLHA RESUMIDA'!C:D,2,0)</f>
        <v>ALCILEIDE MONTE DA SILVA LIMA</v>
      </c>
    </row>
    <row r="265" spans="1:9">
      <c r="A265" s="88">
        <v>1</v>
      </c>
      <c r="B265" s="88">
        <v>2854</v>
      </c>
      <c r="C265" s="86" t="s">
        <v>217</v>
      </c>
      <c r="D265" s="90">
        <v>1924.97</v>
      </c>
      <c r="E265" s="41">
        <f t="shared" si="8"/>
        <v>1001.4100000000001</v>
      </c>
      <c r="F265" s="61">
        <f>IFERROR(VLOOKUP(B265,ADI!B:D,3,0),"0,00")</f>
        <v>524.91</v>
      </c>
      <c r="G265" s="95">
        <v>398.65</v>
      </c>
      <c r="H265" s="41">
        <f t="shared" si="9"/>
        <v>923.56</v>
      </c>
      <c r="I265" s="48" t="str">
        <f>VLOOKUP(B265,'FOLHA RESUMIDA'!C:D,2,0)</f>
        <v>ANDRE RICARDO CAMARA TORRES</v>
      </c>
    </row>
    <row r="266" spans="1:9">
      <c r="A266" s="88">
        <v>1</v>
      </c>
      <c r="B266" s="88">
        <v>2856</v>
      </c>
      <c r="C266" s="86" t="s">
        <v>218</v>
      </c>
      <c r="D266" s="90">
        <v>2546.98</v>
      </c>
      <c r="E266" s="41">
        <f t="shared" si="8"/>
        <v>1879.8600000000001</v>
      </c>
      <c r="F266" s="61">
        <f>IFERROR(VLOOKUP(B266,ADI!B:D,3,0),"0,00")</f>
        <v>667.12</v>
      </c>
      <c r="G266" s="95">
        <v>0</v>
      </c>
      <c r="H266" s="41">
        <f t="shared" si="9"/>
        <v>667.12</v>
      </c>
      <c r="I266" s="48" t="str">
        <f>VLOOKUP(B266,'FOLHA RESUMIDA'!C:D,2,0)</f>
        <v>ALEXSANDRA DA SILVA M  CABRAL</v>
      </c>
    </row>
    <row r="267" spans="1:9">
      <c r="A267" s="88">
        <v>1</v>
      </c>
      <c r="B267" s="88">
        <v>2857</v>
      </c>
      <c r="C267" s="86" t="s">
        <v>219</v>
      </c>
      <c r="D267" s="90">
        <v>3690.2</v>
      </c>
      <c r="E267" s="41">
        <f t="shared" si="8"/>
        <v>1404.8099999999995</v>
      </c>
      <c r="F267" s="61">
        <f>IFERROR(VLOOKUP(B267,ADI!B:D,3,0),"0,00")</f>
        <v>1137.3800000000001</v>
      </c>
      <c r="G267" s="95">
        <v>1148.01</v>
      </c>
      <c r="H267" s="41">
        <f t="shared" si="9"/>
        <v>2285.3900000000003</v>
      </c>
      <c r="I267" s="48" t="str">
        <f>VLOOKUP(B267,'FOLHA RESUMIDA'!C:D,2,0)</f>
        <v>CAROLINE ALVES LEAL</v>
      </c>
    </row>
    <row r="268" spans="1:9">
      <c r="A268" s="88">
        <v>1</v>
      </c>
      <c r="B268" s="88">
        <v>2860</v>
      </c>
      <c r="C268" s="86" t="s">
        <v>220</v>
      </c>
      <c r="D268" s="90">
        <v>1479.76</v>
      </c>
      <c r="E268" s="41">
        <f t="shared" si="8"/>
        <v>717.84999999999991</v>
      </c>
      <c r="F268" s="61">
        <f>IFERROR(VLOOKUP(B268,ADI!B:D,3,0),"0,00")</f>
        <v>476.1</v>
      </c>
      <c r="G268" s="95">
        <v>285.81</v>
      </c>
      <c r="H268" s="41">
        <f t="shared" si="9"/>
        <v>761.91000000000008</v>
      </c>
      <c r="I268" s="48" t="str">
        <f>VLOOKUP(B268,'FOLHA RESUMIDA'!C:D,2,0)</f>
        <v>ADRIANA MAYO DE SOUZA E SILVA</v>
      </c>
    </row>
    <row r="269" spans="1:9">
      <c r="A269" s="88">
        <v>1</v>
      </c>
      <c r="B269" s="88">
        <v>2864</v>
      </c>
      <c r="C269" s="86" t="s">
        <v>221</v>
      </c>
      <c r="D269" s="90">
        <v>3320.98</v>
      </c>
      <c r="E269" s="41">
        <f t="shared" si="8"/>
        <v>1059.08</v>
      </c>
      <c r="F269" s="61">
        <f>IFERROR(VLOOKUP(B269,ADI!B:D,3,0),"0,00")</f>
        <v>887.27</v>
      </c>
      <c r="G269" s="95">
        <v>1374.63</v>
      </c>
      <c r="H269" s="41">
        <f t="shared" si="9"/>
        <v>2261.9</v>
      </c>
      <c r="I269" s="48" t="str">
        <f>VLOOKUP(B269,'FOLHA RESUMIDA'!C:D,2,0)</f>
        <v>DULCE HELENA PEREIRA</v>
      </c>
    </row>
    <row r="270" spans="1:9">
      <c r="A270" s="88">
        <v>1</v>
      </c>
      <c r="B270" s="88">
        <v>2866</v>
      </c>
      <c r="C270" s="86" t="s">
        <v>222</v>
      </c>
      <c r="D270" s="90">
        <v>2491.37</v>
      </c>
      <c r="E270" s="41">
        <f t="shared" si="8"/>
        <v>506.71000000000004</v>
      </c>
      <c r="F270" s="61">
        <f>IFERROR(VLOOKUP(B270,ADI!B:D,3,0),"0,00")</f>
        <v>843.09</v>
      </c>
      <c r="G270" s="95">
        <v>1141.57</v>
      </c>
      <c r="H270" s="41">
        <f t="shared" si="9"/>
        <v>1984.6599999999999</v>
      </c>
      <c r="I270" s="48" t="str">
        <f>VLOOKUP(B270,'FOLHA RESUMIDA'!C:D,2,0)</f>
        <v>LUCICLEIDE M  DE A  CAMPOS</v>
      </c>
    </row>
    <row r="271" spans="1:9">
      <c r="A271" s="88">
        <v>1</v>
      </c>
      <c r="B271" s="88">
        <v>2869</v>
      </c>
      <c r="C271" s="86" t="s">
        <v>223</v>
      </c>
      <c r="D271" s="90">
        <v>1411.99</v>
      </c>
      <c r="E271" s="41">
        <f t="shared" si="8"/>
        <v>551.72</v>
      </c>
      <c r="F271" s="61">
        <f>IFERROR(VLOOKUP(B271,ADI!B:D,3,0),"0,00")</f>
        <v>476.1</v>
      </c>
      <c r="G271" s="95">
        <v>384.17</v>
      </c>
      <c r="H271" s="41">
        <f t="shared" si="9"/>
        <v>860.27</v>
      </c>
      <c r="I271" s="48" t="str">
        <f>VLOOKUP(B271,'FOLHA RESUMIDA'!C:D,2,0)</f>
        <v>RICARDO J FERNANDES DA CUNHA</v>
      </c>
    </row>
    <row r="272" spans="1:9">
      <c r="A272" s="88">
        <v>1</v>
      </c>
      <c r="B272" s="88">
        <v>2870</v>
      </c>
      <c r="C272" s="86" t="s">
        <v>224</v>
      </c>
      <c r="D272" s="90">
        <v>1543.85</v>
      </c>
      <c r="E272" s="41">
        <f t="shared" si="8"/>
        <v>857.25</v>
      </c>
      <c r="F272" s="61">
        <f>IFERROR(VLOOKUP(B272,ADI!B:D,3,0),"0,00")</f>
        <v>524.91</v>
      </c>
      <c r="G272" s="95">
        <v>161.69</v>
      </c>
      <c r="H272" s="41">
        <f t="shared" si="9"/>
        <v>686.59999999999991</v>
      </c>
      <c r="I272" s="48" t="str">
        <f>VLOOKUP(B272,'FOLHA RESUMIDA'!C:D,2,0)</f>
        <v>SUZANA VALERIA PINHEIRO</v>
      </c>
    </row>
    <row r="273" spans="1:9">
      <c r="A273" s="88">
        <v>1</v>
      </c>
      <c r="B273" s="88">
        <v>2871</v>
      </c>
      <c r="C273" s="86" t="s">
        <v>225</v>
      </c>
      <c r="D273" s="90">
        <v>1605.88</v>
      </c>
      <c r="E273" s="41">
        <f t="shared" si="8"/>
        <v>794.31000000000017</v>
      </c>
      <c r="F273" s="61">
        <f>IFERROR(VLOOKUP(B273,ADI!B:D,3,0),"0,00")</f>
        <v>524.91</v>
      </c>
      <c r="G273" s="95">
        <v>286.66000000000003</v>
      </c>
      <c r="H273" s="41">
        <f t="shared" si="9"/>
        <v>811.56999999999994</v>
      </c>
      <c r="I273" s="48" t="str">
        <f>VLOOKUP(B273,'FOLHA RESUMIDA'!C:D,2,0)</f>
        <v>SUZELY ARANTES DA S MELO</v>
      </c>
    </row>
    <row r="274" spans="1:9">
      <c r="A274" s="88">
        <v>16</v>
      </c>
      <c r="B274" s="88">
        <v>2873</v>
      </c>
      <c r="C274" s="86" t="s">
        <v>361</v>
      </c>
      <c r="D274" s="90">
        <v>5043.91</v>
      </c>
      <c r="E274" s="41">
        <f t="shared" si="8"/>
        <v>1233.54</v>
      </c>
      <c r="F274" s="61">
        <f>IFERROR(VLOOKUP(B274,ADI!B:D,3,0),"0,00")</f>
        <v>1714.93</v>
      </c>
      <c r="G274" s="95">
        <v>2095.44</v>
      </c>
      <c r="H274" s="41">
        <f t="shared" si="9"/>
        <v>3810.37</v>
      </c>
      <c r="I274" s="48" t="str">
        <f>VLOOKUP(B274,'FOLHA RESUMIDA'!C:D,2,0)</f>
        <v>AURELIA RODRIGUES TORREIRO</v>
      </c>
    </row>
    <row r="275" spans="1:9">
      <c r="A275" s="88">
        <v>25</v>
      </c>
      <c r="B275" s="88">
        <v>2878</v>
      </c>
      <c r="C275" s="86" t="s">
        <v>373</v>
      </c>
      <c r="D275" s="90">
        <v>2283.5100000000002</v>
      </c>
      <c r="E275" s="41">
        <f t="shared" si="8"/>
        <v>1178.5800000000002</v>
      </c>
      <c r="F275" s="61">
        <f>IFERROR(VLOOKUP(B275,ADI!B:D,3,0),"0,00")</f>
        <v>776.39</v>
      </c>
      <c r="G275" s="95">
        <v>328.54</v>
      </c>
      <c r="H275" s="41">
        <f t="shared" si="9"/>
        <v>1104.93</v>
      </c>
      <c r="I275" s="48" t="str">
        <f>VLOOKUP(B275,'FOLHA RESUMIDA'!C:D,2,0)</f>
        <v>JAMSON ALESSANDRO DA SILVA</v>
      </c>
    </row>
    <row r="276" spans="1:9">
      <c r="A276" s="88">
        <v>1</v>
      </c>
      <c r="B276" s="88">
        <v>2887</v>
      </c>
      <c r="C276" s="86" t="s">
        <v>226</v>
      </c>
      <c r="D276" s="90">
        <v>2060.2600000000002</v>
      </c>
      <c r="E276" s="41">
        <f t="shared" si="8"/>
        <v>514.97000000000025</v>
      </c>
      <c r="F276" s="61">
        <f>IFERROR(VLOOKUP(B276,ADI!B:D,3,0),"0,00")</f>
        <v>700.49</v>
      </c>
      <c r="G276" s="95">
        <v>844.8</v>
      </c>
      <c r="H276" s="41">
        <f t="shared" si="9"/>
        <v>1545.29</v>
      </c>
      <c r="I276" s="48" t="str">
        <f>VLOOKUP(B276,'FOLHA RESUMIDA'!C:D,2,0)</f>
        <v>MARIA EUZENI DA SILVA GARCEZ</v>
      </c>
    </row>
    <row r="277" spans="1:9">
      <c r="A277" s="88">
        <v>1</v>
      </c>
      <c r="B277" s="88">
        <v>2889</v>
      </c>
      <c r="C277" s="86" t="s">
        <v>227</v>
      </c>
      <c r="D277" s="90">
        <v>2385</v>
      </c>
      <c r="E277" s="41">
        <f t="shared" si="8"/>
        <v>1271.1400000000001</v>
      </c>
      <c r="F277" s="61">
        <f>IFERROR(VLOOKUP(B277,ADI!B:D,3,0),"0,00")</f>
        <v>810.9</v>
      </c>
      <c r="G277" s="95">
        <v>302.95999999999998</v>
      </c>
      <c r="H277" s="41">
        <f t="shared" si="9"/>
        <v>1113.8599999999999</v>
      </c>
      <c r="I277" s="48" t="str">
        <f>VLOOKUP(B277,'FOLHA RESUMIDA'!C:D,2,0)</f>
        <v>EJANE FERREIRA TEXEIRA</v>
      </c>
    </row>
    <row r="278" spans="1:9">
      <c r="A278" s="88">
        <v>1</v>
      </c>
      <c r="B278" s="88">
        <v>2890</v>
      </c>
      <c r="C278" s="86" t="s">
        <v>228</v>
      </c>
      <c r="D278" s="90">
        <v>1411.99</v>
      </c>
      <c r="E278" s="41">
        <f t="shared" si="8"/>
        <v>323.93000000000006</v>
      </c>
      <c r="F278" s="61">
        <f>IFERROR(VLOOKUP(B278,ADI!B:D,3,0),"0,00")</f>
        <v>476.1</v>
      </c>
      <c r="G278" s="95">
        <v>611.96</v>
      </c>
      <c r="H278" s="41">
        <f t="shared" si="9"/>
        <v>1088.06</v>
      </c>
      <c r="I278" s="48" t="str">
        <f>VLOOKUP(B278,'FOLHA RESUMIDA'!C:D,2,0)</f>
        <v>CLELIO FIRMINO SILVA</v>
      </c>
    </row>
    <row r="279" spans="1:9">
      <c r="A279" s="88">
        <v>1</v>
      </c>
      <c r="B279" s="88">
        <v>2891</v>
      </c>
      <c r="C279" s="86" t="s">
        <v>229</v>
      </c>
      <c r="D279" s="90">
        <v>1470.66</v>
      </c>
      <c r="E279" s="41">
        <f t="shared" si="8"/>
        <v>665.17000000000007</v>
      </c>
      <c r="F279" s="61">
        <f>IFERROR(VLOOKUP(B279,ADI!B:D,3,0),"0,00")</f>
        <v>499.91</v>
      </c>
      <c r="G279" s="95">
        <v>305.58</v>
      </c>
      <c r="H279" s="41">
        <f t="shared" si="9"/>
        <v>805.49</v>
      </c>
      <c r="I279" s="48" t="str">
        <f>VLOOKUP(B279,'FOLHA RESUMIDA'!C:D,2,0)</f>
        <v>ERICK MEDEIROS</v>
      </c>
    </row>
    <row r="280" spans="1:9">
      <c r="A280" s="88">
        <v>1</v>
      </c>
      <c r="B280" s="88">
        <v>2894</v>
      </c>
      <c r="C280" s="86" t="s">
        <v>230</v>
      </c>
      <c r="D280" s="90">
        <v>1876.6</v>
      </c>
      <c r="E280" s="41">
        <f t="shared" si="8"/>
        <v>993.19999999999993</v>
      </c>
      <c r="F280" s="61">
        <f>IFERROR(VLOOKUP(B280,ADI!B:D,3,0),"0,00")</f>
        <v>319.02</v>
      </c>
      <c r="G280" s="95">
        <v>564.38</v>
      </c>
      <c r="H280" s="41">
        <f t="shared" si="9"/>
        <v>883.4</v>
      </c>
      <c r="I280" s="48" t="str">
        <f>VLOOKUP(B280,'FOLHA RESUMIDA'!C:D,2,0)</f>
        <v>JOELNA DINIZ PEREIRA DE SOUSA</v>
      </c>
    </row>
    <row r="281" spans="1:9">
      <c r="A281" s="88">
        <v>1</v>
      </c>
      <c r="B281" s="88">
        <v>2895</v>
      </c>
      <c r="C281" s="86" t="s">
        <v>231</v>
      </c>
      <c r="D281" s="90">
        <v>1411.99</v>
      </c>
      <c r="E281" s="41">
        <f t="shared" si="8"/>
        <v>339.81999999999994</v>
      </c>
      <c r="F281" s="61">
        <f>IFERROR(VLOOKUP(B281,ADI!B:D,3,0),"0,00")</f>
        <v>476.1</v>
      </c>
      <c r="G281" s="95">
        <v>596.07000000000005</v>
      </c>
      <c r="H281" s="41">
        <f t="shared" si="9"/>
        <v>1072.17</v>
      </c>
      <c r="I281" s="48" t="str">
        <f>VLOOKUP(B281,'FOLHA RESUMIDA'!C:D,2,0)</f>
        <v>KLEBER DE OLIVEIRA GALDINO</v>
      </c>
    </row>
    <row r="282" spans="1:9">
      <c r="A282" s="88">
        <v>47</v>
      </c>
      <c r="B282" s="88">
        <v>2904</v>
      </c>
      <c r="C282" s="86" t="s">
        <v>386</v>
      </c>
      <c r="D282" s="90">
        <v>2060.2600000000002</v>
      </c>
      <c r="E282" s="41">
        <f t="shared" si="8"/>
        <v>416.94000000000005</v>
      </c>
      <c r="F282" s="61">
        <f>IFERROR(VLOOKUP(B282,ADI!B:D,3,0),"0,00")</f>
        <v>700.49</v>
      </c>
      <c r="G282" s="95">
        <v>942.83</v>
      </c>
      <c r="H282" s="41">
        <f t="shared" si="9"/>
        <v>1643.3200000000002</v>
      </c>
      <c r="I282" s="48" t="str">
        <f>VLOOKUP(B282,'FOLHA RESUMIDA'!C:D,2,0)</f>
        <v>ANTONIO S ALVES DE O JUNIOR</v>
      </c>
    </row>
    <row r="283" spans="1:9">
      <c r="A283" s="88">
        <v>3</v>
      </c>
      <c r="B283" s="88">
        <v>2906</v>
      </c>
      <c r="C283" s="86" t="s">
        <v>357</v>
      </c>
      <c r="D283" s="90">
        <v>5043.91</v>
      </c>
      <c r="E283" s="41">
        <f t="shared" si="8"/>
        <v>1562.46</v>
      </c>
      <c r="F283" s="61">
        <f>IFERROR(VLOOKUP(B283,ADI!B:D,3,0),"0,00")</f>
        <v>1714.93</v>
      </c>
      <c r="G283" s="95">
        <v>1766.52</v>
      </c>
      <c r="H283" s="41">
        <f t="shared" si="9"/>
        <v>3481.45</v>
      </c>
      <c r="I283" s="48" t="str">
        <f>VLOOKUP(B283,'FOLHA RESUMIDA'!C:D,2,0)</f>
        <v>ARTHUR A SANTOS WANDERLEY</v>
      </c>
    </row>
    <row r="284" spans="1:9">
      <c r="A284" s="88">
        <v>1</v>
      </c>
      <c r="B284" s="88">
        <v>2907</v>
      </c>
      <c r="C284" s="86" t="s">
        <v>232</v>
      </c>
      <c r="D284" s="90">
        <v>8670.08</v>
      </c>
      <c r="E284" s="41">
        <f t="shared" si="8"/>
        <v>7990.19</v>
      </c>
      <c r="F284" s="61">
        <f>IFERROR(VLOOKUP(B284,ADI!B:D,3,0),"0,00")</f>
        <v>679.89</v>
      </c>
      <c r="G284" s="95">
        <v>0</v>
      </c>
      <c r="H284" s="41">
        <f t="shared" si="9"/>
        <v>679.89</v>
      </c>
      <c r="I284" s="48" t="str">
        <f>VLOOKUP(B284,'FOLHA RESUMIDA'!C:D,2,0)</f>
        <v>JOELINE LIMA DO NASCIMENTO</v>
      </c>
    </row>
    <row r="285" spans="1:9">
      <c r="A285" s="88">
        <v>1</v>
      </c>
      <c r="B285" s="88">
        <v>2909</v>
      </c>
      <c r="C285" s="86" t="s">
        <v>233</v>
      </c>
      <c r="D285" s="90">
        <v>2060.2600000000002</v>
      </c>
      <c r="E285" s="41">
        <f t="shared" si="8"/>
        <v>167.34000000000015</v>
      </c>
      <c r="F285" s="61">
        <f>IFERROR(VLOOKUP(B285,ADI!B:D,3,0),"0,00")</f>
        <v>700.49</v>
      </c>
      <c r="G285" s="95">
        <v>1192.43</v>
      </c>
      <c r="H285" s="41">
        <f t="shared" si="9"/>
        <v>1892.92</v>
      </c>
      <c r="I285" s="48" t="str">
        <f>VLOOKUP(B285,'FOLHA RESUMIDA'!C:D,2,0)</f>
        <v>ROBSON CARNEIRO DA SILVA</v>
      </c>
    </row>
    <row r="286" spans="1:9">
      <c r="A286" s="88">
        <v>1</v>
      </c>
      <c r="B286" s="88">
        <v>2910</v>
      </c>
      <c r="C286" s="86" t="s">
        <v>234</v>
      </c>
      <c r="D286" s="90">
        <v>6276.22</v>
      </c>
      <c r="E286" s="41">
        <f t="shared" si="8"/>
        <v>1383.1900000000005</v>
      </c>
      <c r="F286" s="61">
        <f>IFERROR(VLOOKUP(B286,ADI!B:D,3,0),"0,00")</f>
        <v>2133.91</v>
      </c>
      <c r="G286" s="95">
        <v>2759.12</v>
      </c>
      <c r="H286" s="41">
        <f t="shared" si="9"/>
        <v>4893.03</v>
      </c>
      <c r="I286" s="48" t="str">
        <f>VLOOKUP(B286,'FOLHA RESUMIDA'!C:D,2,0)</f>
        <v>JOSE VITAL DUARTE JUNIOR</v>
      </c>
    </row>
    <row r="287" spans="1:9">
      <c r="A287" s="88">
        <v>1</v>
      </c>
      <c r="B287" s="88">
        <v>2911</v>
      </c>
      <c r="C287" s="86" t="s">
        <v>235</v>
      </c>
      <c r="D287" s="90">
        <v>1864.73</v>
      </c>
      <c r="E287" s="41">
        <f t="shared" si="8"/>
        <v>969.21</v>
      </c>
      <c r="F287" s="61">
        <f>IFERROR(VLOOKUP(B287,ADI!B:D,3,0),"0,00")</f>
        <v>524.9</v>
      </c>
      <c r="G287" s="95">
        <v>370.62</v>
      </c>
      <c r="H287" s="41">
        <f t="shared" si="9"/>
        <v>895.52</v>
      </c>
      <c r="I287" s="48" t="str">
        <f>VLOOKUP(B287,'FOLHA RESUMIDA'!C:D,2,0)</f>
        <v>ALDJANE MARIA DOS SANTOS</v>
      </c>
    </row>
    <row r="288" spans="1:9">
      <c r="A288" s="88">
        <v>1</v>
      </c>
      <c r="B288" s="88">
        <v>2915</v>
      </c>
      <c r="C288" s="86" t="s">
        <v>236</v>
      </c>
      <c r="D288" s="90">
        <v>1543.83</v>
      </c>
      <c r="E288" s="41">
        <f t="shared" si="8"/>
        <v>451.61999999999989</v>
      </c>
      <c r="F288" s="61">
        <f>IFERROR(VLOOKUP(B288,ADI!B:D,3,0),"0,00")</f>
        <v>524.9</v>
      </c>
      <c r="G288" s="95">
        <v>567.30999999999995</v>
      </c>
      <c r="H288" s="41">
        <f t="shared" si="9"/>
        <v>1092.21</v>
      </c>
      <c r="I288" s="48" t="str">
        <f>VLOOKUP(B288,'FOLHA RESUMIDA'!C:D,2,0)</f>
        <v>HAMILTON LINO ALVES</v>
      </c>
    </row>
    <row r="289" spans="1:9">
      <c r="A289" s="88">
        <v>1</v>
      </c>
      <c r="B289" s="88">
        <v>2917</v>
      </c>
      <c r="C289" s="86" t="s">
        <v>237</v>
      </c>
      <c r="D289" s="90">
        <v>1621.02</v>
      </c>
      <c r="E289" s="41">
        <f t="shared" si="8"/>
        <v>657.05</v>
      </c>
      <c r="F289" s="61">
        <f>IFERROR(VLOOKUP(B289,ADI!B:D,3,0),"0,00")</f>
        <v>551.15</v>
      </c>
      <c r="G289" s="95">
        <v>412.82</v>
      </c>
      <c r="H289" s="41">
        <f t="shared" si="9"/>
        <v>963.97</v>
      </c>
      <c r="I289" s="48" t="str">
        <f>VLOOKUP(B289,'FOLHA RESUMIDA'!C:D,2,0)</f>
        <v>LUCICLEIDE PEREIRA DEODATO</v>
      </c>
    </row>
    <row r="290" spans="1:9">
      <c r="A290" s="88">
        <v>1</v>
      </c>
      <c r="B290" s="88">
        <v>2918</v>
      </c>
      <c r="C290" s="86" t="s">
        <v>238</v>
      </c>
      <c r="D290" s="90">
        <v>1411.99</v>
      </c>
      <c r="E290" s="41">
        <f t="shared" si="8"/>
        <v>231.76999999999998</v>
      </c>
      <c r="F290" s="61">
        <f>IFERROR(VLOOKUP(B290,ADI!B:D,3,0),"0,00")</f>
        <v>476.1</v>
      </c>
      <c r="G290" s="95">
        <v>704.12</v>
      </c>
      <c r="H290" s="41">
        <f t="shared" si="9"/>
        <v>1180.22</v>
      </c>
      <c r="I290" s="48" t="str">
        <f>VLOOKUP(B290,'FOLHA RESUMIDA'!C:D,2,0)</f>
        <v>MARIA DAS NEVES DE BARROS</v>
      </c>
    </row>
    <row r="291" spans="1:9">
      <c r="A291" s="88">
        <v>1</v>
      </c>
      <c r="B291" s="88">
        <v>2921</v>
      </c>
      <c r="C291" s="86" t="s">
        <v>239</v>
      </c>
      <c r="D291" s="90">
        <v>6701.3</v>
      </c>
      <c r="E291" s="41">
        <f t="shared" si="8"/>
        <v>6685.8600000000006</v>
      </c>
      <c r="F291" s="61">
        <f>IFERROR(VLOOKUP(B291,ADI!B:D,3,0),"0,00")</f>
        <v>15.44</v>
      </c>
      <c r="G291" s="95">
        <v>0</v>
      </c>
      <c r="H291" s="41">
        <f t="shared" si="9"/>
        <v>15.44</v>
      </c>
      <c r="I291" s="48" t="str">
        <f>VLOOKUP(B291,'FOLHA RESUMIDA'!C:D,2,0)</f>
        <v>TIAGO MANOEL DE SOUSA LEITE</v>
      </c>
    </row>
    <row r="292" spans="1:9">
      <c r="A292" s="88">
        <v>1</v>
      </c>
      <c r="B292" s="88">
        <v>2922</v>
      </c>
      <c r="C292" s="86" t="s">
        <v>240</v>
      </c>
      <c r="D292" s="90">
        <v>1621.02</v>
      </c>
      <c r="E292" s="41">
        <f t="shared" si="8"/>
        <v>748.03</v>
      </c>
      <c r="F292" s="61">
        <f>IFERROR(VLOOKUP(B292,ADI!B:D,3,0),"0,00")</f>
        <v>551.15</v>
      </c>
      <c r="G292" s="95">
        <v>321.83999999999997</v>
      </c>
      <c r="H292" s="41">
        <f t="shared" si="9"/>
        <v>872.99</v>
      </c>
      <c r="I292" s="48" t="str">
        <f>VLOOKUP(B292,'FOLHA RESUMIDA'!C:D,2,0)</f>
        <v>XENIA KELY VERISSIMO DINIZ</v>
      </c>
    </row>
    <row r="293" spans="1:9">
      <c r="A293" s="88">
        <v>1</v>
      </c>
      <c r="B293" s="88">
        <v>2926</v>
      </c>
      <c r="C293" s="86" t="s">
        <v>241</v>
      </c>
      <c r="D293" s="90">
        <v>2055.92</v>
      </c>
      <c r="E293" s="41">
        <f t="shared" si="8"/>
        <v>281.42000000000007</v>
      </c>
      <c r="F293" s="61">
        <f>IFERROR(VLOOKUP(B293,ADI!B:D,3,0),"0,00")</f>
        <v>578.72</v>
      </c>
      <c r="G293" s="95">
        <v>1195.78</v>
      </c>
      <c r="H293" s="41">
        <f t="shared" si="9"/>
        <v>1774.5</v>
      </c>
      <c r="I293" s="48" t="str">
        <f>VLOOKUP(B293,'FOLHA RESUMIDA'!C:D,2,0)</f>
        <v>ANTONIO CARLOS DE LUNA MATOS</v>
      </c>
    </row>
    <row r="294" spans="1:9">
      <c r="A294" s="88">
        <v>1</v>
      </c>
      <c r="B294" s="88">
        <v>2927</v>
      </c>
      <c r="C294" s="86" t="s">
        <v>242</v>
      </c>
      <c r="D294" s="90">
        <v>1824.07</v>
      </c>
      <c r="E294" s="41">
        <f t="shared" si="8"/>
        <v>924.73</v>
      </c>
      <c r="F294" s="61">
        <f>IFERROR(VLOOKUP(B294,ADI!B:D,3,0),"0,00")</f>
        <v>524.91</v>
      </c>
      <c r="G294" s="95">
        <v>374.43</v>
      </c>
      <c r="H294" s="41">
        <f t="shared" si="9"/>
        <v>899.33999999999992</v>
      </c>
      <c r="I294" s="48" t="str">
        <f>VLOOKUP(B294,'FOLHA RESUMIDA'!C:D,2,0)</f>
        <v>DEYVISON MACHADO DA SILVA</v>
      </c>
    </row>
    <row r="295" spans="1:9">
      <c r="A295" s="88">
        <v>1</v>
      </c>
      <c r="B295" s="88">
        <v>2930</v>
      </c>
      <c r="C295" s="86" t="s">
        <v>243</v>
      </c>
      <c r="D295" s="90">
        <v>1725.37</v>
      </c>
      <c r="E295" s="41">
        <f t="shared" si="8"/>
        <v>907.56999999999982</v>
      </c>
      <c r="F295" s="61">
        <f>IFERROR(VLOOKUP(B295,ADI!B:D,3,0),"0,00")</f>
        <v>578.72</v>
      </c>
      <c r="G295" s="95">
        <v>239.08</v>
      </c>
      <c r="H295" s="41">
        <f t="shared" si="9"/>
        <v>817.80000000000007</v>
      </c>
      <c r="I295" s="48" t="str">
        <f>VLOOKUP(B295,'FOLHA RESUMIDA'!C:D,2,0)</f>
        <v>JOSE AURICELIO C DE ARAUJO</v>
      </c>
    </row>
    <row r="296" spans="1:9">
      <c r="A296" s="88">
        <v>1</v>
      </c>
      <c r="B296" s="88">
        <v>2931</v>
      </c>
      <c r="C296" s="86" t="s">
        <v>244</v>
      </c>
      <c r="D296" s="90">
        <v>3259.98</v>
      </c>
      <c r="E296" s="41">
        <f t="shared" si="8"/>
        <v>955.69999999999982</v>
      </c>
      <c r="F296" s="61">
        <f>IFERROR(VLOOKUP(B296,ADI!B:D,3,0),"0,00")</f>
        <v>917.65</v>
      </c>
      <c r="G296" s="95">
        <v>1386.63</v>
      </c>
      <c r="H296" s="41">
        <f t="shared" si="9"/>
        <v>2304.2800000000002</v>
      </c>
      <c r="I296" s="48" t="str">
        <f>VLOOKUP(B296,'FOLHA RESUMIDA'!C:D,2,0)</f>
        <v>JOSILENE FARIAS DOS SANTOS ALM</v>
      </c>
    </row>
    <row r="297" spans="1:9">
      <c r="A297" s="88">
        <v>1</v>
      </c>
      <c r="B297" s="88">
        <v>2933</v>
      </c>
      <c r="C297" s="86" t="s">
        <v>245</v>
      </c>
      <c r="D297" s="90">
        <v>1543.83</v>
      </c>
      <c r="E297" s="41">
        <f t="shared" si="8"/>
        <v>425.21000000000004</v>
      </c>
      <c r="F297" s="61">
        <f>IFERROR(VLOOKUP(B297,ADI!B:D,3,0),"0,00")</f>
        <v>524.9</v>
      </c>
      <c r="G297" s="95">
        <v>593.72</v>
      </c>
      <c r="H297" s="41">
        <f t="shared" si="9"/>
        <v>1118.6199999999999</v>
      </c>
      <c r="I297" s="48" t="str">
        <f>VLOOKUP(B297,'FOLHA RESUMIDA'!C:D,2,0)</f>
        <v>LUCY DIAS DE ANDRADE</v>
      </c>
    </row>
    <row r="298" spans="1:9">
      <c r="A298" s="88">
        <v>1</v>
      </c>
      <c r="B298" s="88">
        <v>2936</v>
      </c>
      <c r="C298" s="86" t="s">
        <v>246</v>
      </c>
      <c r="D298" s="90">
        <v>1633.53</v>
      </c>
      <c r="E298" s="41">
        <f t="shared" si="8"/>
        <v>894.25</v>
      </c>
      <c r="F298" s="61">
        <f>IFERROR(VLOOKUP(B298,ADI!B:D,3,0),"0,00")</f>
        <v>524.9</v>
      </c>
      <c r="G298" s="95">
        <v>214.38</v>
      </c>
      <c r="H298" s="41">
        <f t="shared" si="9"/>
        <v>739.28</v>
      </c>
      <c r="I298" s="48" t="str">
        <f>VLOOKUP(B298,'FOLHA RESUMIDA'!C:D,2,0)</f>
        <v>ROSIMERE SOARES DA SILVA</v>
      </c>
    </row>
    <row r="299" spans="1:9">
      <c r="A299" s="88">
        <v>1</v>
      </c>
      <c r="B299" s="88">
        <v>2937</v>
      </c>
      <c r="C299" s="86" t="s">
        <v>247</v>
      </c>
      <c r="D299" s="90">
        <v>1558.23</v>
      </c>
      <c r="E299" s="41">
        <f t="shared" si="8"/>
        <v>374.90000000000009</v>
      </c>
      <c r="F299" s="61">
        <f>IFERROR(VLOOKUP(B299,ADI!B:D,3,0),"0,00")</f>
        <v>476.1</v>
      </c>
      <c r="G299" s="95">
        <v>707.23</v>
      </c>
      <c r="H299" s="41">
        <f t="shared" si="9"/>
        <v>1183.33</v>
      </c>
      <c r="I299" s="48" t="str">
        <f>VLOOKUP(B299,'FOLHA RESUMIDA'!C:D,2,0)</f>
        <v>SANDRA REGINA V DOS SANTOS</v>
      </c>
    </row>
    <row r="300" spans="1:9">
      <c r="A300" s="88">
        <v>1</v>
      </c>
      <c r="B300" s="88">
        <v>2941</v>
      </c>
      <c r="C300" s="86" t="s">
        <v>248</v>
      </c>
      <c r="D300" s="90">
        <v>7269.75</v>
      </c>
      <c r="E300" s="41">
        <f t="shared" si="8"/>
        <v>3621.2799999999997</v>
      </c>
      <c r="F300" s="61">
        <f>IFERROR(VLOOKUP(B300,ADI!B:D,3,0),"0,00")</f>
        <v>1093.3</v>
      </c>
      <c r="G300" s="95">
        <v>2555.17</v>
      </c>
      <c r="H300" s="41">
        <f t="shared" si="9"/>
        <v>3648.4700000000003</v>
      </c>
      <c r="I300" s="48" t="str">
        <f>VLOOKUP(B300,'FOLHA RESUMIDA'!C:D,2,0)</f>
        <v>DANIELLE MARIA P NASCIMENTO</v>
      </c>
    </row>
    <row r="301" spans="1:9">
      <c r="A301" s="88">
        <v>1</v>
      </c>
      <c r="B301" s="88">
        <v>2942</v>
      </c>
      <c r="C301" s="86" t="s">
        <v>249</v>
      </c>
      <c r="D301" s="90">
        <v>1543.84</v>
      </c>
      <c r="E301" s="41">
        <f t="shared" si="8"/>
        <v>455.03999999999996</v>
      </c>
      <c r="F301" s="61">
        <f>IFERROR(VLOOKUP(B301,ADI!B:D,3,0),"0,00")</f>
        <v>524.91</v>
      </c>
      <c r="G301" s="95">
        <v>563.89</v>
      </c>
      <c r="H301" s="41">
        <f t="shared" si="9"/>
        <v>1088.8</v>
      </c>
      <c r="I301" s="48" t="str">
        <f>VLOOKUP(B301,'FOLHA RESUMIDA'!C:D,2,0)</f>
        <v>ELIDIANE BARROS DA CRUZ</v>
      </c>
    </row>
    <row r="302" spans="1:9">
      <c r="A302" s="88">
        <v>1</v>
      </c>
      <c r="B302" s="88">
        <v>2943</v>
      </c>
      <c r="C302" s="86" t="s">
        <v>250</v>
      </c>
      <c r="D302" s="90">
        <v>1530.99</v>
      </c>
      <c r="E302" s="41">
        <f t="shared" si="8"/>
        <v>345.66000000000008</v>
      </c>
      <c r="F302" s="61">
        <f>IFERROR(VLOOKUP(B302,ADI!B:D,3,0),"0,00")</f>
        <v>476.1</v>
      </c>
      <c r="G302" s="95">
        <v>709.23</v>
      </c>
      <c r="H302" s="41">
        <f t="shared" si="9"/>
        <v>1185.33</v>
      </c>
      <c r="I302" s="48" t="str">
        <f>VLOOKUP(B302,'FOLHA RESUMIDA'!C:D,2,0)</f>
        <v>MARIA JOSE GUILHERME</v>
      </c>
    </row>
    <row r="303" spans="1:9">
      <c r="A303" s="88">
        <v>59</v>
      </c>
      <c r="B303" s="88">
        <v>2962</v>
      </c>
      <c r="C303" s="86" t="s">
        <v>404</v>
      </c>
      <c r="D303" s="90">
        <v>2530.36</v>
      </c>
      <c r="E303" s="41">
        <f t="shared" si="8"/>
        <v>931.62000000000012</v>
      </c>
      <c r="F303" s="61">
        <f>IFERROR(VLOOKUP(B303,ADI!B:D,3,0),"0,00")</f>
        <v>743.03</v>
      </c>
      <c r="G303" s="95">
        <v>855.71</v>
      </c>
      <c r="H303" s="41">
        <f t="shared" si="9"/>
        <v>1598.74</v>
      </c>
      <c r="I303" s="48" t="str">
        <f>VLOOKUP(B303,'FOLHA RESUMIDA'!C:D,2,0)</f>
        <v>GYSELLE SANTOS AZEVEDO</v>
      </c>
    </row>
    <row r="304" spans="1:9">
      <c r="A304" s="88">
        <v>1</v>
      </c>
      <c r="B304" s="88">
        <v>2969</v>
      </c>
      <c r="C304" s="86" t="s">
        <v>251</v>
      </c>
      <c r="D304" s="90">
        <v>6083.02</v>
      </c>
      <c r="E304" s="41">
        <f t="shared" si="8"/>
        <v>1961.1200000000008</v>
      </c>
      <c r="F304" s="61">
        <f>IFERROR(VLOOKUP(B304,ADI!B:D,3,0),"0,00")</f>
        <v>973.28</v>
      </c>
      <c r="G304" s="95">
        <v>3148.62</v>
      </c>
      <c r="H304" s="41">
        <f t="shared" si="9"/>
        <v>4121.8999999999996</v>
      </c>
      <c r="I304" s="48" t="str">
        <f>VLOOKUP(B304,'FOLHA RESUMIDA'!C:D,2,0)</f>
        <v>LEYRIANE TELMA V FARIAS</v>
      </c>
    </row>
    <row r="305" spans="1:9">
      <c r="A305" s="88">
        <v>3</v>
      </c>
      <c r="B305" s="88">
        <v>2970</v>
      </c>
      <c r="C305" s="86" t="s">
        <v>343</v>
      </c>
      <c r="D305" s="90">
        <v>2307.09</v>
      </c>
      <c r="E305" s="41">
        <f t="shared" si="8"/>
        <v>1146.73</v>
      </c>
      <c r="F305" s="61">
        <f>IFERROR(VLOOKUP(B305,ADI!B:D,3,0),"0,00")</f>
        <v>667.12</v>
      </c>
      <c r="G305" s="95">
        <v>493.24</v>
      </c>
      <c r="H305" s="41">
        <f t="shared" si="9"/>
        <v>1160.3600000000001</v>
      </c>
      <c r="I305" s="48" t="str">
        <f>VLOOKUP(B305,'FOLHA RESUMIDA'!C:D,2,0)</f>
        <v>DAYANE M VALENCA DE OLIVEIRA</v>
      </c>
    </row>
    <row r="306" spans="1:9">
      <c r="A306" s="88">
        <v>10</v>
      </c>
      <c r="B306" s="88">
        <v>2971</v>
      </c>
      <c r="C306" s="86" t="s">
        <v>395</v>
      </c>
      <c r="D306" s="90">
        <v>2051.4299999999998</v>
      </c>
      <c r="E306" s="41">
        <f t="shared" si="8"/>
        <v>1119.2099999999998</v>
      </c>
      <c r="F306" s="61">
        <f>IFERROR(VLOOKUP(B306,ADI!B:D,3,0),"0,00")</f>
        <v>667.12</v>
      </c>
      <c r="G306" s="95">
        <v>265.10000000000002</v>
      </c>
      <c r="H306" s="41">
        <f t="shared" si="9"/>
        <v>932.22</v>
      </c>
      <c r="I306" s="48" t="str">
        <f>VLOOKUP(B306,'FOLHA RESUMIDA'!C:D,2,0)</f>
        <v>LETYCIA THAISA V FARIAS</v>
      </c>
    </row>
    <row r="307" spans="1:9">
      <c r="A307" s="88">
        <v>3</v>
      </c>
      <c r="B307" s="88">
        <v>2973</v>
      </c>
      <c r="C307" s="86" t="s">
        <v>352</v>
      </c>
      <c r="D307" s="90">
        <v>2185.39</v>
      </c>
      <c r="E307" s="41">
        <f t="shared" si="8"/>
        <v>1304.8</v>
      </c>
      <c r="F307" s="61">
        <f>IFERROR(VLOOKUP(B307,ADI!B:D,3,0),"0,00")</f>
        <v>743.03</v>
      </c>
      <c r="G307" s="95">
        <v>137.56</v>
      </c>
      <c r="H307" s="41">
        <f t="shared" si="9"/>
        <v>880.58999999999992</v>
      </c>
      <c r="I307" s="48" t="str">
        <f>VLOOKUP(B307,'FOLHA RESUMIDA'!C:D,2,0)</f>
        <v>ELDERSON GOMES DA CUNHA</v>
      </c>
    </row>
    <row r="308" spans="1:9">
      <c r="A308" s="88">
        <v>3</v>
      </c>
      <c r="B308" s="88">
        <v>2974</v>
      </c>
      <c r="C308" s="86" t="s">
        <v>353</v>
      </c>
      <c r="D308" s="90">
        <v>1962.12</v>
      </c>
      <c r="E308" s="41">
        <f t="shared" si="8"/>
        <v>887.65999999999985</v>
      </c>
      <c r="F308" s="61">
        <f>IFERROR(VLOOKUP(B308,ADI!B:D,3,0),"0,00")</f>
        <v>667.12</v>
      </c>
      <c r="G308" s="95">
        <v>407.34</v>
      </c>
      <c r="H308" s="41">
        <f t="shared" si="9"/>
        <v>1074.46</v>
      </c>
      <c r="I308" s="48" t="str">
        <f>VLOOKUP(B308,'FOLHA RESUMIDA'!C:D,2,0)</f>
        <v>MARCELO DIEDERICHS PRATES</v>
      </c>
    </row>
    <row r="309" spans="1:9">
      <c r="A309" s="88">
        <v>23</v>
      </c>
      <c r="B309" s="88">
        <v>2977</v>
      </c>
      <c r="C309" s="86" t="s">
        <v>366</v>
      </c>
      <c r="D309" s="90">
        <v>9295.1200000000008</v>
      </c>
      <c r="E309" s="41">
        <f t="shared" si="8"/>
        <v>5703.4800000000005</v>
      </c>
      <c r="F309" s="61">
        <f>IFERROR(VLOOKUP(B309,ADI!B:D,3,0),"0,00")</f>
        <v>1481.41</v>
      </c>
      <c r="G309" s="95">
        <v>2110.23</v>
      </c>
      <c r="H309" s="41">
        <f t="shared" si="9"/>
        <v>3591.6400000000003</v>
      </c>
      <c r="I309" s="48" t="str">
        <f>VLOOKUP(B309,'FOLHA RESUMIDA'!C:D,2,0)</f>
        <v>VENILTON CARLOS M CARDOSO</v>
      </c>
    </row>
    <row r="310" spans="1:9">
      <c r="A310" s="88">
        <v>23</v>
      </c>
      <c r="B310" s="88">
        <v>2978</v>
      </c>
      <c r="C310" s="86" t="s">
        <v>367</v>
      </c>
      <c r="D310" s="90">
        <v>2530.36</v>
      </c>
      <c r="E310" s="41">
        <f t="shared" si="8"/>
        <v>1483.67</v>
      </c>
      <c r="F310" s="61">
        <f>IFERROR(VLOOKUP(B310,ADI!B:D,3,0),"0,00")</f>
        <v>743.03</v>
      </c>
      <c r="G310" s="95">
        <v>303.66000000000003</v>
      </c>
      <c r="H310" s="41">
        <f t="shared" si="9"/>
        <v>1046.69</v>
      </c>
      <c r="I310" s="48" t="str">
        <f>VLOOKUP(B310,'FOLHA RESUMIDA'!C:D,2,0)</f>
        <v>CARLOS BRUNO GOMES MACEDO</v>
      </c>
    </row>
    <row r="311" spans="1:9">
      <c r="A311" s="88">
        <v>1</v>
      </c>
      <c r="B311" s="88">
        <v>2982</v>
      </c>
      <c r="C311" s="86" t="s">
        <v>252</v>
      </c>
      <c r="D311" s="90">
        <v>4084.85</v>
      </c>
      <c r="E311" s="41">
        <f t="shared" si="8"/>
        <v>2615.5099999999998</v>
      </c>
      <c r="F311" s="61">
        <f>IFERROR(VLOOKUP(B311,ADI!B:D,3,0),"0,00")</f>
        <v>1160.72</v>
      </c>
      <c r="G311" s="95">
        <v>308.62</v>
      </c>
      <c r="H311" s="41">
        <f t="shared" si="9"/>
        <v>1469.3400000000001</v>
      </c>
      <c r="I311" s="48" t="str">
        <f>VLOOKUP(B311,'FOLHA RESUMIDA'!C:D,2,0)</f>
        <v>CINTIA MARIA LEITE DO N AVELAR</v>
      </c>
    </row>
    <row r="312" spans="1:9">
      <c r="A312" s="88">
        <v>1</v>
      </c>
      <c r="B312" s="88">
        <v>2983</v>
      </c>
      <c r="C312" s="86" t="s">
        <v>253</v>
      </c>
      <c r="D312" s="90">
        <v>3129.47</v>
      </c>
      <c r="E312" s="41">
        <f t="shared" si="8"/>
        <v>938.59999999999991</v>
      </c>
      <c r="F312" s="61">
        <f>IFERROR(VLOOKUP(B312,ADI!B:D,3,0),"0,00")</f>
        <v>946.73</v>
      </c>
      <c r="G312" s="95">
        <v>1244.1400000000001</v>
      </c>
      <c r="H312" s="41">
        <f t="shared" si="9"/>
        <v>2190.87</v>
      </c>
      <c r="I312" s="48" t="str">
        <f>VLOOKUP(B312,'FOLHA RESUMIDA'!C:D,2,0)</f>
        <v>EMILLY INOCENCIO DA SILVA</v>
      </c>
    </row>
    <row r="313" spans="1:9">
      <c r="A313" s="88">
        <v>1</v>
      </c>
      <c r="B313" s="88">
        <v>2988</v>
      </c>
      <c r="C313" s="86" t="s">
        <v>254</v>
      </c>
      <c r="D313" s="90">
        <v>7224.6</v>
      </c>
      <c r="E313" s="41">
        <f t="shared" si="8"/>
        <v>3028.6100000000006</v>
      </c>
      <c r="F313" s="61">
        <f>IFERROR(VLOOKUP(B313,ADI!B:D,3,0),"0,00")</f>
        <v>1160.72</v>
      </c>
      <c r="G313" s="95">
        <v>3035.27</v>
      </c>
      <c r="H313" s="41">
        <f t="shared" si="9"/>
        <v>4195.99</v>
      </c>
      <c r="I313" s="48" t="str">
        <f>VLOOKUP(B313,'FOLHA RESUMIDA'!C:D,2,0)</f>
        <v>GERALDO CRISTOVAO DE O FILHO</v>
      </c>
    </row>
    <row r="314" spans="1:9">
      <c r="A314" s="88">
        <v>1</v>
      </c>
      <c r="B314" s="88">
        <v>2996</v>
      </c>
      <c r="C314" s="86" t="s">
        <v>255</v>
      </c>
      <c r="D314" s="90">
        <v>5942.74</v>
      </c>
      <c r="E314" s="41">
        <f t="shared" si="8"/>
        <v>2945.25</v>
      </c>
      <c r="F314" s="61">
        <f>IFERROR(VLOOKUP(B314,ADI!B:D,3,0),"0,00")</f>
        <v>2020.53</v>
      </c>
      <c r="G314" s="95">
        <v>976.96</v>
      </c>
      <c r="H314" s="41">
        <f t="shared" si="9"/>
        <v>2997.49</v>
      </c>
      <c r="I314" s="48" t="str">
        <f>VLOOKUP(B314,'FOLHA RESUMIDA'!C:D,2,0)</f>
        <v>LUCIANO BARROS COSTA</v>
      </c>
    </row>
    <row r="315" spans="1:9">
      <c r="A315" s="88">
        <v>1</v>
      </c>
      <c r="B315" s="88">
        <v>2998</v>
      </c>
      <c r="C315" s="86" t="s">
        <v>256</v>
      </c>
      <c r="D315" s="90">
        <v>6287.71</v>
      </c>
      <c r="E315" s="41">
        <f t="shared" si="8"/>
        <v>2292.3200000000002</v>
      </c>
      <c r="F315" s="61">
        <f>IFERROR(VLOOKUP(B315,ADI!B:D,3,0),"0,00")</f>
        <v>2020.53</v>
      </c>
      <c r="G315" s="95">
        <v>1974.86</v>
      </c>
      <c r="H315" s="41">
        <f t="shared" si="9"/>
        <v>3995.39</v>
      </c>
      <c r="I315" s="48" t="str">
        <f>VLOOKUP(B315,'FOLHA RESUMIDA'!C:D,2,0)</f>
        <v>MIGUEL WILSON REGUEIRA RIBEIRO</v>
      </c>
    </row>
    <row r="316" spans="1:9">
      <c r="A316" s="88">
        <v>1</v>
      </c>
      <c r="B316" s="88">
        <v>3003</v>
      </c>
      <c r="C316" s="86" t="s">
        <v>257</v>
      </c>
      <c r="D316" s="90">
        <v>4581.22</v>
      </c>
      <c r="E316" s="41">
        <f t="shared" si="8"/>
        <v>688.47000000000025</v>
      </c>
      <c r="F316" s="61">
        <f>IFERROR(VLOOKUP(B316,ADI!B:D,3,0),"0,00")</f>
        <v>1440.33</v>
      </c>
      <c r="G316" s="95">
        <v>2452.42</v>
      </c>
      <c r="H316" s="41">
        <f t="shared" si="9"/>
        <v>3892.75</v>
      </c>
      <c r="I316" s="48" t="str">
        <f>VLOOKUP(B316,'FOLHA RESUMIDA'!C:D,2,0)</f>
        <v>CAETANO SILVA DIAS</v>
      </c>
    </row>
    <row r="317" spans="1:9">
      <c r="A317" s="88">
        <v>1</v>
      </c>
      <c r="B317" s="88">
        <v>3004</v>
      </c>
      <c r="C317" s="86" t="s">
        <v>258</v>
      </c>
      <c r="D317" s="90">
        <v>4236.25</v>
      </c>
      <c r="E317" s="41">
        <f t="shared" si="8"/>
        <v>704.94</v>
      </c>
      <c r="F317" s="61">
        <f>IFERROR(VLOOKUP(B317,ADI!B:D,3,0),"0,00")</f>
        <v>1440.33</v>
      </c>
      <c r="G317" s="95">
        <v>2090.98</v>
      </c>
      <c r="H317" s="41">
        <f t="shared" si="9"/>
        <v>3531.31</v>
      </c>
      <c r="I317" s="48" t="str">
        <f>VLOOKUP(B317,'FOLHA RESUMIDA'!C:D,2,0)</f>
        <v>ITHALO IGOR DANTAS E SILVA</v>
      </c>
    </row>
    <row r="318" spans="1:9">
      <c r="A318" s="88">
        <v>1</v>
      </c>
      <c r="B318" s="88">
        <v>3015</v>
      </c>
      <c r="C318" s="86" t="s">
        <v>259</v>
      </c>
      <c r="D318" s="90">
        <v>1962.12</v>
      </c>
      <c r="E318" s="41">
        <f t="shared" si="8"/>
        <v>273.38999999999987</v>
      </c>
      <c r="F318" s="61">
        <f>IFERROR(VLOOKUP(B318,ADI!B:D,3,0),"0,00")</f>
        <v>667.12</v>
      </c>
      <c r="G318" s="95">
        <v>1021.61</v>
      </c>
      <c r="H318" s="41">
        <f t="shared" si="9"/>
        <v>1688.73</v>
      </c>
      <c r="I318" s="48" t="str">
        <f>VLOOKUP(B318,'FOLHA RESUMIDA'!C:D,2,0)</f>
        <v>MARIA DANIELLE DE SOUZA SANTOS</v>
      </c>
    </row>
    <row r="319" spans="1:9">
      <c r="A319" s="88">
        <v>1</v>
      </c>
      <c r="B319" s="88">
        <v>3016</v>
      </c>
      <c r="C319" s="86" t="s">
        <v>260</v>
      </c>
      <c r="D319" s="90">
        <v>1962.12</v>
      </c>
      <c r="E319" s="41">
        <f t="shared" si="8"/>
        <v>795.82999999999993</v>
      </c>
      <c r="F319" s="61">
        <f>IFERROR(VLOOKUP(B319,ADI!B:D,3,0),"0,00")</f>
        <v>667.12</v>
      </c>
      <c r="G319" s="95">
        <v>499.17</v>
      </c>
      <c r="H319" s="41">
        <f t="shared" si="9"/>
        <v>1166.29</v>
      </c>
      <c r="I319" s="48" t="str">
        <f>VLOOKUP(B319,'FOLHA RESUMIDA'!C:D,2,0)</f>
        <v>MARIANA SILVA MONTEIRO</v>
      </c>
    </row>
    <row r="320" spans="1:9">
      <c r="A320" s="88">
        <v>10</v>
      </c>
      <c r="B320" s="88">
        <v>3023</v>
      </c>
      <c r="C320" s="86" t="s">
        <v>362</v>
      </c>
      <c r="D320" s="90">
        <v>4702.0600000000004</v>
      </c>
      <c r="E320" s="41">
        <f t="shared" si="8"/>
        <v>728.32999999999993</v>
      </c>
      <c r="F320" s="61">
        <f>IFERROR(VLOOKUP(B320,ADI!B:D,3,0),"0,00")</f>
        <v>1481.41</v>
      </c>
      <c r="G320" s="95">
        <v>2492.3200000000002</v>
      </c>
      <c r="H320" s="41">
        <f t="shared" si="9"/>
        <v>3973.7300000000005</v>
      </c>
      <c r="I320" s="48" t="str">
        <f>VLOOKUP(B320,'FOLHA RESUMIDA'!C:D,2,0)</f>
        <v>SERGIO ARAUJO DE OLIVEIRA</v>
      </c>
    </row>
    <row r="321" spans="1:9">
      <c r="A321" s="88">
        <v>1</v>
      </c>
      <c r="B321" s="88">
        <v>3025</v>
      </c>
      <c r="C321" s="86" t="s">
        <v>398</v>
      </c>
      <c r="D321" s="90">
        <v>4357.09</v>
      </c>
      <c r="E321" s="41">
        <f t="shared" si="8"/>
        <v>1927.6999999999998</v>
      </c>
      <c r="F321" s="61">
        <f>IFERROR(VLOOKUP(B321,ADI!B:D,3,0),"0,00")</f>
        <v>1481.41</v>
      </c>
      <c r="G321" s="95">
        <v>947.98</v>
      </c>
      <c r="H321" s="41">
        <f t="shared" si="9"/>
        <v>2429.3900000000003</v>
      </c>
      <c r="I321" s="48" t="str">
        <f>VLOOKUP(B321,'FOLHA RESUMIDA'!C:D,2,0)</f>
        <v>MARIANA KAROLYNE G DE SOUZA</v>
      </c>
    </row>
    <row r="322" spans="1:9">
      <c r="A322" s="88">
        <v>48</v>
      </c>
      <c r="B322" s="88">
        <v>3027</v>
      </c>
      <c r="C322" s="86" t="s">
        <v>261</v>
      </c>
      <c r="D322" s="90">
        <v>4357.09</v>
      </c>
      <c r="E322" s="41">
        <f t="shared" si="8"/>
        <v>1244.9499999999998</v>
      </c>
      <c r="F322" s="61">
        <f>IFERROR(VLOOKUP(B322,ADI!B:D,3,0),"0,00")</f>
        <v>1481.41</v>
      </c>
      <c r="G322" s="95">
        <v>1630.73</v>
      </c>
      <c r="H322" s="41">
        <f t="shared" si="9"/>
        <v>3112.1400000000003</v>
      </c>
      <c r="I322" s="48" t="str">
        <f>VLOOKUP(B322,'FOLHA RESUMIDA'!C:D,2,0)</f>
        <v>MARILIA MILENA R PIRES</v>
      </c>
    </row>
    <row r="323" spans="1:9">
      <c r="A323" s="88">
        <v>51</v>
      </c>
      <c r="B323" s="88">
        <v>3029</v>
      </c>
      <c r="C323" s="86" t="s">
        <v>396</v>
      </c>
      <c r="D323" s="90">
        <v>6099.92</v>
      </c>
      <c r="E323" s="41">
        <f t="shared" si="8"/>
        <v>5796.9</v>
      </c>
      <c r="F323" s="61" t="str">
        <f>IFERROR(VLOOKUP(B323,ADI!B:D,3,0),"0,00")</f>
        <v>0,00</v>
      </c>
      <c r="G323" s="95">
        <v>303.02</v>
      </c>
      <c r="H323" s="41">
        <f t="shared" si="9"/>
        <v>303.02</v>
      </c>
      <c r="I323" s="48" t="str">
        <f>VLOOKUP(B323,'FOLHA RESUMIDA'!C:D,2,0)</f>
        <v>RISOALDO DUARTE DA S JUNIOR</v>
      </c>
    </row>
    <row r="324" spans="1:9">
      <c r="A324" s="88">
        <v>1</v>
      </c>
      <c r="B324" s="88">
        <v>3031</v>
      </c>
      <c r="C324" s="86" t="s">
        <v>262</v>
      </c>
      <c r="D324" s="90">
        <v>7582.47</v>
      </c>
      <c r="E324" s="41">
        <f t="shared" si="8"/>
        <v>1798.5199999999995</v>
      </c>
      <c r="F324" s="61">
        <f>IFERROR(VLOOKUP(B324,ADI!B:D,3,0),"0,00")</f>
        <v>2298.17</v>
      </c>
      <c r="G324" s="95">
        <v>3485.78</v>
      </c>
      <c r="H324" s="41">
        <f t="shared" si="9"/>
        <v>5783.9500000000007</v>
      </c>
      <c r="I324" s="48" t="str">
        <f>VLOOKUP(B324,'FOLHA RESUMIDA'!C:D,2,0)</f>
        <v>DENNYS LAPENDA FAGUNDES</v>
      </c>
    </row>
    <row r="325" spans="1:9">
      <c r="A325" s="88">
        <v>1</v>
      </c>
      <c r="B325" s="88">
        <v>3032</v>
      </c>
      <c r="C325" s="86" t="s">
        <v>341</v>
      </c>
      <c r="D325" s="90">
        <v>4357.09</v>
      </c>
      <c r="E325" s="41">
        <f t="shared" ref="E325:E388" si="10">D325-H325</f>
        <v>951.60000000000036</v>
      </c>
      <c r="F325" s="61">
        <f>IFERROR(VLOOKUP(B325,ADI!B:D,3,0),"0,00")</f>
        <v>1481.41</v>
      </c>
      <c r="G325" s="95">
        <v>1924.08</v>
      </c>
      <c r="H325" s="41">
        <f t="shared" si="9"/>
        <v>3405.49</v>
      </c>
      <c r="I325" s="48" t="str">
        <f>VLOOKUP(B325,'FOLHA RESUMIDA'!C:D,2,0)</f>
        <v>KELEN CRISTINA DE AL F E SILVA</v>
      </c>
    </row>
    <row r="326" spans="1:9">
      <c r="A326" s="88">
        <v>1</v>
      </c>
      <c r="B326" s="88">
        <v>3036</v>
      </c>
      <c r="C326" s="86" t="s">
        <v>263</v>
      </c>
      <c r="D326" s="90">
        <v>5467.54</v>
      </c>
      <c r="E326" s="41">
        <f t="shared" si="10"/>
        <v>2276.96</v>
      </c>
      <c r="F326" s="61">
        <f>IFERROR(VLOOKUP(B326,ADI!B:D,3,0),"0,00")</f>
        <v>1453.52</v>
      </c>
      <c r="G326" s="95">
        <v>1737.06</v>
      </c>
      <c r="H326" s="41">
        <f t="shared" ref="H326:H389" si="11">F326+G326</f>
        <v>3190.58</v>
      </c>
      <c r="I326" s="48" t="str">
        <f>VLOOKUP(B326,'FOLHA RESUMIDA'!C:D,2,0)</f>
        <v>CECILIA REGINA DO N S CABRAL</v>
      </c>
    </row>
    <row r="327" spans="1:9">
      <c r="A327" s="88">
        <v>1</v>
      </c>
      <c r="B327" s="88">
        <v>3040</v>
      </c>
      <c r="C327" s="86" t="s">
        <v>264</v>
      </c>
      <c r="D327" s="90">
        <v>5616.42</v>
      </c>
      <c r="E327" s="41">
        <f t="shared" si="10"/>
        <v>2055.8000000000002</v>
      </c>
      <c r="F327" s="61">
        <f>IFERROR(VLOOKUP(B327,ADI!B:D,3,0),"0,00")</f>
        <v>1833.11</v>
      </c>
      <c r="G327" s="95">
        <v>1727.51</v>
      </c>
      <c r="H327" s="41">
        <f t="shared" si="11"/>
        <v>3560.62</v>
      </c>
      <c r="I327" s="48" t="str">
        <f>VLOOKUP(B327,'FOLHA RESUMIDA'!C:D,2,0)</f>
        <v>LORENA ESTHER L M CAVALCANTI</v>
      </c>
    </row>
    <row r="328" spans="1:9">
      <c r="A328" s="88">
        <v>1</v>
      </c>
      <c r="B328" s="88">
        <v>3044</v>
      </c>
      <c r="C328" s="86" t="s">
        <v>349</v>
      </c>
      <c r="D328" s="90">
        <v>7015.01</v>
      </c>
      <c r="E328" s="41">
        <f t="shared" si="10"/>
        <v>2154.7900000000009</v>
      </c>
      <c r="F328" s="61">
        <f>IFERROR(VLOOKUP(B328,ADI!B:D,3,0),"0,00")</f>
        <v>2267.81</v>
      </c>
      <c r="G328" s="95">
        <v>2592.41</v>
      </c>
      <c r="H328" s="41">
        <f t="shared" si="11"/>
        <v>4860.2199999999993</v>
      </c>
      <c r="I328" s="48" t="str">
        <f>VLOOKUP(B328,'FOLHA RESUMIDA'!C:D,2,0)</f>
        <v>THIANE NASCIMENTO PAIXAO</v>
      </c>
    </row>
    <row r="329" spans="1:9">
      <c r="A329" s="88">
        <v>1</v>
      </c>
      <c r="B329" s="88">
        <v>3046</v>
      </c>
      <c r="C329" s="86" t="s">
        <v>400</v>
      </c>
      <c r="D329" s="90">
        <v>4357.09</v>
      </c>
      <c r="E329" s="41">
        <f t="shared" si="10"/>
        <v>875.82999999999993</v>
      </c>
      <c r="F329" s="61">
        <f>IFERROR(VLOOKUP(B329,ADI!B:D,3,0),"0,00")</f>
        <v>1481.41</v>
      </c>
      <c r="G329" s="95">
        <v>1999.85</v>
      </c>
      <c r="H329" s="41">
        <f t="shared" si="11"/>
        <v>3481.26</v>
      </c>
      <c r="I329" s="48" t="str">
        <f>VLOOKUP(B329,'FOLHA RESUMIDA'!C:D,2,0)</f>
        <v>RONALDO GOMINHO BISPO FILHO</v>
      </c>
    </row>
    <row r="330" spans="1:9">
      <c r="A330" s="88">
        <v>1</v>
      </c>
      <c r="B330" s="88">
        <v>3047</v>
      </c>
      <c r="C330" s="86" t="s">
        <v>265</v>
      </c>
      <c r="D330" s="90">
        <v>3952.11</v>
      </c>
      <c r="E330" s="41">
        <f t="shared" si="10"/>
        <v>2265.54</v>
      </c>
      <c r="F330" s="61">
        <f>IFERROR(VLOOKUP(B330,ADI!B:D,3,0),"0,00")</f>
        <v>1034.1099999999999</v>
      </c>
      <c r="G330" s="95">
        <v>652.46</v>
      </c>
      <c r="H330" s="41">
        <f t="shared" si="11"/>
        <v>1686.57</v>
      </c>
      <c r="I330" s="48" t="str">
        <f>VLOOKUP(B330,'FOLHA RESUMIDA'!C:D,2,0)</f>
        <v>SWEET GALLEGHER CAETANO COSTA</v>
      </c>
    </row>
    <row r="331" spans="1:9">
      <c r="A331" s="88">
        <v>1</v>
      </c>
      <c r="B331" s="88">
        <v>3049</v>
      </c>
      <c r="C331" s="86" t="s">
        <v>266</v>
      </c>
      <c r="D331" s="90">
        <v>5726.82</v>
      </c>
      <c r="E331" s="41">
        <f t="shared" si="10"/>
        <v>2923.7599999999998</v>
      </c>
      <c r="F331" s="61">
        <f>IFERROR(VLOOKUP(B331,ADI!B:D,3,0),"0,00")</f>
        <v>1947.12</v>
      </c>
      <c r="G331" s="95">
        <v>855.94</v>
      </c>
      <c r="H331" s="41">
        <f t="shared" si="11"/>
        <v>2803.06</v>
      </c>
      <c r="I331" s="48" t="str">
        <f>VLOOKUP(B331,'FOLHA RESUMIDA'!C:D,2,0)</f>
        <v>DEBORA GUEDES NERES</v>
      </c>
    </row>
    <row r="332" spans="1:9">
      <c r="A332" s="88">
        <v>50</v>
      </c>
      <c r="B332" s="88">
        <v>3055</v>
      </c>
      <c r="C332" s="86" t="s">
        <v>392</v>
      </c>
      <c r="D332" s="90">
        <v>4357.09</v>
      </c>
      <c r="E332" s="41">
        <f t="shared" si="10"/>
        <v>1210.3100000000004</v>
      </c>
      <c r="F332" s="61">
        <f>IFERROR(VLOOKUP(B332,ADI!B:D,3,0),"0,00")</f>
        <v>1481.41</v>
      </c>
      <c r="G332" s="95">
        <v>1665.37</v>
      </c>
      <c r="H332" s="41">
        <f t="shared" si="11"/>
        <v>3146.7799999999997</v>
      </c>
      <c r="I332" s="48" t="str">
        <f>VLOOKUP(B332,'FOLHA RESUMIDA'!C:D,2,0)</f>
        <v>ANA PAULA SABINO L DE SOUZA</v>
      </c>
    </row>
    <row r="333" spans="1:9">
      <c r="A333" s="88">
        <v>1</v>
      </c>
      <c r="B333" s="88">
        <v>3057</v>
      </c>
      <c r="C333" s="86" t="s">
        <v>267</v>
      </c>
      <c r="D333" s="90">
        <v>1962.12</v>
      </c>
      <c r="E333" s="41">
        <f t="shared" si="10"/>
        <v>157.50999999999976</v>
      </c>
      <c r="F333" s="61">
        <f>IFERROR(VLOOKUP(B333,ADI!B:D,3,0),"0,00")</f>
        <v>667.12</v>
      </c>
      <c r="G333" s="95">
        <v>1137.49</v>
      </c>
      <c r="H333" s="41">
        <f t="shared" si="11"/>
        <v>1804.6100000000001</v>
      </c>
      <c r="I333" s="48" t="str">
        <f>VLOOKUP(B333,'FOLHA RESUMIDA'!C:D,2,0)</f>
        <v>YANNE TALITA PEREIRA CALIXTO</v>
      </c>
    </row>
    <row r="334" spans="1:9">
      <c r="A334" s="88">
        <v>1</v>
      </c>
      <c r="B334" s="88">
        <v>3062</v>
      </c>
      <c r="C334" s="86" t="s">
        <v>268</v>
      </c>
      <c r="D334" s="90">
        <v>1890.18</v>
      </c>
      <c r="E334" s="41">
        <f t="shared" si="10"/>
        <v>486.91000000000008</v>
      </c>
      <c r="F334" s="61">
        <f>IFERROR(VLOOKUP(B334,ADI!B:D,3,0),"0,00")</f>
        <v>455.12</v>
      </c>
      <c r="G334" s="95">
        <v>948.15</v>
      </c>
      <c r="H334" s="41">
        <f t="shared" si="11"/>
        <v>1403.27</v>
      </c>
      <c r="I334" s="48" t="str">
        <f>VLOOKUP(B334,'FOLHA RESUMIDA'!C:D,2,0)</f>
        <v>GRAZIELE MARIA DA SILVA</v>
      </c>
    </row>
    <row r="335" spans="1:9">
      <c r="A335" s="88">
        <v>1</v>
      </c>
      <c r="B335" s="88">
        <v>3063</v>
      </c>
      <c r="C335" s="86" t="s">
        <v>269</v>
      </c>
      <c r="D335" s="90">
        <v>2307.1</v>
      </c>
      <c r="E335" s="41">
        <f t="shared" si="10"/>
        <v>855.61999999999989</v>
      </c>
      <c r="F335" s="61">
        <f>IFERROR(VLOOKUP(B335,ADI!B:D,3,0),"0,00")</f>
        <v>667.12</v>
      </c>
      <c r="G335" s="95">
        <v>784.36</v>
      </c>
      <c r="H335" s="41">
        <f t="shared" si="11"/>
        <v>1451.48</v>
      </c>
      <c r="I335" s="48" t="str">
        <f>VLOOKUP(B335,'FOLHA RESUMIDA'!C:D,2,0)</f>
        <v>DEYBISON AFONSO PEREIRA</v>
      </c>
    </row>
    <row r="336" spans="1:9">
      <c r="A336" s="88">
        <v>1</v>
      </c>
      <c r="B336" s="88">
        <v>3066</v>
      </c>
      <c r="C336" s="86" t="s">
        <v>270</v>
      </c>
      <c r="D336" s="90">
        <v>249.46</v>
      </c>
      <c r="E336" s="41">
        <f t="shared" si="10"/>
        <v>249.46</v>
      </c>
      <c r="F336" s="61" t="str">
        <f>IFERROR(VLOOKUP(B336,ADI!B:D,3,0),"0,00")</f>
        <v>0,00</v>
      </c>
      <c r="G336" s="95">
        <v>0</v>
      </c>
      <c r="H336" s="41">
        <f t="shared" si="11"/>
        <v>0</v>
      </c>
      <c r="I336" s="48" t="str">
        <f>VLOOKUP(B336,'FOLHA RESUMIDA'!C:D,2,0)</f>
        <v>GENIVAL F DA SILVA JUNIOR</v>
      </c>
    </row>
    <row r="337" spans="1:9">
      <c r="A337" s="88">
        <v>1</v>
      </c>
      <c r="B337" s="88">
        <v>3067</v>
      </c>
      <c r="C337" s="86" t="s">
        <v>271</v>
      </c>
      <c r="D337" s="90">
        <v>2784.5</v>
      </c>
      <c r="E337" s="41">
        <f t="shared" si="10"/>
        <v>805.53</v>
      </c>
      <c r="F337" s="61">
        <f>IFERROR(VLOOKUP(B337,ADI!B:D,3,0),"0,00")</f>
        <v>946.73</v>
      </c>
      <c r="G337" s="95">
        <v>1032.24</v>
      </c>
      <c r="H337" s="41">
        <f t="shared" si="11"/>
        <v>1978.97</v>
      </c>
      <c r="I337" s="48" t="str">
        <f>VLOOKUP(B337,'FOLHA RESUMIDA'!C:D,2,0)</f>
        <v>EMANUELA AMELIA DE A  AGUIAR</v>
      </c>
    </row>
    <row r="338" spans="1:9">
      <c r="A338" s="88">
        <v>16</v>
      </c>
      <c r="B338" s="88">
        <v>3069</v>
      </c>
      <c r="C338" s="86" t="s">
        <v>344</v>
      </c>
      <c r="D338" s="90">
        <v>2307.09</v>
      </c>
      <c r="E338" s="41">
        <f t="shared" si="10"/>
        <v>1026.17</v>
      </c>
      <c r="F338" s="61">
        <f>IFERROR(VLOOKUP(B338,ADI!B:D,3,0),"0,00")</f>
        <v>667.12</v>
      </c>
      <c r="G338" s="95">
        <v>613.79999999999995</v>
      </c>
      <c r="H338" s="41">
        <f t="shared" si="11"/>
        <v>1280.92</v>
      </c>
      <c r="I338" s="48" t="str">
        <f>VLOOKUP(B338,'FOLHA RESUMIDA'!C:D,2,0)</f>
        <v>ANDRE LUIS MOTA PIRES</v>
      </c>
    </row>
    <row r="339" spans="1:9">
      <c r="A339" s="88">
        <v>1</v>
      </c>
      <c r="B339" s="88">
        <v>3081</v>
      </c>
      <c r="C339" s="86" t="s">
        <v>272</v>
      </c>
      <c r="D339" s="90">
        <v>1468.53</v>
      </c>
      <c r="E339" s="41">
        <f t="shared" si="10"/>
        <v>403.78999999999996</v>
      </c>
      <c r="F339" s="61">
        <f>IFERROR(VLOOKUP(B339,ADI!B:D,3,0),"0,00")</f>
        <v>499.3</v>
      </c>
      <c r="G339" s="95">
        <v>565.44000000000005</v>
      </c>
      <c r="H339" s="41">
        <f t="shared" si="11"/>
        <v>1064.74</v>
      </c>
      <c r="I339" s="48" t="str">
        <f>VLOOKUP(B339,'FOLHA RESUMIDA'!C:D,2,0)</f>
        <v>MAILTON NOBRE DE MEDEIROS</v>
      </c>
    </row>
    <row r="340" spans="1:9">
      <c r="A340" s="88">
        <v>1</v>
      </c>
      <c r="B340" s="88">
        <v>3086</v>
      </c>
      <c r="C340" s="86" t="s">
        <v>345</v>
      </c>
      <c r="D340" s="90">
        <v>4357.09</v>
      </c>
      <c r="E340" s="41">
        <f t="shared" si="10"/>
        <v>1766.83</v>
      </c>
      <c r="F340" s="61">
        <f>IFERROR(VLOOKUP(B340,ADI!B:D,3,0),"0,00")</f>
        <v>1481.41</v>
      </c>
      <c r="G340" s="95">
        <v>1108.8499999999999</v>
      </c>
      <c r="H340" s="41">
        <f t="shared" si="11"/>
        <v>2590.2600000000002</v>
      </c>
      <c r="I340" s="48" t="str">
        <f>VLOOKUP(B340,'FOLHA RESUMIDA'!C:D,2,0)</f>
        <v>DIMAS CARDOSO CAMPOS</v>
      </c>
    </row>
    <row r="341" spans="1:9">
      <c r="A341" s="88">
        <v>1</v>
      </c>
      <c r="B341" s="88">
        <v>3092</v>
      </c>
      <c r="C341" s="86" t="s">
        <v>551</v>
      </c>
      <c r="D341" s="90">
        <v>20981.1</v>
      </c>
      <c r="E341" s="41">
        <f t="shared" si="10"/>
        <v>7494.07</v>
      </c>
      <c r="F341" s="61">
        <f>IFERROR(VLOOKUP(B341,ADI!B:D,3,0),"0,00")</f>
        <v>7133.57</v>
      </c>
      <c r="G341" s="95">
        <v>6353.46</v>
      </c>
      <c r="H341" s="41">
        <f t="shared" si="11"/>
        <v>13487.029999999999</v>
      </c>
      <c r="I341" s="48" t="str">
        <f>VLOOKUP(B341,'FOLHA RESUMIDA'!C:D,2,0)</f>
        <v>BETY ANNE DE A SENNA</v>
      </c>
    </row>
    <row r="342" spans="1:9">
      <c r="A342" s="88">
        <v>1</v>
      </c>
      <c r="B342" s="88">
        <v>3112</v>
      </c>
      <c r="C342" s="86" t="s">
        <v>273</v>
      </c>
      <c r="D342" s="90">
        <v>2870.17</v>
      </c>
      <c r="E342" s="41">
        <f t="shared" si="10"/>
        <v>1277.46</v>
      </c>
      <c r="F342" s="61">
        <f>IFERROR(VLOOKUP(B342,ADI!B:D,3,0),"0,00")</f>
        <v>946.73</v>
      </c>
      <c r="G342" s="95">
        <v>645.98</v>
      </c>
      <c r="H342" s="41">
        <f t="shared" si="11"/>
        <v>1592.71</v>
      </c>
      <c r="I342" s="48" t="str">
        <f>VLOOKUP(B342,'FOLHA RESUMIDA'!C:D,2,0)</f>
        <v>DIEGO SCHMITH OLIVEIRA DE LIMA</v>
      </c>
    </row>
    <row r="343" spans="1:9">
      <c r="A343" s="88">
        <v>1</v>
      </c>
      <c r="B343" s="88">
        <v>3132</v>
      </c>
      <c r="C343" s="86" t="s">
        <v>274</v>
      </c>
      <c r="D343" s="90">
        <v>2307.09</v>
      </c>
      <c r="E343" s="41">
        <f t="shared" si="10"/>
        <v>733.58000000000015</v>
      </c>
      <c r="F343" s="61">
        <f>IFERROR(VLOOKUP(B343,ADI!B:D,3,0),"0,00")</f>
        <v>667.12</v>
      </c>
      <c r="G343" s="95">
        <v>906.39</v>
      </c>
      <c r="H343" s="41">
        <f t="shared" si="11"/>
        <v>1573.51</v>
      </c>
      <c r="I343" s="48" t="str">
        <f>VLOOKUP(B343,'FOLHA RESUMIDA'!C:D,2,0)</f>
        <v>TALITA ANDREIA MARTINS GONZAGA</v>
      </c>
    </row>
    <row r="344" spans="1:9">
      <c r="A344" s="88">
        <v>1</v>
      </c>
      <c r="B344" s="88">
        <v>3134</v>
      </c>
      <c r="C344" s="86" t="s">
        <v>275</v>
      </c>
      <c r="D344" s="90">
        <v>2440.3000000000002</v>
      </c>
      <c r="E344" s="41">
        <f t="shared" si="10"/>
        <v>325.60000000000036</v>
      </c>
      <c r="F344" s="61">
        <f>IFERROR(VLOOKUP(B344,ADI!B:D,3,0),"0,00")</f>
        <v>667.12</v>
      </c>
      <c r="G344" s="95">
        <v>1447.58</v>
      </c>
      <c r="H344" s="41">
        <f t="shared" si="11"/>
        <v>2114.6999999999998</v>
      </c>
      <c r="I344" s="48" t="str">
        <f>VLOOKUP(B344,'FOLHA RESUMIDA'!C:D,2,0)</f>
        <v>ESTEVAN DE ALMEIDA FALCAO</v>
      </c>
    </row>
    <row r="345" spans="1:9">
      <c r="A345" s="88">
        <v>1</v>
      </c>
      <c r="B345" s="88">
        <v>3135</v>
      </c>
      <c r="C345" s="86" t="s">
        <v>276</v>
      </c>
      <c r="D345" s="90">
        <v>12192.04</v>
      </c>
      <c r="E345" s="41">
        <f t="shared" si="10"/>
        <v>3436.6200000000008</v>
      </c>
      <c r="F345" s="61">
        <f>IFERROR(VLOOKUP(B345,ADI!B:D,3,0),"0,00")</f>
        <v>1160.72</v>
      </c>
      <c r="G345" s="95">
        <v>7594.7</v>
      </c>
      <c r="H345" s="41">
        <f t="shared" si="11"/>
        <v>8755.42</v>
      </c>
      <c r="I345" s="48" t="str">
        <f>VLOOKUP(B345,'FOLHA RESUMIDA'!C:D,2,0)</f>
        <v>RAFAEL DE MENEZES E S PIRES</v>
      </c>
    </row>
    <row r="346" spans="1:9">
      <c r="A346" s="88">
        <v>1</v>
      </c>
      <c r="B346" s="88">
        <v>3136</v>
      </c>
      <c r="C346" s="86" t="s">
        <v>277</v>
      </c>
      <c r="D346" s="90">
        <v>4275.07</v>
      </c>
      <c r="E346" s="41">
        <f t="shared" si="10"/>
        <v>854.73999999999978</v>
      </c>
      <c r="F346" s="61">
        <f>IFERROR(VLOOKUP(B346,ADI!B:D,3,0),"0,00")</f>
        <v>1453.52</v>
      </c>
      <c r="G346" s="95">
        <v>1966.81</v>
      </c>
      <c r="H346" s="41">
        <f t="shared" si="11"/>
        <v>3420.33</v>
      </c>
      <c r="I346" s="48" t="str">
        <f>VLOOKUP(B346,'FOLHA RESUMIDA'!C:D,2,0)</f>
        <v>ALEXANDER BEZERRA</v>
      </c>
    </row>
    <row r="347" spans="1:9">
      <c r="A347" s="88">
        <v>1</v>
      </c>
      <c r="B347" s="88">
        <v>3138</v>
      </c>
      <c r="C347" s="86" t="s">
        <v>278</v>
      </c>
      <c r="D347" s="90">
        <v>3129.47</v>
      </c>
      <c r="E347" s="41">
        <f t="shared" si="10"/>
        <v>854.00999999999976</v>
      </c>
      <c r="F347" s="61">
        <f>IFERROR(VLOOKUP(B347,ADI!B:D,3,0),"0,00")</f>
        <v>946.73</v>
      </c>
      <c r="G347" s="95">
        <v>1328.73</v>
      </c>
      <c r="H347" s="41">
        <f t="shared" si="11"/>
        <v>2275.46</v>
      </c>
      <c r="I347" s="48" t="str">
        <f>VLOOKUP(B347,'FOLHA RESUMIDA'!C:D,2,0)</f>
        <v>MANUELA SILVA DE LIMA B DA PAZ</v>
      </c>
    </row>
    <row r="348" spans="1:9">
      <c r="A348" s="88">
        <v>1</v>
      </c>
      <c r="B348" s="88">
        <v>3139</v>
      </c>
      <c r="C348" s="86" t="s">
        <v>279</v>
      </c>
      <c r="D348" s="90">
        <v>1962.4</v>
      </c>
      <c r="E348" s="41">
        <f t="shared" si="10"/>
        <v>899.07000000000016</v>
      </c>
      <c r="F348" s="61">
        <f>IFERROR(VLOOKUP(B348,ADI!B:D,3,0),"0,00")</f>
        <v>667.12</v>
      </c>
      <c r="G348" s="95">
        <v>396.21</v>
      </c>
      <c r="H348" s="41">
        <f t="shared" si="11"/>
        <v>1063.33</v>
      </c>
      <c r="I348" s="48" t="str">
        <f>VLOOKUP(B348,'FOLHA RESUMIDA'!C:D,2,0)</f>
        <v>JOAO ROBERTO  MACHADO ARAUJO</v>
      </c>
    </row>
    <row r="349" spans="1:9">
      <c r="A349" s="88">
        <v>1</v>
      </c>
      <c r="B349" s="88">
        <v>3147</v>
      </c>
      <c r="C349" s="86" t="s">
        <v>280</v>
      </c>
      <c r="D349" s="90">
        <v>1680.86</v>
      </c>
      <c r="E349" s="41">
        <f t="shared" si="10"/>
        <v>185.72999999999979</v>
      </c>
      <c r="F349" s="61">
        <f>IFERROR(VLOOKUP(B349,ADI!B:D,3,0),"0,00")</f>
        <v>455.12</v>
      </c>
      <c r="G349" s="95">
        <v>1040.01</v>
      </c>
      <c r="H349" s="41">
        <f t="shared" si="11"/>
        <v>1495.13</v>
      </c>
      <c r="I349" s="48" t="str">
        <f>VLOOKUP(B349,'FOLHA RESUMIDA'!C:D,2,0)</f>
        <v>ALZENIRA PEREIRA DA SILVA</v>
      </c>
    </row>
    <row r="350" spans="1:9">
      <c r="A350" s="88">
        <v>1</v>
      </c>
      <c r="B350" s="88">
        <v>3152</v>
      </c>
      <c r="C350" s="86" t="s">
        <v>281</v>
      </c>
      <c r="D350" s="90">
        <v>1412</v>
      </c>
      <c r="E350" s="41">
        <f t="shared" si="10"/>
        <v>329.92000000000007</v>
      </c>
      <c r="F350" s="61">
        <f>IFERROR(VLOOKUP(B350,ADI!B:D,3,0),"0,00")</f>
        <v>455.12</v>
      </c>
      <c r="G350" s="95">
        <v>626.96</v>
      </c>
      <c r="H350" s="41">
        <f t="shared" si="11"/>
        <v>1082.08</v>
      </c>
      <c r="I350" s="48" t="str">
        <f>VLOOKUP(B350,'FOLHA RESUMIDA'!C:D,2,0)</f>
        <v>DANIEL CIRILO DOS SANTOS</v>
      </c>
    </row>
    <row r="351" spans="1:9">
      <c r="A351" s="88">
        <v>1</v>
      </c>
      <c r="B351" s="88">
        <v>3154</v>
      </c>
      <c r="C351" s="86" t="s">
        <v>282</v>
      </c>
      <c r="D351" s="90">
        <v>1412</v>
      </c>
      <c r="E351" s="41">
        <f t="shared" si="10"/>
        <v>113.69000000000005</v>
      </c>
      <c r="F351" s="61">
        <f>IFERROR(VLOOKUP(B351,ADI!B:D,3,0),"0,00")</f>
        <v>455.12</v>
      </c>
      <c r="G351" s="95">
        <v>843.19</v>
      </c>
      <c r="H351" s="41">
        <f t="shared" si="11"/>
        <v>1298.31</v>
      </c>
      <c r="I351" s="48" t="str">
        <f>VLOOKUP(B351,'FOLHA RESUMIDA'!C:D,2,0)</f>
        <v>DANIELLE D O A DE MIRANDA</v>
      </c>
    </row>
    <row r="352" spans="1:9">
      <c r="A352" s="88">
        <v>1</v>
      </c>
      <c r="B352" s="88">
        <v>3156</v>
      </c>
      <c r="C352" s="86" t="s">
        <v>283</v>
      </c>
      <c r="D352" s="90">
        <v>1470.36</v>
      </c>
      <c r="E352" s="41">
        <f t="shared" si="10"/>
        <v>531.42999999999995</v>
      </c>
      <c r="F352" s="61">
        <f>IFERROR(VLOOKUP(B352,ADI!B:D,3,0),"0,00")</f>
        <v>147.04</v>
      </c>
      <c r="G352" s="95">
        <v>791.89</v>
      </c>
      <c r="H352" s="41">
        <f t="shared" si="11"/>
        <v>938.93</v>
      </c>
      <c r="I352" s="48" t="str">
        <f>VLOOKUP(B352,'FOLHA RESUMIDA'!C:D,2,0)</f>
        <v>GILVANEIDE LAURENTINO MARTINS</v>
      </c>
    </row>
    <row r="353" spans="1:9">
      <c r="A353" s="88">
        <v>1</v>
      </c>
      <c r="B353" s="88">
        <v>3160</v>
      </c>
      <c r="C353" s="86" t="s">
        <v>284</v>
      </c>
      <c r="D353" s="90">
        <v>1962.12</v>
      </c>
      <c r="E353" s="41">
        <f t="shared" si="10"/>
        <v>812.06</v>
      </c>
      <c r="F353" s="61">
        <f>IFERROR(VLOOKUP(B353,ADI!B:D,3,0),"0,00")</f>
        <v>667.12</v>
      </c>
      <c r="G353" s="95">
        <v>482.94</v>
      </c>
      <c r="H353" s="41">
        <f t="shared" si="11"/>
        <v>1150.06</v>
      </c>
      <c r="I353" s="48" t="str">
        <f>VLOOKUP(B353,'FOLHA RESUMIDA'!C:D,2,0)</f>
        <v>LUCIANNA NUNES LIRA</v>
      </c>
    </row>
    <row r="354" spans="1:9">
      <c r="A354" s="88">
        <v>1</v>
      </c>
      <c r="B354" s="88">
        <v>3164</v>
      </c>
      <c r="C354" s="86" t="s">
        <v>285</v>
      </c>
      <c r="D354" s="90">
        <v>1962.12</v>
      </c>
      <c r="E354" s="41">
        <f t="shared" si="10"/>
        <v>717.73</v>
      </c>
      <c r="F354" s="61">
        <f>IFERROR(VLOOKUP(B354,ADI!B:D,3,0),"0,00")</f>
        <v>667.12</v>
      </c>
      <c r="G354" s="95">
        <v>577.27</v>
      </c>
      <c r="H354" s="41">
        <f t="shared" si="11"/>
        <v>1244.3899999999999</v>
      </c>
      <c r="I354" s="48" t="str">
        <f>VLOOKUP(B354,'FOLHA RESUMIDA'!C:D,2,0)</f>
        <v>MONIQUE FERRAZ PEREIRA</v>
      </c>
    </row>
    <row r="355" spans="1:9">
      <c r="A355" s="88">
        <v>1</v>
      </c>
      <c r="B355" s="88">
        <v>3165</v>
      </c>
      <c r="C355" s="86" t="s">
        <v>286</v>
      </c>
      <c r="D355" s="90">
        <v>3011.73</v>
      </c>
      <c r="E355" s="41">
        <f t="shared" si="10"/>
        <v>1431.25</v>
      </c>
      <c r="F355" s="61">
        <f>IFERROR(VLOOKUP(B355,ADI!B:D,3,0),"0,00")</f>
        <v>667.12</v>
      </c>
      <c r="G355" s="95">
        <v>913.36</v>
      </c>
      <c r="H355" s="41">
        <f t="shared" si="11"/>
        <v>1580.48</v>
      </c>
      <c r="I355" s="48" t="str">
        <f>VLOOKUP(B355,'FOLHA RESUMIDA'!C:D,2,0)</f>
        <v>PATRICIA SERPA PEIXOTO</v>
      </c>
    </row>
    <row r="356" spans="1:9">
      <c r="A356" s="88">
        <v>1</v>
      </c>
      <c r="B356" s="88">
        <v>3167</v>
      </c>
      <c r="C356" s="86" t="s">
        <v>287</v>
      </c>
      <c r="D356" s="90">
        <v>12945.5</v>
      </c>
      <c r="E356" s="41">
        <f t="shared" si="10"/>
        <v>5668.87</v>
      </c>
      <c r="F356" s="61">
        <f>IFERROR(VLOOKUP(B356,ADI!B:D,3,0),"0,00")</f>
        <v>4284.18</v>
      </c>
      <c r="G356" s="95">
        <v>2992.45</v>
      </c>
      <c r="H356" s="41">
        <f t="shared" si="11"/>
        <v>7276.63</v>
      </c>
      <c r="I356" s="48" t="str">
        <f>VLOOKUP(B356,'FOLHA RESUMIDA'!C:D,2,0)</f>
        <v>POLYANA BEZERRA SOUTO SANTOS</v>
      </c>
    </row>
    <row r="357" spans="1:9">
      <c r="A357" s="88">
        <v>1</v>
      </c>
      <c r="B357" s="88">
        <v>3169</v>
      </c>
      <c r="C357" s="86" t="s">
        <v>288</v>
      </c>
      <c r="D357" s="90">
        <v>3212</v>
      </c>
      <c r="E357" s="41">
        <f t="shared" si="10"/>
        <v>654.63000000000011</v>
      </c>
      <c r="F357" s="61">
        <f>IFERROR(VLOOKUP(B357,ADI!B:D,3,0),"0,00")</f>
        <v>1067.1199999999999</v>
      </c>
      <c r="G357" s="95">
        <v>1490.25</v>
      </c>
      <c r="H357" s="41">
        <f t="shared" si="11"/>
        <v>2557.37</v>
      </c>
      <c r="I357" s="48" t="str">
        <f>VLOOKUP(B357,'FOLHA RESUMIDA'!C:D,2,0)</f>
        <v>RENATA BEZERRA DA SILVA</v>
      </c>
    </row>
    <row r="358" spans="1:9">
      <c r="A358" s="88">
        <v>1</v>
      </c>
      <c r="B358" s="88">
        <v>3172</v>
      </c>
      <c r="C358" s="86" t="s">
        <v>289</v>
      </c>
      <c r="D358" s="90">
        <v>1412</v>
      </c>
      <c r="E358" s="41">
        <f t="shared" si="10"/>
        <v>305.24</v>
      </c>
      <c r="F358" s="61">
        <f>IFERROR(VLOOKUP(B358,ADI!B:D,3,0),"0,00")</f>
        <v>455.12</v>
      </c>
      <c r="G358" s="95">
        <v>651.64</v>
      </c>
      <c r="H358" s="41">
        <f t="shared" si="11"/>
        <v>1106.76</v>
      </c>
      <c r="I358" s="48" t="str">
        <f>VLOOKUP(B358,'FOLHA RESUMIDA'!C:D,2,0)</f>
        <v>SAVIO BARCELOS DE MELO</v>
      </c>
    </row>
    <row r="359" spans="1:9">
      <c r="A359" s="88">
        <v>1</v>
      </c>
      <c r="B359" s="88">
        <v>3175</v>
      </c>
      <c r="C359" s="86" t="s">
        <v>290</v>
      </c>
      <c r="D359" s="90">
        <v>8600.66</v>
      </c>
      <c r="E359" s="41">
        <f t="shared" si="10"/>
        <v>3829.58</v>
      </c>
      <c r="F359" s="61">
        <f>IFERROR(VLOOKUP(B359,ADI!B:D,3,0),"0,00")</f>
        <v>2806.93</v>
      </c>
      <c r="G359" s="95">
        <v>1964.15</v>
      </c>
      <c r="H359" s="41">
        <f t="shared" si="11"/>
        <v>4771.08</v>
      </c>
      <c r="I359" s="48" t="str">
        <f>VLOOKUP(B359,'FOLHA RESUMIDA'!C:D,2,0)</f>
        <v>VIVIANE SOARES DE JESUS</v>
      </c>
    </row>
    <row r="360" spans="1:9">
      <c r="A360" s="88">
        <v>1</v>
      </c>
      <c r="B360" s="88">
        <v>3177</v>
      </c>
      <c r="C360" s="86" t="s">
        <v>291</v>
      </c>
      <c r="D360" s="90">
        <v>8600.66</v>
      </c>
      <c r="E360" s="41">
        <f t="shared" si="10"/>
        <v>2486.4699999999993</v>
      </c>
      <c r="F360" s="61">
        <f>IFERROR(VLOOKUP(B360,ADI!B:D,3,0),"0,00")</f>
        <v>2806.93</v>
      </c>
      <c r="G360" s="95">
        <v>3307.26</v>
      </c>
      <c r="H360" s="41">
        <f t="shared" si="11"/>
        <v>6114.1900000000005</v>
      </c>
      <c r="I360" s="48" t="str">
        <f>VLOOKUP(B360,'FOLHA RESUMIDA'!C:D,2,0)</f>
        <v>DEMOSTENES FIGUEIREDO DE SOUSA</v>
      </c>
    </row>
    <row r="361" spans="1:9">
      <c r="A361" s="88">
        <v>1</v>
      </c>
      <c r="B361" s="88">
        <v>3178</v>
      </c>
      <c r="C361" s="86" t="s">
        <v>292</v>
      </c>
      <c r="D361" s="90">
        <v>8733.8700000000008</v>
      </c>
      <c r="E361" s="41">
        <f t="shared" si="10"/>
        <v>2883.1400000000012</v>
      </c>
      <c r="F361" s="61">
        <f>IFERROR(VLOOKUP(B361,ADI!B:D,3,0),"0,00")</f>
        <v>2806.93</v>
      </c>
      <c r="G361" s="95">
        <v>3043.8</v>
      </c>
      <c r="H361" s="41">
        <f t="shared" si="11"/>
        <v>5850.73</v>
      </c>
      <c r="I361" s="48" t="str">
        <f>VLOOKUP(B361,'FOLHA RESUMIDA'!C:D,2,0)</f>
        <v>HOSANA SUELEM S DE MIRANDA</v>
      </c>
    </row>
    <row r="362" spans="1:9">
      <c r="A362" s="88">
        <v>1</v>
      </c>
      <c r="B362" s="88">
        <v>3180</v>
      </c>
      <c r="C362" s="86" t="s">
        <v>293</v>
      </c>
      <c r="D362" s="90">
        <v>8600.66</v>
      </c>
      <c r="E362" s="41">
        <f t="shared" si="10"/>
        <v>2639.1100000000006</v>
      </c>
      <c r="F362" s="61">
        <f>IFERROR(VLOOKUP(B362,ADI!B:D,3,0),"0,00")</f>
        <v>2806.93</v>
      </c>
      <c r="G362" s="95">
        <v>3154.62</v>
      </c>
      <c r="H362" s="41">
        <f t="shared" si="11"/>
        <v>5961.5499999999993</v>
      </c>
      <c r="I362" s="48" t="str">
        <f>VLOOKUP(B362,'FOLHA RESUMIDA'!C:D,2,0)</f>
        <v>CAIO CESAR DE A R SILVA</v>
      </c>
    </row>
    <row r="363" spans="1:9">
      <c r="A363" s="88">
        <v>1</v>
      </c>
      <c r="B363" s="88">
        <v>3182</v>
      </c>
      <c r="C363" s="86" t="s">
        <v>294</v>
      </c>
      <c r="D363" s="90">
        <v>2765.47</v>
      </c>
      <c r="E363" s="41">
        <f t="shared" si="10"/>
        <v>1325.6899999999998</v>
      </c>
      <c r="F363" s="61">
        <f>IFERROR(VLOOKUP(B363,ADI!B:D,3,0),"0,00")</f>
        <v>490.53</v>
      </c>
      <c r="G363" s="95">
        <v>949.25</v>
      </c>
      <c r="H363" s="41">
        <f t="shared" si="11"/>
        <v>1439.78</v>
      </c>
      <c r="I363" s="48" t="str">
        <f>VLOOKUP(B363,'FOLHA RESUMIDA'!C:D,2,0)</f>
        <v>VANELLY FERREIRA DE SOUZA</v>
      </c>
    </row>
    <row r="364" spans="1:9">
      <c r="A364" s="88">
        <v>1</v>
      </c>
      <c r="B364" s="88">
        <v>3183</v>
      </c>
      <c r="C364" s="86" t="s">
        <v>295</v>
      </c>
      <c r="D364" s="90">
        <v>3223.09</v>
      </c>
      <c r="E364" s="41">
        <f t="shared" si="10"/>
        <v>2005.5900000000001</v>
      </c>
      <c r="F364" s="61" t="str">
        <f>IFERROR(VLOOKUP(B364,ADI!B:D,3,0),"0,00")</f>
        <v>0,00</v>
      </c>
      <c r="G364" s="95">
        <v>1217.5</v>
      </c>
      <c r="H364" s="41">
        <f t="shared" si="11"/>
        <v>1217.5</v>
      </c>
      <c r="I364" s="48" t="str">
        <f>VLOOKUP(B364,'FOLHA RESUMIDA'!C:D,2,0)</f>
        <v>DALETE VICENTE DE LIMA</v>
      </c>
    </row>
    <row r="365" spans="1:9">
      <c r="A365" s="88">
        <v>1</v>
      </c>
      <c r="B365" s="88">
        <v>3194</v>
      </c>
      <c r="C365" s="86" t="s">
        <v>296</v>
      </c>
      <c r="D365" s="90">
        <v>6150.27</v>
      </c>
      <c r="E365" s="41">
        <f t="shared" si="10"/>
        <v>4203.1500000000005</v>
      </c>
      <c r="F365" s="61">
        <f>IFERROR(VLOOKUP(B365,ADI!B:D,3,0),"0,00")</f>
        <v>1947.12</v>
      </c>
      <c r="G365" s="95">
        <v>0</v>
      </c>
      <c r="H365" s="41">
        <f t="shared" si="11"/>
        <v>1947.12</v>
      </c>
      <c r="I365" s="48" t="str">
        <f>VLOOKUP(B365,'FOLHA RESUMIDA'!C:D,2,0)</f>
        <v>ODAYANNA KESSY F MONTEIRO</v>
      </c>
    </row>
    <row r="366" spans="1:9">
      <c r="A366" s="88">
        <v>1</v>
      </c>
      <c r="B366" s="88">
        <v>3208</v>
      </c>
      <c r="C366" s="86" t="s">
        <v>297</v>
      </c>
      <c r="D366" s="90">
        <v>4405.6099999999997</v>
      </c>
      <c r="E366" s="41">
        <f t="shared" si="10"/>
        <v>640.10999999999967</v>
      </c>
      <c r="F366" s="61">
        <f>IFERROR(VLOOKUP(B366,ADI!B:D,3,0),"0,00")</f>
        <v>1497.91</v>
      </c>
      <c r="G366" s="95">
        <v>2267.59</v>
      </c>
      <c r="H366" s="41">
        <f t="shared" si="11"/>
        <v>3765.5</v>
      </c>
      <c r="I366" s="48" t="str">
        <f>VLOOKUP(B366,'FOLHA RESUMIDA'!C:D,2,0)</f>
        <v>FABIOLA LAPORTE DE A TRINDADE</v>
      </c>
    </row>
    <row r="367" spans="1:9">
      <c r="A367" s="88">
        <v>1</v>
      </c>
      <c r="B367" s="88">
        <v>3228</v>
      </c>
      <c r="C367" s="86" t="s">
        <v>399</v>
      </c>
      <c r="D367" s="90">
        <v>2784.5</v>
      </c>
      <c r="E367" s="41">
        <f t="shared" si="10"/>
        <v>501.09000000000015</v>
      </c>
      <c r="F367" s="61">
        <f>IFERROR(VLOOKUP(B367,ADI!B:D,3,0),"0,00")</f>
        <v>946.73</v>
      </c>
      <c r="G367" s="95">
        <v>1336.68</v>
      </c>
      <c r="H367" s="41">
        <f t="shared" si="11"/>
        <v>2283.41</v>
      </c>
      <c r="I367" s="48" t="str">
        <f>VLOOKUP(B367,'FOLHA RESUMIDA'!C:D,2,0)</f>
        <v>RENATO VELOSO LINO DE OLIVEIRA</v>
      </c>
    </row>
    <row r="368" spans="1:9">
      <c r="A368" s="88">
        <v>1</v>
      </c>
      <c r="B368" s="88">
        <v>3229</v>
      </c>
      <c r="C368" s="86" t="s">
        <v>298</v>
      </c>
      <c r="D368" s="90">
        <v>2414.36</v>
      </c>
      <c r="E368" s="41">
        <f t="shared" si="10"/>
        <v>1747.2400000000002</v>
      </c>
      <c r="F368" s="61">
        <f>IFERROR(VLOOKUP(B368,ADI!B:D,3,0),"0,00")</f>
        <v>667.12</v>
      </c>
      <c r="G368" s="95">
        <v>0</v>
      </c>
      <c r="H368" s="41">
        <f t="shared" si="11"/>
        <v>667.12</v>
      </c>
      <c r="I368" s="48" t="str">
        <f>VLOOKUP(B368,'FOLHA RESUMIDA'!C:D,2,0)</f>
        <v>WELTON FERNANDES DE PAULA</v>
      </c>
    </row>
    <row r="369" spans="1:9">
      <c r="A369" s="88">
        <v>1</v>
      </c>
      <c r="B369" s="88">
        <v>3232</v>
      </c>
      <c r="C369" s="86" t="s">
        <v>299</v>
      </c>
      <c r="D369" s="90">
        <v>1962.12</v>
      </c>
      <c r="E369" s="41">
        <f t="shared" si="10"/>
        <v>534.88999999999987</v>
      </c>
      <c r="F369" s="61">
        <f>IFERROR(VLOOKUP(B369,ADI!B:D,3,0),"0,00")</f>
        <v>667.12</v>
      </c>
      <c r="G369" s="95">
        <v>760.11</v>
      </c>
      <c r="H369" s="41">
        <f t="shared" si="11"/>
        <v>1427.23</v>
      </c>
      <c r="I369" s="48" t="str">
        <f>VLOOKUP(B369,'FOLHA RESUMIDA'!C:D,2,0)</f>
        <v>MARCOS ANTONIO SILVA DE LIMA</v>
      </c>
    </row>
    <row r="370" spans="1:9">
      <c r="A370" s="88">
        <v>1</v>
      </c>
      <c r="B370" s="88">
        <v>3233</v>
      </c>
      <c r="C370" s="86" t="s">
        <v>300</v>
      </c>
      <c r="D370" s="90">
        <v>544.02</v>
      </c>
      <c r="E370" s="41">
        <f t="shared" si="10"/>
        <v>544.02</v>
      </c>
      <c r="F370" s="61" t="str">
        <f>IFERROR(VLOOKUP(B370,ADI!B:D,3,0),"0,00")</f>
        <v>0,00</v>
      </c>
      <c r="G370" s="95">
        <v>0</v>
      </c>
      <c r="H370" s="41">
        <f t="shared" si="11"/>
        <v>0</v>
      </c>
      <c r="I370" s="48" t="str">
        <f>VLOOKUP(B370,'FOLHA RESUMIDA'!C:D,2,0)</f>
        <v>MARIANA JOYCE BEZERRA DA SILVA</v>
      </c>
    </row>
    <row r="371" spans="1:9">
      <c r="A371" s="88">
        <v>1</v>
      </c>
      <c r="B371" s="88">
        <v>3237</v>
      </c>
      <c r="C371" s="86" t="s">
        <v>301</v>
      </c>
      <c r="D371" s="90">
        <v>1964.08</v>
      </c>
      <c r="E371" s="41">
        <f t="shared" si="10"/>
        <v>368.75</v>
      </c>
      <c r="F371" s="61">
        <f>IFERROR(VLOOKUP(B371,ADI!B:D,3,0),"0,00")</f>
        <v>667.12</v>
      </c>
      <c r="G371" s="95">
        <v>928.21</v>
      </c>
      <c r="H371" s="41">
        <f t="shared" si="11"/>
        <v>1595.33</v>
      </c>
      <c r="I371" s="48" t="str">
        <f>VLOOKUP(B371,'FOLHA RESUMIDA'!C:D,2,0)</f>
        <v>LIVIA MARIA DE MORAES</v>
      </c>
    </row>
    <row r="372" spans="1:9">
      <c r="A372" s="88">
        <v>1</v>
      </c>
      <c r="B372" s="88">
        <v>3241</v>
      </c>
      <c r="C372" s="86" t="s">
        <v>302</v>
      </c>
      <c r="D372" s="90">
        <v>1962.12</v>
      </c>
      <c r="E372" s="41">
        <f t="shared" si="10"/>
        <v>825.59999999999991</v>
      </c>
      <c r="F372" s="61">
        <f>IFERROR(VLOOKUP(B372,ADI!B:D,3,0),"0,00")</f>
        <v>667.12</v>
      </c>
      <c r="G372" s="95">
        <v>469.4</v>
      </c>
      <c r="H372" s="41">
        <f t="shared" si="11"/>
        <v>1136.52</v>
      </c>
      <c r="I372" s="48" t="str">
        <f>VLOOKUP(B372,'FOLHA RESUMIDA'!C:D,2,0)</f>
        <v>EDNALDO LUIZ TRAJANO</v>
      </c>
    </row>
    <row r="373" spans="1:9">
      <c r="A373" s="88">
        <v>1</v>
      </c>
      <c r="B373" s="88">
        <v>3242</v>
      </c>
      <c r="C373" s="86" t="s">
        <v>303</v>
      </c>
      <c r="D373" s="90">
        <v>2784.5</v>
      </c>
      <c r="E373" s="41">
        <f t="shared" si="10"/>
        <v>931.86000000000013</v>
      </c>
      <c r="F373" s="61">
        <f>IFERROR(VLOOKUP(B373,ADI!B:D,3,0),"0,00")</f>
        <v>946.73</v>
      </c>
      <c r="G373" s="95">
        <v>905.91</v>
      </c>
      <c r="H373" s="41">
        <f t="shared" si="11"/>
        <v>1852.6399999999999</v>
      </c>
      <c r="I373" s="48" t="str">
        <f>VLOOKUP(B373,'FOLHA RESUMIDA'!C:D,2,0)</f>
        <v>CLAUDIO HENRIQUE G DE OLIVEIRA</v>
      </c>
    </row>
    <row r="374" spans="1:9">
      <c r="A374" s="88">
        <v>1</v>
      </c>
      <c r="B374" s="88">
        <v>3247</v>
      </c>
      <c r="C374" s="86" t="s">
        <v>304</v>
      </c>
      <c r="D374" s="90">
        <v>10856.55</v>
      </c>
      <c r="E374" s="41">
        <f t="shared" si="10"/>
        <v>3599.4499999999989</v>
      </c>
      <c r="F374" s="61">
        <f>IFERROR(VLOOKUP(B374,ADI!B:D,3,0),"0,00")</f>
        <v>3691.23</v>
      </c>
      <c r="G374" s="95">
        <v>3565.87</v>
      </c>
      <c r="H374" s="41">
        <f t="shared" si="11"/>
        <v>7257.1</v>
      </c>
      <c r="I374" s="48" t="str">
        <f>VLOOKUP(B374,'FOLHA RESUMIDA'!C:D,2,0)</f>
        <v>LEONARDO ARAUJO PAES BARRETO</v>
      </c>
    </row>
    <row r="375" spans="1:9">
      <c r="A375" s="88">
        <v>1</v>
      </c>
      <c r="B375" s="88">
        <v>3256</v>
      </c>
      <c r="C375" s="86" t="s">
        <v>305</v>
      </c>
      <c r="D375" s="90">
        <v>13398.65</v>
      </c>
      <c r="E375" s="41">
        <f t="shared" si="10"/>
        <v>6347.3499999999995</v>
      </c>
      <c r="F375" s="61" t="str">
        <f>IFERROR(VLOOKUP(B375,ADI!B:D,3,0),"0,00")</f>
        <v>0,00</v>
      </c>
      <c r="G375" s="95">
        <v>7051.3</v>
      </c>
      <c r="H375" s="41">
        <f t="shared" si="11"/>
        <v>7051.3</v>
      </c>
      <c r="I375" s="48" t="str">
        <f>VLOOKUP(B375,'FOLHA RESUMIDA'!C:D,2,0)</f>
        <v>JOAO ALFREDO SOARES DE AVELLAR</v>
      </c>
    </row>
    <row r="376" spans="1:9">
      <c r="A376" s="88">
        <v>1</v>
      </c>
      <c r="B376" s="88">
        <v>3263</v>
      </c>
      <c r="C376" s="86" t="s">
        <v>306</v>
      </c>
      <c r="D376" s="90">
        <v>8322.24</v>
      </c>
      <c r="E376" s="41">
        <f t="shared" si="10"/>
        <v>2146.2399999999998</v>
      </c>
      <c r="F376" s="61">
        <f>IFERROR(VLOOKUP(B376,ADI!B:D,3,0),"0,00")</f>
        <v>2829.56</v>
      </c>
      <c r="G376" s="95">
        <v>3346.44</v>
      </c>
      <c r="H376" s="41">
        <f t="shared" si="11"/>
        <v>6176</v>
      </c>
      <c r="I376" s="48" t="str">
        <f>VLOOKUP(B376,'FOLHA RESUMIDA'!C:D,2,0)</f>
        <v>ANA CECILIA DE SENA T SOUZA</v>
      </c>
    </row>
    <row r="377" spans="1:9">
      <c r="A377" s="88">
        <v>1</v>
      </c>
      <c r="B377" s="88">
        <v>3281</v>
      </c>
      <c r="C377" s="86" t="s">
        <v>307</v>
      </c>
      <c r="D377" s="90">
        <v>5336.27</v>
      </c>
      <c r="E377" s="41">
        <f t="shared" si="10"/>
        <v>1258.2800000000007</v>
      </c>
      <c r="F377" s="61">
        <f>IFERROR(VLOOKUP(B377,ADI!B:D,3,0),"0,00")</f>
        <v>1230.75</v>
      </c>
      <c r="G377" s="95">
        <v>2847.24</v>
      </c>
      <c r="H377" s="41">
        <f t="shared" si="11"/>
        <v>4077.99</v>
      </c>
      <c r="I377" s="48" t="str">
        <f>VLOOKUP(B377,'FOLHA RESUMIDA'!C:D,2,0)</f>
        <v>PAULO AUGUSTO DA SILVA</v>
      </c>
    </row>
    <row r="378" spans="1:9">
      <c r="A378" s="88">
        <v>1</v>
      </c>
      <c r="B378" s="88">
        <v>3283</v>
      </c>
      <c r="C378" s="86" t="s">
        <v>308</v>
      </c>
      <c r="D378" s="90">
        <v>8322.24</v>
      </c>
      <c r="E378" s="41">
        <f t="shared" si="10"/>
        <v>2054.6299999999992</v>
      </c>
      <c r="F378" s="61">
        <f>IFERROR(VLOOKUP(B378,ADI!B:D,3,0),"0,00")</f>
        <v>2829.56</v>
      </c>
      <c r="G378" s="95">
        <v>3438.05</v>
      </c>
      <c r="H378" s="41">
        <f t="shared" si="11"/>
        <v>6267.6100000000006</v>
      </c>
      <c r="I378" s="48" t="str">
        <f>VLOOKUP(B378,'FOLHA RESUMIDA'!C:D,2,0)</f>
        <v>MANUELA A DE SENA L VENTURA</v>
      </c>
    </row>
    <row r="379" spans="1:9">
      <c r="A379" s="88">
        <v>1</v>
      </c>
      <c r="B379" s="88">
        <v>3316</v>
      </c>
      <c r="C379" s="86" t="s">
        <v>309</v>
      </c>
      <c r="D379" s="90">
        <v>1468.53</v>
      </c>
      <c r="E379" s="41">
        <f t="shared" si="10"/>
        <v>114.07999999999993</v>
      </c>
      <c r="F379" s="61">
        <f>IFERROR(VLOOKUP(B379,ADI!B:D,3,0),"0,00")</f>
        <v>499.3</v>
      </c>
      <c r="G379" s="95">
        <v>855.15</v>
      </c>
      <c r="H379" s="41">
        <f t="shared" si="11"/>
        <v>1354.45</v>
      </c>
      <c r="I379" s="48" t="str">
        <f>VLOOKUP(B379,'FOLHA RESUMIDA'!C:D,2,0)</f>
        <v>MAYARA CRISTINA NUNES DE LIRA</v>
      </c>
    </row>
    <row r="380" spans="1:9">
      <c r="A380" s="88">
        <v>1</v>
      </c>
      <c r="B380" s="88">
        <v>3317</v>
      </c>
      <c r="C380" s="86" t="s">
        <v>310</v>
      </c>
      <c r="D380" s="90">
        <v>1962.14</v>
      </c>
      <c r="E380" s="41">
        <f t="shared" si="10"/>
        <v>972.41000000000008</v>
      </c>
      <c r="F380" s="61">
        <f>IFERROR(VLOOKUP(B380,ADI!B:D,3,0),"0,00")</f>
        <v>667.13</v>
      </c>
      <c r="G380" s="95">
        <v>322.60000000000002</v>
      </c>
      <c r="H380" s="41">
        <f t="shared" si="11"/>
        <v>989.73</v>
      </c>
      <c r="I380" s="48" t="str">
        <f>VLOOKUP(B380,'FOLHA RESUMIDA'!C:D,2,0)</f>
        <v>KATIA CRISTINA B DA SILVA</v>
      </c>
    </row>
    <row r="381" spans="1:9">
      <c r="A381" s="88">
        <v>1</v>
      </c>
      <c r="B381" s="88">
        <v>3322</v>
      </c>
      <c r="C381" s="86" t="s">
        <v>311</v>
      </c>
      <c r="D381" s="90">
        <v>1962.14</v>
      </c>
      <c r="E381" s="41">
        <f t="shared" si="10"/>
        <v>576.95000000000005</v>
      </c>
      <c r="F381" s="61">
        <f>IFERROR(VLOOKUP(B381,ADI!B:D,3,0),"0,00")</f>
        <v>667.13</v>
      </c>
      <c r="G381" s="95">
        <v>718.06</v>
      </c>
      <c r="H381" s="41">
        <f t="shared" si="11"/>
        <v>1385.19</v>
      </c>
      <c r="I381" s="48" t="str">
        <f>VLOOKUP(B381,'FOLHA RESUMIDA'!C:D,2,0)</f>
        <v>JOSEFINA DA SILVA RODRIGUES</v>
      </c>
    </row>
    <row r="382" spans="1:9">
      <c r="A382" s="88">
        <v>1</v>
      </c>
      <c r="B382" s="88">
        <v>3325</v>
      </c>
      <c r="C382" s="86" t="s">
        <v>312</v>
      </c>
      <c r="D382" s="90">
        <v>8322.24</v>
      </c>
      <c r="E382" s="41">
        <f t="shared" si="10"/>
        <v>4517.16</v>
      </c>
      <c r="F382" s="61">
        <f>IFERROR(VLOOKUP(B382,ADI!B:D,3,0),"0,00")</f>
        <v>2829.56</v>
      </c>
      <c r="G382" s="95">
        <v>975.52</v>
      </c>
      <c r="H382" s="41">
        <f t="shared" si="11"/>
        <v>3805.08</v>
      </c>
      <c r="I382" s="48" t="str">
        <f>VLOOKUP(B382,'FOLHA RESUMIDA'!C:D,2,0)</f>
        <v>MANOEL DE LIMA BARBOSA</v>
      </c>
    </row>
    <row r="383" spans="1:9">
      <c r="A383" s="88">
        <v>1</v>
      </c>
      <c r="B383" s="88">
        <v>3327</v>
      </c>
      <c r="C383" s="86" t="s">
        <v>313</v>
      </c>
      <c r="D383" s="90">
        <v>8322.24</v>
      </c>
      <c r="E383" s="41">
        <f t="shared" si="10"/>
        <v>2002.4899999999998</v>
      </c>
      <c r="F383" s="61">
        <f>IFERROR(VLOOKUP(B383,ADI!B:D,3,0),"0,00")</f>
        <v>2829.56</v>
      </c>
      <c r="G383" s="95">
        <v>3490.19</v>
      </c>
      <c r="H383" s="41">
        <f t="shared" si="11"/>
        <v>6319.75</v>
      </c>
      <c r="I383" s="48" t="str">
        <f>VLOOKUP(B383,'FOLHA RESUMIDA'!C:D,2,0)</f>
        <v>NATALIA DOURADO DA FONTE</v>
      </c>
    </row>
    <row r="384" spans="1:9">
      <c r="A384" s="88">
        <v>1</v>
      </c>
      <c r="B384" s="88">
        <v>3328</v>
      </c>
      <c r="C384" s="86" t="s">
        <v>314</v>
      </c>
      <c r="D384" s="90">
        <v>4895.13</v>
      </c>
      <c r="E384" s="41">
        <f t="shared" si="10"/>
        <v>1951.7000000000003</v>
      </c>
      <c r="F384" s="61">
        <f>IFERROR(VLOOKUP(B384,ADI!B:D,3,0),"0,00")</f>
        <v>1664.34</v>
      </c>
      <c r="G384" s="95">
        <v>1279.0899999999999</v>
      </c>
      <c r="H384" s="41">
        <f t="shared" si="11"/>
        <v>2943.43</v>
      </c>
      <c r="I384" s="48" t="str">
        <f>VLOOKUP(B384,'FOLHA RESUMIDA'!C:D,2,0)</f>
        <v>VINICIUS JOSE OLIVEIRA D SOUSA</v>
      </c>
    </row>
    <row r="385" spans="1:9">
      <c r="A385" s="88">
        <v>1</v>
      </c>
      <c r="B385" s="88">
        <v>3333</v>
      </c>
      <c r="C385" s="86" t="s">
        <v>315</v>
      </c>
      <c r="D385" s="90">
        <v>2273.41</v>
      </c>
      <c r="E385" s="41">
        <f t="shared" si="10"/>
        <v>516.5799999999997</v>
      </c>
      <c r="F385" s="61">
        <f>IFERROR(VLOOKUP(B385,ADI!B:D,3,0),"0,00")</f>
        <v>499.91</v>
      </c>
      <c r="G385" s="95">
        <v>1256.92</v>
      </c>
      <c r="H385" s="41">
        <f t="shared" si="11"/>
        <v>1756.8300000000002</v>
      </c>
      <c r="I385" s="48" t="str">
        <f>VLOOKUP(B385,'FOLHA RESUMIDA'!C:D,2,0)</f>
        <v>JOSE HIGO MARQUES RENER</v>
      </c>
    </row>
    <row r="386" spans="1:9">
      <c r="A386" s="88">
        <v>1</v>
      </c>
      <c r="B386" s="88">
        <v>3336</v>
      </c>
      <c r="C386" s="86" t="s">
        <v>316</v>
      </c>
      <c r="D386" s="90">
        <v>1877.34</v>
      </c>
      <c r="E386" s="41">
        <f t="shared" si="10"/>
        <v>925.31999999999994</v>
      </c>
      <c r="F386" s="61">
        <f>IFERROR(VLOOKUP(B386,ADI!B:D,3,0),"0,00")</f>
        <v>499.91</v>
      </c>
      <c r="G386" s="95">
        <v>452.11</v>
      </c>
      <c r="H386" s="41">
        <f t="shared" si="11"/>
        <v>952.02</v>
      </c>
      <c r="I386" s="48" t="str">
        <f>VLOOKUP(B386,'FOLHA RESUMIDA'!C:D,2,0)</f>
        <v>MICHELLI HELENA LIMA DA SILVA</v>
      </c>
    </row>
    <row r="387" spans="1:9">
      <c r="A387" s="88">
        <v>1</v>
      </c>
      <c r="B387" s="88">
        <v>3338</v>
      </c>
      <c r="C387" s="86" t="s">
        <v>317</v>
      </c>
      <c r="D387" s="90">
        <v>8231.57</v>
      </c>
      <c r="E387" s="41">
        <f t="shared" si="10"/>
        <v>6193.7199999999993</v>
      </c>
      <c r="F387" s="61">
        <f>IFERROR(VLOOKUP(B387,ADI!B:D,3,0),"0,00")</f>
        <v>1664.34</v>
      </c>
      <c r="G387" s="95">
        <v>373.51</v>
      </c>
      <c r="H387" s="41">
        <f t="shared" si="11"/>
        <v>2037.85</v>
      </c>
      <c r="I387" s="48" t="str">
        <f>VLOOKUP(B387,'FOLHA RESUMIDA'!C:D,2,0)</f>
        <v>IAN THIAGO DE LIMA BARBOSA</v>
      </c>
    </row>
    <row r="388" spans="1:9">
      <c r="A388" s="88">
        <v>1</v>
      </c>
      <c r="B388" s="88">
        <v>3339</v>
      </c>
      <c r="C388" s="86" t="s">
        <v>318</v>
      </c>
      <c r="D388" s="90">
        <v>4236.25</v>
      </c>
      <c r="E388" s="41">
        <f t="shared" si="10"/>
        <v>2767.86</v>
      </c>
      <c r="F388" s="61">
        <f>IFERROR(VLOOKUP(B388,ADI!B:D,3,0),"0,00")</f>
        <v>508.35</v>
      </c>
      <c r="G388" s="95">
        <v>960.04</v>
      </c>
      <c r="H388" s="41">
        <f t="shared" si="11"/>
        <v>1468.3899999999999</v>
      </c>
      <c r="I388" s="48" t="str">
        <f>VLOOKUP(B388,'FOLHA RESUMIDA'!C:D,2,0)</f>
        <v>ANA CAROLINA CALLAND ROSA</v>
      </c>
    </row>
    <row r="389" spans="1:9">
      <c r="A389" s="88">
        <v>1</v>
      </c>
      <c r="B389" s="88">
        <v>3340</v>
      </c>
      <c r="C389" s="86" t="s">
        <v>319</v>
      </c>
      <c r="D389" s="90">
        <v>8667.2099999999991</v>
      </c>
      <c r="E389" s="41">
        <f t="shared" ref="E389:E452" si="12">D389-H389</f>
        <v>2623.5399999999991</v>
      </c>
      <c r="F389" s="61">
        <f>IFERROR(VLOOKUP(B389,ADI!B:D,3,0),"0,00")</f>
        <v>2829.56</v>
      </c>
      <c r="G389" s="95">
        <v>3214.11</v>
      </c>
      <c r="H389" s="41">
        <f t="shared" si="11"/>
        <v>6043.67</v>
      </c>
      <c r="I389" s="48" t="str">
        <f>VLOOKUP(B389,'FOLHA RESUMIDA'!C:D,2,0)</f>
        <v>SANDRO MARQUES TEIXEIRA</v>
      </c>
    </row>
    <row r="390" spans="1:9">
      <c r="A390" s="88">
        <v>1</v>
      </c>
      <c r="B390" s="88">
        <v>3341</v>
      </c>
      <c r="C390" s="86" t="s">
        <v>320</v>
      </c>
      <c r="D390" s="90">
        <v>4405.6099999999997</v>
      </c>
      <c r="E390" s="41">
        <f t="shared" si="12"/>
        <v>1241.9899999999998</v>
      </c>
      <c r="F390" s="61">
        <f>IFERROR(VLOOKUP(B390,ADI!B:D,3,0),"0,00")</f>
        <v>1497.91</v>
      </c>
      <c r="G390" s="95">
        <v>1665.71</v>
      </c>
      <c r="H390" s="41">
        <f t="shared" ref="H390:H457" si="13">F390+G390</f>
        <v>3163.62</v>
      </c>
      <c r="I390" s="48" t="str">
        <f>VLOOKUP(B390,'FOLHA RESUMIDA'!C:D,2,0)</f>
        <v>JOSE VICTOR M A BARBOSA</v>
      </c>
    </row>
    <row r="391" spans="1:9">
      <c r="A391" s="88">
        <v>1</v>
      </c>
      <c r="B391" s="88">
        <v>3343</v>
      </c>
      <c r="C391" s="86" t="s">
        <v>321</v>
      </c>
      <c r="D391" s="90">
        <v>2610.8200000000002</v>
      </c>
      <c r="E391" s="41">
        <f t="shared" si="12"/>
        <v>216.88999999999987</v>
      </c>
      <c r="F391" s="61">
        <f>IFERROR(VLOOKUP(B391,ADI!B:D,3,0),"0,00")</f>
        <v>499.3</v>
      </c>
      <c r="G391" s="95">
        <v>1894.63</v>
      </c>
      <c r="H391" s="41">
        <f t="shared" si="13"/>
        <v>2393.9300000000003</v>
      </c>
      <c r="I391" s="48" t="str">
        <f>VLOOKUP(B391,'FOLHA RESUMIDA'!C:D,2,0)</f>
        <v>MARCELO MONTEIRO DE C. FILHO</v>
      </c>
    </row>
    <row r="392" spans="1:9">
      <c r="A392" s="88">
        <v>1</v>
      </c>
      <c r="B392" s="88">
        <v>3344</v>
      </c>
      <c r="C392" s="86" t="s">
        <v>322</v>
      </c>
      <c r="D392" s="90">
        <v>1868.15</v>
      </c>
      <c r="E392" s="41">
        <f t="shared" si="12"/>
        <v>663.10000000000014</v>
      </c>
      <c r="F392" s="61">
        <f>IFERROR(VLOOKUP(B392,ADI!B:D,3,0),"0,00")</f>
        <v>607.65</v>
      </c>
      <c r="G392" s="95">
        <v>597.4</v>
      </c>
      <c r="H392" s="41">
        <f t="shared" si="13"/>
        <v>1205.05</v>
      </c>
      <c r="I392" s="48" t="str">
        <f>VLOOKUP(B392,'FOLHA RESUMIDA'!C:D,2,0)</f>
        <v>JEANE DE ALMEIDA C REVOREDO</v>
      </c>
    </row>
    <row r="393" spans="1:9">
      <c r="A393" s="88">
        <v>1</v>
      </c>
      <c r="B393" s="88">
        <v>3345</v>
      </c>
      <c r="C393" s="86" t="s">
        <v>323</v>
      </c>
      <c r="D393" s="90">
        <v>3969.58</v>
      </c>
      <c r="E393" s="41">
        <f t="shared" si="12"/>
        <v>1801.1999999999998</v>
      </c>
      <c r="F393" s="61">
        <f>IFERROR(VLOOKUP(B393,ADI!B:D,3,0),"0,00")</f>
        <v>887.26</v>
      </c>
      <c r="G393" s="95">
        <v>1281.1199999999999</v>
      </c>
      <c r="H393" s="41">
        <f t="shared" si="13"/>
        <v>2168.38</v>
      </c>
      <c r="I393" s="48" t="str">
        <f>VLOOKUP(B393,'FOLHA RESUMIDA'!C:D,2,0)</f>
        <v>ELIZABETE BARBOSA W D OLIVEIRA</v>
      </c>
    </row>
    <row r="394" spans="1:9">
      <c r="A394" s="88">
        <v>1</v>
      </c>
      <c r="B394" s="88">
        <v>3346</v>
      </c>
      <c r="C394" s="86" t="s">
        <v>324</v>
      </c>
      <c r="D394" s="90">
        <v>2307.11</v>
      </c>
      <c r="E394" s="41">
        <f t="shared" si="12"/>
        <v>581.63000000000011</v>
      </c>
      <c r="F394" s="61">
        <f>IFERROR(VLOOKUP(B394,ADI!B:D,3,0),"0,00")</f>
        <v>455.12</v>
      </c>
      <c r="G394" s="95">
        <v>1270.3599999999999</v>
      </c>
      <c r="H394" s="41">
        <f t="shared" si="13"/>
        <v>1725.48</v>
      </c>
      <c r="I394" s="48" t="str">
        <f>VLOOKUP(B394,'FOLHA RESUMIDA'!C:D,2,0)</f>
        <v>EMANOELLA RAFAELA D S A SILVA</v>
      </c>
    </row>
    <row r="395" spans="1:9">
      <c r="A395" s="88">
        <v>1</v>
      </c>
      <c r="B395" s="88">
        <v>3348</v>
      </c>
      <c r="C395" s="86" t="s">
        <v>325</v>
      </c>
      <c r="D395" s="90">
        <v>2212.27</v>
      </c>
      <c r="E395" s="41">
        <f t="shared" si="12"/>
        <v>1753.3</v>
      </c>
      <c r="F395" s="61" t="str">
        <f>IFERROR(VLOOKUP(B395,ADI!B:D,3,0),"0,00")</f>
        <v>0,00</v>
      </c>
      <c r="G395" s="95">
        <v>458.97</v>
      </c>
      <c r="H395" s="41">
        <f t="shared" si="13"/>
        <v>458.97</v>
      </c>
      <c r="I395" s="48" t="str">
        <f>VLOOKUP(B395,'FOLHA RESUMIDA'!C:D,2,0)</f>
        <v>KARLA FERREIRA DA SILVA</v>
      </c>
    </row>
    <row r="396" spans="1:9">
      <c r="A396" s="88">
        <v>1</v>
      </c>
      <c r="B396" s="88">
        <v>3349</v>
      </c>
      <c r="C396" s="86" t="s">
        <v>326</v>
      </c>
      <c r="D396" s="90">
        <v>1412.04</v>
      </c>
      <c r="E396" s="41">
        <f t="shared" si="12"/>
        <v>508.3599999999999</v>
      </c>
      <c r="F396" s="61">
        <f>IFERROR(VLOOKUP(B396,ADI!B:D,3,0),"0,00")</f>
        <v>455.12</v>
      </c>
      <c r="G396" s="95">
        <v>448.56</v>
      </c>
      <c r="H396" s="41">
        <f t="shared" si="13"/>
        <v>903.68000000000006</v>
      </c>
      <c r="I396" s="48" t="str">
        <f>VLOOKUP(B396,'FOLHA RESUMIDA'!C:D,2,0)</f>
        <v>NILZA PEREIRA DA SILVA</v>
      </c>
    </row>
    <row r="397" spans="1:9">
      <c r="A397" s="88">
        <v>1</v>
      </c>
      <c r="B397" s="88">
        <v>3351</v>
      </c>
      <c r="C397" s="86" t="s">
        <v>327</v>
      </c>
      <c r="D397" s="90">
        <v>2163.98</v>
      </c>
      <c r="E397" s="41">
        <f t="shared" si="12"/>
        <v>1163.48</v>
      </c>
      <c r="F397" s="61">
        <f>IFERROR(VLOOKUP(B397,ADI!B:D,3,0),"0,00")</f>
        <v>455.12</v>
      </c>
      <c r="G397" s="95">
        <v>545.38</v>
      </c>
      <c r="H397" s="41">
        <f t="shared" si="13"/>
        <v>1000.5</v>
      </c>
      <c r="I397" s="48" t="str">
        <f>VLOOKUP(B397,'FOLHA RESUMIDA'!C:D,2,0)</f>
        <v>SIMONE ARAUJO DE ALMEIDA</v>
      </c>
    </row>
    <row r="398" spans="1:9">
      <c r="A398" s="88">
        <v>1</v>
      </c>
      <c r="B398" s="88">
        <v>3352</v>
      </c>
      <c r="C398" s="86" t="s">
        <v>328</v>
      </c>
      <c r="D398" s="90">
        <v>3129.48</v>
      </c>
      <c r="E398" s="41">
        <f t="shared" si="12"/>
        <v>686.31</v>
      </c>
      <c r="F398" s="61">
        <f>IFERROR(VLOOKUP(B398,ADI!B:D,3,0),"0,00")</f>
        <v>946.73</v>
      </c>
      <c r="G398" s="95">
        <v>1496.44</v>
      </c>
      <c r="H398" s="41">
        <f t="shared" si="13"/>
        <v>2443.17</v>
      </c>
      <c r="I398" s="48" t="str">
        <f>VLOOKUP(B398,'FOLHA RESUMIDA'!C:D,2,0)</f>
        <v>CARLA SABRINA DE FREITAS LIMA</v>
      </c>
    </row>
    <row r="399" spans="1:9">
      <c r="A399" s="88">
        <v>1</v>
      </c>
      <c r="B399" s="88">
        <v>3353</v>
      </c>
      <c r="C399" s="86" t="s">
        <v>329</v>
      </c>
      <c r="D399" s="90">
        <v>1470.33</v>
      </c>
      <c r="E399" s="41">
        <f t="shared" si="12"/>
        <v>173.04999999999995</v>
      </c>
      <c r="F399" s="61">
        <f>IFERROR(VLOOKUP(B399,ADI!B:D,3,0),"0,00")</f>
        <v>499.91</v>
      </c>
      <c r="G399" s="95">
        <v>797.37</v>
      </c>
      <c r="H399" s="41">
        <f t="shared" si="13"/>
        <v>1297.28</v>
      </c>
      <c r="I399" s="48" t="str">
        <f>VLOOKUP(B399,'FOLHA RESUMIDA'!C:D,2,0)</f>
        <v>LUCIO ANDRE DA SILVA</v>
      </c>
    </row>
    <row r="400" spans="1:9">
      <c r="A400" s="88">
        <v>1</v>
      </c>
      <c r="B400" s="88">
        <v>3355</v>
      </c>
      <c r="C400" s="86" t="s">
        <v>330</v>
      </c>
      <c r="D400" s="90">
        <v>1682.56</v>
      </c>
      <c r="E400" s="41">
        <f t="shared" si="12"/>
        <v>800.58999999999992</v>
      </c>
      <c r="F400" s="61">
        <f>IFERROR(VLOOKUP(B400,ADI!B:D,3,0),"0,00")</f>
        <v>499.91</v>
      </c>
      <c r="G400" s="95">
        <v>382.06</v>
      </c>
      <c r="H400" s="41">
        <f t="shared" si="13"/>
        <v>881.97</v>
      </c>
      <c r="I400" s="48" t="str">
        <f>VLOOKUP(B400,'FOLHA RESUMIDA'!C:D,2,0)</f>
        <v>ANA CAROLINE GOMES PEREIRA</v>
      </c>
    </row>
    <row r="401" spans="1:9">
      <c r="A401" s="88">
        <v>1</v>
      </c>
      <c r="B401" s="88">
        <v>3356</v>
      </c>
      <c r="C401" s="86" t="s">
        <v>331</v>
      </c>
      <c r="D401" s="90">
        <v>1470.36</v>
      </c>
      <c r="E401" s="41">
        <f t="shared" si="12"/>
        <v>224.52999999999997</v>
      </c>
      <c r="F401" s="61">
        <f>IFERROR(VLOOKUP(B401,ADI!B:D,3,0),"0,00")</f>
        <v>499.92</v>
      </c>
      <c r="G401" s="95">
        <v>745.91</v>
      </c>
      <c r="H401" s="41">
        <f t="shared" si="13"/>
        <v>1245.83</v>
      </c>
      <c r="I401" s="48" t="str">
        <f>VLOOKUP(B401,'FOLHA RESUMIDA'!C:D,2,0)</f>
        <v>MARIA GABRIELLY DE S SANTOS</v>
      </c>
    </row>
    <row r="402" spans="1:9">
      <c r="A402" s="88">
        <v>1</v>
      </c>
      <c r="B402" s="88">
        <v>3358</v>
      </c>
      <c r="C402" s="86" t="s">
        <v>332</v>
      </c>
      <c r="D402" s="90">
        <v>20981.1</v>
      </c>
      <c r="E402" s="41">
        <f t="shared" si="12"/>
        <v>5971.6799999999985</v>
      </c>
      <c r="F402" s="61">
        <f>IFERROR(VLOOKUP(B402,ADI!B:D,3,0),"0,00")</f>
        <v>7133.57</v>
      </c>
      <c r="G402" s="95">
        <v>7875.85</v>
      </c>
      <c r="H402" s="41">
        <f t="shared" si="13"/>
        <v>15009.42</v>
      </c>
      <c r="I402" s="48" t="str">
        <f>VLOOKUP(B402,'FOLHA RESUMIDA'!C:D,2,0)</f>
        <v>SERGIO LUIZ DE NORONHA</v>
      </c>
    </row>
    <row r="403" spans="1:9">
      <c r="A403" s="88">
        <v>1</v>
      </c>
      <c r="B403" s="88">
        <v>3359</v>
      </c>
      <c r="C403" s="86" t="s">
        <v>333</v>
      </c>
      <c r="D403" s="90">
        <v>8784.59</v>
      </c>
      <c r="E403" s="41">
        <f t="shared" si="12"/>
        <v>5081.72</v>
      </c>
      <c r="F403" s="61">
        <f>IFERROR(VLOOKUP(B403,ADI!B:D,3,0),"0,00")</f>
        <v>2829.56</v>
      </c>
      <c r="G403" s="95">
        <v>873.31</v>
      </c>
      <c r="H403" s="41">
        <f t="shared" si="13"/>
        <v>3702.87</v>
      </c>
      <c r="I403" s="48" t="str">
        <f>VLOOKUP(B403,'FOLHA RESUMIDA'!C:D,2,0)</f>
        <v>ALICE ANA BARBOSA ROSENDO</v>
      </c>
    </row>
    <row r="404" spans="1:9">
      <c r="A404" s="88">
        <v>1</v>
      </c>
      <c r="B404" s="88">
        <v>3361</v>
      </c>
      <c r="C404" s="86" t="s">
        <v>334</v>
      </c>
      <c r="D404" s="90">
        <v>2647.98</v>
      </c>
      <c r="E404" s="41">
        <f t="shared" si="12"/>
        <v>640.46</v>
      </c>
      <c r="F404" s="61">
        <f>IFERROR(VLOOKUP(B404,ADI!B:D,3,0),"0,00")</f>
        <v>665.73</v>
      </c>
      <c r="G404" s="95">
        <v>1341.79</v>
      </c>
      <c r="H404" s="41">
        <f t="shared" si="13"/>
        <v>2007.52</v>
      </c>
      <c r="I404" s="48" t="str">
        <f>VLOOKUP(B404,'FOLHA RESUMIDA'!C:D,2,0)</f>
        <v>DANIELLY C. DO NASCIMENTO</v>
      </c>
    </row>
    <row r="405" spans="1:9">
      <c r="A405" s="88">
        <v>1</v>
      </c>
      <c r="B405" s="88">
        <v>3362</v>
      </c>
      <c r="C405" s="86" t="s">
        <v>335</v>
      </c>
      <c r="D405" s="90">
        <v>5206.96</v>
      </c>
      <c r="E405" s="41">
        <f t="shared" si="12"/>
        <v>1880.79</v>
      </c>
      <c r="F405" s="61">
        <f>IFERROR(VLOOKUP(B405,ADI!B:D,3,0),"0,00")</f>
        <v>1497.91</v>
      </c>
      <c r="G405" s="95">
        <v>1828.26</v>
      </c>
      <c r="H405" s="41">
        <f t="shared" si="13"/>
        <v>3326.17</v>
      </c>
      <c r="I405" s="48" t="str">
        <f>VLOOKUP(B405,'FOLHA RESUMIDA'!C:D,2,0)</f>
        <v>LEANDRA NASCIMENTO ESTEFANIO</v>
      </c>
    </row>
    <row r="406" spans="1:9">
      <c r="A406" s="88">
        <v>1</v>
      </c>
      <c r="B406" s="88">
        <v>3364</v>
      </c>
      <c r="C406" s="86" t="s">
        <v>336</v>
      </c>
      <c r="D406" s="90">
        <v>2231.0100000000002</v>
      </c>
      <c r="E406" s="41">
        <f t="shared" si="12"/>
        <v>511.50000000000023</v>
      </c>
      <c r="F406" s="61">
        <f>IFERROR(VLOOKUP(B406,ADI!B:D,3,0),"0,00")</f>
        <v>499.92</v>
      </c>
      <c r="G406" s="95">
        <v>1219.5899999999999</v>
      </c>
      <c r="H406" s="41">
        <f t="shared" si="13"/>
        <v>1719.51</v>
      </c>
      <c r="I406" s="48" t="str">
        <f>VLOOKUP(B406,'FOLHA RESUMIDA'!C:D,2,0)</f>
        <v>ADRIANO JOSE MARTINS DA SILVA</v>
      </c>
    </row>
    <row r="407" spans="1:9">
      <c r="A407" s="88">
        <v>1</v>
      </c>
      <c r="B407" s="88">
        <v>3366</v>
      </c>
      <c r="C407" s="86" t="s">
        <v>337</v>
      </c>
      <c r="D407" s="90">
        <v>8322.24</v>
      </c>
      <c r="E407" s="41">
        <f t="shared" si="12"/>
        <v>3632.8099999999995</v>
      </c>
      <c r="F407" s="61">
        <f>IFERROR(VLOOKUP(B407,ADI!B:D,3,0),"0,00")</f>
        <v>2829.56</v>
      </c>
      <c r="G407" s="95">
        <v>1859.87</v>
      </c>
      <c r="H407" s="41">
        <f t="shared" si="13"/>
        <v>4689.43</v>
      </c>
      <c r="I407" s="48" t="str">
        <f>VLOOKUP(B407,'FOLHA RESUMIDA'!C:D,2,0)</f>
        <v>JOSE RICARDO OLIVEIRA CHAGAS</v>
      </c>
    </row>
    <row r="408" spans="1:9">
      <c r="A408" s="88">
        <v>1</v>
      </c>
      <c r="B408" s="88">
        <v>3373</v>
      </c>
      <c r="C408" s="86" t="s">
        <v>458</v>
      </c>
      <c r="D408" s="90">
        <v>6095.13</v>
      </c>
      <c r="E408" s="41">
        <f t="shared" si="12"/>
        <v>2211.54</v>
      </c>
      <c r="F408" s="61">
        <f>IFERROR(VLOOKUP(B408,ADI!B:D,3,0),"0,00")</f>
        <v>1664.34</v>
      </c>
      <c r="G408" s="95">
        <v>2219.25</v>
      </c>
      <c r="H408" s="41">
        <f t="shared" si="13"/>
        <v>3883.59</v>
      </c>
      <c r="I408" s="48" t="str">
        <f>VLOOKUP(B408,'FOLHA RESUMIDA'!C:D,2,0)</f>
        <v>LEANDRO RAMOS M DE ANDRADE</v>
      </c>
    </row>
    <row r="409" spans="1:9">
      <c r="A409" s="88">
        <v>1</v>
      </c>
      <c r="B409" s="88">
        <v>3376</v>
      </c>
      <c r="C409" s="86" t="s">
        <v>461</v>
      </c>
      <c r="D409" s="90">
        <v>1532.4</v>
      </c>
      <c r="E409" s="41">
        <f t="shared" si="12"/>
        <v>187.55000000000018</v>
      </c>
      <c r="F409" s="61">
        <f>IFERROR(VLOOKUP(B409,ADI!B:D,3,0),"0,00")</f>
        <v>499.92</v>
      </c>
      <c r="G409" s="95">
        <v>844.93</v>
      </c>
      <c r="H409" s="41">
        <f t="shared" si="13"/>
        <v>1344.85</v>
      </c>
      <c r="I409" s="48" t="str">
        <f>VLOOKUP(B409,'FOLHA RESUMIDA'!C:D,2,0)</f>
        <v>SILVIA LUIZA DE SOUZA E SILVA</v>
      </c>
    </row>
    <row r="410" spans="1:9">
      <c r="A410" s="88">
        <v>1</v>
      </c>
      <c r="B410" s="88">
        <v>3383</v>
      </c>
      <c r="C410" s="86" t="s">
        <v>465</v>
      </c>
      <c r="D410" s="90">
        <v>22555.37</v>
      </c>
      <c r="E410" s="41">
        <f t="shared" si="12"/>
        <v>7914.9499999999989</v>
      </c>
      <c r="F410" s="61">
        <f>IFERROR(VLOOKUP(B410,ADI!B:D,3,0),"0,00")</f>
        <v>7668.83</v>
      </c>
      <c r="G410" s="95">
        <v>6971.59</v>
      </c>
      <c r="H410" s="41">
        <f t="shared" si="13"/>
        <v>14640.42</v>
      </c>
      <c r="I410" s="48" t="str">
        <f>VLOOKUP(B410,'FOLHA RESUMIDA'!C:D,2,0)</f>
        <v>PLINIO ANTONIO L P FILHO</v>
      </c>
    </row>
    <row r="411" spans="1:9">
      <c r="A411" s="88">
        <v>1</v>
      </c>
      <c r="B411" s="88">
        <v>3386</v>
      </c>
      <c r="C411" s="86" t="s">
        <v>469</v>
      </c>
      <c r="D411" s="90">
        <v>6526.5</v>
      </c>
      <c r="E411" s="41">
        <f t="shared" si="12"/>
        <v>2879.33</v>
      </c>
      <c r="F411" s="61">
        <f>IFERROR(VLOOKUP(B411,ADI!B:D,3,0),"0,00")</f>
        <v>499.3</v>
      </c>
      <c r="G411" s="95">
        <v>3147.87</v>
      </c>
      <c r="H411" s="41">
        <f t="shared" si="13"/>
        <v>3647.17</v>
      </c>
      <c r="I411" s="48" t="str">
        <f>VLOOKUP(B411,'FOLHA RESUMIDA'!C:D,2,0)</f>
        <v>EWERTON RODRIGO PAZ DE SANTANA</v>
      </c>
    </row>
    <row r="412" spans="1:9">
      <c r="A412" s="88">
        <v>1</v>
      </c>
      <c r="B412" s="88">
        <v>3387</v>
      </c>
      <c r="C412" s="86" t="s">
        <v>470</v>
      </c>
      <c r="D412" s="90">
        <v>8322.24</v>
      </c>
      <c r="E412" s="41">
        <f t="shared" si="12"/>
        <v>2841.6800000000003</v>
      </c>
      <c r="F412" s="61">
        <f>IFERROR(VLOOKUP(B412,ADI!B:D,3,0),"0,00")</f>
        <v>2829.56</v>
      </c>
      <c r="G412" s="95">
        <v>2651</v>
      </c>
      <c r="H412" s="41">
        <f t="shared" si="13"/>
        <v>5480.5599999999995</v>
      </c>
      <c r="I412" s="48" t="str">
        <f>VLOOKUP(B412,'FOLHA RESUMIDA'!C:D,2,0)</f>
        <v>ELHO WENIO DA SILVA</v>
      </c>
    </row>
    <row r="413" spans="1:9">
      <c r="A413" s="88">
        <v>1</v>
      </c>
      <c r="B413" s="88">
        <v>3388</v>
      </c>
      <c r="C413" s="86" t="s">
        <v>473</v>
      </c>
      <c r="D413" s="90">
        <v>4895.13</v>
      </c>
      <c r="E413" s="41">
        <f t="shared" si="12"/>
        <v>1340.6900000000005</v>
      </c>
      <c r="F413" s="61">
        <f>IFERROR(VLOOKUP(B413,ADI!B:D,3,0),"0,00")</f>
        <v>1664.34</v>
      </c>
      <c r="G413" s="95">
        <v>1890.1</v>
      </c>
      <c r="H413" s="41">
        <f t="shared" si="13"/>
        <v>3554.4399999999996</v>
      </c>
      <c r="I413" s="48" t="str">
        <f>VLOOKUP(B413,'FOLHA RESUMIDA'!C:D,2,0)</f>
        <v>SERGIO GOUVEIA LOYO</v>
      </c>
    </row>
    <row r="414" spans="1:9">
      <c r="A414" s="88">
        <v>1</v>
      </c>
      <c r="B414" s="88">
        <v>3390</v>
      </c>
      <c r="C414" s="86" t="s">
        <v>474</v>
      </c>
      <c r="D414" s="90">
        <v>1487.35</v>
      </c>
      <c r="E414" s="41">
        <f t="shared" si="12"/>
        <v>733.71999999999991</v>
      </c>
      <c r="F414" s="61" t="str">
        <f>IFERROR(VLOOKUP(B414,ADI!B:D,3,0),"0,00")</f>
        <v>0,00</v>
      </c>
      <c r="G414" s="95">
        <v>753.63</v>
      </c>
      <c r="H414" s="41">
        <f t="shared" si="13"/>
        <v>753.63</v>
      </c>
      <c r="I414" s="48" t="str">
        <f>VLOOKUP(B414,'FOLHA RESUMIDA'!C:D,2,0)</f>
        <v>ELISABETH DE ARAUJO LOPES</v>
      </c>
    </row>
    <row r="415" spans="1:9">
      <c r="A415" s="88">
        <v>1</v>
      </c>
      <c r="B415" s="88">
        <v>3392</v>
      </c>
      <c r="C415" s="86" t="s">
        <v>517</v>
      </c>
      <c r="D415" s="90">
        <v>8322.24</v>
      </c>
      <c r="E415" s="41">
        <f t="shared" si="12"/>
        <v>2174.3099999999995</v>
      </c>
      <c r="F415" s="61">
        <f>IFERROR(VLOOKUP(B415,ADI!B:D,3,0),"0,00")</f>
        <v>2829.56</v>
      </c>
      <c r="G415" s="95">
        <v>3318.37</v>
      </c>
      <c r="H415" s="41">
        <f t="shared" si="13"/>
        <v>6147.93</v>
      </c>
      <c r="I415" s="48" t="str">
        <f>VLOOKUP(B415,'FOLHA RESUMIDA'!C:D,2,0)</f>
        <v>MARCILIO BATISTA M MOURA</v>
      </c>
    </row>
    <row r="416" spans="1:9">
      <c r="A416" s="88">
        <v>1</v>
      </c>
      <c r="B416" s="88">
        <v>3394</v>
      </c>
      <c r="C416" s="86" t="s">
        <v>518</v>
      </c>
      <c r="D416" s="90">
        <v>4895.13</v>
      </c>
      <c r="E416" s="41">
        <f t="shared" si="12"/>
        <v>2914.2300000000005</v>
      </c>
      <c r="F416" s="61">
        <f>IFERROR(VLOOKUP(B416,ADI!B:D,3,0),"0,00")</f>
        <v>1664.34</v>
      </c>
      <c r="G416" s="95">
        <v>316.56</v>
      </c>
      <c r="H416" s="41">
        <f t="shared" si="13"/>
        <v>1980.8999999999999</v>
      </c>
      <c r="I416" s="48" t="str">
        <f>VLOOKUP(B416,'FOLHA RESUMIDA'!C:D,2,0)</f>
        <v>EMANOEL ESTANISLAU GOUVEIA</v>
      </c>
    </row>
    <row r="417" spans="1:9">
      <c r="A417" s="88">
        <v>1</v>
      </c>
      <c r="B417" s="88">
        <v>3395</v>
      </c>
      <c r="C417" s="86" t="s">
        <v>519</v>
      </c>
      <c r="D417" s="90">
        <v>3526.8</v>
      </c>
      <c r="E417" s="41">
        <f t="shared" si="12"/>
        <v>1642.1700000000003</v>
      </c>
      <c r="F417" s="61">
        <f>IFERROR(VLOOKUP(B417,ADI!B:D,3,0),"0,00")</f>
        <v>1081.82</v>
      </c>
      <c r="G417" s="95">
        <v>802.81</v>
      </c>
      <c r="H417" s="41">
        <f t="shared" si="13"/>
        <v>1884.6299999999999</v>
      </c>
      <c r="I417" s="48" t="str">
        <f>VLOOKUP(B417,'FOLHA RESUMIDA'!C:D,2,0)</f>
        <v>ALBERTO ANACLETO BARBOSA</v>
      </c>
    </row>
    <row r="418" spans="1:9">
      <c r="A418" s="88">
        <v>1</v>
      </c>
      <c r="B418" s="88">
        <v>3396</v>
      </c>
      <c r="C418" s="86" t="s">
        <v>520</v>
      </c>
      <c r="D418" s="90">
        <v>3181.83</v>
      </c>
      <c r="E418" s="41">
        <f t="shared" si="12"/>
        <v>610.39000000000033</v>
      </c>
      <c r="F418" s="61">
        <f>IFERROR(VLOOKUP(B418,ADI!B:D,3,0),"0,00")</f>
        <v>1081.82</v>
      </c>
      <c r="G418" s="95">
        <v>1489.62</v>
      </c>
      <c r="H418" s="41">
        <f t="shared" si="13"/>
        <v>2571.4399999999996</v>
      </c>
      <c r="I418" s="48" t="str">
        <f>VLOOKUP(B418,'FOLHA RESUMIDA'!C:D,2,0)</f>
        <v>SUYANE KELLY DE SOUZA</v>
      </c>
    </row>
    <row r="419" spans="1:9">
      <c r="A419" s="88">
        <v>1</v>
      </c>
      <c r="B419" s="88">
        <v>3397</v>
      </c>
      <c r="C419" s="86" t="s">
        <v>521</v>
      </c>
      <c r="D419" s="90">
        <v>1468.53</v>
      </c>
      <c r="E419" s="41">
        <f t="shared" si="12"/>
        <v>128.56999999999994</v>
      </c>
      <c r="F419" s="61">
        <f>IFERROR(VLOOKUP(B419,ADI!B:D,3,0),"0,00")</f>
        <v>499.3</v>
      </c>
      <c r="G419" s="95">
        <v>840.66</v>
      </c>
      <c r="H419" s="41">
        <f t="shared" si="13"/>
        <v>1339.96</v>
      </c>
      <c r="I419" s="48" t="str">
        <f>VLOOKUP(B419,'FOLHA RESUMIDA'!C:D,2,0)</f>
        <v>GENIMAR TAVARES GANDOLFO</v>
      </c>
    </row>
    <row r="420" spans="1:9">
      <c r="A420" s="88">
        <v>1</v>
      </c>
      <c r="B420" s="88">
        <v>3398</v>
      </c>
      <c r="C420" s="86" t="s">
        <v>544</v>
      </c>
      <c r="D420" s="90">
        <v>1632.8</v>
      </c>
      <c r="E420" s="41">
        <f t="shared" si="12"/>
        <v>846.3</v>
      </c>
      <c r="F420" s="61" t="str">
        <f>IFERROR(VLOOKUP(B420,ADI!B:D,3,0),"0,00")</f>
        <v>0,00</v>
      </c>
      <c r="G420" s="95">
        <v>786.5</v>
      </c>
      <c r="H420" s="41">
        <f t="shared" si="13"/>
        <v>786.5</v>
      </c>
      <c r="I420" s="48" t="str">
        <f>VLOOKUP(B420,'FOLHA RESUMIDA'!C:D,2,0)</f>
        <v>RINALDO SOARES DE BARROS</v>
      </c>
    </row>
    <row r="421" spans="1:9">
      <c r="A421" s="88">
        <v>1</v>
      </c>
      <c r="B421" s="88">
        <v>3400</v>
      </c>
      <c r="C421" s="86" t="s">
        <v>546</v>
      </c>
      <c r="D421" s="90">
        <v>4405.6099999999997</v>
      </c>
      <c r="E421" s="41">
        <f t="shared" si="12"/>
        <v>1299.4799999999996</v>
      </c>
      <c r="F421" s="61">
        <f>IFERROR(VLOOKUP(B421,ADI!B:D,3,0),"0,00")</f>
        <v>1497.91</v>
      </c>
      <c r="G421" s="95">
        <v>1608.22</v>
      </c>
      <c r="H421" s="41">
        <f t="shared" si="13"/>
        <v>3106.13</v>
      </c>
      <c r="I421" s="48" t="str">
        <f>VLOOKUP(B421,'FOLHA RESUMIDA'!C:D,2,0)</f>
        <v>LUCIANO ALVES DE S JUNIOR</v>
      </c>
    </row>
    <row r="422" spans="1:9">
      <c r="A422" s="88">
        <v>1</v>
      </c>
      <c r="B422" s="88">
        <v>3401</v>
      </c>
      <c r="C422" s="86" t="s">
        <v>547</v>
      </c>
      <c r="D422" s="90">
        <v>1412</v>
      </c>
      <c r="E422" s="41">
        <f t="shared" si="12"/>
        <v>599.02</v>
      </c>
      <c r="F422" s="61">
        <f>IFERROR(VLOOKUP(B422,ADI!B:D,3,0),"0,00")</f>
        <v>455.12</v>
      </c>
      <c r="G422" s="95">
        <v>357.86</v>
      </c>
      <c r="H422" s="41">
        <f t="shared" si="13"/>
        <v>812.98</v>
      </c>
      <c r="I422" s="48" t="str">
        <f>VLOOKUP(B422,'FOLHA RESUMIDA'!C:D,2,0)</f>
        <v>TATIANE RAPHAELLA S DA SILVA N</v>
      </c>
    </row>
    <row r="423" spans="1:9">
      <c r="A423" s="88">
        <v>1</v>
      </c>
      <c r="B423" s="88">
        <v>3403</v>
      </c>
      <c r="C423" s="86" t="s">
        <v>548</v>
      </c>
      <c r="D423" s="90">
        <v>1762.24</v>
      </c>
      <c r="E423" s="41">
        <f t="shared" si="12"/>
        <v>825.82</v>
      </c>
      <c r="F423" s="61" t="str">
        <f>IFERROR(VLOOKUP(B423,ADI!B:D,3,0),"0,00")</f>
        <v>0,00</v>
      </c>
      <c r="G423" s="95">
        <v>936.42</v>
      </c>
      <c r="H423" s="41">
        <f t="shared" si="13"/>
        <v>936.42</v>
      </c>
      <c r="I423" s="48" t="str">
        <f>VLOOKUP(B423,'FOLHA RESUMIDA'!C:D,2,0)</f>
        <v>ITAMAR MARIA SILVA DE MELO</v>
      </c>
    </row>
    <row r="424" spans="1:9">
      <c r="A424" s="88">
        <v>1</v>
      </c>
      <c r="B424" s="88">
        <v>3409</v>
      </c>
      <c r="C424" s="86" t="s">
        <v>549</v>
      </c>
      <c r="D424" s="90">
        <v>8322.24</v>
      </c>
      <c r="E424" s="41">
        <f t="shared" si="12"/>
        <v>2264.2399999999998</v>
      </c>
      <c r="F424" s="61">
        <f>IFERROR(VLOOKUP(B424,ADI!B:D,3,0),"0,00")</f>
        <v>2829.56</v>
      </c>
      <c r="G424" s="95">
        <v>3228.44</v>
      </c>
      <c r="H424" s="41">
        <f t="shared" si="13"/>
        <v>6058</v>
      </c>
      <c r="I424" s="48" t="str">
        <f>VLOOKUP(B424,'FOLHA RESUMIDA'!C:D,2,0)</f>
        <v>SIMONE CARLA ALVES PEREIRA</v>
      </c>
    </row>
    <row r="425" spans="1:9">
      <c r="A425" s="88">
        <v>1</v>
      </c>
      <c r="B425" s="88">
        <v>3410</v>
      </c>
      <c r="C425" s="86" t="s">
        <v>550</v>
      </c>
      <c r="D425" s="90">
        <v>1468.53</v>
      </c>
      <c r="E425" s="41">
        <f t="shared" si="12"/>
        <v>409.27</v>
      </c>
      <c r="F425" s="61">
        <f>IFERROR(VLOOKUP(B425,ADI!B:D,3,0),"0,00")</f>
        <v>499.3</v>
      </c>
      <c r="G425" s="95">
        <v>559.96</v>
      </c>
      <c r="H425" s="41">
        <f t="shared" si="13"/>
        <v>1059.26</v>
      </c>
      <c r="I425" s="48" t="str">
        <f>VLOOKUP(B425,'FOLHA RESUMIDA'!C:D,2,0)</f>
        <v>SARA MEDEIROS C CABRAL</v>
      </c>
    </row>
    <row r="426" spans="1:9">
      <c r="A426" s="88">
        <v>1</v>
      </c>
      <c r="B426" s="88">
        <v>3411</v>
      </c>
      <c r="C426" s="86" t="s">
        <v>557</v>
      </c>
      <c r="D426" s="90">
        <v>9056.5499999999993</v>
      </c>
      <c r="E426" s="41">
        <f t="shared" si="12"/>
        <v>2256.5599999999995</v>
      </c>
      <c r="F426" s="61">
        <f>IFERROR(VLOOKUP(B426,ADI!B:D,3,0),"0,00")</f>
        <v>3079.23</v>
      </c>
      <c r="G426" s="95">
        <v>3720.76</v>
      </c>
      <c r="H426" s="41">
        <f t="shared" si="13"/>
        <v>6799.99</v>
      </c>
      <c r="I426" s="48" t="str">
        <f>VLOOKUP(B426,'FOLHA RESUMIDA'!C:D,2,0)</f>
        <v>THALES ETELVAN CABRAL OLIVEIRA</v>
      </c>
    </row>
    <row r="427" spans="1:9">
      <c r="A427" s="88">
        <v>1</v>
      </c>
      <c r="B427" s="88">
        <v>3412</v>
      </c>
      <c r="C427" s="86" t="s">
        <v>558</v>
      </c>
      <c r="D427" s="90">
        <v>9401.52</v>
      </c>
      <c r="E427" s="41">
        <f t="shared" si="12"/>
        <v>2351.4300000000003</v>
      </c>
      <c r="F427" s="61">
        <f>IFERROR(VLOOKUP(B427,ADI!B:D,3,0),"0,00")</f>
        <v>3079.23</v>
      </c>
      <c r="G427" s="95">
        <v>3970.86</v>
      </c>
      <c r="H427" s="41">
        <f t="shared" si="13"/>
        <v>7050.09</v>
      </c>
      <c r="I427" s="48" t="str">
        <f>VLOOKUP(B427,'FOLHA RESUMIDA'!C:D,2,0)</f>
        <v>CARLOS EDUARDO MIRANDA D SOUSA</v>
      </c>
    </row>
    <row r="428" spans="1:9">
      <c r="A428" s="88">
        <v>1</v>
      </c>
      <c r="B428" s="88">
        <v>3413</v>
      </c>
      <c r="C428" s="86" t="s">
        <v>562</v>
      </c>
      <c r="D428" s="90">
        <v>8322.24</v>
      </c>
      <c r="E428" s="41">
        <f t="shared" si="12"/>
        <v>1932.6900000000005</v>
      </c>
      <c r="F428" s="61">
        <f>IFERROR(VLOOKUP(B428,ADI!B:D,3,0),"0,00")</f>
        <v>2829.56</v>
      </c>
      <c r="G428" s="95">
        <v>3559.99</v>
      </c>
      <c r="H428" s="41">
        <f t="shared" si="13"/>
        <v>6389.5499999999993</v>
      </c>
      <c r="I428" s="48" t="str">
        <f>VLOOKUP(B428,'FOLHA RESUMIDA'!C:D,2,0)</f>
        <v>RONALDO FRANCISCO DOS SANTOS</v>
      </c>
    </row>
    <row r="429" spans="1:9">
      <c r="A429" s="88">
        <v>1</v>
      </c>
      <c r="B429" s="88">
        <v>3414</v>
      </c>
      <c r="C429" s="86" t="s">
        <v>564</v>
      </c>
      <c r="D429" s="90">
        <v>8322.25</v>
      </c>
      <c r="E429" s="41">
        <f t="shared" si="12"/>
        <v>2266.2399999999998</v>
      </c>
      <c r="F429" s="61">
        <f>IFERROR(VLOOKUP(B429,ADI!B:D,3,0),"0,00")</f>
        <v>2829.56</v>
      </c>
      <c r="G429" s="95">
        <v>3226.45</v>
      </c>
      <c r="H429" s="41">
        <f t="shared" si="13"/>
        <v>6056.01</v>
      </c>
      <c r="I429" s="48" t="str">
        <f>VLOOKUP(B429,'FOLHA RESUMIDA'!C:D,2,0)</f>
        <v>FERNANDA DE LOURDES M G ALONZO</v>
      </c>
    </row>
    <row r="430" spans="1:9">
      <c r="A430" s="88">
        <v>1</v>
      </c>
      <c r="B430" s="88">
        <v>3415</v>
      </c>
      <c r="C430" s="86" t="s">
        <v>565</v>
      </c>
      <c r="D430" s="90">
        <v>1962.13</v>
      </c>
      <c r="E430" s="41">
        <f t="shared" si="12"/>
        <v>241.5</v>
      </c>
      <c r="F430" s="61">
        <f>IFERROR(VLOOKUP(B430,ADI!B:D,3,0),"0,00")</f>
        <v>667.12</v>
      </c>
      <c r="G430" s="95">
        <v>1053.51</v>
      </c>
      <c r="H430" s="41">
        <f t="shared" si="13"/>
        <v>1720.63</v>
      </c>
      <c r="I430" s="48" t="str">
        <f>VLOOKUP(B430,'FOLHA RESUMIDA'!C:D,2,0)</f>
        <v>MARIA DO SOCORRO SILVA VIEIRA</v>
      </c>
    </row>
    <row r="431" spans="1:9">
      <c r="A431" s="88">
        <v>1</v>
      </c>
      <c r="B431" s="88">
        <v>3416</v>
      </c>
      <c r="C431" s="86" t="s">
        <v>566</v>
      </c>
      <c r="D431" s="90">
        <v>3268.53</v>
      </c>
      <c r="E431" s="41">
        <f t="shared" si="12"/>
        <v>574.94000000000005</v>
      </c>
      <c r="F431" s="61">
        <f>IFERROR(VLOOKUP(B431,ADI!B:D,3,0),"0,00")</f>
        <v>1111.3</v>
      </c>
      <c r="G431" s="95">
        <v>1582.29</v>
      </c>
      <c r="H431" s="41">
        <f t="shared" si="13"/>
        <v>2693.59</v>
      </c>
      <c r="I431" s="48" t="str">
        <f>VLOOKUP(B431,'FOLHA RESUMIDA'!C:D,2,0)</f>
        <v>DAYVSON ALVES VANDERLEI</v>
      </c>
    </row>
    <row r="432" spans="1:9">
      <c r="A432" s="88">
        <v>1</v>
      </c>
      <c r="B432" s="88">
        <v>3418</v>
      </c>
      <c r="C432" s="86" t="s">
        <v>567</v>
      </c>
      <c r="D432" s="90">
        <v>8322.24</v>
      </c>
      <c r="E432" s="41">
        <f t="shared" si="12"/>
        <v>1950.3500000000004</v>
      </c>
      <c r="F432" s="61">
        <f>IFERROR(VLOOKUP(B432,ADI!B:D,3,0),"0,00")</f>
        <v>2829.56</v>
      </c>
      <c r="G432" s="95">
        <v>3542.33</v>
      </c>
      <c r="H432" s="41">
        <f t="shared" si="13"/>
        <v>6371.8899999999994</v>
      </c>
      <c r="I432" s="48" t="str">
        <f>VLOOKUP(B432,'FOLHA RESUMIDA'!C:D,2,0)</f>
        <v>DOMINGOS SAVIO F C DA S JUNIOR</v>
      </c>
    </row>
    <row r="433" spans="1:9">
      <c r="A433" s="88">
        <v>1</v>
      </c>
      <c r="B433" s="88">
        <v>3420</v>
      </c>
      <c r="C433" s="86" t="s">
        <v>569</v>
      </c>
      <c r="D433" s="90">
        <v>4895.13</v>
      </c>
      <c r="E433" s="41">
        <f t="shared" si="12"/>
        <v>1668.8200000000002</v>
      </c>
      <c r="F433" s="61">
        <f>IFERROR(VLOOKUP(B433,ADI!B:D,3,0),"0,00")</f>
        <v>1664.34</v>
      </c>
      <c r="G433" s="95">
        <v>1561.97</v>
      </c>
      <c r="H433" s="41">
        <f t="shared" si="13"/>
        <v>3226.31</v>
      </c>
      <c r="I433" s="48" t="str">
        <f>VLOOKUP(B433,'FOLHA RESUMIDA'!C:D,2,0)</f>
        <v>BRUNA MARIA PIMENTEL DE MORAIS</v>
      </c>
    </row>
    <row r="434" spans="1:9">
      <c r="A434" s="88">
        <v>1</v>
      </c>
      <c r="B434" s="88">
        <v>3421</v>
      </c>
      <c r="C434" s="86" t="s">
        <v>570</v>
      </c>
      <c r="D434" s="90">
        <v>2303.0100000000002</v>
      </c>
      <c r="E434" s="41">
        <f t="shared" si="12"/>
        <v>1057.4100000000003</v>
      </c>
      <c r="F434" s="61">
        <f>IFERROR(VLOOKUP(B434,ADI!B:D,3,0),"0,00")</f>
        <v>665.73</v>
      </c>
      <c r="G434" s="95">
        <v>579.87</v>
      </c>
      <c r="H434" s="41">
        <f t="shared" si="13"/>
        <v>1245.5999999999999</v>
      </c>
      <c r="I434" s="48" t="str">
        <f>VLOOKUP(B434,'FOLHA RESUMIDA'!C:D,2,0)</f>
        <v>ROSEANE LOPES DA SILVA</v>
      </c>
    </row>
    <row r="435" spans="1:9">
      <c r="A435" s="88">
        <v>1</v>
      </c>
      <c r="B435" s="88">
        <v>3422</v>
      </c>
      <c r="C435" s="86" t="s">
        <v>571</v>
      </c>
      <c r="D435" s="90">
        <v>9056.5499999999993</v>
      </c>
      <c r="E435" s="41">
        <f t="shared" si="12"/>
        <v>2256.5599999999995</v>
      </c>
      <c r="F435" s="61">
        <f>IFERROR(VLOOKUP(B435,ADI!B:D,3,0),"0,00")</f>
        <v>3079.23</v>
      </c>
      <c r="G435" s="95">
        <v>3720.76</v>
      </c>
      <c r="H435" s="41">
        <f t="shared" si="13"/>
        <v>6799.99</v>
      </c>
      <c r="I435" s="48" t="str">
        <f>VLOOKUP(B435,'FOLHA RESUMIDA'!C:D,2,0)</f>
        <v>LUCIANA C ANUNCIACAO CUNHA</v>
      </c>
    </row>
    <row r="436" spans="1:9">
      <c r="A436" s="88">
        <v>1</v>
      </c>
      <c r="B436" s="88">
        <v>3423</v>
      </c>
      <c r="C436" s="86" t="s">
        <v>572</v>
      </c>
      <c r="D436" s="90">
        <v>5240.1000000000004</v>
      </c>
      <c r="E436" s="41">
        <f t="shared" si="12"/>
        <v>911.42000000000007</v>
      </c>
      <c r="F436" s="61">
        <f>IFERROR(VLOOKUP(B436,ADI!B:D,3,0),"0,00")</f>
        <v>1664.34</v>
      </c>
      <c r="G436" s="95">
        <v>2664.34</v>
      </c>
      <c r="H436" s="41">
        <f t="shared" si="13"/>
        <v>4328.68</v>
      </c>
      <c r="I436" s="48" t="str">
        <f>VLOOKUP(B436,'FOLHA RESUMIDA'!C:D,2,0)</f>
        <v>AMANDA M DE QUEIROZ RODRIGUES</v>
      </c>
    </row>
    <row r="437" spans="1:9">
      <c r="A437" s="88">
        <v>1</v>
      </c>
      <c r="B437" s="88">
        <v>3424</v>
      </c>
      <c r="C437" s="86" t="s">
        <v>573</v>
      </c>
      <c r="D437" s="90">
        <v>9056.5499999999993</v>
      </c>
      <c r="E437" s="41">
        <f t="shared" si="12"/>
        <v>2674.1499999999996</v>
      </c>
      <c r="F437" s="61">
        <f>IFERROR(VLOOKUP(B437,ADI!B:D,3,0),"0,00")</f>
        <v>3079.23</v>
      </c>
      <c r="G437" s="95">
        <v>3303.17</v>
      </c>
      <c r="H437" s="41">
        <f t="shared" si="13"/>
        <v>6382.4</v>
      </c>
      <c r="I437" s="48" t="str">
        <f>VLOOKUP(B437,'FOLHA RESUMIDA'!C:D,2,0)</f>
        <v>WEVERTON RODRIGO C DA SILVA</v>
      </c>
    </row>
    <row r="438" spans="1:9">
      <c r="A438" s="88">
        <v>1</v>
      </c>
      <c r="B438" s="88">
        <v>3425</v>
      </c>
      <c r="C438" s="86" t="s">
        <v>575</v>
      </c>
      <c r="D438" s="90">
        <v>8322.25</v>
      </c>
      <c r="E438" s="41">
        <f t="shared" si="12"/>
        <v>2054.63</v>
      </c>
      <c r="F438" s="61">
        <f>IFERROR(VLOOKUP(B438,ADI!B:D,3,0),"0,00")</f>
        <v>2829.56</v>
      </c>
      <c r="G438" s="95">
        <v>3438.06</v>
      </c>
      <c r="H438" s="41">
        <f t="shared" si="13"/>
        <v>6267.62</v>
      </c>
      <c r="I438" s="48" t="str">
        <f>VLOOKUP(B438,'FOLHA RESUMIDA'!C:D,2,0)</f>
        <v>ISMAR HENRIQUE RAMOS BARBOSA</v>
      </c>
    </row>
    <row r="439" spans="1:9">
      <c r="A439" s="88">
        <v>1</v>
      </c>
      <c r="B439" s="88">
        <v>3426</v>
      </c>
      <c r="C439" s="86" t="s">
        <v>577</v>
      </c>
      <c r="D439" s="90">
        <v>8322.24</v>
      </c>
      <c r="E439" s="41">
        <f t="shared" si="12"/>
        <v>2169.8099999999995</v>
      </c>
      <c r="F439" s="61">
        <f>IFERROR(VLOOKUP(B439,ADI!B:D,3,0),"0,00")</f>
        <v>2829.56</v>
      </c>
      <c r="G439" s="95">
        <v>3322.87</v>
      </c>
      <c r="H439" s="41">
        <f t="shared" si="13"/>
        <v>6152.43</v>
      </c>
      <c r="I439" s="48" t="str">
        <f>VLOOKUP(B439,'FOLHA RESUMIDA'!C:D,2,0)</f>
        <v>UDO DE MELO AMAZONAS</v>
      </c>
    </row>
    <row r="440" spans="1:9">
      <c r="A440" s="88">
        <v>1</v>
      </c>
      <c r="B440" s="88">
        <v>3427</v>
      </c>
      <c r="C440" s="86" t="s">
        <v>578</v>
      </c>
      <c r="D440" s="90">
        <v>8322.25</v>
      </c>
      <c r="E440" s="41">
        <f t="shared" si="12"/>
        <v>2602.5500000000002</v>
      </c>
      <c r="F440" s="61">
        <f>IFERROR(VLOOKUP(B440,ADI!B:D,3,0),"0,00")</f>
        <v>2829.56</v>
      </c>
      <c r="G440" s="95">
        <v>2890.14</v>
      </c>
      <c r="H440" s="41">
        <f t="shared" si="13"/>
        <v>5719.7</v>
      </c>
      <c r="I440" s="48" t="str">
        <f>VLOOKUP(B440,'FOLHA RESUMIDA'!C:D,2,0)</f>
        <v>BIANCA DE CASTRO ALMEIDA</v>
      </c>
    </row>
    <row r="441" spans="1:9">
      <c r="A441" s="88">
        <v>1</v>
      </c>
      <c r="B441" s="88">
        <v>3428</v>
      </c>
      <c r="C441" s="86" t="s">
        <v>579</v>
      </c>
      <c r="D441" s="90">
        <v>4895.13</v>
      </c>
      <c r="E441" s="41">
        <f t="shared" si="12"/>
        <v>1076.3400000000001</v>
      </c>
      <c r="F441" s="61">
        <f>IFERROR(VLOOKUP(B441,ADI!B:D,3,0),"0,00")</f>
        <v>1664.34</v>
      </c>
      <c r="G441" s="95">
        <v>2154.4499999999998</v>
      </c>
      <c r="H441" s="41">
        <f t="shared" si="13"/>
        <v>3818.79</v>
      </c>
      <c r="I441" s="48" t="str">
        <f>VLOOKUP(B441,'FOLHA RESUMIDA'!C:D,2,0)</f>
        <v>ISIS RUANA PARENTE GONCALVES</v>
      </c>
    </row>
    <row r="442" spans="1:9">
      <c r="A442" s="88">
        <v>1</v>
      </c>
      <c r="B442" s="88">
        <v>3429</v>
      </c>
      <c r="C442" s="86" t="s">
        <v>580</v>
      </c>
      <c r="D442" s="90">
        <v>8667.2099999999991</v>
      </c>
      <c r="E442" s="41">
        <f t="shared" si="12"/>
        <v>2398.3599999999988</v>
      </c>
      <c r="F442" s="61">
        <f>IFERROR(VLOOKUP(B442,ADI!B:D,3,0),"0,00")</f>
        <v>2829.56</v>
      </c>
      <c r="G442" s="95">
        <v>3439.29</v>
      </c>
      <c r="H442" s="41">
        <f t="shared" si="13"/>
        <v>6268.85</v>
      </c>
      <c r="I442" s="48" t="str">
        <f>VLOOKUP(B442,'FOLHA RESUMIDA'!C:D,2,0)</f>
        <v>WASHINGTON LUIZ S DE L JUNIOR</v>
      </c>
    </row>
    <row r="443" spans="1:9">
      <c r="A443" s="88">
        <v>1</v>
      </c>
      <c r="B443" s="88">
        <v>3430</v>
      </c>
      <c r="C443" s="86" t="s">
        <v>581</v>
      </c>
      <c r="D443" s="90">
        <v>4405.6099999999997</v>
      </c>
      <c r="E443" s="41">
        <f t="shared" si="12"/>
        <v>640.10999999999967</v>
      </c>
      <c r="F443" s="61">
        <f>IFERROR(VLOOKUP(B443,ADI!B:D,3,0),"0,00")</f>
        <v>1497.91</v>
      </c>
      <c r="G443" s="95">
        <v>2267.59</v>
      </c>
      <c r="H443" s="41">
        <f t="shared" si="13"/>
        <v>3765.5</v>
      </c>
      <c r="I443" s="48" t="str">
        <f>VLOOKUP(B443,'FOLHA RESUMIDA'!C:D,2,0)</f>
        <v>TATIANA NOGUEIRA SANTOS</v>
      </c>
    </row>
    <row r="444" spans="1:9">
      <c r="A444" s="88">
        <v>1</v>
      </c>
      <c r="B444" s="88">
        <v>3431</v>
      </c>
      <c r="C444" s="86" t="s">
        <v>582</v>
      </c>
      <c r="D444" s="90">
        <v>3268.53</v>
      </c>
      <c r="E444" s="41">
        <f t="shared" si="12"/>
        <v>327.47000000000025</v>
      </c>
      <c r="F444" s="61">
        <f>IFERROR(VLOOKUP(B444,ADI!B:D,3,0),"0,00")</f>
        <v>1111.3</v>
      </c>
      <c r="G444" s="95">
        <v>1829.76</v>
      </c>
      <c r="H444" s="41">
        <f t="shared" si="13"/>
        <v>2941.06</v>
      </c>
      <c r="I444" s="48" t="str">
        <f>VLOOKUP(B444,'FOLHA RESUMIDA'!C:D,2,0)</f>
        <v>SAMIA RAFAELA B CAVALCANTE</v>
      </c>
    </row>
    <row r="445" spans="1:9">
      <c r="A445" s="88">
        <v>1</v>
      </c>
      <c r="B445" s="88">
        <v>3432</v>
      </c>
      <c r="C445" s="86" t="s">
        <v>583</v>
      </c>
      <c r="D445" s="90">
        <v>1958.05</v>
      </c>
      <c r="E445" s="41">
        <f t="shared" si="12"/>
        <v>445.72999999999979</v>
      </c>
      <c r="F445" s="61">
        <f>IFERROR(VLOOKUP(B445,ADI!B:D,3,0),"0,00")</f>
        <v>665.73</v>
      </c>
      <c r="G445" s="95">
        <v>846.59</v>
      </c>
      <c r="H445" s="41">
        <f t="shared" si="13"/>
        <v>1512.3200000000002</v>
      </c>
      <c r="I445" s="48" t="str">
        <f>VLOOKUP(B445,'FOLHA RESUMIDA'!C:D,2,0)</f>
        <v>EVELYN TAYRINE S DE OLIVEIRA</v>
      </c>
    </row>
    <row r="446" spans="1:9">
      <c r="A446" s="88">
        <v>1</v>
      </c>
      <c r="B446" s="88">
        <v>3433</v>
      </c>
      <c r="C446" s="86" t="s">
        <v>584</v>
      </c>
      <c r="D446" s="90">
        <v>4405.6099999999997</v>
      </c>
      <c r="E446" s="41">
        <f t="shared" si="12"/>
        <v>644.60999999999967</v>
      </c>
      <c r="F446" s="61">
        <f>IFERROR(VLOOKUP(B446,ADI!B:D,3,0),"0,00")</f>
        <v>1497.91</v>
      </c>
      <c r="G446" s="95">
        <v>2263.09</v>
      </c>
      <c r="H446" s="41">
        <f t="shared" si="13"/>
        <v>3761</v>
      </c>
      <c r="I446" s="48" t="str">
        <f>VLOOKUP(B446,'FOLHA RESUMIDA'!C:D,2,0)</f>
        <v>BRENDAH NICHOLLY A MACIEL FRAZ</v>
      </c>
    </row>
    <row r="447" spans="1:9">
      <c r="A447" s="88">
        <v>1</v>
      </c>
      <c r="B447" s="88">
        <v>3434</v>
      </c>
      <c r="C447" s="86" t="s">
        <v>585</v>
      </c>
      <c r="D447" s="90">
        <v>8322.25</v>
      </c>
      <c r="E447" s="41">
        <f t="shared" si="12"/>
        <v>2068.0200000000004</v>
      </c>
      <c r="F447" s="61">
        <f>IFERROR(VLOOKUP(B447,ADI!B:D,3,0),"0,00")</f>
        <v>2829.56</v>
      </c>
      <c r="G447" s="95">
        <v>3424.67</v>
      </c>
      <c r="H447" s="41">
        <f t="shared" si="13"/>
        <v>6254.23</v>
      </c>
      <c r="I447" s="48" t="str">
        <f>VLOOKUP(B447,'FOLHA RESUMIDA'!C:D,2,0)</f>
        <v>DANIEL PEREIRA DA SILVA</v>
      </c>
    </row>
    <row r="448" spans="1:9">
      <c r="A448" s="88">
        <v>1</v>
      </c>
      <c r="B448" s="88">
        <v>3435</v>
      </c>
      <c r="C448" s="86" t="s">
        <v>586</v>
      </c>
      <c r="D448" s="90">
        <v>4405.6099999999997</v>
      </c>
      <c r="E448" s="41">
        <f t="shared" si="12"/>
        <v>1059.8199999999997</v>
      </c>
      <c r="F448" s="61">
        <f>IFERROR(VLOOKUP(B448,ADI!B:D,3,0),"0,00")</f>
        <v>1497.91</v>
      </c>
      <c r="G448" s="95">
        <v>1847.88</v>
      </c>
      <c r="H448" s="41">
        <f t="shared" si="13"/>
        <v>3345.79</v>
      </c>
      <c r="I448" s="48" t="str">
        <f>VLOOKUP(B448,'FOLHA RESUMIDA'!C:D,2,0)</f>
        <v>KELLYANNE LOPES DA SILVA</v>
      </c>
    </row>
    <row r="449" spans="1:9">
      <c r="A449" s="88">
        <v>1</v>
      </c>
      <c r="B449" s="88">
        <v>3436</v>
      </c>
      <c r="C449" s="86" t="s">
        <v>587</v>
      </c>
      <c r="D449" s="90">
        <v>9012.18</v>
      </c>
      <c r="E449" s="41">
        <f t="shared" si="12"/>
        <v>2244.3600000000006</v>
      </c>
      <c r="F449" s="61">
        <f>IFERROR(VLOOKUP(B449,ADI!B:D,3,0),"0,00")</f>
        <v>2829.56</v>
      </c>
      <c r="G449" s="95">
        <v>3938.26</v>
      </c>
      <c r="H449" s="41">
        <f t="shared" si="13"/>
        <v>6767.82</v>
      </c>
      <c r="I449" s="48" t="str">
        <f>VLOOKUP(B449,'FOLHA RESUMIDA'!C:D,2,0)</f>
        <v>FABIO RICARDO SILVA</v>
      </c>
    </row>
    <row r="450" spans="1:9">
      <c r="A450" s="88">
        <v>1</v>
      </c>
      <c r="B450" s="88">
        <v>3437</v>
      </c>
      <c r="C450" s="86" t="s">
        <v>589</v>
      </c>
      <c r="D450" s="90">
        <v>8322.24</v>
      </c>
      <c r="E450" s="41">
        <f t="shared" si="12"/>
        <v>2054.6299999999992</v>
      </c>
      <c r="F450" s="61">
        <f>IFERROR(VLOOKUP(B450,ADI!B:D,3,0),"0,00")</f>
        <v>2829.56</v>
      </c>
      <c r="G450" s="95">
        <v>3438.05</v>
      </c>
      <c r="H450" s="41">
        <f t="shared" si="13"/>
        <v>6267.6100000000006</v>
      </c>
      <c r="I450" s="48" t="str">
        <f>VLOOKUP(B450,'FOLHA RESUMIDA'!C:D,2,0)</f>
        <v>MARIA SONIA C DE VASCONCELOS</v>
      </c>
    </row>
    <row r="451" spans="1:9">
      <c r="A451" s="88">
        <v>1</v>
      </c>
      <c r="B451" s="88">
        <v>3438</v>
      </c>
      <c r="C451" s="86" t="s">
        <v>590</v>
      </c>
      <c r="D451" s="90">
        <v>1468.53</v>
      </c>
      <c r="E451" s="41">
        <f t="shared" si="12"/>
        <v>187.30999999999995</v>
      </c>
      <c r="F451" s="61">
        <f>IFERROR(VLOOKUP(B451,ADI!B:D,3,0),"0,00")</f>
        <v>499.3</v>
      </c>
      <c r="G451" s="95">
        <v>781.92</v>
      </c>
      <c r="H451" s="41">
        <f t="shared" si="13"/>
        <v>1281.22</v>
      </c>
      <c r="I451" s="48" t="str">
        <f>VLOOKUP(B451,'FOLHA RESUMIDA'!C:D,2,0)</f>
        <v>DANRLEY DE F BRAYNER METODIO</v>
      </c>
    </row>
    <row r="452" spans="1:9">
      <c r="A452" s="88">
        <v>1</v>
      </c>
      <c r="B452" s="88">
        <v>3439</v>
      </c>
      <c r="C452" s="86" t="s">
        <v>591</v>
      </c>
      <c r="D452" s="90">
        <v>9056.5499999999993</v>
      </c>
      <c r="E452" s="41">
        <f t="shared" si="12"/>
        <v>2254.5599999999995</v>
      </c>
      <c r="F452" s="61">
        <f>IFERROR(VLOOKUP(B452,ADI!B:D,3,0),"0,00")</f>
        <v>3079.23</v>
      </c>
      <c r="G452" s="95">
        <v>3722.76</v>
      </c>
      <c r="H452" s="41">
        <f t="shared" si="13"/>
        <v>6801.99</v>
      </c>
      <c r="I452" s="48" t="str">
        <f>VLOOKUP(B452,'FOLHA RESUMIDA'!C:D,2,0)</f>
        <v>EVELINE ALMEIDA O DOS SANTOS</v>
      </c>
    </row>
    <row r="453" spans="1:9">
      <c r="A453" s="88">
        <v>1</v>
      </c>
      <c r="B453" s="88">
        <v>3440</v>
      </c>
      <c r="C453" s="86" t="s">
        <v>595</v>
      </c>
      <c r="D453" s="90">
        <v>6037.7</v>
      </c>
      <c r="E453" s="41">
        <f t="shared" ref="E453:E457" si="14">D453-H453</f>
        <v>1246.9299999999994</v>
      </c>
      <c r="F453" s="61" t="str">
        <f>IFERROR(VLOOKUP(B453,ADI!B:D,3,0),"0,00")</f>
        <v>0,00</v>
      </c>
      <c r="G453" s="95">
        <v>4790.7700000000004</v>
      </c>
      <c r="H453" s="41">
        <f t="shared" si="13"/>
        <v>4790.7700000000004</v>
      </c>
      <c r="I453" s="48" t="str">
        <f>VLOOKUP(B453,'FOLHA RESUMIDA'!C:D,2,0)</f>
        <v>KELBY DE MENEZES LAFAYETTE</v>
      </c>
    </row>
    <row r="454" spans="1:9">
      <c r="A454" s="88">
        <v>1</v>
      </c>
      <c r="B454" s="88">
        <v>7002</v>
      </c>
      <c r="C454" s="86" t="s">
        <v>555</v>
      </c>
      <c r="D454" s="90">
        <v>16784.88</v>
      </c>
      <c r="E454" s="41">
        <f t="shared" si="14"/>
        <v>3566.5200000000004</v>
      </c>
      <c r="F454" s="61">
        <f>IFERROR(VLOOKUP(B454,ADI!B:D,3,0),"0,00")</f>
        <v>5706.86</v>
      </c>
      <c r="G454" s="95">
        <v>7511.5</v>
      </c>
      <c r="H454" s="41">
        <f t="shared" si="13"/>
        <v>13218.36</v>
      </c>
      <c r="I454" s="48" t="str">
        <f>VLOOKUP(B454,'FOLHA RESUMIDA'!C:D,2,0)</f>
        <v>ANTONIO LUIZ DOLIVEIRA AZEVEDO</v>
      </c>
    </row>
    <row r="455" spans="1:9">
      <c r="A455" s="88">
        <v>1</v>
      </c>
      <c r="B455" s="88">
        <v>8249</v>
      </c>
      <c r="C455" s="86" t="s">
        <v>338</v>
      </c>
      <c r="D455" s="90">
        <v>3181.83</v>
      </c>
      <c r="E455" s="41">
        <f t="shared" si="14"/>
        <v>1858.77</v>
      </c>
      <c r="F455" s="61">
        <f>IFERROR(VLOOKUP(B455,ADI!B:D,3,0),"0,00")</f>
        <v>1081.82</v>
      </c>
      <c r="G455" s="95">
        <v>241.24</v>
      </c>
      <c r="H455" s="41">
        <f t="shared" si="13"/>
        <v>1323.06</v>
      </c>
      <c r="I455" s="48" t="str">
        <f>VLOOKUP(B455,'FOLHA RESUMIDA'!C:D,2,0)</f>
        <v>SELMA BEZERRA DE CARVALHO</v>
      </c>
    </row>
    <row r="456" spans="1:9">
      <c r="A456" s="104">
        <v>1</v>
      </c>
      <c r="B456" s="104">
        <v>1927</v>
      </c>
      <c r="C456" s="100" t="s">
        <v>75</v>
      </c>
      <c r="D456" s="106"/>
      <c r="E456" s="41"/>
      <c r="F456" s="61">
        <f>IFERROR(VLOOKUP(B456,ADI!B:D,3,0),"0,00")</f>
        <v>1905.34</v>
      </c>
      <c r="G456" s="106"/>
      <c r="H456" s="41">
        <f t="shared" si="13"/>
        <v>1905.34</v>
      </c>
      <c r="I456" s="48" t="str">
        <f>VLOOKUP(B456,'FOLHA RESUMIDA'!C:D,2,0)</f>
        <v>RITA DE CASSIA CHAGAS</v>
      </c>
    </row>
    <row r="457" spans="1:9">
      <c r="A457" s="87" t="s">
        <v>405</v>
      </c>
      <c r="B457" s="87"/>
      <c r="C457" s="87"/>
      <c r="D457" s="91">
        <v>2129631.0300000026</v>
      </c>
      <c r="E457" s="41">
        <f t="shared" si="14"/>
        <v>877534.7900000026</v>
      </c>
      <c r="F457" s="61">
        <f>SUM(F5:F456)</f>
        <v>595532.22999999963</v>
      </c>
      <c r="G457" s="96">
        <v>656564.01000000036</v>
      </c>
      <c r="H457" s="41">
        <f t="shared" si="13"/>
        <v>1252096.24</v>
      </c>
      <c r="I457" s="48" t="e">
        <f>VLOOKUP(B457,'FOLHA RESUMIDA'!C:D,2,0)</f>
        <v>#N/A</v>
      </c>
    </row>
    <row r="458" spans="1:9">
      <c r="A458" s="84"/>
      <c r="B458" s="84"/>
      <c r="C458" s="84"/>
      <c r="D458" s="92"/>
      <c r="E458" s="41"/>
      <c r="F458" s="61"/>
      <c r="G458" s="97"/>
      <c r="H458" s="41"/>
    </row>
    <row r="459" spans="1:9">
      <c r="A459" s="54"/>
      <c r="B459" s="54"/>
      <c r="C459" s="54"/>
      <c r="D459" s="55"/>
      <c r="E459" s="41"/>
      <c r="F459" s="61"/>
      <c r="G459" s="62"/>
      <c r="H459" s="41"/>
    </row>
    <row r="460" spans="1:9">
      <c r="A460" s="53"/>
      <c r="B460" s="53"/>
      <c r="C460" s="53"/>
      <c r="D460" s="56"/>
      <c r="E460" s="41"/>
      <c r="F460" s="61"/>
      <c r="G460" s="63"/>
      <c r="H460" s="41"/>
    </row>
    <row r="461" spans="1:9">
      <c r="E461" s="41"/>
      <c r="F461" s="45"/>
      <c r="G461" s="45"/>
      <c r="H461" s="41"/>
    </row>
    <row r="462" spans="1:9">
      <c r="E462" s="41"/>
      <c r="F462" s="45"/>
      <c r="G462" s="45"/>
      <c r="H462" s="41"/>
    </row>
    <row r="463" spans="1:9">
      <c r="E463" s="41"/>
      <c r="F463" s="45"/>
      <c r="G463" s="45"/>
      <c r="H463" s="41"/>
    </row>
    <row r="464" spans="1:9">
      <c r="E464" s="41"/>
      <c r="F464" s="45"/>
      <c r="G464" s="45"/>
      <c r="H464" s="41"/>
    </row>
    <row r="466" spans="5:8">
      <c r="E466" s="41"/>
      <c r="F466" s="44"/>
      <c r="G466" s="44"/>
      <c r="H466" s="41"/>
    </row>
    <row r="467" spans="5:8">
      <c r="E467" s="41"/>
      <c r="F467" s="44"/>
      <c r="G467" s="44"/>
      <c r="H467" s="41"/>
    </row>
    <row r="468" spans="5:8">
      <c r="E468" s="41"/>
      <c r="F468" s="44"/>
      <c r="G468" s="44"/>
      <c r="H468" s="41"/>
    </row>
    <row r="469" spans="5:8">
      <c r="E469" s="41"/>
      <c r="F469" s="44"/>
      <c r="G469" s="44"/>
      <c r="H469" s="41"/>
    </row>
    <row r="470" spans="5:8">
      <c r="E470" s="41"/>
      <c r="F470" s="44"/>
      <c r="G470" s="44"/>
      <c r="H470" s="41"/>
    </row>
    <row r="471" spans="5:8">
      <c r="E471" s="41"/>
      <c r="F471" s="44"/>
      <c r="G471" s="44"/>
      <c r="H471" s="41"/>
    </row>
    <row r="472" spans="5:8">
      <c r="E472" s="41"/>
      <c r="F472" s="44"/>
      <c r="G472" s="44"/>
      <c r="H472" s="41"/>
    </row>
    <row r="473" spans="5:8">
      <c r="E473" s="41"/>
      <c r="F473" s="44"/>
      <c r="G473" s="44"/>
      <c r="H473" s="41"/>
    </row>
    <row r="474" spans="5:8">
      <c r="E474" s="41"/>
      <c r="F474" s="44"/>
      <c r="G474" s="44"/>
      <c r="H474" s="41"/>
    </row>
  </sheetData>
  <autoFilter ref="A4:I474"/>
  <sortState ref="A5:H666">
    <sortCondition ref="B5:B666"/>
  </sortState>
  <conditionalFormatting sqref="B1:B104857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32"/>
  <sheetViews>
    <sheetView workbookViewId="0">
      <selection activeCell="A5" sqref="A5:C5"/>
    </sheetView>
  </sheetViews>
  <sheetFormatPr defaultRowHeight="12"/>
  <cols>
    <col min="1" max="1" width="4.5703125" style="8" customWidth="1"/>
    <col min="2" max="2" width="7.42578125" style="8" bestFit="1" customWidth="1"/>
    <col min="3" max="3" width="32.42578125" style="8" bestFit="1" customWidth="1"/>
    <col min="4" max="4" width="16.42578125" style="47" bestFit="1" customWidth="1"/>
    <col min="5" max="5" width="31.7109375" style="8" bestFit="1" customWidth="1"/>
    <col min="6" max="16384" width="9.140625" style="8"/>
  </cols>
  <sheetData>
    <row r="2" spans="1:5">
      <c r="A2" s="103" t="s">
        <v>598</v>
      </c>
      <c r="B2" s="98"/>
      <c r="C2" s="98"/>
      <c r="D2" s="98"/>
    </row>
    <row r="4" spans="1:5">
      <c r="A4" s="102" t="s">
        <v>0</v>
      </c>
      <c r="B4" s="102" t="s">
        <v>1</v>
      </c>
      <c r="C4" s="99" t="s">
        <v>2</v>
      </c>
      <c r="D4" s="105" t="s">
        <v>468</v>
      </c>
    </row>
    <row r="5" spans="1:5">
      <c r="A5" s="104">
        <v>1</v>
      </c>
      <c r="B5" s="104">
        <v>1927</v>
      </c>
      <c r="C5" s="100" t="s">
        <v>75</v>
      </c>
      <c r="D5" s="106">
        <v>1905.34</v>
      </c>
      <c r="E5" s="8" t="str">
        <f>IFERROR(VLOOKUP(B5,JUNHO!B:C,2,0),"")</f>
        <v>RITA DE CASSIA CHAGAS</v>
      </c>
    </row>
    <row r="6" spans="1:5">
      <c r="A6" s="104">
        <v>1</v>
      </c>
      <c r="B6" s="104">
        <v>2308</v>
      </c>
      <c r="C6" s="100" t="s">
        <v>117</v>
      </c>
      <c r="D6" s="106">
        <v>1081.82</v>
      </c>
      <c r="E6" s="8" t="str">
        <f>IFERROR(VLOOKUP(B6,JUNHO!B:C,2,0),"")</f>
        <v>ADEILDO CARLOS DIAS BEZERRA</v>
      </c>
    </row>
    <row r="7" spans="1:5">
      <c r="A7" s="104">
        <v>1</v>
      </c>
      <c r="B7" s="104">
        <v>2628</v>
      </c>
      <c r="C7" s="100" t="s">
        <v>166</v>
      </c>
      <c r="D7" s="106">
        <v>2026.48</v>
      </c>
      <c r="E7" s="8" t="str">
        <f>IFERROR(VLOOKUP(B7,JUNHO!B:C,2,0),"")</f>
        <v>ADELE GOMES DE SANTANA</v>
      </c>
    </row>
    <row r="8" spans="1:5">
      <c r="A8" s="104">
        <v>10</v>
      </c>
      <c r="B8" s="104">
        <v>1683</v>
      </c>
      <c r="C8" s="100" t="s">
        <v>393</v>
      </c>
      <c r="D8" s="106">
        <v>1418.64</v>
      </c>
      <c r="E8" s="8" t="str">
        <f>IFERROR(VLOOKUP(B8,JUNHO!B:C,2,0),"")</f>
        <v>ADEMIR LOPES DA SILVA</v>
      </c>
    </row>
    <row r="9" spans="1:5">
      <c r="A9" s="104">
        <v>1</v>
      </c>
      <c r="B9" s="104">
        <v>1258</v>
      </c>
      <c r="C9" s="100" t="s">
        <v>29</v>
      </c>
      <c r="D9" s="106">
        <v>2151.89</v>
      </c>
      <c r="E9" s="8" t="str">
        <f>IFERROR(VLOOKUP(B9,JUNHO!B:C,2,0),"")</f>
        <v>ADIGALENE RODRIGUES DA SILVA</v>
      </c>
    </row>
    <row r="10" spans="1:5">
      <c r="A10" s="104">
        <v>1</v>
      </c>
      <c r="B10" s="104">
        <v>2823</v>
      </c>
      <c r="C10" s="100" t="s">
        <v>356</v>
      </c>
      <c r="D10" s="106">
        <v>700.48</v>
      </c>
      <c r="E10" s="8" t="str">
        <f>IFERROR(VLOOKUP(B10,JUNHO!B:C,2,0),"")</f>
        <v>ADRIANA MARIA DA SILVA</v>
      </c>
    </row>
    <row r="11" spans="1:5">
      <c r="A11" s="104">
        <v>1</v>
      </c>
      <c r="B11" s="104">
        <v>2860</v>
      </c>
      <c r="C11" s="100" t="s">
        <v>220</v>
      </c>
      <c r="D11" s="106">
        <v>476.1</v>
      </c>
      <c r="E11" s="8" t="str">
        <f>IFERROR(VLOOKUP(B11,JUNHO!B:C,2,0),"")</f>
        <v>ADRIANA MAYO DE SOUZA E SILVA</v>
      </c>
    </row>
    <row r="12" spans="1:5">
      <c r="A12" s="104">
        <v>1</v>
      </c>
      <c r="B12" s="104">
        <v>3364</v>
      </c>
      <c r="C12" s="100" t="s">
        <v>336</v>
      </c>
      <c r="D12" s="106">
        <v>499.92</v>
      </c>
      <c r="E12" s="8" t="str">
        <f>IFERROR(VLOOKUP(B12,JUNHO!B:C,2,0),"")</f>
        <v>ADRIANO JOSE MARTINS DA SILVA</v>
      </c>
    </row>
    <row r="13" spans="1:5">
      <c r="A13" s="104">
        <v>1</v>
      </c>
      <c r="B13" s="104">
        <v>2382</v>
      </c>
      <c r="C13" s="100" t="s">
        <v>127</v>
      </c>
      <c r="D13" s="106">
        <v>4284.18</v>
      </c>
      <c r="E13" s="8" t="str">
        <f>IFERROR(VLOOKUP(B13,JUNHO!B:C,2,0),"")</f>
        <v>AILA KARLA MOTA SANTANA</v>
      </c>
    </row>
    <row r="14" spans="1:5">
      <c r="A14" s="104">
        <v>1</v>
      </c>
      <c r="B14" s="104">
        <v>2086</v>
      </c>
      <c r="C14" s="100" t="s">
        <v>88</v>
      </c>
      <c r="D14" s="106">
        <v>917.65</v>
      </c>
      <c r="E14" s="8" t="str">
        <f>IFERROR(VLOOKUP(B14,JUNHO!B:C,2,0),"")</f>
        <v>ALBANITA LUCIANA DA SILVA</v>
      </c>
    </row>
    <row r="15" spans="1:5">
      <c r="A15" s="104">
        <v>1</v>
      </c>
      <c r="B15" s="104">
        <v>3395</v>
      </c>
      <c r="C15" s="100" t="s">
        <v>519</v>
      </c>
      <c r="D15" s="106">
        <v>1081.82</v>
      </c>
      <c r="E15" s="8" t="str">
        <f>IFERROR(VLOOKUP(B15,JUNHO!B:C,2,0),"")</f>
        <v>ALBERTO ANACLETO BARBOSA</v>
      </c>
    </row>
    <row r="16" spans="1:5">
      <c r="A16" s="104">
        <v>1</v>
      </c>
      <c r="B16" s="104">
        <v>2853</v>
      </c>
      <c r="C16" s="100" t="s">
        <v>216</v>
      </c>
      <c r="D16" s="106">
        <v>524.91</v>
      </c>
      <c r="E16" s="8" t="str">
        <f>IFERROR(VLOOKUP(B16,JUNHO!B:C,2,0),"")</f>
        <v>ALCILEIDE MONTE DA SILVA LIMA</v>
      </c>
    </row>
    <row r="17" spans="1:5">
      <c r="A17" s="104">
        <v>1</v>
      </c>
      <c r="B17" s="104">
        <v>2509</v>
      </c>
      <c r="C17" s="100" t="s">
        <v>149</v>
      </c>
      <c r="D17" s="106">
        <v>220.28</v>
      </c>
      <c r="E17" s="8" t="str">
        <f>IFERROR(VLOOKUP(B17,JUNHO!B:C,2,0),"")</f>
        <v>ALDEMIR NASCIMENTO DA SILVA</v>
      </c>
    </row>
    <row r="18" spans="1:5">
      <c r="A18" s="104">
        <v>1</v>
      </c>
      <c r="B18" s="104">
        <v>2911</v>
      </c>
      <c r="C18" s="100" t="s">
        <v>235</v>
      </c>
      <c r="D18" s="106">
        <v>524.9</v>
      </c>
      <c r="E18" s="8" t="str">
        <f>IFERROR(VLOOKUP(B18,JUNHO!B:C,2,0),"")</f>
        <v>ALDJANE MARIA DOS SANTOS</v>
      </c>
    </row>
    <row r="19" spans="1:5">
      <c r="A19" s="104">
        <v>1</v>
      </c>
      <c r="B19" s="104">
        <v>3136</v>
      </c>
      <c r="C19" s="100" t="s">
        <v>277</v>
      </c>
      <c r="D19" s="106">
        <v>1453.52</v>
      </c>
      <c r="E19" s="8" t="str">
        <f>IFERROR(VLOOKUP(B19,JUNHO!B:C,2,0),"")</f>
        <v>ALEXANDER BEZERRA</v>
      </c>
    </row>
    <row r="20" spans="1:5">
      <c r="A20" s="104">
        <v>1</v>
      </c>
      <c r="B20" s="104">
        <v>2856</v>
      </c>
      <c r="C20" s="100" t="s">
        <v>218</v>
      </c>
      <c r="D20" s="106">
        <v>667.12</v>
      </c>
      <c r="E20" s="8" t="str">
        <f>IFERROR(VLOOKUP(B20,JUNHO!B:C,2,0),"")</f>
        <v>ALEXSANDRA DA SILVA M  CABRAL</v>
      </c>
    </row>
    <row r="21" spans="1:5">
      <c r="A21" s="104">
        <v>1</v>
      </c>
      <c r="B21" s="104">
        <v>3359</v>
      </c>
      <c r="C21" s="100" t="s">
        <v>333</v>
      </c>
      <c r="D21" s="106">
        <v>2829.56</v>
      </c>
      <c r="E21" s="8" t="str">
        <f>IFERROR(VLOOKUP(B21,JUNHO!B:C,2,0),"")</f>
        <v>ALICE ANA BARBOSA ROSENDO</v>
      </c>
    </row>
    <row r="22" spans="1:5">
      <c r="A22" s="104">
        <v>1</v>
      </c>
      <c r="B22" s="104">
        <v>1126</v>
      </c>
      <c r="C22" s="100" t="s">
        <v>21</v>
      </c>
      <c r="D22" s="106">
        <v>2276.8000000000002</v>
      </c>
      <c r="E22" s="8" t="str">
        <f>IFERROR(VLOOKUP(B22,JUNHO!B:C,2,0),"")</f>
        <v>ALUISIO GOMES FERREIRA FILHO</v>
      </c>
    </row>
    <row r="23" spans="1:5">
      <c r="A23" s="104">
        <v>20</v>
      </c>
      <c r="B23" s="104">
        <v>2799</v>
      </c>
      <c r="C23" s="100" t="s">
        <v>364</v>
      </c>
      <c r="D23" s="106">
        <v>776.39</v>
      </c>
      <c r="E23" s="8" t="str">
        <f>IFERROR(VLOOKUP(B23,JUNHO!B:C,2,0),"")</f>
        <v>ALYSSON FABIO O FLORENCIO</v>
      </c>
    </row>
    <row r="24" spans="1:5">
      <c r="A24" s="104">
        <v>1</v>
      </c>
      <c r="B24" s="104">
        <v>3147</v>
      </c>
      <c r="C24" s="100" t="s">
        <v>280</v>
      </c>
      <c r="D24" s="106">
        <v>455.12</v>
      </c>
      <c r="E24" s="8" t="str">
        <f>IFERROR(VLOOKUP(B24,JUNHO!B:C,2,0),"")</f>
        <v>ALZENIRA PEREIRA DA SILVA</v>
      </c>
    </row>
    <row r="25" spans="1:5">
      <c r="A25" s="104">
        <v>1</v>
      </c>
      <c r="B25" s="104">
        <v>2831</v>
      </c>
      <c r="C25" s="100" t="s">
        <v>209</v>
      </c>
      <c r="D25" s="106">
        <v>2026.48</v>
      </c>
      <c r="E25" s="8" t="str">
        <f>IFERROR(VLOOKUP(B25,JUNHO!B:C,2,0),"")</f>
        <v>AMANDA BEZERRA MASCARENHAS</v>
      </c>
    </row>
    <row r="26" spans="1:5">
      <c r="A26" s="104">
        <v>50</v>
      </c>
      <c r="B26" s="104">
        <v>2706</v>
      </c>
      <c r="C26" s="100" t="s">
        <v>368</v>
      </c>
      <c r="D26" s="106">
        <v>1800.68</v>
      </c>
      <c r="E26" s="8" t="str">
        <f>IFERROR(VLOOKUP(B26,JUNHO!B:C,2,0),"")</f>
        <v>AMANDA FREITAS BASILIO</v>
      </c>
    </row>
    <row r="27" spans="1:5">
      <c r="A27" s="104">
        <v>1</v>
      </c>
      <c r="B27" s="104">
        <v>3423</v>
      </c>
      <c r="C27" s="100" t="s">
        <v>572</v>
      </c>
      <c r="D27" s="106">
        <v>1664.34</v>
      </c>
      <c r="E27" s="8" t="str">
        <f>IFERROR(VLOOKUP(B27,JUNHO!B:C,2,0),"")</f>
        <v>AMANDA M DE QUEIROZ RODRIGUES</v>
      </c>
    </row>
    <row r="28" spans="1:5">
      <c r="A28" s="104">
        <v>1</v>
      </c>
      <c r="B28" s="104">
        <v>2344</v>
      </c>
      <c r="C28" s="100" t="s">
        <v>122</v>
      </c>
      <c r="D28" s="106">
        <v>2806.93</v>
      </c>
      <c r="E28" s="8" t="str">
        <f>IFERROR(VLOOKUP(B28,JUNHO!B:C,2,0),"")</f>
        <v>AMANDA TATIANE C  DE OLIVEIRA</v>
      </c>
    </row>
    <row r="29" spans="1:5">
      <c r="A29" s="104">
        <v>1</v>
      </c>
      <c r="B29" s="104">
        <v>2806</v>
      </c>
      <c r="C29" s="100" t="s">
        <v>205</v>
      </c>
      <c r="D29" s="106">
        <v>1597.3</v>
      </c>
      <c r="E29" s="8" t="str">
        <f>IFERROR(VLOOKUP(B29,JUNHO!B:C,2,0),"")</f>
        <v>ANA APARECIDA DE ANDRADE LIMA</v>
      </c>
    </row>
    <row r="30" spans="1:5">
      <c r="A30" s="104">
        <v>1</v>
      </c>
      <c r="B30" s="104">
        <v>3339</v>
      </c>
      <c r="C30" s="100" t="s">
        <v>318</v>
      </c>
      <c r="D30" s="106">
        <v>508.35</v>
      </c>
      <c r="E30" s="8" t="str">
        <f>IFERROR(VLOOKUP(B30,JUNHO!B:C,2,0),"")</f>
        <v>ANA CAROLINA CALLAND ROSA</v>
      </c>
    </row>
    <row r="31" spans="1:5">
      <c r="A31" s="104">
        <v>1</v>
      </c>
      <c r="B31" s="104">
        <v>3355</v>
      </c>
      <c r="C31" s="100" t="s">
        <v>330</v>
      </c>
      <c r="D31" s="106">
        <v>499.91</v>
      </c>
      <c r="E31" s="8" t="str">
        <f>IFERROR(VLOOKUP(B31,JUNHO!B:C,2,0),"")</f>
        <v>ANA CAROLINE GOMES PEREIRA</v>
      </c>
    </row>
    <row r="32" spans="1:5">
      <c r="A32" s="104">
        <v>1</v>
      </c>
      <c r="B32" s="104">
        <v>3263</v>
      </c>
      <c r="C32" s="100" t="s">
        <v>306</v>
      </c>
      <c r="D32" s="106">
        <v>2829.56</v>
      </c>
      <c r="E32" s="8" t="str">
        <f>IFERROR(VLOOKUP(B32,JUNHO!B:C,2,0),"")</f>
        <v>ANA CECILIA DE SENA T SOUZA</v>
      </c>
    </row>
    <row r="33" spans="1:5">
      <c r="A33" s="104">
        <v>1</v>
      </c>
      <c r="B33" s="104">
        <v>2421</v>
      </c>
      <c r="C33" s="100" t="s">
        <v>133</v>
      </c>
      <c r="D33" s="106">
        <v>2066.11</v>
      </c>
      <c r="E33" s="8" t="str">
        <f>IFERROR(VLOOKUP(B33,JUNHO!B:C,2,0),"")</f>
        <v>ANA CLAUDIA NUNES DE MOURA</v>
      </c>
    </row>
    <row r="34" spans="1:5">
      <c r="A34" s="104">
        <v>1</v>
      </c>
      <c r="B34" s="104">
        <v>2468</v>
      </c>
      <c r="C34" s="100" t="s">
        <v>139</v>
      </c>
      <c r="D34" s="106">
        <v>2812.88</v>
      </c>
      <c r="E34" s="8" t="str">
        <f>IFERROR(VLOOKUP(B34,JUNHO!B:C,2,0),"")</f>
        <v>ANA GERTRUDES DE A F GUERRA</v>
      </c>
    </row>
    <row r="35" spans="1:5">
      <c r="A35" s="104">
        <v>1</v>
      </c>
      <c r="B35" s="104">
        <v>1427</v>
      </c>
      <c r="C35" s="100" t="s">
        <v>41</v>
      </c>
      <c r="D35" s="106">
        <v>4736.07</v>
      </c>
      <c r="E35" s="8" t="str">
        <f>IFERROR(VLOOKUP(B35,JUNHO!B:C,2,0),"")</f>
        <v>ANA MARIA ELOI DA H  DA SILVA</v>
      </c>
    </row>
    <row r="36" spans="1:5">
      <c r="A36" s="104">
        <v>1</v>
      </c>
      <c r="B36" s="104">
        <v>542</v>
      </c>
      <c r="C36" s="100" t="s">
        <v>7</v>
      </c>
      <c r="D36" s="106">
        <v>700.48</v>
      </c>
      <c r="E36" s="8" t="str">
        <f>IFERROR(VLOOKUP(B36,JUNHO!B:C,2,0),"")</f>
        <v>ANA MARTA MARCELINO DA SILVA</v>
      </c>
    </row>
    <row r="37" spans="1:5">
      <c r="A37" s="104">
        <v>50</v>
      </c>
      <c r="B37" s="104">
        <v>3055</v>
      </c>
      <c r="C37" s="100" t="s">
        <v>392</v>
      </c>
      <c r="D37" s="106">
        <v>1481.41</v>
      </c>
      <c r="E37" s="8" t="str">
        <f>IFERROR(VLOOKUP(B37,JUNHO!B:C,2,0),"")</f>
        <v>ANA PAULA SABINO L DE SOUZA</v>
      </c>
    </row>
    <row r="38" spans="1:5">
      <c r="A38" s="104">
        <v>1</v>
      </c>
      <c r="B38" s="104">
        <v>2507</v>
      </c>
      <c r="C38" s="100" t="s">
        <v>147</v>
      </c>
      <c r="D38" s="106">
        <v>499.3</v>
      </c>
      <c r="E38" s="8" t="str">
        <f>IFERROR(VLOOKUP(B38,JUNHO!B:C,2,0),"")</f>
        <v>ANANIAS TEIXEIRA DE LIMA</v>
      </c>
    </row>
    <row r="39" spans="1:5">
      <c r="A39" s="104">
        <v>1</v>
      </c>
      <c r="B39" s="104">
        <v>2574</v>
      </c>
      <c r="C39" s="100" t="s">
        <v>158</v>
      </c>
      <c r="D39" s="106">
        <v>1521.91</v>
      </c>
      <c r="E39" s="8" t="str">
        <f>IFERROR(VLOOKUP(B39,JUNHO!B:C,2,0),"")</f>
        <v>ANDERSON SANTOS DE LIMA FARIAS</v>
      </c>
    </row>
    <row r="40" spans="1:5">
      <c r="A40" s="104">
        <v>16</v>
      </c>
      <c r="B40" s="104">
        <v>3069</v>
      </c>
      <c r="C40" s="100" t="s">
        <v>344</v>
      </c>
      <c r="D40" s="106">
        <v>667.12</v>
      </c>
      <c r="E40" s="8" t="str">
        <f>IFERROR(VLOOKUP(B40,JUNHO!B:C,2,0),"")</f>
        <v>ANDRE LUIS MOTA PIRES</v>
      </c>
    </row>
    <row r="41" spans="1:5">
      <c r="A41" s="104">
        <v>1</v>
      </c>
      <c r="B41" s="104">
        <v>1561</v>
      </c>
      <c r="C41" s="100" t="s">
        <v>52</v>
      </c>
      <c r="D41" s="106">
        <v>638.04</v>
      </c>
      <c r="E41" s="8" t="str">
        <f>IFERROR(VLOOKUP(B41,JUNHO!B:C,2,0),"")</f>
        <v>ANDRE LUIZ MACIEL FERREIRA</v>
      </c>
    </row>
    <row r="42" spans="1:5">
      <c r="A42" s="104">
        <v>1</v>
      </c>
      <c r="B42" s="104">
        <v>2854</v>
      </c>
      <c r="C42" s="100" t="s">
        <v>217</v>
      </c>
      <c r="D42" s="106">
        <v>524.91</v>
      </c>
      <c r="E42" s="8" t="str">
        <f>IFERROR(VLOOKUP(B42,JUNHO!B:C,2,0),"")</f>
        <v>ANDRE RICARDO CAMARA TORRES</v>
      </c>
    </row>
    <row r="43" spans="1:5">
      <c r="A43" s="104">
        <v>1</v>
      </c>
      <c r="B43" s="104">
        <v>2839</v>
      </c>
      <c r="C43" s="100" t="s">
        <v>213</v>
      </c>
      <c r="D43" s="106">
        <v>1597.3</v>
      </c>
      <c r="E43" s="8" t="str">
        <f>IFERROR(VLOOKUP(B43,JUNHO!B:C,2,0),"")</f>
        <v>ANGELINA MEDEIROS VERONESE</v>
      </c>
    </row>
    <row r="44" spans="1:5">
      <c r="A44" s="104">
        <v>1</v>
      </c>
      <c r="B44" s="104">
        <v>2926</v>
      </c>
      <c r="C44" s="100" t="s">
        <v>241</v>
      </c>
      <c r="D44" s="106">
        <v>578.72</v>
      </c>
      <c r="E44" s="8" t="str">
        <f>IFERROR(VLOOKUP(B44,JUNHO!B:C,2,0),"")</f>
        <v>ANTONIO CARLOS DE LUNA MATOS</v>
      </c>
    </row>
    <row r="45" spans="1:5">
      <c r="A45" s="104">
        <v>1</v>
      </c>
      <c r="B45" s="104">
        <v>7002</v>
      </c>
      <c r="C45" s="100" t="s">
        <v>555</v>
      </c>
      <c r="D45" s="106">
        <v>5706.86</v>
      </c>
      <c r="E45" s="8" t="str">
        <f>IFERROR(VLOOKUP(B45,JUNHO!B:C,2,0),"")</f>
        <v>ANTONIO LUIZ DOLIVEIRA AZEVEDO</v>
      </c>
    </row>
    <row r="46" spans="1:5">
      <c r="A46" s="104">
        <v>10</v>
      </c>
      <c r="B46" s="104">
        <v>1135</v>
      </c>
      <c r="C46" s="100" t="s">
        <v>339</v>
      </c>
      <c r="D46" s="106">
        <v>1198.08</v>
      </c>
      <c r="E46" s="8" t="str">
        <f>IFERROR(VLOOKUP(B46,JUNHO!B:C,2,0),"")</f>
        <v>ANTONIO LUIZ DOS SANTOS</v>
      </c>
    </row>
    <row r="47" spans="1:5">
      <c r="A47" s="104">
        <v>47</v>
      </c>
      <c r="B47" s="104">
        <v>2904</v>
      </c>
      <c r="C47" s="100" t="s">
        <v>386</v>
      </c>
      <c r="D47" s="106">
        <v>700.49</v>
      </c>
      <c r="E47" s="8" t="str">
        <f>IFERROR(VLOOKUP(B47,JUNHO!B:C,2,0),"")</f>
        <v>ANTONIO S ALVES DE O JUNIOR</v>
      </c>
    </row>
    <row r="48" spans="1:5">
      <c r="A48" s="104">
        <v>1</v>
      </c>
      <c r="B48" s="104">
        <v>2120</v>
      </c>
      <c r="C48" s="100" t="s">
        <v>92</v>
      </c>
      <c r="D48" s="106">
        <v>865.64</v>
      </c>
      <c r="E48" s="8" t="str">
        <f>IFERROR(VLOOKUP(B48,JUNHO!B:C,2,0),"")</f>
        <v>ANTONIO SOARES DE MELO</v>
      </c>
    </row>
    <row r="49" spans="1:5">
      <c r="A49" s="104">
        <v>1</v>
      </c>
      <c r="B49" s="104">
        <v>2530</v>
      </c>
      <c r="C49" s="100" t="s">
        <v>152</v>
      </c>
      <c r="D49" s="106">
        <v>578.71</v>
      </c>
      <c r="E49" s="8" t="str">
        <f>IFERROR(VLOOKUP(B49,JUNHO!B:C,2,0),"")</f>
        <v>ARLEILDA MENDES DA SILVA</v>
      </c>
    </row>
    <row r="50" spans="1:5">
      <c r="A50" s="104">
        <v>39</v>
      </c>
      <c r="B50" s="104">
        <v>2484</v>
      </c>
      <c r="C50" s="100" t="s">
        <v>382</v>
      </c>
      <c r="D50" s="106">
        <v>1890.71</v>
      </c>
      <c r="E50" s="8" t="str">
        <f>IFERROR(VLOOKUP(B50,JUNHO!B:C,2,0),"")</f>
        <v>ARLEY ANDERSON TAVARES MOREIRA</v>
      </c>
    </row>
    <row r="51" spans="1:5">
      <c r="A51" s="104">
        <v>3</v>
      </c>
      <c r="B51" s="104">
        <v>2906</v>
      </c>
      <c r="C51" s="100" t="s">
        <v>357</v>
      </c>
      <c r="D51" s="106">
        <v>1714.93</v>
      </c>
      <c r="E51" s="8" t="str">
        <f>IFERROR(VLOOKUP(B51,JUNHO!B:C,2,0),"")</f>
        <v>ARTHUR A SANTOS WANDERLEY</v>
      </c>
    </row>
    <row r="52" spans="1:5">
      <c r="A52" s="104">
        <v>1</v>
      </c>
      <c r="B52" s="104">
        <v>2712</v>
      </c>
      <c r="C52" s="100" t="s">
        <v>183</v>
      </c>
      <c r="D52" s="106">
        <v>1015.12</v>
      </c>
      <c r="E52" s="8" t="str">
        <f>IFERROR(VLOOKUP(B52,JUNHO!B:C,2,0),"")</f>
        <v>AUGUSTO CESAR N  A  DA SILVA</v>
      </c>
    </row>
    <row r="53" spans="1:5">
      <c r="A53" s="104">
        <v>16</v>
      </c>
      <c r="B53" s="104">
        <v>2873</v>
      </c>
      <c r="C53" s="100" t="s">
        <v>361</v>
      </c>
      <c r="D53" s="106">
        <v>1714.93</v>
      </c>
      <c r="E53" s="8" t="str">
        <f>IFERROR(VLOOKUP(B53,JUNHO!B:C,2,0),"")</f>
        <v>AURELIA RODRIGUES TORREIRO</v>
      </c>
    </row>
    <row r="54" spans="1:5">
      <c r="A54" s="104">
        <v>1</v>
      </c>
      <c r="B54" s="104">
        <v>3092</v>
      </c>
      <c r="C54" s="100" t="s">
        <v>551</v>
      </c>
      <c r="D54" s="106">
        <v>7133.57</v>
      </c>
      <c r="E54" s="8" t="str">
        <f>IFERROR(VLOOKUP(B54,JUNHO!B:C,2,0),"")</f>
        <v>BETY ANNE DE A SENNA</v>
      </c>
    </row>
    <row r="55" spans="1:5">
      <c r="A55" s="104">
        <v>1</v>
      </c>
      <c r="B55" s="104">
        <v>2837</v>
      </c>
      <c r="C55" s="100" t="s">
        <v>212</v>
      </c>
      <c r="D55" s="106">
        <v>1486.88</v>
      </c>
      <c r="E55" s="8" t="str">
        <f>IFERROR(VLOOKUP(B55,JUNHO!B:C,2,0),"")</f>
        <v>BEZALIEL ROSA DOS S JUNIOR</v>
      </c>
    </row>
    <row r="56" spans="1:5">
      <c r="A56" s="104">
        <v>1</v>
      </c>
      <c r="B56" s="104">
        <v>3427</v>
      </c>
      <c r="C56" s="100" t="s">
        <v>578</v>
      </c>
      <c r="D56" s="106">
        <v>2829.56</v>
      </c>
      <c r="E56" s="8" t="str">
        <f>IFERROR(VLOOKUP(B56,JUNHO!B:C,2,0),"")</f>
        <v>BIANCA DE CASTRO ALMEIDA</v>
      </c>
    </row>
    <row r="57" spans="1:5">
      <c r="A57" s="104">
        <v>1</v>
      </c>
      <c r="B57" s="104">
        <v>3433</v>
      </c>
      <c r="C57" s="100" t="s">
        <v>584</v>
      </c>
      <c r="D57" s="106">
        <v>1497.91</v>
      </c>
      <c r="E57" s="8" t="str">
        <f>IFERROR(VLOOKUP(B57,JUNHO!B:C,2,0),"")</f>
        <v>BRENDAH NICHOLLY A MACIEL FRAZ</v>
      </c>
    </row>
    <row r="58" spans="1:5">
      <c r="A58" s="104">
        <v>1</v>
      </c>
      <c r="B58" s="104">
        <v>3420</v>
      </c>
      <c r="C58" s="100" t="s">
        <v>569</v>
      </c>
      <c r="D58" s="106">
        <v>1664.34</v>
      </c>
      <c r="E58" s="8" t="str">
        <f>IFERROR(VLOOKUP(B58,JUNHO!B:C,2,0),"")</f>
        <v>BRUNA MARIA PIMENTEL DE MORAIS</v>
      </c>
    </row>
    <row r="59" spans="1:5">
      <c r="A59" s="104">
        <v>1</v>
      </c>
      <c r="B59" s="104">
        <v>3003</v>
      </c>
      <c r="C59" s="100" t="s">
        <v>257</v>
      </c>
      <c r="D59" s="106">
        <v>1440.33</v>
      </c>
      <c r="E59" s="8" t="str">
        <f>IFERROR(VLOOKUP(B59,JUNHO!B:C,2,0),"")</f>
        <v>CAETANO SILVA DIAS</v>
      </c>
    </row>
    <row r="60" spans="1:5">
      <c r="A60" s="104">
        <v>1</v>
      </c>
      <c r="B60" s="104">
        <v>3180</v>
      </c>
      <c r="C60" s="100" t="s">
        <v>293</v>
      </c>
      <c r="D60" s="106">
        <v>2806.93</v>
      </c>
      <c r="E60" s="8" t="str">
        <f>IFERROR(VLOOKUP(B60,JUNHO!B:C,2,0),"")</f>
        <v>CAIO CESAR DE A R SILVA</v>
      </c>
    </row>
    <row r="61" spans="1:5">
      <c r="A61" s="104">
        <v>51</v>
      </c>
      <c r="B61" s="104">
        <v>2838</v>
      </c>
      <c r="C61" s="100" t="s">
        <v>360</v>
      </c>
      <c r="D61" s="106">
        <v>776.39</v>
      </c>
      <c r="E61" s="8" t="str">
        <f>IFERROR(VLOOKUP(B61,JUNHO!B:C,2,0),"")</f>
        <v>CAIO CEZAR F  E  DO NASCIMENTO</v>
      </c>
    </row>
    <row r="62" spans="1:5">
      <c r="A62" s="104">
        <v>1</v>
      </c>
      <c r="B62" s="104">
        <v>2668</v>
      </c>
      <c r="C62" s="100" t="s">
        <v>172</v>
      </c>
      <c r="D62" s="106">
        <v>700.48</v>
      </c>
      <c r="E62" s="8" t="str">
        <f>IFERROR(VLOOKUP(B62,JUNHO!B:C,2,0),"")</f>
        <v>CARLA BRANDAO DE C  FIGUEIREDO</v>
      </c>
    </row>
    <row r="63" spans="1:5">
      <c r="A63" s="104">
        <v>1</v>
      </c>
      <c r="B63" s="104">
        <v>2577</v>
      </c>
      <c r="C63" s="100" t="s">
        <v>159</v>
      </c>
      <c r="D63" s="106">
        <v>980.09</v>
      </c>
      <c r="E63" s="8" t="str">
        <f>IFERROR(VLOOKUP(B63,JUNHO!B:C,2,0),"")</f>
        <v>CARLA CRISTINA OLIVEIRA MATOS</v>
      </c>
    </row>
    <row r="64" spans="1:5">
      <c r="A64" s="104">
        <v>1</v>
      </c>
      <c r="B64" s="104">
        <v>3352</v>
      </c>
      <c r="C64" s="100" t="s">
        <v>328</v>
      </c>
      <c r="D64" s="106">
        <v>946.73</v>
      </c>
      <c r="E64" s="8" t="str">
        <f>IFERROR(VLOOKUP(B64,JUNHO!B:C,2,0),"")</f>
        <v>CARLA SABRINA DE FREITAS LIMA</v>
      </c>
    </row>
    <row r="65" spans="1:5">
      <c r="A65" s="104">
        <v>1</v>
      </c>
      <c r="B65" s="104">
        <v>830</v>
      </c>
      <c r="C65" s="100" t="s">
        <v>9</v>
      </c>
      <c r="D65" s="106">
        <v>1770.11</v>
      </c>
      <c r="E65" s="8" t="str">
        <f>IFERROR(VLOOKUP(B65,JUNHO!B:C,2,0),"")</f>
        <v>CARLOS ANTONIO DA SILVA</v>
      </c>
    </row>
    <row r="66" spans="1:5">
      <c r="A66" s="104">
        <v>1</v>
      </c>
      <c r="B66" s="104">
        <v>2149</v>
      </c>
      <c r="C66" s="100" t="s">
        <v>107</v>
      </c>
      <c r="D66" s="106">
        <v>1039.28</v>
      </c>
      <c r="E66" s="8" t="str">
        <f>IFERROR(VLOOKUP(B66,JUNHO!B:C,2,0),"")</f>
        <v>CARLOS AUGUSTO O  DA SILVA</v>
      </c>
    </row>
    <row r="67" spans="1:5">
      <c r="A67" s="104">
        <v>23</v>
      </c>
      <c r="B67" s="104">
        <v>2978</v>
      </c>
      <c r="C67" s="100" t="s">
        <v>367</v>
      </c>
      <c r="D67" s="106">
        <v>743.03</v>
      </c>
      <c r="E67" s="8" t="str">
        <f>IFERROR(VLOOKUP(B67,JUNHO!B:C,2,0),"")</f>
        <v>CARLOS BRUNO GOMES MACEDO</v>
      </c>
    </row>
    <row r="68" spans="1:5">
      <c r="A68" s="104">
        <v>1</v>
      </c>
      <c r="B68" s="104">
        <v>3412</v>
      </c>
      <c r="C68" s="100" t="s">
        <v>558</v>
      </c>
      <c r="D68" s="106">
        <v>3079.23</v>
      </c>
      <c r="E68" s="8" t="str">
        <f>IFERROR(VLOOKUP(B68,JUNHO!B:C,2,0),"")</f>
        <v>CARLOS EDUARDO MIRANDA D SOUSA</v>
      </c>
    </row>
    <row r="69" spans="1:5">
      <c r="A69" s="104">
        <v>1</v>
      </c>
      <c r="B69" s="104">
        <v>1924</v>
      </c>
      <c r="C69" s="100" t="s">
        <v>74</v>
      </c>
      <c r="D69" s="106">
        <v>2562.4299999999998</v>
      </c>
      <c r="E69" s="8" t="str">
        <f>IFERROR(VLOOKUP(B69,JUNHO!B:C,2,0),"")</f>
        <v>CARLOS HENRIQUE LIMA DE MELO</v>
      </c>
    </row>
    <row r="70" spans="1:5">
      <c r="A70" s="104">
        <v>1</v>
      </c>
      <c r="B70" s="104">
        <v>1821</v>
      </c>
      <c r="C70" s="100" t="s">
        <v>69</v>
      </c>
      <c r="D70" s="106">
        <v>1449.72</v>
      </c>
      <c r="E70" s="8" t="str">
        <f>IFERROR(VLOOKUP(B70,JUNHO!B:C,2,0),"")</f>
        <v>CARLOS STENIO DE DEUS</v>
      </c>
    </row>
    <row r="71" spans="1:5">
      <c r="A71" s="104">
        <v>1</v>
      </c>
      <c r="B71" s="104">
        <v>2772</v>
      </c>
      <c r="C71" s="100" t="s">
        <v>370</v>
      </c>
      <c r="D71" s="106">
        <v>700.48</v>
      </c>
      <c r="E71" s="8" t="str">
        <f>IFERROR(VLOOKUP(B71,JUNHO!B:C,2,0),"")</f>
        <v>CARMEM ALUISIA LEITE DE ANDRAD</v>
      </c>
    </row>
    <row r="72" spans="1:5">
      <c r="A72" s="104">
        <v>1</v>
      </c>
      <c r="B72" s="104">
        <v>2857</v>
      </c>
      <c r="C72" s="100" t="s">
        <v>219</v>
      </c>
      <c r="D72" s="106">
        <v>1137.3800000000001</v>
      </c>
      <c r="E72" s="8" t="str">
        <f>IFERROR(VLOOKUP(B72,JUNHO!B:C,2,0),"")</f>
        <v>CAROLINE ALVES LEAL</v>
      </c>
    </row>
    <row r="73" spans="1:5">
      <c r="A73" s="104">
        <v>50</v>
      </c>
      <c r="B73" s="104">
        <v>2568</v>
      </c>
      <c r="C73" s="100" t="s">
        <v>401</v>
      </c>
      <c r="D73" s="106">
        <v>1800.68</v>
      </c>
      <c r="E73" s="8" t="str">
        <f>IFERROR(VLOOKUP(B73,JUNHO!B:C,2,0),"")</f>
        <v>CATARINA DANIELLE DA S AMORIM</v>
      </c>
    </row>
    <row r="74" spans="1:5">
      <c r="A74" s="104">
        <v>1</v>
      </c>
      <c r="B74" s="104">
        <v>3036</v>
      </c>
      <c r="C74" s="100" t="s">
        <v>263</v>
      </c>
      <c r="D74" s="106">
        <v>1453.52</v>
      </c>
      <c r="E74" s="8" t="str">
        <f>IFERROR(VLOOKUP(B74,JUNHO!B:C,2,0),"")</f>
        <v>CECILIA REGINA DO N S CABRAL</v>
      </c>
    </row>
    <row r="75" spans="1:5">
      <c r="A75" s="104">
        <v>1</v>
      </c>
      <c r="B75" s="104">
        <v>2982</v>
      </c>
      <c r="C75" s="100" t="s">
        <v>252</v>
      </c>
      <c r="D75" s="106">
        <v>1160.72</v>
      </c>
      <c r="E75" s="8" t="str">
        <f>IFERROR(VLOOKUP(B75,JUNHO!B:C,2,0),"")</f>
        <v>CINTIA MARIA LEITE DO N AVELAR</v>
      </c>
    </row>
    <row r="76" spans="1:5">
      <c r="A76" s="104">
        <v>1</v>
      </c>
      <c r="B76" s="104">
        <v>2351</v>
      </c>
      <c r="C76" s="100" t="s">
        <v>123</v>
      </c>
      <c r="D76" s="106">
        <v>85.1</v>
      </c>
      <c r="E76" s="8" t="str">
        <f>IFERROR(VLOOKUP(B76,JUNHO!B:C,2,0),"")</f>
        <v>CLAUDIA SALVINA DE SANTANA</v>
      </c>
    </row>
    <row r="77" spans="1:5">
      <c r="A77" s="104">
        <v>1</v>
      </c>
      <c r="B77" s="104">
        <v>2437</v>
      </c>
      <c r="C77" s="100" t="s">
        <v>134</v>
      </c>
      <c r="D77" s="106">
        <v>667.12</v>
      </c>
      <c r="E77" s="8" t="str">
        <f>IFERROR(VLOOKUP(B77,JUNHO!B:C,2,0),"")</f>
        <v>CLAUDILENE DE LIMA</v>
      </c>
    </row>
    <row r="78" spans="1:5">
      <c r="A78" s="104">
        <v>1</v>
      </c>
      <c r="B78" s="104">
        <v>3242</v>
      </c>
      <c r="C78" s="100" t="s">
        <v>303</v>
      </c>
      <c r="D78" s="106">
        <v>946.73</v>
      </c>
      <c r="E78" s="8" t="str">
        <f>IFERROR(VLOOKUP(B78,JUNHO!B:C,2,0),"")</f>
        <v>CLAUDIO HENRIQUE G DE OLIVEIRA</v>
      </c>
    </row>
    <row r="79" spans="1:5">
      <c r="A79" s="104">
        <v>50</v>
      </c>
      <c r="B79" s="104">
        <v>2721</v>
      </c>
      <c r="C79" s="100" t="s">
        <v>390</v>
      </c>
      <c r="D79" s="106">
        <v>776.39</v>
      </c>
      <c r="E79" s="8" t="str">
        <f>IFERROR(VLOOKUP(B79,JUNHO!B:C,2,0),"")</f>
        <v>CLECIO JOSE DA SILVA</v>
      </c>
    </row>
    <row r="80" spans="1:5">
      <c r="A80" s="104">
        <v>1</v>
      </c>
      <c r="B80" s="104">
        <v>2890</v>
      </c>
      <c r="C80" s="100" t="s">
        <v>228</v>
      </c>
      <c r="D80" s="106">
        <v>476.1</v>
      </c>
      <c r="E80" s="8" t="str">
        <f>IFERROR(VLOOKUP(B80,JUNHO!B:C,2,0),"")</f>
        <v>CLELIO FIRMINO SILVA</v>
      </c>
    </row>
    <row r="81" spans="1:5">
      <c r="A81" s="104">
        <v>1</v>
      </c>
      <c r="B81" s="104">
        <v>2493</v>
      </c>
      <c r="C81" s="100" t="s">
        <v>141</v>
      </c>
      <c r="D81" s="106">
        <v>700.48</v>
      </c>
      <c r="E81" s="8" t="str">
        <f>IFERROR(VLOOKUP(B81,JUNHO!B:C,2,0),"")</f>
        <v>CRISTIANE R  DE O  GONCALVES</v>
      </c>
    </row>
    <row r="82" spans="1:5">
      <c r="A82" s="104">
        <v>1</v>
      </c>
      <c r="B82" s="104">
        <v>3152</v>
      </c>
      <c r="C82" s="100" t="s">
        <v>281</v>
      </c>
      <c r="D82" s="106">
        <v>455.12</v>
      </c>
      <c r="E82" s="8" t="str">
        <f>IFERROR(VLOOKUP(B82,JUNHO!B:C,2,0),"")</f>
        <v>DANIEL CIRILO DOS SANTOS</v>
      </c>
    </row>
    <row r="83" spans="1:5">
      <c r="A83" s="104">
        <v>1</v>
      </c>
      <c r="B83" s="104">
        <v>3434</v>
      </c>
      <c r="C83" s="100" t="s">
        <v>585</v>
      </c>
      <c r="D83" s="106">
        <v>2829.56</v>
      </c>
      <c r="E83" s="8" t="str">
        <f>IFERROR(VLOOKUP(B83,JUNHO!B:C,2,0),"")</f>
        <v>DANIEL PEREIRA DA SILVA</v>
      </c>
    </row>
    <row r="84" spans="1:5">
      <c r="A84" s="104">
        <v>1</v>
      </c>
      <c r="B84" s="104">
        <v>3154</v>
      </c>
      <c r="C84" s="100" t="s">
        <v>282</v>
      </c>
      <c r="D84" s="106">
        <v>455.12</v>
      </c>
      <c r="E84" s="8" t="str">
        <f>IFERROR(VLOOKUP(B84,JUNHO!B:C,2,0),"")</f>
        <v>DANIELLE D O A DE MIRANDA</v>
      </c>
    </row>
    <row r="85" spans="1:5">
      <c r="A85" s="104">
        <v>1</v>
      </c>
      <c r="B85" s="104">
        <v>2941</v>
      </c>
      <c r="C85" s="100" t="s">
        <v>248</v>
      </c>
      <c r="D85" s="106">
        <v>1093.3</v>
      </c>
      <c r="E85" s="8" t="str">
        <f>IFERROR(VLOOKUP(B85,JUNHO!B:C,2,0),"")</f>
        <v>DANIELLE MARIA P NASCIMENTO</v>
      </c>
    </row>
    <row r="86" spans="1:5">
      <c r="A86" s="104">
        <v>1</v>
      </c>
      <c r="B86" s="104">
        <v>2719</v>
      </c>
      <c r="C86" s="100" t="s">
        <v>355</v>
      </c>
      <c r="D86" s="106">
        <v>735.51</v>
      </c>
      <c r="E86" s="8" t="str">
        <f>IFERROR(VLOOKUP(B86,JUNHO!B:C,2,0),"")</f>
        <v>DANIELLE MEDEIROS PONTES</v>
      </c>
    </row>
    <row r="87" spans="1:5">
      <c r="A87" s="104">
        <v>1</v>
      </c>
      <c r="B87" s="104">
        <v>3361</v>
      </c>
      <c r="C87" s="100" t="s">
        <v>334</v>
      </c>
      <c r="D87" s="106">
        <v>665.73</v>
      </c>
      <c r="E87" s="8" t="str">
        <f>IFERROR(VLOOKUP(B87,JUNHO!B:C,2,0),"")</f>
        <v>DANIELLY C. DO NASCIMENTO</v>
      </c>
    </row>
    <row r="88" spans="1:5">
      <c r="A88" s="104">
        <v>1</v>
      </c>
      <c r="B88" s="104">
        <v>2702</v>
      </c>
      <c r="C88" s="100" t="s">
        <v>378</v>
      </c>
      <c r="D88" s="106">
        <v>2587.08</v>
      </c>
      <c r="E88" s="8" t="str">
        <f>IFERROR(VLOOKUP(B88,JUNHO!B:C,2,0),"")</f>
        <v>DANILO DAVI DA SILVA DIAS</v>
      </c>
    </row>
    <row r="89" spans="1:5">
      <c r="A89" s="104">
        <v>1</v>
      </c>
      <c r="B89" s="104">
        <v>3438</v>
      </c>
      <c r="C89" s="100" t="s">
        <v>590</v>
      </c>
      <c r="D89" s="106">
        <v>499.3</v>
      </c>
      <c r="E89" s="8" t="str">
        <f>IFERROR(VLOOKUP(B89,JUNHO!B:C,2,0),"")</f>
        <v>DANRLEY DE F BRAYNER METODIO</v>
      </c>
    </row>
    <row r="90" spans="1:5">
      <c r="A90" s="104">
        <v>1</v>
      </c>
      <c r="B90" s="104">
        <v>1037</v>
      </c>
      <c r="C90" s="100" t="s">
        <v>15</v>
      </c>
      <c r="D90" s="106">
        <v>1326.44</v>
      </c>
      <c r="E90" s="8" t="str">
        <f>IFERROR(VLOOKUP(B90,JUNHO!B:C,2,0),"")</f>
        <v>DAVI INACIO FILHO</v>
      </c>
    </row>
    <row r="91" spans="1:5">
      <c r="A91" s="104">
        <v>3</v>
      </c>
      <c r="B91" s="104">
        <v>2970</v>
      </c>
      <c r="C91" s="100" t="s">
        <v>343</v>
      </c>
      <c r="D91" s="106">
        <v>667.12</v>
      </c>
      <c r="E91" s="8" t="str">
        <f>IFERROR(VLOOKUP(B91,JUNHO!B:C,2,0),"")</f>
        <v>DAYANE M VALENCA DE OLIVEIRA</v>
      </c>
    </row>
    <row r="92" spans="1:5">
      <c r="A92" s="104">
        <v>1</v>
      </c>
      <c r="B92" s="104">
        <v>3416</v>
      </c>
      <c r="C92" s="100" t="s">
        <v>566</v>
      </c>
      <c r="D92" s="106">
        <v>1111.3</v>
      </c>
      <c r="E92" s="8" t="str">
        <f>IFERROR(VLOOKUP(B92,JUNHO!B:C,2,0),"")</f>
        <v>DAYVSON ALVES VANDERLEI</v>
      </c>
    </row>
    <row r="93" spans="1:5">
      <c r="A93" s="104">
        <v>1</v>
      </c>
      <c r="B93" s="104">
        <v>3049</v>
      </c>
      <c r="C93" s="100" t="s">
        <v>266</v>
      </c>
      <c r="D93" s="106">
        <v>1947.12</v>
      </c>
      <c r="E93" s="8" t="str">
        <f>IFERROR(VLOOKUP(B93,JUNHO!B:C,2,0),"")</f>
        <v>DEBORA GUEDES NERES</v>
      </c>
    </row>
    <row r="94" spans="1:5">
      <c r="A94" s="104">
        <v>1</v>
      </c>
      <c r="B94" s="104">
        <v>2339</v>
      </c>
      <c r="C94" s="100" t="s">
        <v>120</v>
      </c>
      <c r="D94" s="106">
        <v>3344.57</v>
      </c>
      <c r="E94" s="8" t="str">
        <f>IFERROR(VLOOKUP(B94,JUNHO!B:C,2,0),"")</f>
        <v>DEBORAH BEZERRA MONTEIRO</v>
      </c>
    </row>
    <row r="95" spans="1:5">
      <c r="A95" s="104">
        <v>1</v>
      </c>
      <c r="B95" s="104">
        <v>3177</v>
      </c>
      <c r="C95" s="100" t="s">
        <v>291</v>
      </c>
      <c r="D95" s="106">
        <v>2806.93</v>
      </c>
      <c r="E95" s="8" t="str">
        <f>IFERROR(VLOOKUP(B95,JUNHO!B:C,2,0),"")</f>
        <v>DEMOSTENES FIGUEIREDO DE SOUSA</v>
      </c>
    </row>
    <row r="96" spans="1:5">
      <c r="A96" s="104">
        <v>1</v>
      </c>
      <c r="B96" s="104">
        <v>3031</v>
      </c>
      <c r="C96" s="100" t="s">
        <v>262</v>
      </c>
      <c r="D96" s="106">
        <v>2298.17</v>
      </c>
      <c r="E96" s="8" t="str">
        <f>IFERROR(VLOOKUP(B96,JUNHO!B:C,2,0),"")</f>
        <v>DENNYS LAPENDA FAGUNDES</v>
      </c>
    </row>
    <row r="97" spans="1:5">
      <c r="A97" s="104">
        <v>1</v>
      </c>
      <c r="B97" s="104">
        <v>2751</v>
      </c>
      <c r="C97" s="100" t="s">
        <v>188</v>
      </c>
      <c r="D97" s="106">
        <v>638.04</v>
      </c>
      <c r="E97" s="8" t="str">
        <f>IFERROR(VLOOKUP(B97,JUNHO!B:C,2,0),"")</f>
        <v>DENNYS RYAN GUILHERME PEREIRA</v>
      </c>
    </row>
    <row r="98" spans="1:5">
      <c r="A98" s="104">
        <v>1</v>
      </c>
      <c r="B98" s="104">
        <v>3063</v>
      </c>
      <c r="C98" s="100" t="s">
        <v>269</v>
      </c>
      <c r="D98" s="106">
        <v>667.12</v>
      </c>
      <c r="E98" s="8" t="str">
        <f>IFERROR(VLOOKUP(B98,JUNHO!B:C,2,0),"")</f>
        <v>DEYBISON AFONSO PEREIRA</v>
      </c>
    </row>
    <row r="99" spans="1:5">
      <c r="A99" s="104">
        <v>1</v>
      </c>
      <c r="B99" s="104">
        <v>2406</v>
      </c>
      <c r="C99" s="100" t="s">
        <v>130</v>
      </c>
      <c r="D99" s="106">
        <v>524.91</v>
      </c>
      <c r="E99" s="8" t="str">
        <f>IFERROR(VLOOKUP(B99,JUNHO!B:C,2,0),"")</f>
        <v>DEYSE MARIA DOS SANTOS SILVA</v>
      </c>
    </row>
    <row r="100" spans="1:5">
      <c r="A100" s="104">
        <v>1</v>
      </c>
      <c r="B100" s="104">
        <v>2927</v>
      </c>
      <c r="C100" s="100" t="s">
        <v>242</v>
      </c>
      <c r="D100" s="106">
        <v>524.91</v>
      </c>
      <c r="E100" s="8" t="str">
        <f>IFERROR(VLOOKUP(B100,JUNHO!B:C,2,0),"")</f>
        <v>DEYVISON MACHADO DA SILVA</v>
      </c>
    </row>
    <row r="101" spans="1:5">
      <c r="A101" s="104">
        <v>47</v>
      </c>
      <c r="B101" s="104">
        <v>2602</v>
      </c>
      <c r="C101" s="100" t="s">
        <v>384</v>
      </c>
      <c r="D101" s="106">
        <v>1800.68</v>
      </c>
      <c r="E101" s="8" t="str">
        <f>IFERROR(VLOOKUP(B101,JUNHO!B:C,2,0),"")</f>
        <v>DIANA ATALECIA NEVES DE SA</v>
      </c>
    </row>
    <row r="102" spans="1:5">
      <c r="A102" s="104">
        <v>1</v>
      </c>
      <c r="B102" s="104">
        <v>3112</v>
      </c>
      <c r="C102" s="100" t="s">
        <v>273</v>
      </c>
      <c r="D102" s="106">
        <v>946.73</v>
      </c>
      <c r="E102" s="8" t="str">
        <f>IFERROR(VLOOKUP(B102,JUNHO!B:C,2,0),"")</f>
        <v>DIEGO SCHMITH OLIVEIRA DE LIMA</v>
      </c>
    </row>
    <row r="103" spans="1:5">
      <c r="A103" s="104">
        <v>1</v>
      </c>
      <c r="B103" s="104">
        <v>1597</v>
      </c>
      <c r="C103" s="100" t="s">
        <v>56</v>
      </c>
      <c r="D103" s="106">
        <v>1320.88</v>
      </c>
      <c r="E103" s="8" t="str">
        <f>IFERROR(VLOOKUP(B103,JUNHO!B:C,2,0),"")</f>
        <v>DILMA NEUZA DAS MERCES</v>
      </c>
    </row>
    <row r="104" spans="1:5">
      <c r="A104" s="104">
        <v>1</v>
      </c>
      <c r="B104" s="104">
        <v>3086</v>
      </c>
      <c r="C104" s="100" t="s">
        <v>345</v>
      </c>
      <c r="D104" s="106">
        <v>1481.41</v>
      </c>
      <c r="E104" s="8" t="str">
        <f>IFERROR(VLOOKUP(B104,JUNHO!B:C,2,0),"")</f>
        <v>DIMAS CARDOSO CAMPOS</v>
      </c>
    </row>
    <row r="105" spans="1:5">
      <c r="A105" s="104">
        <v>1</v>
      </c>
      <c r="B105" s="104">
        <v>2274</v>
      </c>
      <c r="C105" s="100" t="s">
        <v>114</v>
      </c>
      <c r="D105" s="106">
        <v>5706.86</v>
      </c>
      <c r="E105" s="8" t="str">
        <f>IFERROR(VLOOKUP(B105,JUNHO!B:C,2,0),"")</f>
        <v>DJALMA LIMA DE OLIVEIRA DANTAS</v>
      </c>
    </row>
    <row r="106" spans="1:5">
      <c r="A106" s="104">
        <v>1</v>
      </c>
      <c r="B106" s="104">
        <v>3418</v>
      </c>
      <c r="C106" s="100" t="s">
        <v>567</v>
      </c>
      <c r="D106" s="106">
        <v>2829.56</v>
      </c>
      <c r="E106" s="8" t="str">
        <f>IFERROR(VLOOKUP(B106,JUNHO!B:C,2,0),"")</f>
        <v>DOMINGOS SAVIO F C DA S JUNIOR</v>
      </c>
    </row>
    <row r="107" spans="1:5">
      <c r="A107" s="104">
        <v>1</v>
      </c>
      <c r="B107" s="104">
        <v>2864</v>
      </c>
      <c r="C107" s="100" t="s">
        <v>221</v>
      </c>
      <c r="D107" s="106">
        <v>887.27</v>
      </c>
      <c r="E107" s="8" t="str">
        <f>IFERROR(VLOOKUP(B107,JUNHO!B:C,2,0),"")</f>
        <v>DULCE HELENA PEREIRA</v>
      </c>
    </row>
    <row r="108" spans="1:5">
      <c r="A108" s="104">
        <v>1</v>
      </c>
      <c r="B108" s="104">
        <v>2684</v>
      </c>
      <c r="C108" s="100" t="s">
        <v>351</v>
      </c>
      <c r="D108" s="106">
        <v>2587.08</v>
      </c>
      <c r="E108" s="8" t="str">
        <f>IFERROR(VLOOKUP(B108,JUNHO!B:C,2,0),"")</f>
        <v>DULCE NARIELE ANHAIA LEMES</v>
      </c>
    </row>
    <row r="109" spans="1:5">
      <c r="A109" s="104">
        <v>1</v>
      </c>
      <c r="B109" s="104">
        <v>2156</v>
      </c>
      <c r="C109" s="100" t="s">
        <v>110</v>
      </c>
      <c r="D109" s="106">
        <v>1198.08</v>
      </c>
      <c r="E109" s="8" t="str">
        <f>IFERROR(VLOOKUP(B109,JUNHO!B:C,2,0),"")</f>
        <v>EDLEUSA LUCIA BATISTA DA SILVA</v>
      </c>
    </row>
    <row r="110" spans="1:5">
      <c r="A110" s="104">
        <v>1</v>
      </c>
      <c r="B110" s="104">
        <v>3241</v>
      </c>
      <c r="C110" s="100" t="s">
        <v>302</v>
      </c>
      <c r="D110" s="106">
        <v>667.12</v>
      </c>
      <c r="E110" s="8" t="str">
        <f>IFERROR(VLOOKUP(B110,JUNHO!B:C,2,0),"")</f>
        <v>EDNALDO LUIZ TRAJANO</v>
      </c>
    </row>
    <row r="111" spans="1:5">
      <c r="A111" s="104">
        <v>1</v>
      </c>
      <c r="B111" s="104">
        <v>2614</v>
      </c>
      <c r="C111" s="100" t="s">
        <v>163</v>
      </c>
      <c r="D111" s="106">
        <v>945.7</v>
      </c>
      <c r="E111" s="8" t="str">
        <f>IFERROR(VLOOKUP(B111,JUNHO!B:C,2,0),"")</f>
        <v>EDVANIA GOMES DE SOUZA PONTES</v>
      </c>
    </row>
    <row r="112" spans="1:5">
      <c r="A112" s="104">
        <v>1</v>
      </c>
      <c r="B112" s="104">
        <v>2889</v>
      </c>
      <c r="C112" s="100" t="s">
        <v>227</v>
      </c>
      <c r="D112" s="106">
        <v>810.9</v>
      </c>
      <c r="E112" s="8" t="str">
        <f>IFERROR(VLOOKUP(B112,JUNHO!B:C,2,0),"")</f>
        <v>EJANE FERREIRA TEXEIRA</v>
      </c>
    </row>
    <row r="113" spans="1:5">
      <c r="A113" s="104">
        <v>1</v>
      </c>
      <c r="B113" s="104">
        <v>2181</v>
      </c>
      <c r="C113" s="100" t="s">
        <v>113</v>
      </c>
      <c r="D113" s="106">
        <v>4092.84</v>
      </c>
      <c r="E113" s="8" t="str">
        <f>IFERROR(VLOOKUP(B113,JUNHO!B:C,2,0),"")</f>
        <v>ELCY SILVA DE ARAUJO</v>
      </c>
    </row>
    <row r="114" spans="1:5">
      <c r="A114" s="104">
        <v>3</v>
      </c>
      <c r="B114" s="104">
        <v>2973</v>
      </c>
      <c r="C114" s="100" t="s">
        <v>352</v>
      </c>
      <c r="D114" s="106">
        <v>743.03</v>
      </c>
      <c r="E114" s="8" t="str">
        <f>IFERROR(VLOOKUP(B114,JUNHO!B:C,2,0),"")</f>
        <v>ELDERSON GOMES DA CUNHA</v>
      </c>
    </row>
    <row r="115" spans="1:5">
      <c r="A115" s="104">
        <v>1</v>
      </c>
      <c r="B115" s="104">
        <v>3387</v>
      </c>
      <c r="C115" s="100" t="s">
        <v>470</v>
      </c>
      <c r="D115" s="106">
        <v>2829.56</v>
      </c>
      <c r="E115" s="8" t="str">
        <f>IFERROR(VLOOKUP(B115,JUNHO!B:C,2,0),"")</f>
        <v>ELHO WENIO DA SILVA</v>
      </c>
    </row>
    <row r="116" spans="1:5">
      <c r="A116" s="104">
        <v>1</v>
      </c>
      <c r="B116" s="104">
        <v>2697</v>
      </c>
      <c r="C116" s="100" t="s">
        <v>178</v>
      </c>
      <c r="D116" s="106">
        <v>309.04000000000002</v>
      </c>
      <c r="E116" s="8" t="str">
        <f>IFERROR(VLOOKUP(B116,JUNHO!B:C,2,0),"")</f>
        <v>ELIANA BEZERRA CARVALHO</v>
      </c>
    </row>
    <row r="117" spans="1:5">
      <c r="A117" s="104">
        <v>1</v>
      </c>
      <c r="B117" s="104">
        <v>2548</v>
      </c>
      <c r="C117" s="100" t="s">
        <v>156</v>
      </c>
      <c r="D117" s="106">
        <v>1268.0999999999999</v>
      </c>
      <c r="E117" s="8" t="str">
        <f>IFERROR(VLOOKUP(B117,JUNHO!B:C,2,0),"")</f>
        <v>ELIANA PEREIRA SANTANA</v>
      </c>
    </row>
    <row r="118" spans="1:5">
      <c r="A118" s="104">
        <v>1</v>
      </c>
      <c r="B118" s="104">
        <v>1369</v>
      </c>
      <c r="C118" s="100" t="s">
        <v>37</v>
      </c>
      <c r="D118" s="106">
        <v>894.02</v>
      </c>
      <c r="E118" s="8" t="str">
        <f>IFERROR(VLOOKUP(B118,JUNHO!B:C,2,0),"")</f>
        <v>ELIANE BATISTA DE CASTILHO</v>
      </c>
    </row>
    <row r="119" spans="1:5">
      <c r="A119" s="104">
        <v>1</v>
      </c>
      <c r="B119" s="104">
        <v>2440</v>
      </c>
      <c r="C119" s="100" t="s">
        <v>135</v>
      </c>
      <c r="D119" s="106">
        <v>1140.33</v>
      </c>
      <c r="E119" s="8" t="str">
        <f>IFERROR(VLOOKUP(B119,JUNHO!B:C,2,0),"")</f>
        <v>ELIANE MOREIRA DE SOUZA</v>
      </c>
    </row>
    <row r="120" spans="1:5">
      <c r="A120" s="104">
        <v>1</v>
      </c>
      <c r="B120" s="104">
        <v>1999</v>
      </c>
      <c r="C120" s="100" t="s">
        <v>79</v>
      </c>
      <c r="D120" s="106">
        <v>938.72</v>
      </c>
      <c r="E120" s="8" t="str">
        <f>IFERROR(VLOOKUP(B120,JUNHO!B:C,2,0),"")</f>
        <v>ELIAS RIBEIRO DA SILVA FILHO</v>
      </c>
    </row>
    <row r="121" spans="1:5">
      <c r="A121" s="104">
        <v>1</v>
      </c>
      <c r="B121" s="104">
        <v>2942</v>
      </c>
      <c r="C121" s="100" t="s">
        <v>249</v>
      </c>
      <c r="D121" s="106">
        <v>524.91</v>
      </c>
      <c r="E121" s="8" t="str">
        <f>IFERROR(VLOOKUP(B121,JUNHO!B:C,2,0),"")</f>
        <v>ELIDIANE BARROS DA CRUZ</v>
      </c>
    </row>
    <row r="122" spans="1:5">
      <c r="A122" s="104">
        <v>1</v>
      </c>
      <c r="B122" s="104">
        <v>3345</v>
      </c>
      <c r="C122" s="100" t="s">
        <v>323</v>
      </c>
      <c r="D122" s="106">
        <v>887.26</v>
      </c>
      <c r="E122" s="8" t="str">
        <f>IFERROR(VLOOKUP(B122,JUNHO!B:C,2,0),"")</f>
        <v>ELIZABETE BARBOSA W D OLIVEIRA</v>
      </c>
    </row>
    <row r="123" spans="1:5">
      <c r="A123" s="104">
        <v>1</v>
      </c>
      <c r="B123" s="104">
        <v>2782</v>
      </c>
      <c r="C123" s="100" t="s">
        <v>196</v>
      </c>
      <c r="D123" s="106">
        <v>578.72</v>
      </c>
      <c r="E123" s="8" t="str">
        <f>IFERROR(VLOOKUP(B123,JUNHO!B:C,2,0),"")</f>
        <v>ELVIS ALVES DA COSTA</v>
      </c>
    </row>
    <row r="124" spans="1:5">
      <c r="A124" s="104">
        <v>1</v>
      </c>
      <c r="B124" s="104">
        <v>1418</v>
      </c>
      <c r="C124" s="100" t="s">
        <v>40</v>
      </c>
      <c r="D124" s="106">
        <v>1605.54</v>
      </c>
      <c r="E124" s="8" t="str">
        <f>IFERROR(VLOOKUP(B124,JUNHO!B:C,2,0),"")</f>
        <v>ELVIS GOMES PEREIRA</v>
      </c>
    </row>
    <row r="125" spans="1:5">
      <c r="A125" s="104">
        <v>1</v>
      </c>
      <c r="B125" s="104">
        <v>3394</v>
      </c>
      <c r="C125" s="100" t="s">
        <v>518</v>
      </c>
      <c r="D125" s="106">
        <v>1664.34</v>
      </c>
      <c r="E125" s="8" t="str">
        <f>IFERROR(VLOOKUP(B125,JUNHO!B:C,2,0),"")</f>
        <v>EMANOEL ESTANISLAU GOUVEIA</v>
      </c>
    </row>
    <row r="126" spans="1:5">
      <c r="A126" s="104">
        <v>1</v>
      </c>
      <c r="B126" s="104">
        <v>2766</v>
      </c>
      <c r="C126" s="100" t="s">
        <v>190</v>
      </c>
      <c r="D126" s="106">
        <v>667.12</v>
      </c>
      <c r="E126" s="8" t="str">
        <f>IFERROR(VLOOKUP(B126,JUNHO!B:C,2,0),"")</f>
        <v>EMANOEL VIEIRA LAURIA</v>
      </c>
    </row>
    <row r="127" spans="1:5">
      <c r="A127" s="104">
        <v>1</v>
      </c>
      <c r="B127" s="104">
        <v>3346</v>
      </c>
      <c r="C127" s="100" t="s">
        <v>324</v>
      </c>
      <c r="D127" s="106">
        <v>455.12</v>
      </c>
      <c r="E127" s="8" t="str">
        <f>IFERROR(VLOOKUP(B127,JUNHO!B:C,2,0),"")</f>
        <v>EMANOELLA RAFAELA D S A SILVA</v>
      </c>
    </row>
    <row r="128" spans="1:5">
      <c r="A128" s="104">
        <v>1</v>
      </c>
      <c r="B128" s="104">
        <v>2534</v>
      </c>
      <c r="C128" s="100" t="s">
        <v>153</v>
      </c>
      <c r="D128" s="106">
        <v>578.71</v>
      </c>
      <c r="E128" s="8" t="str">
        <f>IFERROR(VLOOKUP(B128,JUNHO!B:C,2,0),"")</f>
        <v>EMANUEL MESSIAS RIBEIRO COSTA</v>
      </c>
    </row>
    <row r="129" spans="1:5">
      <c r="A129" s="104">
        <v>1</v>
      </c>
      <c r="B129" s="104">
        <v>3067</v>
      </c>
      <c r="C129" s="100" t="s">
        <v>271</v>
      </c>
      <c r="D129" s="106">
        <v>946.73</v>
      </c>
      <c r="E129" s="8" t="str">
        <f>IFERROR(VLOOKUP(B129,JUNHO!B:C,2,0),"")</f>
        <v>EMANUELA AMELIA DE A  AGUIAR</v>
      </c>
    </row>
    <row r="130" spans="1:5">
      <c r="A130" s="104">
        <v>1</v>
      </c>
      <c r="B130" s="104">
        <v>2983</v>
      </c>
      <c r="C130" s="100" t="s">
        <v>253</v>
      </c>
      <c r="D130" s="106">
        <v>946.73</v>
      </c>
      <c r="E130" s="8" t="str">
        <f>IFERROR(VLOOKUP(B130,JUNHO!B:C,2,0),"")</f>
        <v>EMILLY INOCENCIO DA SILVA</v>
      </c>
    </row>
    <row r="131" spans="1:5">
      <c r="A131" s="104">
        <v>1</v>
      </c>
      <c r="B131" s="104">
        <v>2891</v>
      </c>
      <c r="C131" s="100" t="s">
        <v>229</v>
      </c>
      <c r="D131" s="106">
        <v>499.91</v>
      </c>
      <c r="E131" s="8" t="str">
        <f>IFERROR(VLOOKUP(B131,JUNHO!B:C,2,0),"")</f>
        <v>ERICK MEDEIROS</v>
      </c>
    </row>
    <row r="132" spans="1:5">
      <c r="A132" s="104">
        <v>1</v>
      </c>
      <c r="B132" s="104">
        <v>2330</v>
      </c>
      <c r="C132" s="100" t="s">
        <v>118</v>
      </c>
      <c r="D132" s="106">
        <v>2419.67</v>
      </c>
      <c r="E132" s="8" t="str">
        <f>IFERROR(VLOOKUP(B132,JUNHO!B:C,2,0),"")</f>
        <v>ERICK RENAN PEREIRA DE ACIOLI</v>
      </c>
    </row>
    <row r="133" spans="1:5">
      <c r="A133" s="104">
        <v>1</v>
      </c>
      <c r="B133" s="104">
        <v>2562</v>
      </c>
      <c r="C133" s="100" t="s">
        <v>365</v>
      </c>
      <c r="D133" s="106">
        <v>1800.68</v>
      </c>
      <c r="E133" s="8" t="str">
        <f>IFERROR(VLOOKUP(B133,JUNHO!B:C,2,0),"")</f>
        <v>ERIKA MARQUES BEZERRA</v>
      </c>
    </row>
    <row r="134" spans="1:5">
      <c r="A134" s="104">
        <v>1</v>
      </c>
      <c r="B134" s="104">
        <v>3134</v>
      </c>
      <c r="C134" s="100" t="s">
        <v>275</v>
      </c>
      <c r="D134" s="106">
        <v>667.12</v>
      </c>
      <c r="E134" s="8" t="str">
        <f>IFERROR(VLOOKUP(B134,JUNHO!B:C,2,0),"")</f>
        <v>ESTEVAN DE ALMEIDA FALCAO</v>
      </c>
    </row>
    <row r="135" spans="1:5">
      <c r="A135" s="104">
        <v>1</v>
      </c>
      <c r="B135" s="104">
        <v>897</v>
      </c>
      <c r="C135" s="100" t="s">
        <v>12</v>
      </c>
      <c r="D135" s="106">
        <v>197.04</v>
      </c>
      <c r="E135" s="8" t="str">
        <f>IFERROR(VLOOKUP(B135,JUNHO!B:C,2,0),"")</f>
        <v>EUNICE DE ASSIS CALIXTO</v>
      </c>
    </row>
    <row r="136" spans="1:5">
      <c r="A136" s="104">
        <v>1</v>
      </c>
      <c r="B136" s="104">
        <v>3439</v>
      </c>
      <c r="C136" s="100" t="s">
        <v>591</v>
      </c>
      <c r="D136" s="106">
        <v>3079.23</v>
      </c>
      <c r="E136" s="8" t="str">
        <f>IFERROR(VLOOKUP(B136,JUNHO!B:C,2,0),"")</f>
        <v>EVELINE ALMEIDA O DOS SANTOS</v>
      </c>
    </row>
    <row r="137" spans="1:5">
      <c r="A137" s="104">
        <v>1</v>
      </c>
      <c r="B137" s="104">
        <v>3432</v>
      </c>
      <c r="C137" s="100" t="s">
        <v>583</v>
      </c>
      <c r="D137" s="106">
        <v>665.73</v>
      </c>
      <c r="E137" s="8" t="str">
        <f>IFERROR(VLOOKUP(B137,JUNHO!B:C,2,0),"")</f>
        <v>EVELYN TAYRINE S DE OLIVEIRA</v>
      </c>
    </row>
    <row r="138" spans="1:5">
      <c r="A138" s="104">
        <v>1</v>
      </c>
      <c r="B138" s="104">
        <v>2145</v>
      </c>
      <c r="C138" s="100" t="s">
        <v>105</v>
      </c>
      <c r="D138" s="106">
        <v>1203.1099999999999</v>
      </c>
      <c r="E138" s="8" t="str">
        <f>IFERROR(VLOOKUP(B138,JUNHO!B:C,2,0),"")</f>
        <v>EVERALDO DA SILVA CABRAL</v>
      </c>
    </row>
    <row r="139" spans="1:5">
      <c r="A139" s="104">
        <v>1</v>
      </c>
      <c r="B139" s="104">
        <v>3386</v>
      </c>
      <c r="C139" s="100" t="s">
        <v>469</v>
      </c>
      <c r="D139" s="106">
        <v>499.3</v>
      </c>
      <c r="E139" s="8" t="str">
        <f>IFERROR(VLOOKUP(B139,JUNHO!B:C,2,0),"")</f>
        <v>EWERTON RODRIGO PAZ DE SANTANA</v>
      </c>
    </row>
    <row r="140" spans="1:5">
      <c r="A140" s="104">
        <v>10</v>
      </c>
      <c r="B140" s="104">
        <v>2525</v>
      </c>
      <c r="C140" s="100" t="s">
        <v>340</v>
      </c>
      <c r="D140" s="106">
        <v>776.39</v>
      </c>
      <c r="E140" s="8" t="str">
        <f>IFERROR(VLOOKUP(B140,JUNHO!B:C,2,0),"")</f>
        <v>FABIANE TAVARES DE SOUZA</v>
      </c>
    </row>
    <row r="141" spans="1:5">
      <c r="A141" s="104">
        <v>16</v>
      </c>
      <c r="B141" s="104">
        <v>2827</v>
      </c>
      <c r="C141" s="100" t="s">
        <v>381</v>
      </c>
      <c r="D141" s="106">
        <v>776.39</v>
      </c>
      <c r="E141" s="8" t="str">
        <f>IFERROR(VLOOKUP(B141,JUNHO!B:C,2,0),"")</f>
        <v>FABIO BARBOSA S  DE LIMA</v>
      </c>
    </row>
    <row r="142" spans="1:5">
      <c r="A142" s="104">
        <v>1</v>
      </c>
      <c r="B142" s="104">
        <v>3436</v>
      </c>
      <c r="C142" s="100" t="s">
        <v>587</v>
      </c>
      <c r="D142" s="106">
        <v>2829.56</v>
      </c>
      <c r="E142" s="8" t="str">
        <f>IFERROR(VLOOKUP(B142,JUNHO!B:C,2,0),"")</f>
        <v>FABIO RICARDO SILVA</v>
      </c>
    </row>
    <row r="143" spans="1:5">
      <c r="A143" s="104">
        <v>1</v>
      </c>
      <c r="B143" s="104">
        <v>1916</v>
      </c>
      <c r="C143" s="100" t="s">
        <v>354</v>
      </c>
      <c r="D143" s="106">
        <v>1002.51</v>
      </c>
      <c r="E143" s="8" t="str">
        <f>IFERROR(VLOOKUP(B143,JUNHO!B:C,2,0),"")</f>
        <v>FABIOLA ALBUQUERQUE PINHEIRO</v>
      </c>
    </row>
    <row r="144" spans="1:5">
      <c r="A144" s="104">
        <v>1</v>
      </c>
      <c r="B144" s="104">
        <v>3208</v>
      </c>
      <c r="C144" s="100" t="s">
        <v>297</v>
      </c>
      <c r="D144" s="106">
        <v>1497.91</v>
      </c>
      <c r="E144" s="8" t="str">
        <f>IFERROR(VLOOKUP(B144,JUNHO!B:C,2,0),"")</f>
        <v>FABIOLA LAPORTE DE A TRINDADE</v>
      </c>
    </row>
    <row r="145" spans="1:5">
      <c r="A145" s="104">
        <v>48</v>
      </c>
      <c r="B145" s="104">
        <v>2644</v>
      </c>
      <c r="C145" s="100" t="s">
        <v>387</v>
      </c>
      <c r="D145" s="106">
        <v>1800.68</v>
      </c>
      <c r="E145" s="8" t="str">
        <f>IFERROR(VLOOKUP(B145,JUNHO!B:C,2,0),"")</f>
        <v>FABRICIO MENEZES DE SOUSA MELO</v>
      </c>
    </row>
    <row r="146" spans="1:5">
      <c r="A146" s="104">
        <v>1</v>
      </c>
      <c r="B146" s="104">
        <v>3414</v>
      </c>
      <c r="C146" s="100" t="s">
        <v>564</v>
      </c>
      <c r="D146" s="106">
        <v>2829.56</v>
      </c>
      <c r="E146" s="8" t="str">
        <f>IFERROR(VLOOKUP(B146,JUNHO!B:C,2,0),"")</f>
        <v>FERNANDA DE LOURDES M G ALONZO</v>
      </c>
    </row>
    <row r="147" spans="1:5">
      <c r="A147" s="104">
        <v>1</v>
      </c>
      <c r="B147" s="104">
        <v>2784</v>
      </c>
      <c r="C147" s="100" t="s">
        <v>197</v>
      </c>
      <c r="D147" s="106">
        <v>551.15</v>
      </c>
      <c r="E147" s="8" t="str">
        <f>IFERROR(VLOOKUP(B147,JUNHO!B:C,2,0),"")</f>
        <v>FERNANDO ALVES DO NASCIMENTO</v>
      </c>
    </row>
    <row r="148" spans="1:5">
      <c r="A148" s="104">
        <v>1</v>
      </c>
      <c r="B148" s="104">
        <v>996</v>
      </c>
      <c r="C148" s="100" t="s">
        <v>13</v>
      </c>
      <c r="D148" s="106">
        <v>1392.76</v>
      </c>
      <c r="E148" s="8" t="str">
        <f>IFERROR(VLOOKUP(B148,JUNHO!B:C,2,0),"")</f>
        <v>FIRMINO SIQUEIRA DA SILVA</v>
      </c>
    </row>
    <row r="149" spans="1:5">
      <c r="A149" s="104">
        <v>1</v>
      </c>
      <c r="B149" s="104">
        <v>2337</v>
      </c>
      <c r="C149" s="100" t="s">
        <v>119</v>
      </c>
      <c r="D149" s="106">
        <v>2806.93</v>
      </c>
      <c r="E149" s="8" t="str">
        <f>IFERROR(VLOOKUP(B149,JUNHO!B:C,2,0),"")</f>
        <v>FLAVIA PATRICIA M  MEDEIROS</v>
      </c>
    </row>
    <row r="150" spans="1:5">
      <c r="A150" s="104">
        <v>1</v>
      </c>
      <c r="B150" s="104">
        <v>1774</v>
      </c>
      <c r="C150" s="100" t="s">
        <v>65</v>
      </c>
      <c r="D150" s="106">
        <v>855.03</v>
      </c>
      <c r="E150" s="8" t="str">
        <f>IFERROR(VLOOKUP(B150,JUNHO!B:C,2,0),"")</f>
        <v>FRANCISCO DE ASSIS BEZERRA</v>
      </c>
    </row>
    <row r="151" spans="1:5">
      <c r="A151" s="104">
        <v>1</v>
      </c>
      <c r="B151" s="104">
        <v>2137</v>
      </c>
      <c r="C151" s="100" t="s">
        <v>102</v>
      </c>
      <c r="D151" s="106">
        <v>3017.57</v>
      </c>
      <c r="E151" s="8" t="str">
        <f>IFERROR(VLOOKUP(B151,JUNHO!B:C,2,0),"")</f>
        <v>FRANCISCO DE ASSIS DE OLIVEIRA</v>
      </c>
    </row>
    <row r="152" spans="1:5">
      <c r="A152" s="104">
        <v>1</v>
      </c>
      <c r="B152" s="104">
        <v>510</v>
      </c>
      <c r="C152" s="100" t="s">
        <v>6</v>
      </c>
      <c r="D152" s="106">
        <v>1456.28</v>
      </c>
      <c r="E152" s="8" t="str">
        <f>IFERROR(VLOOKUP(B152,JUNHO!B:C,2,0),"")</f>
        <v>FRANCISCO FERREIRA DE SOUSA</v>
      </c>
    </row>
    <row r="153" spans="1:5">
      <c r="A153" s="104">
        <v>1</v>
      </c>
      <c r="B153" s="104">
        <v>2159</v>
      </c>
      <c r="C153" s="100" t="s">
        <v>111</v>
      </c>
      <c r="D153" s="106">
        <v>2241.9899999999998</v>
      </c>
      <c r="E153" s="8" t="str">
        <f>IFERROR(VLOOKUP(B153,JUNHO!B:C,2,0),"")</f>
        <v>FREDERICO JOSE C  DA NOBREGA</v>
      </c>
    </row>
    <row r="154" spans="1:5">
      <c r="A154" s="104">
        <v>1</v>
      </c>
      <c r="B154" s="104">
        <v>2808</v>
      </c>
      <c r="C154" s="100" t="s">
        <v>371</v>
      </c>
      <c r="D154" s="106">
        <v>1015.12</v>
      </c>
      <c r="E154" s="8" t="str">
        <f>IFERROR(VLOOKUP(B154,JUNHO!B:C,2,0),"")</f>
        <v>GABRIELA FERNANDA M  G  CEAN</v>
      </c>
    </row>
    <row r="155" spans="1:5">
      <c r="A155" s="104">
        <v>1</v>
      </c>
      <c r="B155" s="104">
        <v>3397</v>
      </c>
      <c r="C155" s="100" t="s">
        <v>521</v>
      </c>
      <c r="D155" s="106">
        <v>499.3</v>
      </c>
      <c r="E155" s="8" t="str">
        <f>IFERROR(VLOOKUP(B155,JUNHO!B:C,2,0),"")</f>
        <v>GENIMAR TAVARES GANDOLFO</v>
      </c>
    </row>
    <row r="156" spans="1:5">
      <c r="A156" s="104">
        <v>1</v>
      </c>
      <c r="B156" s="104">
        <v>1051</v>
      </c>
      <c r="C156" s="100" t="s">
        <v>16</v>
      </c>
      <c r="D156" s="106">
        <v>7132.09</v>
      </c>
      <c r="E156" s="8" t="str">
        <f>IFERROR(VLOOKUP(B156,JUNHO!B:C,2,0),"")</f>
        <v>GEORGE HAROLD DE B  WALMSLEY</v>
      </c>
    </row>
    <row r="157" spans="1:5">
      <c r="A157" s="104">
        <v>1</v>
      </c>
      <c r="B157" s="104">
        <v>2988</v>
      </c>
      <c r="C157" s="100" t="s">
        <v>254</v>
      </c>
      <c r="D157" s="106">
        <v>1160.72</v>
      </c>
      <c r="E157" s="8" t="str">
        <f>IFERROR(VLOOKUP(B157,JUNHO!B:C,2,0),"")</f>
        <v>GERALDO CRISTOVAO DE O FILHO</v>
      </c>
    </row>
    <row r="158" spans="1:5">
      <c r="A158" s="104">
        <v>1</v>
      </c>
      <c r="B158" s="104">
        <v>1631</v>
      </c>
      <c r="C158" s="100" t="s">
        <v>57</v>
      </c>
      <c r="D158" s="106">
        <v>814.31</v>
      </c>
      <c r="E158" s="8" t="str">
        <f>IFERROR(VLOOKUP(B158,JUNHO!B:C,2,0),"")</f>
        <v>GERSON MARTINS DA SILVA</v>
      </c>
    </row>
    <row r="159" spans="1:5">
      <c r="A159" s="104">
        <v>1</v>
      </c>
      <c r="B159" s="104">
        <v>2136</v>
      </c>
      <c r="C159" s="100" t="s">
        <v>101</v>
      </c>
      <c r="D159" s="106">
        <v>983.04</v>
      </c>
      <c r="E159" s="8" t="str">
        <f>IFERROR(VLOOKUP(B159,JUNHO!B:C,2,0),"")</f>
        <v>GESIEL DAVID DE CASTRO</v>
      </c>
    </row>
    <row r="160" spans="1:5">
      <c r="A160" s="104">
        <v>1</v>
      </c>
      <c r="B160" s="104">
        <v>2443</v>
      </c>
      <c r="C160" s="100" t="s">
        <v>472</v>
      </c>
      <c r="D160" s="106">
        <v>578.71</v>
      </c>
      <c r="E160" s="8" t="str">
        <f>IFERROR(VLOOKUP(B160,JUNHO!B:C,2,0),"")</f>
        <v>GEYZA JANAINA FERREIRA L ALVES</v>
      </c>
    </row>
    <row r="161" spans="1:5">
      <c r="A161" s="104">
        <v>1</v>
      </c>
      <c r="B161" s="104">
        <v>2093</v>
      </c>
      <c r="C161" s="100" t="s">
        <v>89</v>
      </c>
      <c r="D161" s="106">
        <v>772.28</v>
      </c>
      <c r="E161" s="8" t="str">
        <f>IFERROR(VLOOKUP(B161,JUNHO!B:C,2,0),"")</f>
        <v>GILBERTO RIBEIRO DA SILVA</v>
      </c>
    </row>
    <row r="162" spans="1:5">
      <c r="A162" s="104">
        <v>1</v>
      </c>
      <c r="B162" s="104">
        <v>1822</v>
      </c>
      <c r="C162" s="100" t="s">
        <v>70</v>
      </c>
      <c r="D162" s="106">
        <v>607.65</v>
      </c>
      <c r="E162" s="8" t="str">
        <f>IFERROR(VLOOKUP(B162,JUNHO!B:C,2,0),"")</f>
        <v>GILMAR BEZERRA DE OLIVEIRA</v>
      </c>
    </row>
    <row r="163" spans="1:5">
      <c r="A163" s="104">
        <v>1</v>
      </c>
      <c r="B163" s="104">
        <v>2125</v>
      </c>
      <c r="C163" s="100" t="s">
        <v>94</v>
      </c>
      <c r="D163" s="106">
        <v>1482.72</v>
      </c>
      <c r="E163" s="8" t="str">
        <f>IFERROR(VLOOKUP(B163,JUNHO!B:C,2,0),"")</f>
        <v>GILMAR GALVAO SANTANA</v>
      </c>
    </row>
    <row r="164" spans="1:5">
      <c r="A164" s="104">
        <v>1</v>
      </c>
      <c r="B164" s="104">
        <v>3156</v>
      </c>
      <c r="C164" s="100" t="s">
        <v>283</v>
      </c>
      <c r="D164" s="106">
        <v>147.04</v>
      </c>
      <c r="E164" s="8" t="str">
        <f>IFERROR(VLOOKUP(B164,JUNHO!B:C,2,0),"")</f>
        <v>GILVANEIDE LAURENTINO MARTINS</v>
      </c>
    </row>
    <row r="165" spans="1:5">
      <c r="A165" s="104">
        <v>1</v>
      </c>
      <c r="B165" s="104">
        <v>3062</v>
      </c>
      <c r="C165" s="100" t="s">
        <v>268</v>
      </c>
      <c r="D165" s="106">
        <v>455.12</v>
      </c>
      <c r="E165" s="8" t="str">
        <f>IFERROR(VLOOKUP(B165,JUNHO!B:C,2,0),"")</f>
        <v>GRAZIELE MARIA DA SILVA</v>
      </c>
    </row>
    <row r="166" spans="1:5">
      <c r="A166" s="104">
        <v>59</v>
      </c>
      <c r="B166" s="104">
        <v>2962</v>
      </c>
      <c r="C166" s="100" t="s">
        <v>404</v>
      </c>
      <c r="D166" s="106">
        <v>743.03</v>
      </c>
      <c r="E166" s="8" t="str">
        <f>IFERROR(VLOOKUP(B166,JUNHO!B:C,2,0),"")</f>
        <v>GYSELLE SANTOS AZEVEDO</v>
      </c>
    </row>
    <row r="167" spans="1:5">
      <c r="A167" s="104">
        <v>1</v>
      </c>
      <c r="B167" s="104">
        <v>2915</v>
      </c>
      <c r="C167" s="100" t="s">
        <v>236</v>
      </c>
      <c r="D167" s="106">
        <v>524.9</v>
      </c>
      <c r="E167" s="8" t="str">
        <f>IFERROR(VLOOKUP(B167,JUNHO!B:C,2,0),"")</f>
        <v>HAMILTON LINO ALVES</v>
      </c>
    </row>
    <row r="168" spans="1:5">
      <c r="A168" s="104">
        <v>1</v>
      </c>
      <c r="B168" s="104">
        <v>2584</v>
      </c>
      <c r="C168" s="100" t="s">
        <v>160</v>
      </c>
      <c r="D168" s="106">
        <v>700.49</v>
      </c>
      <c r="E168" s="8" t="str">
        <f>IFERROR(VLOOKUP(B168,JUNHO!B:C,2,0),"")</f>
        <v>HELIA MARIA ALEXANDRE DE SOUZA</v>
      </c>
    </row>
    <row r="169" spans="1:5">
      <c r="A169" s="104">
        <v>1</v>
      </c>
      <c r="B169" s="104">
        <v>2130</v>
      </c>
      <c r="C169" s="100" t="s">
        <v>98</v>
      </c>
      <c r="D169" s="106">
        <v>700.48</v>
      </c>
      <c r="E169" s="8" t="str">
        <f>IFERROR(VLOOKUP(B169,JUNHO!B:C,2,0),"")</f>
        <v>HELVIO MOZART MONTENEGRO</v>
      </c>
    </row>
    <row r="170" spans="1:5">
      <c r="A170" s="104">
        <v>25</v>
      </c>
      <c r="B170" s="104">
        <v>2821</v>
      </c>
      <c r="C170" s="100" t="s">
        <v>372</v>
      </c>
      <c r="D170" s="106">
        <v>1714.93</v>
      </c>
      <c r="E170" s="8" t="str">
        <f>IFERROR(VLOOKUP(B170,JUNHO!B:C,2,0),"")</f>
        <v>HERBET CANDEIA MAIA</v>
      </c>
    </row>
    <row r="171" spans="1:5">
      <c r="A171" s="104">
        <v>1</v>
      </c>
      <c r="B171" s="104">
        <v>1545</v>
      </c>
      <c r="C171" s="100" t="s">
        <v>48</v>
      </c>
      <c r="D171" s="106">
        <v>1432</v>
      </c>
      <c r="E171" s="8" t="str">
        <f>IFERROR(VLOOKUP(B171,JUNHO!B:C,2,0),"")</f>
        <v>HERON VILAR DE ANDRADE</v>
      </c>
    </row>
    <row r="172" spans="1:5">
      <c r="A172" s="104">
        <v>1</v>
      </c>
      <c r="B172" s="104">
        <v>3178</v>
      </c>
      <c r="C172" s="100" t="s">
        <v>292</v>
      </c>
      <c r="D172" s="106">
        <v>2806.93</v>
      </c>
      <c r="E172" s="8" t="str">
        <f>IFERROR(VLOOKUP(B172,JUNHO!B:C,2,0),"")</f>
        <v>HOSANA SUELEM S DE MIRANDA</v>
      </c>
    </row>
    <row r="173" spans="1:5">
      <c r="A173" s="104">
        <v>1</v>
      </c>
      <c r="B173" s="104">
        <v>3338</v>
      </c>
      <c r="C173" s="100" t="s">
        <v>317</v>
      </c>
      <c r="D173" s="106">
        <v>1664.34</v>
      </c>
      <c r="E173" s="8" t="str">
        <f>IFERROR(VLOOKUP(B173,JUNHO!B:C,2,0),"")</f>
        <v>IAN THIAGO DE LIMA BARBOSA</v>
      </c>
    </row>
    <row r="174" spans="1:5">
      <c r="A174" s="104">
        <v>1</v>
      </c>
      <c r="B174" s="104">
        <v>2038</v>
      </c>
      <c r="C174" s="100" t="s">
        <v>83</v>
      </c>
      <c r="D174" s="106">
        <v>1302.26</v>
      </c>
      <c r="E174" s="8" t="str">
        <f>IFERROR(VLOOKUP(B174,JUNHO!B:C,2,0),"")</f>
        <v>IRONILDA FERREIRA DA SILVA</v>
      </c>
    </row>
    <row r="175" spans="1:5">
      <c r="A175" s="104">
        <v>1</v>
      </c>
      <c r="B175" s="104">
        <v>3428</v>
      </c>
      <c r="C175" s="100" t="s">
        <v>579</v>
      </c>
      <c r="D175" s="106">
        <v>1664.34</v>
      </c>
      <c r="E175" s="8" t="str">
        <f>IFERROR(VLOOKUP(B175,JUNHO!B:C,2,0),"")</f>
        <v>ISIS RUANA PARENTE GONCALVES</v>
      </c>
    </row>
    <row r="176" spans="1:5">
      <c r="A176" s="104">
        <v>1</v>
      </c>
      <c r="B176" s="104">
        <v>3425</v>
      </c>
      <c r="C176" s="100" t="s">
        <v>575</v>
      </c>
      <c r="D176" s="106">
        <v>2829.56</v>
      </c>
      <c r="E176" s="8" t="str">
        <f>IFERROR(VLOOKUP(B176,JUNHO!B:C,2,0),"")</f>
        <v>ISMAR HENRIQUE RAMOS BARBOSA</v>
      </c>
    </row>
    <row r="177" spans="1:5">
      <c r="A177" s="104">
        <v>1</v>
      </c>
      <c r="B177" s="104">
        <v>3004</v>
      </c>
      <c r="C177" s="100" t="s">
        <v>258</v>
      </c>
      <c r="D177" s="106">
        <v>1440.33</v>
      </c>
      <c r="E177" s="8" t="str">
        <f>IFERROR(VLOOKUP(B177,JUNHO!B:C,2,0),"")</f>
        <v>ITHALO IGOR DANTAS E SILVA</v>
      </c>
    </row>
    <row r="178" spans="1:5">
      <c r="A178" s="104">
        <v>1</v>
      </c>
      <c r="B178" s="104">
        <v>1596</v>
      </c>
      <c r="C178" s="100" t="s">
        <v>55</v>
      </c>
      <c r="D178" s="106">
        <v>897.78</v>
      </c>
      <c r="E178" s="8" t="str">
        <f>IFERROR(VLOOKUP(B178,JUNHO!B:C,2,0),"")</f>
        <v>IVANE FRANCISCO DE AZEVEDO</v>
      </c>
    </row>
    <row r="179" spans="1:5">
      <c r="A179" s="104">
        <v>1</v>
      </c>
      <c r="B179" s="104">
        <v>1229</v>
      </c>
      <c r="C179" s="100" t="s">
        <v>27</v>
      </c>
      <c r="D179" s="106">
        <v>1392.76</v>
      </c>
      <c r="E179" s="8" t="str">
        <f>IFERROR(VLOOKUP(B179,JUNHO!B:C,2,0),"")</f>
        <v>IVANETE RODRIGUES DOS SANTOS</v>
      </c>
    </row>
    <row r="180" spans="1:5">
      <c r="A180" s="104">
        <v>1</v>
      </c>
      <c r="B180" s="104">
        <v>1909</v>
      </c>
      <c r="C180" s="100" t="s">
        <v>73</v>
      </c>
      <c r="D180" s="106">
        <v>1091.26</v>
      </c>
      <c r="E180" s="8" t="str">
        <f>IFERROR(VLOOKUP(B180,JUNHO!B:C,2,0),"")</f>
        <v>IVANILDO BATISTA DA SILVA</v>
      </c>
    </row>
    <row r="181" spans="1:5">
      <c r="A181" s="104">
        <v>1</v>
      </c>
      <c r="B181" s="104">
        <v>1330</v>
      </c>
      <c r="C181" s="100" t="s">
        <v>33</v>
      </c>
      <c r="D181" s="106">
        <v>1203.1099999999999</v>
      </c>
      <c r="E181" s="8" t="str">
        <f>IFERROR(VLOOKUP(B181,JUNHO!B:C,2,0),"")</f>
        <v>IVANISE MARIA DA LUZ SANTOS</v>
      </c>
    </row>
    <row r="182" spans="1:5">
      <c r="A182" s="104">
        <v>1</v>
      </c>
      <c r="B182" s="104">
        <v>2672</v>
      </c>
      <c r="C182" s="100" t="s">
        <v>174</v>
      </c>
      <c r="D182" s="106">
        <v>551.15</v>
      </c>
      <c r="E182" s="8" t="str">
        <f>IFERROR(VLOOKUP(B182,JUNHO!B:C,2,0),"")</f>
        <v>IVANISE VIANA ALBUQUERQUE</v>
      </c>
    </row>
    <row r="183" spans="1:5">
      <c r="A183" s="104">
        <v>1</v>
      </c>
      <c r="B183" s="104">
        <v>2506</v>
      </c>
      <c r="C183" s="100" t="s">
        <v>146</v>
      </c>
      <c r="D183" s="106">
        <v>499.3</v>
      </c>
      <c r="E183" s="8" t="str">
        <f>IFERROR(VLOOKUP(B183,JUNHO!B:C,2,0),"")</f>
        <v>IVETE ANTONIETA B  DE CARVALHO</v>
      </c>
    </row>
    <row r="184" spans="1:5">
      <c r="A184" s="104">
        <v>1</v>
      </c>
      <c r="B184" s="104">
        <v>788</v>
      </c>
      <c r="C184" s="100" t="s">
        <v>8</v>
      </c>
      <c r="D184" s="106">
        <v>1185.83</v>
      </c>
      <c r="E184" s="8" t="str">
        <f>IFERROR(VLOOKUP(B184,JUNHO!B:C,2,0),"")</f>
        <v>IVONEIDE FRANCISCA S ALMEIDA</v>
      </c>
    </row>
    <row r="185" spans="1:5">
      <c r="A185" s="104">
        <v>1</v>
      </c>
      <c r="B185" s="104">
        <v>1906</v>
      </c>
      <c r="C185" s="100" t="s">
        <v>71</v>
      </c>
      <c r="D185" s="106">
        <v>1257.99</v>
      </c>
      <c r="E185" s="8" t="str">
        <f>IFERROR(VLOOKUP(B185,JUNHO!B:C,2,0),"")</f>
        <v>IZABEL CRISTINA F DE ARRUDA</v>
      </c>
    </row>
    <row r="186" spans="1:5">
      <c r="A186" s="104">
        <v>1</v>
      </c>
      <c r="B186" s="104">
        <v>2768</v>
      </c>
      <c r="C186" s="100" t="s">
        <v>191</v>
      </c>
      <c r="D186" s="106">
        <v>578.71</v>
      </c>
      <c r="E186" s="8" t="str">
        <f>IFERROR(VLOOKUP(B186,JUNHO!B:C,2,0),"")</f>
        <v>IZABEL LUIZA SOARES DE SOUZA</v>
      </c>
    </row>
    <row r="187" spans="1:5">
      <c r="A187" s="104">
        <v>1</v>
      </c>
      <c r="B187" s="104">
        <v>2280</v>
      </c>
      <c r="C187" s="100" t="s">
        <v>115</v>
      </c>
      <c r="D187" s="106">
        <v>1081.82</v>
      </c>
      <c r="E187" s="8" t="str">
        <f>IFERROR(VLOOKUP(B187,JUNHO!B:C,2,0),"")</f>
        <v>JACQUELINE CESAR DE GUSMAO</v>
      </c>
    </row>
    <row r="188" spans="1:5">
      <c r="A188" s="104">
        <v>1</v>
      </c>
      <c r="B188" s="104">
        <v>2126</v>
      </c>
      <c r="C188" s="100" t="s">
        <v>95</v>
      </c>
      <c r="D188" s="106">
        <v>707.71</v>
      </c>
      <c r="E188" s="8" t="str">
        <f>IFERROR(VLOOKUP(B188,JUNHO!B:C,2,0),"")</f>
        <v>JAFFE JOSE LIMA XAVIER</v>
      </c>
    </row>
    <row r="189" spans="1:5">
      <c r="A189" s="104">
        <v>1</v>
      </c>
      <c r="B189" s="104">
        <v>2850</v>
      </c>
      <c r="C189" s="100" t="s">
        <v>215</v>
      </c>
      <c r="D189" s="106">
        <v>420.09</v>
      </c>
      <c r="E189" s="8" t="str">
        <f>IFERROR(VLOOKUP(B189,JUNHO!B:C,2,0),"")</f>
        <v>JAMERSON A  RAFAEL DE LIMA</v>
      </c>
    </row>
    <row r="190" spans="1:5">
      <c r="A190" s="104">
        <v>1</v>
      </c>
      <c r="B190" s="104">
        <v>2833</v>
      </c>
      <c r="C190" s="100" t="s">
        <v>210</v>
      </c>
      <c r="D190" s="106">
        <v>1499.9</v>
      </c>
      <c r="E190" s="8" t="str">
        <f>IFERROR(VLOOKUP(B190,JUNHO!B:C,2,0),"")</f>
        <v>JAMESSON AMANCIO DA ROCHA</v>
      </c>
    </row>
    <row r="191" spans="1:5">
      <c r="A191" s="104">
        <v>59</v>
      </c>
      <c r="B191" s="104">
        <v>2604</v>
      </c>
      <c r="C191" s="100" t="s">
        <v>403</v>
      </c>
      <c r="D191" s="106">
        <v>1800.68</v>
      </c>
      <c r="E191" s="8" t="str">
        <f>IFERROR(VLOOKUP(B191,JUNHO!B:C,2,0),"")</f>
        <v>JAMINE K  G  DA ROCHA MARTINS</v>
      </c>
    </row>
    <row r="192" spans="1:5">
      <c r="A192" s="104">
        <v>25</v>
      </c>
      <c r="B192" s="104">
        <v>2878</v>
      </c>
      <c r="C192" s="100" t="s">
        <v>373</v>
      </c>
      <c r="D192" s="106">
        <v>776.39</v>
      </c>
      <c r="E192" s="8" t="str">
        <f>IFERROR(VLOOKUP(B192,JUNHO!B:C,2,0),"")</f>
        <v>JAMSON ALESSANDRO DA SILVA</v>
      </c>
    </row>
    <row r="193" spans="1:5">
      <c r="A193" s="104">
        <v>1</v>
      </c>
      <c r="B193" s="104">
        <v>1650</v>
      </c>
      <c r="C193" s="100" t="s">
        <v>59</v>
      </c>
      <c r="D193" s="106">
        <v>325.85000000000002</v>
      </c>
      <c r="E193" s="8" t="str">
        <f>IFERROR(VLOOKUP(B193,JUNHO!B:C,2,0),"")</f>
        <v>JANETE MARIA DA SILVA</v>
      </c>
    </row>
    <row r="194" spans="1:5">
      <c r="A194" s="104">
        <v>39</v>
      </c>
      <c r="B194" s="104">
        <v>2523</v>
      </c>
      <c r="C194" s="100" t="s">
        <v>383</v>
      </c>
      <c r="D194" s="106">
        <v>776.39</v>
      </c>
      <c r="E194" s="8" t="str">
        <f>IFERROR(VLOOKUP(B194,JUNHO!B:C,2,0),"")</f>
        <v>JANISSON COELHO DE VASCONCELOS</v>
      </c>
    </row>
    <row r="195" spans="1:5">
      <c r="A195" s="104">
        <v>1</v>
      </c>
      <c r="B195" s="104">
        <v>2586</v>
      </c>
      <c r="C195" s="100" t="s">
        <v>348</v>
      </c>
      <c r="D195" s="106">
        <v>700.48</v>
      </c>
      <c r="E195" s="8" t="str">
        <f>IFERROR(VLOOKUP(B195,JUNHO!B:C,2,0),"")</f>
        <v>JAQUELINE P F DE OLIVEIRA</v>
      </c>
    </row>
    <row r="196" spans="1:5">
      <c r="A196" s="104">
        <v>1</v>
      </c>
      <c r="B196" s="104">
        <v>2526</v>
      </c>
      <c r="C196" s="100" t="s">
        <v>151</v>
      </c>
      <c r="D196" s="106">
        <v>1435.21</v>
      </c>
      <c r="E196" s="8" t="str">
        <f>IFERROR(VLOOKUP(B196,JUNHO!B:C,2,0),"")</f>
        <v>JARBAS FERREIRA DE LIMA JUNIOR</v>
      </c>
    </row>
    <row r="197" spans="1:5">
      <c r="A197" s="104">
        <v>1</v>
      </c>
      <c r="B197" s="104">
        <v>3344</v>
      </c>
      <c r="C197" s="100" t="s">
        <v>322</v>
      </c>
      <c r="D197" s="106">
        <v>607.65</v>
      </c>
      <c r="E197" s="8" t="str">
        <f>IFERROR(VLOOKUP(B197,JUNHO!B:C,2,0),"")</f>
        <v>JEANE DE ALMEIDA C REVOREDO</v>
      </c>
    </row>
    <row r="198" spans="1:5">
      <c r="A198" s="104">
        <v>1</v>
      </c>
      <c r="B198" s="104">
        <v>2682</v>
      </c>
      <c r="C198" s="100" t="s">
        <v>176</v>
      </c>
      <c r="D198" s="106">
        <v>309.04000000000002</v>
      </c>
      <c r="E198" s="8" t="str">
        <f>IFERROR(VLOOKUP(B198,JUNHO!B:C,2,0),"")</f>
        <v>JENARIO LUCENA DA SILVA</v>
      </c>
    </row>
    <row r="199" spans="1:5">
      <c r="A199" s="104">
        <v>1</v>
      </c>
      <c r="B199" s="104">
        <v>1641</v>
      </c>
      <c r="C199" s="100" t="s">
        <v>58</v>
      </c>
      <c r="D199" s="106">
        <v>814.31</v>
      </c>
      <c r="E199" s="8" t="str">
        <f>IFERROR(VLOOKUP(B199,JUNHO!B:C,2,0),"")</f>
        <v>JOAO FELICIANO ALVES</v>
      </c>
    </row>
    <row r="200" spans="1:5">
      <c r="A200" s="104">
        <v>1</v>
      </c>
      <c r="B200" s="104">
        <v>2043</v>
      </c>
      <c r="C200" s="100" t="s">
        <v>84</v>
      </c>
      <c r="D200" s="106">
        <v>1203.1300000000001</v>
      </c>
      <c r="E200" s="8" t="str">
        <f>IFERROR(VLOOKUP(B200,JUNHO!B:C,2,0),"")</f>
        <v>JOAO LUIZ BRAGA DE PONTES</v>
      </c>
    </row>
    <row r="201" spans="1:5">
      <c r="A201" s="104">
        <v>1</v>
      </c>
      <c r="B201" s="104">
        <v>3139</v>
      </c>
      <c r="C201" s="100" t="s">
        <v>279</v>
      </c>
      <c r="D201" s="106">
        <v>667.12</v>
      </c>
      <c r="E201" s="8" t="str">
        <f>IFERROR(VLOOKUP(B201,JUNHO!B:C,2,0),"")</f>
        <v>JOAO ROBERTO  MACHADO ARAUJO</v>
      </c>
    </row>
    <row r="202" spans="1:5">
      <c r="A202" s="104">
        <v>1</v>
      </c>
      <c r="B202" s="104">
        <v>2063</v>
      </c>
      <c r="C202" s="100" t="s">
        <v>86</v>
      </c>
      <c r="D202" s="106">
        <v>5280.69</v>
      </c>
      <c r="E202" s="8" t="str">
        <f>IFERROR(VLOOKUP(B202,JUNHO!B:C,2,0),"")</f>
        <v>JOAQUIM PEDRO CARNEIRO C NETO</v>
      </c>
    </row>
    <row r="203" spans="1:5">
      <c r="A203" s="104">
        <v>1</v>
      </c>
      <c r="B203" s="104">
        <v>2907</v>
      </c>
      <c r="C203" s="100" t="s">
        <v>232</v>
      </c>
      <c r="D203" s="106">
        <v>679.89</v>
      </c>
      <c r="E203" s="8" t="str">
        <f>IFERROR(VLOOKUP(B203,JUNHO!B:C,2,0),"")</f>
        <v>JOELINE LIMA DO NASCIMENTO</v>
      </c>
    </row>
    <row r="204" spans="1:5">
      <c r="A204" s="104">
        <v>1</v>
      </c>
      <c r="B204" s="104">
        <v>2894</v>
      </c>
      <c r="C204" s="100" t="s">
        <v>230</v>
      </c>
      <c r="D204" s="106">
        <v>319.02</v>
      </c>
      <c r="E204" s="8" t="str">
        <f>IFERROR(VLOOKUP(B204,JUNHO!B:C,2,0),"")</f>
        <v>JOELNA DINIZ PEREIRA DE SOUSA</v>
      </c>
    </row>
    <row r="205" spans="1:5">
      <c r="A205" s="104">
        <v>51</v>
      </c>
      <c r="B205" s="104">
        <v>2720</v>
      </c>
      <c r="C205" s="100" t="s">
        <v>380</v>
      </c>
      <c r="D205" s="106">
        <v>700.49</v>
      </c>
      <c r="E205" s="8" t="str">
        <f>IFERROR(VLOOKUP(B205,JUNHO!B:C,2,0),"")</f>
        <v>JONATAS BERNARDINO R  DA SILVA</v>
      </c>
    </row>
    <row r="206" spans="1:5">
      <c r="A206" s="104">
        <v>1</v>
      </c>
      <c r="B206" s="104">
        <v>1333</v>
      </c>
      <c r="C206" s="100" t="s">
        <v>34</v>
      </c>
      <c r="D206" s="106">
        <v>1326.44</v>
      </c>
      <c r="E206" s="8" t="str">
        <f>IFERROR(VLOOKUP(B206,JUNHO!B:C,2,0),"")</f>
        <v>JORGE CUNHA OLIVEIRA</v>
      </c>
    </row>
    <row r="207" spans="1:5">
      <c r="A207" s="104">
        <v>1</v>
      </c>
      <c r="B207" s="104">
        <v>2128</v>
      </c>
      <c r="C207" s="100" t="s">
        <v>96</v>
      </c>
      <c r="D207" s="106">
        <v>3303.61</v>
      </c>
      <c r="E207" s="8" t="str">
        <f>IFERROR(VLOOKUP(B207,JUNHO!B:C,2,0),"")</f>
        <v>JORGE DA SILVA LIMA</v>
      </c>
    </row>
    <row r="208" spans="1:5">
      <c r="A208" s="104">
        <v>1</v>
      </c>
      <c r="B208" s="104">
        <v>2508</v>
      </c>
      <c r="C208" s="100" t="s">
        <v>148</v>
      </c>
      <c r="D208" s="106">
        <v>1081.82</v>
      </c>
      <c r="E208" s="8" t="str">
        <f>IFERROR(VLOOKUP(B208,JUNHO!B:C,2,0),"")</f>
        <v>JOSE ALEXANDRE DE BARROS ALVES</v>
      </c>
    </row>
    <row r="209" spans="1:5">
      <c r="A209" s="104">
        <v>10</v>
      </c>
      <c r="B209" s="104">
        <v>2124</v>
      </c>
      <c r="C209" s="100" t="s">
        <v>350</v>
      </c>
      <c r="D209" s="106">
        <v>1418.64</v>
      </c>
      <c r="E209" s="8" t="str">
        <f>IFERROR(VLOOKUP(B209,JUNHO!B:C,2,0),"")</f>
        <v>JOSE ALVES FIGUEIREDO FILHO</v>
      </c>
    </row>
    <row r="210" spans="1:5">
      <c r="A210" s="104">
        <v>1</v>
      </c>
      <c r="B210" s="104">
        <v>863</v>
      </c>
      <c r="C210" s="100" t="s">
        <v>10</v>
      </c>
      <c r="D210" s="106">
        <v>897.78</v>
      </c>
      <c r="E210" s="8" t="str">
        <f>IFERROR(VLOOKUP(B210,JUNHO!B:C,2,0),"")</f>
        <v>JOSE AMARO DOS SANTOS</v>
      </c>
    </row>
    <row r="211" spans="1:5">
      <c r="A211" s="104">
        <v>1</v>
      </c>
      <c r="B211" s="104">
        <v>2930</v>
      </c>
      <c r="C211" s="100" t="s">
        <v>243</v>
      </c>
      <c r="D211" s="106">
        <v>578.72</v>
      </c>
      <c r="E211" s="8" t="str">
        <f>IFERROR(VLOOKUP(B211,JUNHO!B:C,2,0),"")</f>
        <v>JOSE AURICELIO C DE ARAUJO</v>
      </c>
    </row>
    <row r="212" spans="1:5">
      <c r="A212" s="104">
        <v>1</v>
      </c>
      <c r="B212" s="104">
        <v>1363</v>
      </c>
      <c r="C212" s="100" t="s">
        <v>36</v>
      </c>
      <c r="D212" s="106">
        <v>1735.89</v>
      </c>
      <c r="E212" s="8" t="str">
        <f>IFERROR(VLOOKUP(B212,JUNHO!B:C,2,0),"")</f>
        <v>JOSE CARLOS FERREIRA DE ARRUDA</v>
      </c>
    </row>
    <row r="213" spans="1:5">
      <c r="A213" s="104">
        <v>1</v>
      </c>
      <c r="B213" s="104">
        <v>1221</v>
      </c>
      <c r="C213" s="100" t="s">
        <v>26</v>
      </c>
      <c r="D213" s="106">
        <v>3377.16</v>
      </c>
      <c r="E213" s="8" t="str">
        <f>IFERROR(VLOOKUP(B213,JUNHO!B:C,2,0),"")</f>
        <v>JOSE CARLOS TENORIO DE MELO</v>
      </c>
    </row>
    <row r="214" spans="1:5">
      <c r="A214" s="104">
        <v>51</v>
      </c>
      <c r="B214" s="104">
        <v>1726</v>
      </c>
      <c r="C214" s="100" t="s">
        <v>394</v>
      </c>
      <c r="D214" s="106">
        <v>1418.64</v>
      </c>
      <c r="E214" s="8" t="str">
        <f>IFERROR(VLOOKUP(B214,JUNHO!B:C,2,0),"")</f>
        <v>JOSE CARLOS VIEIRA</v>
      </c>
    </row>
    <row r="215" spans="1:5">
      <c r="A215" s="104">
        <v>1</v>
      </c>
      <c r="B215" s="104">
        <v>2052</v>
      </c>
      <c r="C215" s="100" t="s">
        <v>85</v>
      </c>
      <c r="D215" s="106">
        <v>1263.27</v>
      </c>
      <c r="E215" s="8" t="str">
        <f>IFERROR(VLOOKUP(B215,JUNHO!B:C,2,0),"")</f>
        <v>JOSE FERNANDO PEREIRA DA COSTA</v>
      </c>
    </row>
    <row r="216" spans="1:5">
      <c r="A216" s="104">
        <v>1</v>
      </c>
      <c r="B216" s="104">
        <v>1429</v>
      </c>
      <c r="C216" s="100" t="s">
        <v>42</v>
      </c>
      <c r="D216" s="106">
        <v>1727.55</v>
      </c>
      <c r="E216" s="8" t="str">
        <f>IFERROR(VLOOKUP(B216,JUNHO!B:C,2,0),"")</f>
        <v>JOSE HENRIQUE DA PAZ</v>
      </c>
    </row>
    <row r="217" spans="1:5">
      <c r="A217" s="104">
        <v>1</v>
      </c>
      <c r="B217" s="104">
        <v>3333</v>
      </c>
      <c r="C217" s="100" t="s">
        <v>315</v>
      </c>
      <c r="D217" s="106">
        <v>499.91</v>
      </c>
      <c r="E217" s="8" t="str">
        <f>IFERROR(VLOOKUP(B217,JUNHO!B:C,2,0),"")</f>
        <v>JOSE HIGO MARQUES RENER</v>
      </c>
    </row>
    <row r="218" spans="1:5">
      <c r="A218" s="104">
        <v>1</v>
      </c>
      <c r="B218" s="104">
        <v>1809</v>
      </c>
      <c r="C218" s="100" t="s">
        <v>68</v>
      </c>
      <c r="D218" s="106">
        <v>1141.02</v>
      </c>
      <c r="E218" s="8" t="str">
        <f>IFERROR(VLOOKUP(B218,JUNHO!B:C,2,0),"")</f>
        <v>JOSE IRANILDO DE ANDRADE SILVA</v>
      </c>
    </row>
    <row r="219" spans="1:5">
      <c r="A219" s="104">
        <v>1</v>
      </c>
      <c r="B219" s="104">
        <v>1549</v>
      </c>
      <c r="C219" s="100" t="s">
        <v>49</v>
      </c>
      <c r="D219" s="106">
        <v>1386.93</v>
      </c>
      <c r="E219" s="8" t="str">
        <f>IFERROR(VLOOKUP(B219,JUNHO!B:C,2,0),"")</f>
        <v>JOSE JOAQUIM DA SILVA FILHO</v>
      </c>
    </row>
    <row r="220" spans="1:5">
      <c r="A220" s="104">
        <v>1</v>
      </c>
      <c r="B220" s="104">
        <v>2101</v>
      </c>
      <c r="C220" s="100" t="s">
        <v>90</v>
      </c>
      <c r="D220" s="106">
        <v>1091.26</v>
      </c>
      <c r="E220" s="8" t="str">
        <f>IFERROR(VLOOKUP(B220,JUNHO!B:C,2,0),"")</f>
        <v>JOSE LUCIANO CANDIDO DA SILVA</v>
      </c>
    </row>
    <row r="221" spans="1:5">
      <c r="A221" s="104">
        <v>1</v>
      </c>
      <c r="B221" s="104">
        <v>2770</v>
      </c>
      <c r="C221" s="100" t="s">
        <v>192</v>
      </c>
      <c r="D221" s="106">
        <v>524.91999999999996</v>
      </c>
      <c r="E221" s="8" t="str">
        <f>IFERROR(VLOOKUP(B221,JUNHO!B:C,2,0),"")</f>
        <v>JOSE PIMENTEL SILVA</v>
      </c>
    </row>
    <row r="222" spans="1:5">
      <c r="A222" s="104">
        <v>1</v>
      </c>
      <c r="B222" s="104">
        <v>3366</v>
      </c>
      <c r="C222" s="100" t="s">
        <v>337</v>
      </c>
      <c r="D222" s="106">
        <v>2829.56</v>
      </c>
      <c r="E222" s="8" t="str">
        <f>IFERROR(VLOOKUP(B222,JUNHO!B:C,2,0),"")</f>
        <v>JOSE RICARDO OLIVEIRA CHAGAS</v>
      </c>
    </row>
    <row r="223" spans="1:5">
      <c r="A223" s="104">
        <v>1</v>
      </c>
      <c r="B223" s="104">
        <v>3341</v>
      </c>
      <c r="C223" s="100" t="s">
        <v>320</v>
      </c>
      <c r="D223" s="106">
        <v>1497.91</v>
      </c>
      <c r="E223" s="8" t="str">
        <f>IFERROR(VLOOKUP(B223,JUNHO!B:C,2,0),"")</f>
        <v>JOSE VICTOR M A BARBOSA</v>
      </c>
    </row>
    <row r="224" spans="1:5">
      <c r="A224" s="104">
        <v>1</v>
      </c>
      <c r="B224" s="104">
        <v>2910</v>
      </c>
      <c r="C224" s="100" t="s">
        <v>234</v>
      </c>
      <c r="D224" s="106">
        <v>2133.91</v>
      </c>
      <c r="E224" s="8" t="str">
        <f>IFERROR(VLOOKUP(B224,JUNHO!B:C,2,0),"")</f>
        <v>JOSE VITAL DUARTE JUNIOR</v>
      </c>
    </row>
    <row r="225" spans="1:5">
      <c r="A225" s="104">
        <v>1</v>
      </c>
      <c r="B225" s="104">
        <v>3322</v>
      </c>
      <c r="C225" s="100" t="s">
        <v>311</v>
      </c>
      <c r="D225" s="106">
        <v>667.13</v>
      </c>
      <c r="E225" s="8" t="str">
        <f>IFERROR(VLOOKUP(B225,JUNHO!B:C,2,0),"")</f>
        <v>JOSEFINA DA SILVA RODRIGUES</v>
      </c>
    </row>
    <row r="226" spans="1:5">
      <c r="A226" s="104">
        <v>1</v>
      </c>
      <c r="B226" s="104">
        <v>2539</v>
      </c>
      <c r="C226" s="100" t="s">
        <v>154</v>
      </c>
      <c r="D226" s="106">
        <v>453.19</v>
      </c>
      <c r="E226" s="8" t="str">
        <f>IFERROR(VLOOKUP(B226,JUNHO!B:C,2,0),"")</f>
        <v>JOSENILDA BEZERRA DA SILVA</v>
      </c>
    </row>
    <row r="227" spans="1:5">
      <c r="A227" s="104">
        <v>1</v>
      </c>
      <c r="B227" s="104">
        <v>2512</v>
      </c>
      <c r="C227" s="100" t="s">
        <v>374</v>
      </c>
      <c r="D227" s="106">
        <v>1800.68</v>
      </c>
      <c r="E227" s="8" t="str">
        <f>IFERROR(VLOOKUP(B227,JUNHO!B:C,2,0),"")</f>
        <v>JOSENILDO JOSE TORRES</v>
      </c>
    </row>
    <row r="228" spans="1:5">
      <c r="A228" s="104">
        <v>1</v>
      </c>
      <c r="B228" s="104">
        <v>2931</v>
      </c>
      <c r="C228" s="100" t="s">
        <v>244</v>
      </c>
      <c r="D228" s="106">
        <v>917.65</v>
      </c>
      <c r="E228" s="8" t="str">
        <f>IFERROR(VLOOKUP(B228,JUNHO!B:C,2,0),"")</f>
        <v>JOSILENE FARIAS DOS SANTOS ALM</v>
      </c>
    </row>
    <row r="229" spans="1:5">
      <c r="A229" s="104">
        <v>1</v>
      </c>
      <c r="B229" s="104">
        <v>2791</v>
      </c>
      <c r="C229" s="100" t="s">
        <v>201</v>
      </c>
      <c r="D229" s="106">
        <v>2020.53</v>
      </c>
      <c r="E229" s="8" t="str">
        <f>IFERROR(VLOOKUP(B229,JUNHO!B:C,2,0),"")</f>
        <v>JOSIMAR SILVA</v>
      </c>
    </row>
    <row r="230" spans="1:5">
      <c r="A230" s="104">
        <v>25</v>
      </c>
      <c r="B230" s="104">
        <v>2705</v>
      </c>
      <c r="C230" s="100" t="s">
        <v>379</v>
      </c>
      <c r="D230" s="106">
        <v>700.48</v>
      </c>
      <c r="E230" s="8" t="str">
        <f>IFERROR(VLOOKUP(B230,JUNHO!B:C,2,0),"")</f>
        <v>JOSINALDO OLIVEIRA DE ANDRADE</v>
      </c>
    </row>
    <row r="231" spans="1:5">
      <c r="A231" s="104">
        <v>1</v>
      </c>
      <c r="B231" s="104">
        <v>2514</v>
      </c>
      <c r="C231" s="100" t="s">
        <v>150</v>
      </c>
      <c r="D231" s="106">
        <v>980.1</v>
      </c>
      <c r="E231" s="8" t="str">
        <f>IFERROR(VLOOKUP(B231,JUNHO!B:C,2,0),"")</f>
        <v>JULIANA CAVALCANTI DE SOUSA</v>
      </c>
    </row>
    <row r="232" spans="1:5">
      <c r="A232" s="104">
        <v>1</v>
      </c>
      <c r="B232" s="104">
        <v>2849</v>
      </c>
      <c r="C232" s="100" t="s">
        <v>214</v>
      </c>
      <c r="D232" s="106">
        <v>476.1</v>
      </c>
      <c r="E232" s="8" t="str">
        <f>IFERROR(VLOOKUP(B232,JUNHO!B:C,2,0),"")</f>
        <v>JULIANA CESAR MARTINS DE LIMA</v>
      </c>
    </row>
    <row r="233" spans="1:5">
      <c r="A233" s="104">
        <v>1</v>
      </c>
      <c r="B233" s="104">
        <v>2797</v>
      </c>
      <c r="C233" s="100" t="s">
        <v>202</v>
      </c>
      <c r="D233" s="106">
        <v>481.05</v>
      </c>
      <c r="E233" s="8" t="str">
        <f>IFERROR(VLOOKUP(B233,JUNHO!B:C,2,0),"")</f>
        <v>JULIANA SILVA CEDRIM</v>
      </c>
    </row>
    <row r="234" spans="1:5">
      <c r="A234" s="104">
        <v>1</v>
      </c>
      <c r="B234" s="104">
        <v>2448</v>
      </c>
      <c r="C234" s="100" t="s">
        <v>136</v>
      </c>
      <c r="D234" s="106">
        <v>638.04</v>
      </c>
      <c r="E234" s="8" t="str">
        <f>IFERROR(VLOOKUP(B234,JUNHO!B:C,2,0),"")</f>
        <v>JULIO CESAR DA SILVA</v>
      </c>
    </row>
    <row r="235" spans="1:5">
      <c r="A235" s="104">
        <v>16</v>
      </c>
      <c r="B235" s="104">
        <v>2151</v>
      </c>
      <c r="C235" s="100" t="s">
        <v>108</v>
      </c>
      <c r="D235" s="106">
        <v>1084.1199999999999</v>
      </c>
      <c r="E235" s="8" t="str">
        <f>IFERROR(VLOOKUP(B235,JUNHO!B:C,2,0),"")</f>
        <v>JUREMA MARIA BONGALHARDO</v>
      </c>
    </row>
    <row r="236" spans="1:5">
      <c r="A236" s="104">
        <v>1</v>
      </c>
      <c r="B236" s="104">
        <v>2634</v>
      </c>
      <c r="C236" s="100" t="s">
        <v>377</v>
      </c>
      <c r="D236" s="106">
        <v>700.48</v>
      </c>
      <c r="E236" s="8" t="str">
        <f>IFERROR(VLOOKUP(B236,JUNHO!B:C,2,0),"")</f>
        <v>KATHYWSKY MELO PINHEIRO</v>
      </c>
    </row>
    <row r="237" spans="1:5">
      <c r="A237" s="104">
        <v>1</v>
      </c>
      <c r="B237" s="104">
        <v>2671</v>
      </c>
      <c r="C237" s="100" t="s">
        <v>173</v>
      </c>
      <c r="D237" s="106">
        <v>578.71</v>
      </c>
      <c r="E237" s="8" t="str">
        <f>IFERROR(VLOOKUP(B237,JUNHO!B:C,2,0),"")</f>
        <v>KATIA ADRIANA F D SILVA SOARES</v>
      </c>
    </row>
    <row r="238" spans="1:5">
      <c r="A238" s="104">
        <v>1</v>
      </c>
      <c r="B238" s="104">
        <v>3317</v>
      </c>
      <c r="C238" s="100" t="s">
        <v>310</v>
      </c>
      <c r="D238" s="106">
        <v>667.13</v>
      </c>
      <c r="E238" s="8" t="str">
        <f>IFERROR(VLOOKUP(B238,JUNHO!B:C,2,0),"")</f>
        <v>KATIA CRISTINA B DA SILVA</v>
      </c>
    </row>
    <row r="239" spans="1:5">
      <c r="A239" s="104">
        <v>1</v>
      </c>
      <c r="B239" s="104">
        <v>2709</v>
      </c>
      <c r="C239" s="100" t="s">
        <v>181</v>
      </c>
      <c r="D239" s="106">
        <v>1486.88</v>
      </c>
      <c r="E239" s="8" t="str">
        <f>IFERROR(VLOOKUP(B239,JUNHO!B:C,2,0),"")</f>
        <v>KATIA DA CONCEICAO DA SILVA</v>
      </c>
    </row>
    <row r="240" spans="1:5">
      <c r="A240" s="104">
        <v>1</v>
      </c>
      <c r="B240" s="104">
        <v>2384</v>
      </c>
      <c r="C240" s="100" t="s">
        <v>128</v>
      </c>
      <c r="D240" s="106">
        <v>667.12</v>
      </c>
      <c r="E240" s="8" t="str">
        <f>IFERROR(VLOOKUP(B240,JUNHO!B:C,2,0),"")</f>
        <v>KATIA MIRANDA DE ARAUJO LOPES</v>
      </c>
    </row>
    <row r="241" spans="1:5">
      <c r="A241" s="104">
        <v>1</v>
      </c>
      <c r="B241" s="104">
        <v>3032</v>
      </c>
      <c r="C241" s="100" t="s">
        <v>341</v>
      </c>
      <c r="D241" s="106">
        <v>1481.41</v>
      </c>
      <c r="E241" s="8" t="str">
        <f>IFERROR(VLOOKUP(B241,JUNHO!B:C,2,0),"")</f>
        <v>KELEN CRISTINA DE AL F E SILVA</v>
      </c>
    </row>
    <row r="242" spans="1:5">
      <c r="A242" s="104">
        <v>1</v>
      </c>
      <c r="B242" s="104">
        <v>3435</v>
      </c>
      <c r="C242" s="100" t="s">
        <v>586</v>
      </c>
      <c r="D242" s="106">
        <v>1497.91</v>
      </c>
      <c r="E242" s="8" t="str">
        <f>IFERROR(VLOOKUP(B242,JUNHO!B:C,2,0),"")</f>
        <v>KELLYANNE LOPES DA SILVA</v>
      </c>
    </row>
    <row r="243" spans="1:5">
      <c r="A243" s="104">
        <v>1</v>
      </c>
      <c r="B243" s="104">
        <v>2895</v>
      </c>
      <c r="C243" s="100" t="s">
        <v>231</v>
      </c>
      <c r="D243" s="106">
        <v>476.1</v>
      </c>
      <c r="E243" s="8" t="str">
        <f>IFERROR(VLOOKUP(B243,JUNHO!B:C,2,0),"")</f>
        <v>KLEBER DE OLIVEIRA GALDINO</v>
      </c>
    </row>
    <row r="244" spans="1:5">
      <c r="A244" s="104">
        <v>1</v>
      </c>
      <c r="B244" s="104">
        <v>2392</v>
      </c>
      <c r="C244" s="100" t="s">
        <v>129</v>
      </c>
      <c r="D244" s="106">
        <v>1453.52</v>
      </c>
      <c r="E244" s="8" t="str">
        <f>IFERROR(VLOOKUP(B244,JUNHO!B:C,2,0),"")</f>
        <v>KLEYTON DA SILVA A PEREIRA</v>
      </c>
    </row>
    <row r="245" spans="1:5">
      <c r="A245" s="104">
        <v>1</v>
      </c>
      <c r="B245" s="104">
        <v>3362</v>
      </c>
      <c r="C245" s="100" t="s">
        <v>335</v>
      </c>
      <c r="D245" s="106">
        <v>1497.91</v>
      </c>
      <c r="E245" s="8" t="str">
        <f>IFERROR(VLOOKUP(B245,JUNHO!B:C,2,0),"")</f>
        <v>LEANDRA NASCIMENTO ESTEFANIO</v>
      </c>
    </row>
    <row r="246" spans="1:5">
      <c r="A246" s="104">
        <v>1</v>
      </c>
      <c r="B246" s="104">
        <v>3373</v>
      </c>
      <c r="C246" s="100" t="s">
        <v>458</v>
      </c>
      <c r="D246" s="106">
        <v>1664.34</v>
      </c>
      <c r="E246" s="8" t="str">
        <f>IFERROR(VLOOKUP(B246,JUNHO!B:C,2,0),"")</f>
        <v>LEANDRO RAMOS M DE ANDRADE</v>
      </c>
    </row>
    <row r="247" spans="1:5">
      <c r="A247" s="104">
        <v>1</v>
      </c>
      <c r="B247" s="104">
        <v>1413</v>
      </c>
      <c r="C247" s="100" t="s">
        <v>39</v>
      </c>
      <c r="D247" s="106">
        <v>8882.02</v>
      </c>
      <c r="E247" s="8" t="str">
        <f>IFERROR(VLOOKUP(B247,JUNHO!B:C,2,0),"")</f>
        <v>LEDUAR GUEDES DE LIMA</v>
      </c>
    </row>
    <row r="248" spans="1:5">
      <c r="A248" s="104">
        <v>1</v>
      </c>
      <c r="B248" s="104">
        <v>3247</v>
      </c>
      <c r="C248" s="100" t="s">
        <v>304</v>
      </c>
      <c r="D248" s="106">
        <v>3691.23</v>
      </c>
      <c r="E248" s="8" t="str">
        <f>IFERROR(VLOOKUP(B248,JUNHO!B:C,2,0),"")</f>
        <v>LEONARDO ARAUJO PAES BARRETO</v>
      </c>
    </row>
    <row r="249" spans="1:5">
      <c r="A249" s="104">
        <v>1</v>
      </c>
      <c r="B249" s="104">
        <v>2748</v>
      </c>
      <c r="C249" s="100" t="s">
        <v>187</v>
      </c>
      <c r="D249" s="106">
        <v>524.9</v>
      </c>
      <c r="E249" s="8" t="str">
        <f>IFERROR(VLOOKUP(B249,JUNHO!B:C,2,0),"")</f>
        <v>LEONINO CLEMENTE DA SILVA</v>
      </c>
    </row>
    <row r="250" spans="1:5">
      <c r="A250" s="104">
        <v>10</v>
      </c>
      <c r="B250" s="104">
        <v>2971</v>
      </c>
      <c r="C250" s="100" t="s">
        <v>395</v>
      </c>
      <c r="D250" s="106">
        <v>667.12</v>
      </c>
      <c r="E250" s="8" t="str">
        <f>IFERROR(VLOOKUP(B250,JUNHO!B:C,2,0),"")</f>
        <v>LETYCIA THAISA V FARIAS</v>
      </c>
    </row>
    <row r="251" spans="1:5">
      <c r="A251" s="104">
        <v>1</v>
      </c>
      <c r="B251" s="104">
        <v>2969</v>
      </c>
      <c r="C251" s="100" t="s">
        <v>251</v>
      </c>
      <c r="D251" s="106">
        <v>973.28</v>
      </c>
      <c r="E251" s="8" t="str">
        <f>IFERROR(VLOOKUP(B251,JUNHO!B:C,2,0),"")</f>
        <v>LEYRIANE TELMA V FARIAS</v>
      </c>
    </row>
    <row r="252" spans="1:5">
      <c r="A252" s="104">
        <v>1</v>
      </c>
      <c r="B252" s="104">
        <v>2627</v>
      </c>
      <c r="C252" s="100" t="s">
        <v>342</v>
      </c>
      <c r="D252" s="106">
        <v>2587.08</v>
      </c>
      <c r="E252" s="8" t="str">
        <f>IFERROR(VLOOKUP(B252,JUNHO!B:C,2,0),"")</f>
        <v>LIBNI DE MEDEIROS MELO</v>
      </c>
    </row>
    <row r="253" spans="1:5">
      <c r="A253" s="104">
        <v>1</v>
      </c>
      <c r="B253" s="104">
        <v>2732</v>
      </c>
      <c r="C253" s="100" t="s">
        <v>186</v>
      </c>
      <c r="D253" s="106">
        <v>700.48</v>
      </c>
      <c r="E253" s="8" t="str">
        <f>IFERROR(VLOOKUP(B253,JUNHO!B:C,2,0),"")</f>
        <v>LILIANE DA SILVA SALVADOR</v>
      </c>
    </row>
    <row r="254" spans="1:5">
      <c r="A254" s="104">
        <v>1</v>
      </c>
      <c r="B254" s="104">
        <v>2553</v>
      </c>
      <c r="C254" s="100" t="s">
        <v>157</v>
      </c>
      <c r="D254" s="106">
        <v>980.09</v>
      </c>
      <c r="E254" s="8" t="str">
        <f>IFERROR(VLOOKUP(B254,JUNHO!B:C,2,0),"")</f>
        <v>LIVIA DA SILVA LIMA</v>
      </c>
    </row>
    <row r="255" spans="1:5">
      <c r="A255" s="104">
        <v>1</v>
      </c>
      <c r="B255" s="104">
        <v>3237</v>
      </c>
      <c r="C255" s="100" t="s">
        <v>301</v>
      </c>
      <c r="D255" s="106">
        <v>667.12</v>
      </c>
      <c r="E255" s="8" t="str">
        <f>IFERROR(VLOOKUP(B255,JUNHO!B:C,2,0),"")</f>
        <v>LIVIA MARIA DE MORAES</v>
      </c>
    </row>
    <row r="256" spans="1:5">
      <c r="A256" s="104">
        <v>1</v>
      </c>
      <c r="B256" s="104">
        <v>1328</v>
      </c>
      <c r="C256" s="100" t="s">
        <v>32</v>
      </c>
      <c r="D256" s="106">
        <v>1320.88</v>
      </c>
      <c r="E256" s="8" t="str">
        <f>IFERROR(VLOOKUP(B256,JUNHO!B:C,2,0),"")</f>
        <v>LIZETE ALFREDINA DA SILVA</v>
      </c>
    </row>
    <row r="257" spans="1:5">
      <c r="A257" s="104">
        <v>1</v>
      </c>
      <c r="B257" s="104">
        <v>3040</v>
      </c>
      <c r="C257" s="100" t="s">
        <v>264</v>
      </c>
      <c r="D257" s="106">
        <v>1833.11</v>
      </c>
      <c r="E257" s="8" t="str">
        <f>IFERROR(VLOOKUP(B257,JUNHO!B:C,2,0),"")</f>
        <v>LORENA ESTHER L M CAVALCANTI</v>
      </c>
    </row>
    <row r="258" spans="1:5">
      <c r="A258" s="104">
        <v>47</v>
      </c>
      <c r="B258" s="104">
        <v>2736</v>
      </c>
      <c r="C258" s="100" t="s">
        <v>385</v>
      </c>
      <c r="D258" s="106">
        <v>776.39</v>
      </c>
      <c r="E258" s="8" t="str">
        <f>IFERROR(VLOOKUP(B258,JUNHO!B:C,2,0),"")</f>
        <v>LUCENILDO JOSE DA SILVA</v>
      </c>
    </row>
    <row r="259" spans="1:5">
      <c r="A259" s="104">
        <v>1</v>
      </c>
      <c r="B259" s="104">
        <v>1908</v>
      </c>
      <c r="C259" s="100" t="s">
        <v>72</v>
      </c>
      <c r="D259" s="106">
        <v>2712.93</v>
      </c>
      <c r="E259" s="8" t="str">
        <f>IFERROR(VLOOKUP(B259,JUNHO!B:C,2,0),"")</f>
        <v>LUCIA MARIA ARAUJO LAVOR</v>
      </c>
    </row>
    <row r="260" spans="1:5">
      <c r="A260" s="104">
        <v>1</v>
      </c>
      <c r="B260" s="104">
        <v>3422</v>
      </c>
      <c r="C260" s="100" t="s">
        <v>571</v>
      </c>
      <c r="D260" s="106">
        <v>3079.23</v>
      </c>
      <c r="E260" s="8" t="str">
        <f>IFERROR(VLOOKUP(B260,JUNHO!B:C,2,0),"")</f>
        <v>LUCIANA C ANUNCIACAO CUNHA</v>
      </c>
    </row>
    <row r="261" spans="1:5">
      <c r="A261" s="104">
        <v>1</v>
      </c>
      <c r="B261" s="104">
        <v>3160</v>
      </c>
      <c r="C261" s="100" t="s">
        <v>284</v>
      </c>
      <c r="D261" s="106">
        <v>667.12</v>
      </c>
      <c r="E261" s="8" t="str">
        <f>IFERROR(VLOOKUP(B261,JUNHO!B:C,2,0),"")</f>
        <v>LUCIANNA NUNES LIRA</v>
      </c>
    </row>
    <row r="262" spans="1:5">
      <c r="A262" s="104">
        <v>1</v>
      </c>
      <c r="B262" s="104">
        <v>3400</v>
      </c>
      <c r="C262" s="100" t="s">
        <v>546</v>
      </c>
      <c r="D262" s="106">
        <v>1497.91</v>
      </c>
      <c r="E262" s="8" t="str">
        <f>IFERROR(VLOOKUP(B262,JUNHO!B:C,2,0),"")</f>
        <v>LUCIANO ALVES DE S JUNIOR</v>
      </c>
    </row>
    <row r="263" spans="1:5">
      <c r="A263" s="104">
        <v>1</v>
      </c>
      <c r="B263" s="104">
        <v>2996</v>
      </c>
      <c r="C263" s="100" t="s">
        <v>255</v>
      </c>
      <c r="D263" s="106">
        <v>2020.53</v>
      </c>
      <c r="E263" s="8" t="str">
        <f>IFERROR(VLOOKUP(B263,JUNHO!B:C,2,0),"")</f>
        <v>LUCIANO BARROS COSTA</v>
      </c>
    </row>
    <row r="264" spans="1:5">
      <c r="A264" s="104">
        <v>1</v>
      </c>
      <c r="B264" s="104">
        <v>2866</v>
      </c>
      <c r="C264" s="100" t="s">
        <v>222</v>
      </c>
      <c r="D264" s="106">
        <v>843.09</v>
      </c>
      <c r="E264" s="8" t="str">
        <f>IFERROR(VLOOKUP(B264,JUNHO!B:C,2,0),"")</f>
        <v>LUCICLEIDE M  DE A  CAMPOS</v>
      </c>
    </row>
    <row r="265" spans="1:5">
      <c r="A265" s="104">
        <v>1</v>
      </c>
      <c r="B265" s="104">
        <v>2917</v>
      </c>
      <c r="C265" s="100" t="s">
        <v>237</v>
      </c>
      <c r="D265" s="106">
        <v>551.15</v>
      </c>
      <c r="E265" s="8" t="str">
        <f>IFERROR(VLOOKUP(B265,JUNHO!B:C,2,0),"")</f>
        <v>LUCICLEIDE PEREIRA DEODATO</v>
      </c>
    </row>
    <row r="266" spans="1:5">
      <c r="A266" s="104">
        <v>1</v>
      </c>
      <c r="B266" s="104">
        <v>1794</v>
      </c>
      <c r="C266" s="100" t="s">
        <v>66</v>
      </c>
      <c r="D266" s="106">
        <v>1529.09</v>
      </c>
      <c r="E266" s="8" t="str">
        <f>IFERROR(VLOOKUP(B266,JUNHO!B:C,2,0),"")</f>
        <v>LUCIENE MARIA DE ANDRADE</v>
      </c>
    </row>
    <row r="267" spans="1:5">
      <c r="A267" s="104">
        <v>1</v>
      </c>
      <c r="B267" s="104">
        <v>2140</v>
      </c>
      <c r="C267" s="100" t="s">
        <v>103</v>
      </c>
      <c r="D267" s="106">
        <v>2033.18</v>
      </c>
      <c r="E267" s="8" t="str">
        <f>IFERROR(VLOOKUP(B267,JUNHO!B:C,2,0),"")</f>
        <v>LUCIENE PEREIRA DE A NASCIMENT</v>
      </c>
    </row>
    <row r="268" spans="1:5">
      <c r="A268" s="104">
        <v>1</v>
      </c>
      <c r="B268" s="104">
        <v>3353</v>
      </c>
      <c r="C268" s="100" t="s">
        <v>329</v>
      </c>
      <c r="D268" s="106">
        <v>499.91</v>
      </c>
      <c r="E268" s="8" t="str">
        <f>IFERROR(VLOOKUP(B268,JUNHO!B:C,2,0),"")</f>
        <v>LUCIO ANDRE DA SILVA</v>
      </c>
    </row>
    <row r="269" spans="1:5">
      <c r="A269" s="104">
        <v>1</v>
      </c>
      <c r="B269" s="104">
        <v>2933</v>
      </c>
      <c r="C269" s="100" t="s">
        <v>245</v>
      </c>
      <c r="D269" s="106">
        <v>524.9</v>
      </c>
      <c r="E269" s="8" t="str">
        <f>IFERROR(VLOOKUP(B269,JUNHO!B:C,2,0),"")</f>
        <v>LUCY DIAS DE ANDRADE</v>
      </c>
    </row>
    <row r="270" spans="1:5">
      <c r="A270" s="104">
        <v>1</v>
      </c>
      <c r="B270" s="104">
        <v>2834</v>
      </c>
      <c r="C270" s="100" t="s">
        <v>211</v>
      </c>
      <c r="D270" s="106">
        <v>980.09</v>
      </c>
      <c r="E270" s="8" t="str">
        <f>IFERROR(VLOOKUP(B270,JUNHO!B:C,2,0),"")</f>
        <v>LUIZ F  DE LIMA CAVALCANTI</v>
      </c>
    </row>
    <row r="271" spans="1:5">
      <c r="A271" s="104">
        <v>1</v>
      </c>
      <c r="B271" s="104">
        <v>1665</v>
      </c>
      <c r="C271" s="100" t="s">
        <v>61</v>
      </c>
      <c r="D271" s="106">
        <v>479.01</v>
      </c>
      <c r="E271" s="8" t="str">
        <f>IFERROR(VLOOKUP(B271,JUNHO!B:C,2,0),"")</f>
        <v>LUZIA BERNARDO DE SOUSA</v>
      </c>
    </row>
    <row r="272" spans="1:5">
      <c r="A272" s="104">
        <v>1</v>
      </c>
      <c r="B272" s="104">
        <v>3081</v>
      </c>
      <c r="C272" s="100" t="s">
        <v>272</v>
      </c>
      <c r="D272" s="106">
        <v>499.3</v>
      </c>
      <c r="E272" s="8" t="str">
        <f>IFERROR(VLOOKUP(B272,JUNHO!B:C,2,0),"")</f>
        <v>MAILTON NOBRE DE MEDEIROS</v>
      </c>
    </row>
    <row r="273" spans="1:5">
      <c r="A273" s="104">
        <v>1</v>
      </c>
      <c r="B273" s="104">
        <v>1393</v>
      </c>
      <c r="C273" s="100" t="s">
        <v>38</v>
      </c>
      <c r="D273" s="106">
        <v>1320.88</v>
      </c>
      <c r="E273" s="8" t="str">
        <f>IFERROR(VLOOKUP(B273,JUNHO!B:C,2,0),"")</f>
        <v>MANOEL CORREIA DOS SANTOS</v>
      </c>
    </row>
    <row r="274" spans="1:5">
      <c r="A274" s="104">
        <v>1</v>
      </c>
      <c r="B274" s="104">
        <v>3325</v>
      </c>
      <c r="C274" s="100" t="s">
        <v>312</v>
      </c>
      <c r="D274" s="106">
        <v>2829.56</v>
      </c>
      <c r="E274" s="8" t="str">
        <f>IFERROR(VLOOKUP(B274,JUNHO!B:C,2,0),"")</f>
        <v>MANOEL DE LIMA BARBOSA</v>
      </c>
    </row>
    <row r="275" spans="1:5">
      <c r="A275" s="104">
        <v>1</v>
      </c>
      <c r="B275" s="104">
        <v>1749</v>
      </c>
      <c r="C275" s="100" t="s">
        <v>64</v>
      </c>
      <c r="D275" s="106">
        <v>810.9</v>
      </c>
      <c r="E275" s="8" t="str">
        <f>IFERROR(VLOOKUP(B275,JUNHO!B:C,2,0),"")</f>
        <v>MANOEL MARTINS LEITE NETO</v>
      </c>
    </row>
    <row r="276" spans="1:5">
      <c r="A276" s="104">
        <v>1</v>
      </c>
      <c r="B276" s="104">
        <v>3283</v>
      </c>
      <c r="C276" s="100" t="s">
        <v>308</v>
      </c>
      <c r="D276" s="106">
        <v>2829.56</v>
      </c>
      <c r="E276" s="8" t="str">
        <f>IFERROR(VLOOKUP(B276,JUNHO!B:C,2,0),"")</f>
        <v>MANUELA A DE SENA L VENTURA</v>
      </c>
    </row>
    <row r="277" spans="1:5">
      <c r="A277" s="104">
        <v>1</v>
      </c>
      <c r="B277" s="104">
        <v>3138</v>
      </c>
      <c r="C277" s="100" t="s">
        <v>278</v>
      </c>
      <c r="D277" s="106">
        <v>946.73</v>
      </c>
      <c r="E277" s="8" t="str">
        <f>IFERROR(VLOOKUP(B277,JUNHO!B:C,2,0),"")</f>
        <v>MANUELA SILVA DE LIMA B DA PAZ</v>
      </c>
    </row>
    <row r="278" spans="1:5">
      <c r="A278" s="104">
        <v>1</v>
      </c>
      <c r="B278" s="104">
        <v>2451</v>
      </c>
      <c r="C278" s="100" t="s">
        <v>137</v>
      </c>
      <c r="D278" s="106">
        <v>578.71</v>
      </c>
      <c r="E278" s="8" t="str">
        <f>IFERROR(VLOOKUP(B278,JUNHO!B:C,2,0),"")</f>
        <v>MANUELLA BOMFIM DA SILVA</v>
      </c>
    </row>
    <row r="279" spans="1:5">
      <c r="A279" s="104">
        <v>1</v>
      </c>
      <c r="B279" s="104">
        <v>2775</v>
      </c>
      <c r="C279" s="100" t="s">
        <v>194</v>
      </c>
      <c r="D279" s="106">
        <v>432.65</v>
      </c>
      <c r="E279" s="8" t="str">
        <f>IFERROR(VLOOKUP(B279,JUNHO!B:C,2,0),"")</f>
        <v>MARCELA FREITAS DA C SALLES</v>
      </c>
    </row>
    <row r="280" spans="1:5">
      <c r="A280" s="104">
        <v>1</v>
      </c>
      <c r="B280" s="104">
        <v>2541</v>
      </c>
      <c r="C280" s="100" t="s">
        <v>155</v>
      </c>
      <c r="D280" s="106">
        <v>510.63</v>
      </c>
      <c r="E280" s="8" t="str">
        <f>IFERROR(VLOOKUP(B280,JUNHO!B:C,2,0),"")</f>
        <v>MARCELA SALLES DA SILVA</v>
      </c>
    </row>
    <row r="281" spans="1:5">
      <c r="A281" s="104">
        <v>1</v>
      </c>
      <c r="B281" s="104">
        <v>2665</v>
      </c>
      <c r="C281" s="100" t="s">
        <v>170</v>
      </c>
      <c r="D281" s="106">
        <v>201.78</v>
      </c>
      <c r="E281" s="8" t="str">
        <f>IFERROR(VLOOKUP(B281,JUNHO!B:C,2,0),"")</f>
        <v>MARCELO BARLAVENTO DAS C SILVA</v>
      </c>
    </row>
    <row r="282" spans="1:5">
      <c r="A282" s="104">
        <v>3</v>
      </c>
      <c r="B282" s="104">
        <v>2974</v>
      </c>
      <c r="C282" s="100" t="s">
        <v>353</v>
      </c>
      <c r="D282" s="106">
        <v>667.12</v>
      </c>
      <c r="E282" s="8" t="str">
        <f>IFERROR(VLOOKUP(B282,JUNHO!B:C,2,0),"")</f>
        <v>MARCELO DIEDERICHS PRATES</v>
      </c>
    </row>
    <row r="283" spans="1:5">
      <c r="A283" s="104">
        <v>1</v>
      </c>
      <c r="B283" s="104">
        <v>3343</v>
      </c>
      <c r="C283" s="100" t="s">
        <v>321</v>
      </c>
      <c r="D283" s="106">
        <v>499.3</v>
      </c>
      <c r="E283" s="8" t="str">
        <f>IFERROR(VLOOKUP(B283,JUNHO!B:C,2,0),"")</f>
        <v>MARCELO MONTEIRO DE C. FILHO</v>
      </c>
    </row>
    <row r="284" spans="1:5">
      <c r="A284" s="104">
        <v>51</v>
      </c>
      <c r="B284" s="104">
        <v>2096</v>
      </c>
      <c r="C284" s="100" t="s">
        <v>346</v>
      </c>
      <c r="D284" s="106">
        <v>1418.64</v>
      </c>
      <c r="E284" s="8" t="str">
        <f>IFERROR(VLOOKUP(B284,JUNHO!B:C,2,0),"")</f>
        <v>MARCELO MORAIS DE OLIVEIRA</v>
      </c>
    </row>
    <row r="285" spans="1:5">
      <c r="A285" s="104">
        <v>1</v>
      </c>
      <c r="B285" s="104">
        <v>2717</v>
      </c>
      <c r="C285" s="100" t="s">
        <v>184</v>
      </c>
      <c r="D285" s="106">
        <v>2587.08</v>
      </c>
      <c r="E285" s="8" t="str">
        <f>IFERROR(VLOOKUP(B285,JUNHO!B:C,2,0),"")</f>
        <v>MARCIA ANDREA F SECUNDINO</v>
      </c>
    </row>
    <row r="286" spans="1:5">
      <c r="A286" s="104">
        <v>1</v>
      </c>
      <c r="B286" s="104">
        <v>3392</v>
      </c>
      <c r="C286" s="100" t="s">
        <v>517</v>
      </c>
      <c r="D286" s="106">
        <v>2829.56</v>
      </c>
      <c r="E286" s="8" t="str">
        <f>IFERROR(VLOOKUP(B286,JUNHO!B:C,2,0),"")</f>
        <v>MARCILIO BATISTA M MOURA</v>
      </c>
    </row>
    <row r="287" spans="1:5">
      <c r="A287" s="104">
        <v>1</v>
      </c>
      <c r="B287" s="104">
        <v>2798</v>
      </c>
      <c r="C287" s="100" t="s">
        <v>203</v>
      </c>
      <c r="D287" s="106">
        <v>1486.88</v>
      </c>
      <c r="E287" s="8" t="str">
        <f>IFERROR(VLOOKUP(B287,JUNHO!B:C,2,0),"")</f>
        <v>MARCO ANDRE ANTUNES CORREIA</v>
      </c>
    </row>
    <row r="288" spans="1:5">
      <c r="A288" s="104">
        <v>1</v>
      </c>
      <c r="B288" s="104">
        <v>1267</v>
      </c>
      <c r="C288" s="100" t="s">
        <v>30</v>
      </c>
      <c r="D288" s="106">
        <v>7283.77</v>
      </c>
      <c r="E288" s="8" t="str">
        <f>IFERROR(VLOOKUP(B288,JUNHO!B:C,2,0),"")</f>
        <v>MARCO AURELIO O DE OLIVEIRA</v>
      </c>
    </row>
    <row r="289" spans="1:5">
      <c r="A289" s="104">
        <v>1</v>
      </c>
      <c r="B289" s="104">
        <v>1741</v>
      </c>
      <c r="C289" s="100" t="s">
        <v>63</v>
      </c>
      <c r="D289" s="106">
        <v>1145.81</v>
      </c>
      <c r="E289" s="8" t="str">
        <f>IFERROR(VLOOKUP(B289,JUNHO!B:C,2,0),"")</f>
        <v>MARCONDES C  DE OLIVEIRA</v>
      </c>
    </row>
    <row r="290" spans="1:5">
      <c r="A290" s="104">
        <v>1</v>
      </c>
      <c r="B290" s="104">
        <v>2342</v>
      </c>
      <c r="C290" s="100" t="s">
        <v>121</v>
      </c>
      <c r="D290" s="106">
        <v>2806.93</v>
      </c>
      <c r="E290" s="8" t="str">
        <f>IFERROR(VLOOKUP(B290,JUNHO!B:C,2,0),"")</f>
        <v>MARCOS ANDRE CUNHA DE OLIVEIRA</v>
      </c>
    </row>
    <row r="291" spans="1:5">
      <c r="A291" s="104">
        <v>1</v>
      </c>
      <c r="B291" s="104">
        <v>3232</v>
      </c>
      <c r="C291" s="100" t="s">
        <v>299</v>
      </c>
      <c r="D291" s="106">
        <v>667.12</v>
      </c>
      <c r="E291" s="8" t="str">
        <f>IFERROR(VLOOKUP(B291,JUNHO!B:C,2,0),"")</f>
        <v>MARCOS ANTONIO SILVA DE LIMA</v>
      </c>
    </row>
    <row r="292" spans="1:5">
      <c r="A292" s="104">
        <v>1</v>
      </c>
      <c r="B292" s="104">
        <v>2019</v>
      </c>
      <c r="C292" s="100" t="s">
        <v>82</v>
      </c>
      <c r="D292" s="106">
        <v>772.28</v>
      </c>
      <c r="E292" s="8" t="str">
        <f>IFERROR(VLOOKUP(B292,JUNHO!B:C,2,0),"")</f>
        <v>MARCOS DO NASCIMENTO</v>
      </c>
    </row>
    <row r="293" spans="1:5">
      <c r="A293" s="104">
        <v>1</v>
      </c>
      <c r="B293" s="104">
        <v>1536</v>
      </c>
      <c r="C293" s="100" t="s">
        <v>47</v>
      </c>
      <c r="D293" s="106">
        <v>1198.08</v>
      </c>
      <c r="E293" s="8" t="str">
        <f>IFERROR(VLOOKUP(B293,JUNHO!B:C,2,0),"")</f>
        <v>MARIA ADRIAO DA SILVA</v>
      </c>
    </row>
    <row r="294" spans="1:5">
      <c r="A294" s="104">
        <v>1</v>
      </c>
      <c r="B294" s="104">
        <v>397</v>
      </c>
      <c r="C294" s="100" t="s">
        <v>4</v>
      </c>
      <c r="D294" s="106">
        <v>1768.11</v>
      </c>
      <c r="E294" s="8" t="str">
        <f>IFERROR(VLOOKUP(B294,JUNHO!B:C,2,0),"")</f>
        <v>MARIA AMARA MEDEIROS</v>
      </c>
    </row>
    <row r="295" spans="1:5">
      <c r="A295" s="104">
        <v>1</v>
      </c>
      <c r="B295" s="104">
        <v>1588</v>
      </c>
      <c r="C295" s="100" t="s">
        <v>53</v>
      </c>
      <c r="D295" s="106">
        <v>197.04</v>
      </c>
      <c r="E295" s="8" t="str">
        <f>IFERROR(VLOOKUP(B295,JUNHO!B:C,2,0),"")</f>
        <v>MARIA ANDREA DOS SANTOS</v>
      </c>
    </row>
    <row r="296" spans="1:5">
      <c r="A296" s="104">
        <v>1</v>
      </c>
      <c r="B296" s="104">
        <v>2618</v>
      </c>
      <c r="C296" s="100" t="s">
        <v>164</v>
      </c>
      <c r="D296" s="106">
        <v>578.71</v>
      </c>
      <c r="E296" s="8" t="str">
        <f>IFERROR(VLOOKUP(B296,JUNHO!B:C,2,0),"")</f>
        <v>MARIA DA CONCEICAO O DOS SANTO</v>
      </c>
    </row>
    <row r="297" spans="1:5">
      <c r="A297" s="104">
        <v>1</v>
      </c>
      <c r="B297" s="104">
        <v>3015</v>
      </c>
      <c r="C297" s="100" t="s">
        <v>259</v>
      </c>
      <c r="D297" s="106">
        <v>667.12</v>
      </c>
      <c r="E297" s="8" t="str">
        <f>IFERROR(VLOOKUP(B297,JUNHO!B:C,2,0),"")</f>
        <v>MARIA DANIELLE DE SOUZA SANTOS</v>
      </c>
    </row>
    <row r="298" spans="1:5">
      <c r="A298" s="104">
        <v>1</v>
      </c>
      <c r="B298" s="104">
        <v>2918</v>
      </c>
      <c r="C298" s="100" t="s">
        <v>238</v>
      </c>
      <c r="D298" s="106">
        <v>476.1</v>
      </c>
      <c r="E298" s="8" t="str">
        <f>IFERROR(VLOOKUP(B298,JUNHO!B:C,2,0),"")</f>
        <v>MARIA DAS NEVES DE BARROS</v>
      </c>
    </row>
    <row r="299" spans="1:5">
      <c r="A299" s="104">
        <v>1</v>
      </c>
      <c r="B299" s="104">
        <v>1553</v>
      </c>
      <c r="C299" s="100" t="s">
        <v>50</v>
      </c>
      <c r="D299" s="106">
        <v>1326.44</v>
      </c>
      <c r="E299" s="8" t="str">
        <f>IFERROR(VLOOKUP(B299,JUNHO!B:C,2,0),"")</f>
        <v>MARIA DO CARMO A DOS SANTOS</v>
      </c>
    </row>
    <row r="300" spans="1:5">
      <c r="A300" s="104">
        <v>1</v>
      </c>
      <c r="B300" s="104">
        <v>200</v>
      </c>
      <c r="C300" s="100" t="s">
        <v>3</v>
      </c>
      <c r="D300" s="106">
        <v>1698.57</v>
      </c>
      <c r="E300" s="8" t="str">
        <f>IFERROR(VLOOKUP(B300,JUNHO!B:C,2,0),"")</f>
        <v>MARIA DO CARMO DE SOUSA</v>
      </c>
    </row>
    <row r="301" spans="1:5">
      <c r="A301" s="104">
        <v>1</v>
      </c>
      <c r="B301" s="104">
        <v>1169</v>
      </c>
      <c r="C301" s="100" t="s">
        <v>24</v>
      </c>
      <c r="D301" s="106">
        <v>1145.81</v>
      </c>
      <c r="E301" s="8" t="str">
        <f>IFERROR(VLOOKUP(B301,JUNHO!B:C,2,0),"")</f>
        <v>MARIA DO CARMO SANTOS</v>
      </c>
    </row>
    <row r="302" spans="1:5">
      <c r="A302" s="104">
        <v>1</v>
      </c>
      <c r="B302" s="104">
        <v>3415</v>
      </c>
      <c r="C302" s="100" t="s">
        <v>565</v>
      </c>
      <c r="D302" s="106">
        <v>667.12</v>
      </c>
      <c r="E302" s="8" t="str">
        <f>IFERROR(VLOOKUP(B302,JUNHO!B:C,2,0),"")</f>
        <v>MARIA DO SOCORRO SILVA VIEIRA</v>
      </c>
    </row>
    <row r="303" spans="1:5">
      <c r="A303" s="104">
        <v>1</v>
      </c>
      <c r="B303" s="104">
        <v>1243</v>
      </c>
      <c r="C303" s="100" t="s">
        <v>28</v>
      </c>
      <c r="D303" s="106">
        <v>897.78</v>
      </c>
      <c r="E303" s="8" t="str">
        <f>IFERROR(VLOOKUP(B303,JUNHO!B:C,2,0),"")</f>
        <v>MARIA EUGENIA VILARIM LIMA</v>
      </c>
    </row>
    <row r="304" spans="1:5">
      <c r="A304" s="104">
        <v>1</v>
      </c>
      <c r="B304" s="104">
        <v>2887</v>
      </c>
      <c r="C304" s="100" t="s">
        <v>226</v>
      </c>
      <c r="D304" s="106">
        <v>700.49</v>
      </c>
      <c r="E304" s="8" t="str">
        <f>IFERROR(VLOOKUP(B304,JUNHO!B:C,2,0),"")</f>
        <v>MARIA EUZENI DA SILVA GARCEZ</v>
      </c>
    </row>
    <row r="305" spans="1:5">
      <c r="A305" s="104">
        <v>1</v>
      </c>
      <c r="B305" s="104">
        <v>3356</v>
      </c>
      <c r="C305" s="100" t="s">
        <v>331</v>
      </c>
      <c r="D305" s="106">
        <v>499.92</v>
      </c>
      <c r="E305" s="8" t="str">
        <f>IFERROR(VLOOKUP(B305,JUNHO!B:C,2,0),"")</f>
        <v>MARIA GABRIELLY DE S SANTOS</v>
      </c>
    </row>
    <row r="306" spans="1:5">
      <c r="A306" s="104">
        <v>1</v>
      </c>
      <c r="B306" s="104">
        <v>2726</v>
      </c>
      <c r="C306" s="100" t="s">
        <v>185</v>
      </c>
      <c r="D306" s="106">
        <v>1521.91</v>
      </c>
      <c r="E306" s="8" t="str">
        <f>IFERROR(VLOOKUP(B306,JUNHO!B:C,2,0),"")</f>
        <v>MARIA GILVANEIDE SANTOS LIMA</v>
      </c>
    </row>
    <row r="307" spans="1:5">
      <c r="A307" s="104">
        <v>1</v>
      </c>
      <c r="B307" s="104">
        <v>1674</v>
      </c>
      <c r="C307" s="100" t="s">
        <v>62</v>
      </c>
      <c r="D307" s="106">
        <v>492.6</v>
      </c>
      <c r="E307" s="8" t="str">
        <f>IFERROR(VLOOKUP(B307,JUNHO!B:C,2,0),"")</f>
        <v>MARIA HELENA FERREIRA DA SILVA</v>
      </c>
    </row>
    <row r="308" spans="1:5">
      <c r="A308" s="104">
        <v>1</v>
      </c>
      <c r="B308" s="104">
        <v>1071</v>
      </c>
      <c r="C308" s="100" t="s">
        <v>18</v>
      </c>
      <c r="D308" s="106">
        <v>738.6</v>
      </c>
      <c r="E308" s="8" t="str">
        <f>IFERROR(VLOOKUP(B308,JUNHO!B:C,2,0),"")</f>
        <v>MARIA JOSE DA HORA</v>
      </c>
    </row>
    <row r="309" spans="1:5">
      <c r="A309" s="104">
        <v>1</v>
      </c>
      <c r="B309" s="104">
        <v>2943</v>
      </c>
      <c r="C309" s="100" t="s">
        <v>250</v>
      </c>
      <c r="D309" s="106">
        <v>476.1</v>
      </c>
      <c r="E309" s="8" t="str">
        <f>IFERROR(VLOOKUP(B309,JUNHO!B:C,2,0),"")</f>
        <v>MARIA JOSE GUILHERME</v>
      </c>
    </row>
    <row r="310" spans="1:5">
      <c r="A310" s="104">
        <v>1</v>
      </c>
      <c r="B310" s="104">
        <v>871</v>
      </c>
      <c r="C310" s="100" t="s">
        <v>11</v>
      </c>
      <c r="D310" s="106">
        <v>1903.51</v>
      </c>
      <c r="E310" s="8" t="str">
        <f>IFERROR(VLOOKUP(B310,JUNHO!B:C,2,0),"")</f>
        <v>MARIA LUISA P DE LEMOS</v>
      </c>
    </row>
    <row r="311" spans="1:5">
      <c r="A311" s="104">
        <v>1</v>
      </c>
      <c r="B311" s="104">
        <v>2474</v>
      </c>
      <c r="C311" s="100" t="s">
        <v>140</v>
      </c>
      <c r="D311" s="106">
        <v>4284.18</v>
      </c>
      <c r="E311" s="8" t="str">
        <f>IFERROR(VLOOKUP(B311,JUNHO!B:C,2,0),"")</f>
        <v>MARIA ROSEANE DOS A CLEMENTINO</v>
      </c>
    </row>
    <row r="312" spans="1:5">
      <c r="A312" s="104">
        <v>1</v>
      </c>
      <c r="B312" s="104">
        <v>3437</v>
      </c>
      <c r="C312" s="100" t="s">
        <v>589</v>
      </c>
      <c r="D312" s="106">
        <v>2829.56</v>
      </c>
      <c r="E312" s="8" t="str">
        <f>IFERROR(VLOOKUP(B312,JUNHO!B:C,2,0),"")</f>
        <v>MARIA SONIA C DE VASCONCELOS</v>
      </c>
    </row>
    <row r="313" spans="1:5">
      <c r="A313" s="104">
        <v>1</v>
      </c>
      <c r="B313" s="104">
        <v>3025</v>
      </c>
      <c r="C313" s="100" t="s">
        <v>398</v>
      </c>
      <c r="D313" s="106">
        <v>1481.41</v>
      </c>
      <c r="E313" s="8" t="str">
        <f>IFERROR(VLOOKUP(B313,JUNHO!B:C,2,0),"")</f>
        <v>MARIANA KAROLYNE G DE SOUZA</v>
      </c>
    </row>
    <row r="314" spans="1:5">
      <c r="A314" s="104">
        <v>1</v>
      </c>
      <c r="B314" s="104">
        <v>3016</v>
      </c>
      <c r="C314" s="100" t="s">
        <v>260</v>
      </c>
      <c r="D314" s="106">
        <v>667.12</v>
      </c>
      <c r="E314" s="8" t="str">
        <f>IFERROR(VLOOKUP(B314,JUNHO!B:C,2,0),"")</f>
        <v>MARIANA SILVA MONTEIRO</v>
      </c>
    </row>
    <row r="315" spans="1:5">
      <c r="A315" s="104">
        <v>48</v>
      </c>
      <c r="B315" s="104">
        <v>3027</v>
      </c>
      <c r="C315" s="100" t="s">
        <v>261</v>
      </c>
      <c r="D315" s="106">
        <v>1481.41</v>
      </c>
      <c r="E315" s="8" t="str">
        <f>IFERROR(VLOOKUP(B315,JUNHO!B:C,2,0),"")</f>
        <v>MARILIA MILENA R PIRES</v>
      </c>
    </row>
    <row r="316" spans="1:5">
      <c r="A316" s="104">
        <v>1</v>
      </c>
      <c r="B316" s="104">
        <v>1008</v>
      </c>
      <c r="C316" s="100" t="s">
        <v>14</v>
      </c>
      <c r="D316" s="106">
        <v>775.52</v>
      </c>
      <c r="E316" s="8" t="str">
        <f>IFERROR(VLOOKUP(B316,JUNHO!B:C,2,0),"")</f>
        <v>MARIO JOSE DO NASCIMENTO</v>
      </c>
    </row>
    <row r="317" spans="1:5">
      <c r="A317" s="104">
        <v>1</v>
      </c>
      <c r="B317" s="104">
        <v>1475</v>
      </c>
      <c r="C317" s="100" t="s">
        <v>44</v>
      </c>
      <c r="D317" s="106">
        <v>1320.88</v>
      </c>
      <c r="E317" s="8" t="str">
        <f>IFERROR(VLOOKUP(B317,JUNHO!B:C,2,0),"")</f>
        <v>MARTA ARAUJO DA F  SANTANA</v>
      </c>
    </row>
    <row r="318" spans="1:5">
      <c r="A318" s="104">
        <v>1</v>
      </c>
      <c r="B318" s="104">
        <v>1454</v>
      </c>
      <c r="C318" s="100" t="s">
        <v>43</v>
      </c>
      <c r="D318" s="106">
        <v>1581.71</v>
      </c>
      <c r="E318" s="8" t="str">
        <f>IFERROR(VLOOKUP(B318,JUNHO!B:C,2,0),"")</f>
        <v>MAURICIO LOPES DA SILVA</v>
      </c>
    </row>
    <row r="319" spans="1:5">
      <c r="A319" s="104">
        <v>1</v>
      </c>
      <c r="B319" s="104">
        <v>3316</v>
      </c>
      <c r="C319" s="100" t="s">
        <v>309</v>
      </c>
      <c r="D319" s="106">
        <v>499.3</v>
      </c>
      <c r="E319" s="8" t="str">
        <f>IFERROR(VLOOKUP(B319,JUNHO!B:C,2,0),"")</f>
        <v>MAYARA CRISTINA NUNES DE LIRA</v>
      </c>
    </row>
    <row r="320" spans="1:5">
      <c r="A320" s="104">
        <v>1</v>
      </c>
      <c r="B320" s="104">
        <v>3336</v>
      </c>
      <c r="C320" s="100" t="s">
        <v>316</v>
      </c>
      <c r="D320" s="106">
        <v>499.91</v>
      </c>
      <c r="E320" s="8" t="str">
        <f>IFERROR(VLOOKUP(B320,JUNHO!B:C,2,0),"")</f>
        <v>MICHELLI HELENA LIMA DA SILVA</v>
      </c>
    </row>
    <row r="321" spans="1:5">
      <c r="A321" s="104">
        <v>1</v>
      </c>
      <c r="B321" s="104">
        <v>2998</v>
      </c>
      <c r="C321" s="100" t="s">
        <v>256</v>
      </c>
      <c r="D321" s="106">
        <v>2020.53</v>
      </c>
      <c r="E321" s="8" t="str">
        <f>IFERROR(VLOOKUP(B321,JUNHO!B:C,2,0),"")</f>
        <v>MIGUEL WILSON REGUEIRA RIBEIRO</v>
      </c>
    </row>
    <row r="322" spans="1:5">
      <c r="A322" s="104">
        <v>1</v>
      </c>
      <c r="B322" s="104">
        <v>2363</v>
      </c>
      <c r="C322" s="100" t="s">
        <v>124</v>
      </c>
      <c r="D322" s="106">
        <v>1045.1199999999999</v>
      </c>
      <c r="E322" s="8" t="str">
        <f>IFERROR(VLOOKUP(B322,JUNHO!B:C,2,0),"")</f>
        <v>MIRIAM ALVES BASTOS DA SILVA</v>
      </c>
    </row>
    <row r="323" spans="1:5">
      <c r="A323" s="104">
        <v>1</v>
      </c>
      <c r="B323" s="104">
        <v>2816</v>
      </c>
      <c r="C323" s="100" t="s">
        <v>206</v>
      </c>
      <c r="D323" s="106">
        <v>667.12</v>
      </c>
      <c r="E323" s="8" t="str">
        <f>IFERROR(VLOOKUP(B323,JUNHO!B:C,2,0),"")</f>
        <v>MIRIAM DA SILVA FONSECA</v>
      </c>
    </row>
    <row r="324" spans="1:5">
      <c r="A324" s="104">
        <v>16</v>
      </c>
      <c r="B324" s="104">
        <v>1682</v>
      </c>
      <c r="C324" s="100" t="s">
        <v>358</v>
      </c>
      <c r="D324" s="106">
        <v>1418.64</v>
      </c>
      <c r="E324" s="8" t="str">
        <f>IFERROR(VLOOKUP(B324,JUNHO!B:C,2,0),"")</f>
        <v>MOISES MARTINS DE MELO NETO</v>
      </c>
    </row>
    <row r="325" spans="1:5">
      <c r="A325" s="104">
        <v>50</v>
      </c>
      <c r="B325" s="104">
        <v>2836</v>
      </c>
      <c r="C325" s="100" t="s">
        <v>391</v>
      </c>
      <c r="D325" s="106">
        <v>1067.97</v>
      </c>
      <c r="E325" s="8" t="str">
        <f>IFERROR(VLOOKUP(B325,JUNHO!B:C,2,0),"")</f>
        <v>MONALISA MARIA LEANDRO RIBEIRO</v>
      </c>
    </row>
    <row r="326" spans="1:5">
      <c r="A326" s="104">
        <v>1</v>
      </c>
      <c r="B326" s="104">
        <v>2687</v>
      </c>
      <c r="C326" s="100" t="s">
        <v>177</v>
      </c>
      <c r="D326" s="106">
        <v>1067.47</v>
      </c>
      <c r="E326" s="8" t="str">
        <f>IFERROR(VLOOKUP(B326,JUNHO!B:C,2,0),"")</f>
        <v>MONICA MARIA G R F DE OLIVEIRA</v>
      </c>
    </row>
    <row r="327" spans="1:5">
      <c r="A327" s="104">
        <v>1</v>
      </c>
      <c r="B327" s="104">
        <v>3164</v>
      </c>
      <c r="C327" s="100" t="s">
        <v>285</v>
      </c>
      <c r="D327" s="106">
        <v>667.12</v>
      </c>
      <c r="E327" s="8" t="str">
        <f>IFERROR(VLOOKUP(B327,JUNHO!B:C,2,0),"")</f>
        <v>MONIQUE FERRAZ PEREIRA</v>
      </c>
    </row>
    <row r="328" spans="1:5">
      <c r="A328" s="104">
        <v>1</v>
      </c>
      <c r="B328" s="104">
        <v>3327</v>
      </c>
      <c r="C328" s="100" t="s">
        <v>313</v>
      </c>
      <c r="D328" s="106">
        <v>2829.56</v>
      </c>
      <c r="E328" s="8" t="str">
        <f>IFERROR(VLOOKUP(B328,JUNHO!B:C,2,0),"")</f>
        <v>NATALIA DOURADO DA FONTE</v>
      </c>
    </row>
    <row r="329" spans="1:5">
      <c r="A329" s="104">
        <v>1</v>
      </c>
      <c r="B329" s="104">
        <v>1796</v>
      </c>
      <c r="C329" s="100" t="s">
        <v>67</v>
      </c>
      <c r="D329" s="106">
        <v>669.94</v>
      </c>
      <c r="E329" s="8" t="str">
        <f>IFERROR(VLOOKUP(B329,JUNHO!B:C,2,0),"")</f>
        <v>NEUZA ANUNCIACAO COELHO</v>
      </c>
    </row>
    <row r="330" spans="1:5">
      <c r="A330" s="104">
        <v>1</v>
      </c>
      <c r="B330" s="104">
        <v>3349</v>
      </c>
      <c r="C330" s="100" t="s">
        <v>326</v>
      </c>
      <c r="D330" s="106">
        <v>455.12</v>
      </c>
      <c r="E330" s="8" t="str">
        <f>IFERROR(VLOOKUP(B330,JUNHO!B:C,2,0),"")</f>
        <v>NILZA PEREIRA DA SILVA</v>
      </c>
    </row>
    <row r="331" spans="1:5">
      <c r="A331" s="104">
        <v>1</v>
      </c>
      <c r="B331" s="104">
        <v>3194</v>
      </c>
      <c r="C331" s="100" t="s">
        <v>296</v>
      </c>
      <c r="D331" s="106">
        <v>1947.12</v>
      </c>
      <c r="E331" s="8" t="str">
        <f>IFERROR(VLOOKUP(B331,JUNHO!B:C,2,0),"")</f>
        <v>ODAYANNA KESSY F MONTEIRO</v>
      </c>
    </row>
    <row r="332" spans="1:5">
      <c r="A332" s="104">
        <v>1</v>
      </c>
      <c r="B332" s="104">
        <v>3165</v>
      </c>
      <c r="C332" s="100" t="s">
        <v>286</v>
      </c>
      <c r="D332" s="106">
        <v>667.12</v>
      </c>
      <c r="E332" s="8" t="str">
        <f>IFERROR(VLOOKUP(B332,JUNHO!B:C,2,0),"")</f>
        <v>PATRICIA SERPA PEIXOTO</v>
      </c>
    </row>
    <row r="333" spans="1:5">
      <c r="A333" s="104">
        <v>1</v>
      </c>
      <c r="B333" s="104">
        <v>2710</v>
      </c>
      <c r="C333" s="100" t="s">
        <v>182</v>
      </c>
      <c r="D333" s="106">
        <v>1015.12</v>
      </c>
      <c r="E333" s="8" t="str">
        <f>IFERROR(VLOOKUP(B333,JUNHO!B:C,2,0),"")</f>
        <v>PAULA FRASSINETTI S L BELIAN</v>
      </c>
    </row>
    <row r="334" spans="1:5">
      <c r="A334" s="104">
        <v>1</v>
      </c>
      <c r="B334" s="104">
        <v>2718</v>
      </c>
      <c r="C334" s="100" t="s">
        <v>369</v>
      </c>
      <c r="D334" s="106">
        <v>980.09</v>
      </c>
      <c r="E334" s="8" t="str">
        <f>IFERROR(VLOOKUP(B334,JUNHO!B:C,2,0),"")</f>
        <v>PAULA SHEMILLY GALDINO SANTIAG</v>
      </c>
    </row>
    <row r="335" spans="1:5">
      <c r="A335" s="104">
        <v>59</v>
      </c>
      <c r="B335" s="104">
        <v>2651</v>
      </c>
      <c r="C335" s="100" t="s">
        <v>388</v>
      </c>
      <c r="D335" s="106">
        <v>1800.68</v>
      </c>
      <c r="E335" s="8" t="str">
        <f>IFERROR(VLOOKUP(B335,JUNHO!B:C,2,0),"")</f>
        <v>PAULO ANDRE R DOS SANTOS</v>
      </c>
    </row>
    <row r="336" spans="1:5">
      <c r="A336" s="104">
        <v>1</v>
      </c>
      <c r="B336" s="104">
        <v>3281</v>
      </c>
      <c r="C336" s="100" t="s">
        <v>307</v>
      </c>
      <c r="D336" s="106">
        <v>1230.75</v>
      </c>
      <c r="E336" s="8" t="str">
        <f>IFERROR(VLOOKUP(B336,JUNHO!B:C,2,0),"")</f>
        <v>PAULO AUGUSTO DA SILVA</v>
      </c>
    </row>
    <row r="337" spans="1:5">
      <c r="A337" s="104">
        <v>1</v>
      </c>
      <c r="B337" s="104">
        <v>2502</v>
      </c>
      <c r="C337" s="100" t="s">
        <v>143</v>
      </c>
      <c r="D337" s="106">
        <v>667.12</v>
      </c>
      <c r="E337" s="8" t="str">
        <f>IFERROR(VLOOKUP(B337,JUNHO!B:C,2,0),"")</f>
        <v>PAULO ROBERTO DA SILVA CUNHA</v>
      </c>
    </row>
    <row r="338" spans="1:5">
      <c r="A338" s="104">
        <v>1</v>
      </c>
      <c r="B338" s="104">
        <v>2701</v>
      </c>
      <c r="C338" s="100" t="s">
        <v>179</v>
      </c>
      <c r="D338" s="106">
        <v>1067.47</v>
      </c>
      <c r="E338" s="8" t="str">
        <f>IFERROR(VLOOKUP(B338,JUNHO!B:C,2,0),"")</f>
        <v>PETULLA DE MOURA E SILVA</v>
      </c>
    </row>
    <row r="339" spans="1:5">
      <c r="A339" s="104">
        <v>1</v>
      </c>
      <c r="B339" s="104">
        <v>3383</v>
      </c>
      <c r="C339" s="100" t="s">
        <v>465</v>
      </c>
      <c r="D339" s="106">
        <v>7668.83</v>
      </c>
      <c r="E339" s="8" t="str">
        <f>IFERROR(VLOOKUP(B339,JUNHO!B:C,2,0),"")</f>
        <v>PLINIO ANTONIO L P FILHO</v>
      </c>
    </row>
    <row r="340" spans="1:5">
      <c r="A340" s="104">
        <v>1</v>
      </c>
      <c r="B340" s="104">
        <v>3167</v>
      </c>
      <c r="C340" s="100" t="s">
        <v>287</v>
      </c>
      <c r="D340" s="106">
        <v>4284.18</v>
      </c>
      <c r="E340" s="8" t="str">
        <f>IFERROR(VLOOKUP(B340,JUNHO!B:C,2,0),"")</f>
        <v>POLYANA BEZERRA SOUTO SANTOS</v>
      </c>
    </row>
    <row r="341" spans="1:5">
      <c r="A341" s="104">
        <v>1</v>
      </c>
      <c r="B341" s="104">
        <v>2367</v>
      </c>
      <c r="C341" s="100" t="s">
        <v>125</v>
      </c>
      <c r="D341" s="106">
        <v>667.12</v>
      </c>
      <c r="E341" s="8" t="str">
        <f>IFERROR(VLOOKUP(B341,JUNHO!B:C,2,0),"")</f>
        <v>PRISCILLA RODRIGUES P DA SILVA</v>
      </c>
    </row>
    <row r="342" spans="1:5">
      <c r="A342" s="104">
        <v>1</v>
      </c>
      <c r="B342" s="104">
        <v>3135</v>
      </c>
      <c r="C342" s="100" t="s">
        <v>276</v>
      </c>
      <c r="D342" s="106">
        <v>1160.72</v>
      </c>
      <c r="E342" s="8" t="str">
        <f>IFERROR(VLOOKUP(B342,JUNHO!B:C,2,0),"")</f>
        <v>RAFAEL DE MENEZES E S PIRES</v>
      </c>
    </row>
    <row r="343" spans="1:5">
      <c r="A343" s="104">
        <v>1</v>
      </c>
      <c r="B343" s="104">
        <v>2656</v>
      </c>
      <c r="C343" s="100" t="s">
        <v>168</v>
      </c>
      <c r="D343" s="106">
        <v>980.09</v>
      </c>
      <c r="E343" s="8" t="str">
        <f>IFERROR(VLOOKUP(B343,JUNHO!B:C,2,0),"")</f>
        <v>RAFAELLA ALVES DE ARAUJO SILVA</v>
      </c>
    </row>
    <row r="344" spans="1:5">
      <c r="A344" s="104">
        <v>20</v>
      </c>
      <c r="B344" s="104">
        <v>2481</v>
      </c>
      <c r="C344" s="100" t="s">
        <v>363</v>
      </c>
      <c r="D344" s="106">
        <v>1800.68</v>
      </c>
      <c r="E344" s="8" t="str">
        <f>IFERROR(VLOOKUP(B344,JUNHO!B:C,2,0),"")</f>
        <v>RAFAELLA MICHELLE DE L MIRANDA</v>
      </c>
    </row>
    <row r="345" spans="1:5">
      <c r="A345" s="104">
        <v>1</v>
      </c>
      <c r="B345" s="104">
        <v>1483</v>
      </c>
      <c r="C345" s="100" t="s">
        <v>45</v>
      </c>
      <c r="D345" s="106">
        <v>217.24</v>
      </c>
      <c r="E345" s="8" t="str">
        <f>IFERROR(VLOOKUP(B345,JUNHO!B:C,2,0),"")</f>
        <v>REGINA LEANDRO SANTOS DE LIMA</v>
      </c>
    </row>
    <row r="346" spans="1:5">
      <c r="A346" s="104">
        <v>1</v>
      </c>
      <c r="B346" s="104">
        <v>3169</v>
      </c>
      <c r="C346" s="100" t="s">
        <v>288</v>
      </c>
      <c r="D346" s="106">
        <v>1067.1199999999999</v>
      </c>
      <c r="E346" s="8" t="str">
        <f>IFERROR(VLOOKUP(B346,JUNHO!B:C,2,0),"")</f>
        <v>RENATA BEZERRA DA SILVA</v>
      </c>
    </row>
    <row r="347" spans="1:5">
      <c r="A347" s="104">
        <v>1</v>
      </c>
      <c r="B347" s="104">
        <v>3228</v>
      </c>
      <c r="C347" s="100" t="s">
        <v>399</v>
      </c>
      <c r="D347" s="106">
        <v>946.73</v>
      </c>
      <c r="E347" s="8" t="str">
        <f>IFERROR(VLOOKUP(B347,JUNHO!B:C,2,0),"")</f>
        <v>RENATO VELOSO LINO DE OLIVEIRA</v>
      </c>
    </row>
    <row r="348" spans="1:5">
      <c r="A348" s="104">
        <v>1</v>
      </c>
      <c r="B348" s="104">
        <v>2869</v>
      </c>
      <c r="C348" s="100" t="s">
        <v>223</v>
      </c>
      <c r="D348" s="106">
        <v>476.1</v>
      </c>
      <c r="E348" s="8" t="str">
        <f>IFERROR(VLOOKUP(B348,JUNHO!B:C,2,0),"")</f>
        <v>RICARDO J FERNANDES DA CUNHA</v>
      </c>
    </row>
    <row r="349" spans="1:5">
      <c r="A349" s="104">
        <v>1</v>
      </c>
      <c r="B349" s="104">
        <v>2129</v>
      </c>
      <c r="C349" s="100" t="s">
        <v>97</v>
      </c>
      <c r="D349" s="106">
        <v>700.48</v>
      </c>
      <c r="E349" s="8" t="str">
        <f>IFERROR(VLOOKUP(B349,JUNHO!B:C,2,0),"")</f>
        <v>RICARDO JORGE XAVIER</v>
      </c>
    </row>
    <row r="350" spans="1:5">
      <c r="A350" s="104">
        <v>1</v>
      </c>
      <c r="B350" s="104">
        <v>1937</v>
      </c>
      <c r="C350" s="100" t="s">
        <v>77</v>
      </c>
      <c r="D350" s="106">
        <v>1178.95</v>
      </c>
      <c r="E350" s="8" t="str">
        <f>IFERROR(VLOOKUP(B350,JUNHO!B:C,2,0),"")</f>
        <v>RILDA MARIA DA SILVA</v>
      </c>
    </row>
    <row r="351" spans="1:5">
      <c r="A351" s="104">
        <v>1</v>
      </c>
      <c r="B351" s="104">
        <v>2504</v>
      </c>
      <c r="C351" s="100" t="s">
        <v>145</v>
      </c>
      <c r="D351" s="106">
        <v>499.3</v>
      </c>
      <c r="E351" s="8" t="str">
        <f>IFERROR(VLOOKUP(B351,JUNHO!B:C,2,0),"")</f>
        <v>RIVALDO GOMES DA SILVA</v>
      </c>
    </row>
    <row r="352" spans="1:5">
      <c r="A352" s="104">
        <v>1</v>
      </c>
      <c r="B352" s="104">
        <v>2909</v>
      </c>
      <c r="C352" s="100" t="s">
        <v>233</v>
      </c>
      <c r="D352" s="106">
        <v>700.49</v>
      </c>
      <c r="E352" s="8" t="str">
        <f>IFERROR(VLOOKUP(B352,JUNHO!B:C,2,0),"")</f>
        <v>ROBSON CARNEIRO DA SILVA</v>
      </c>
    </row>
    <row r="353" spans="1:5">
      <c r="A353" s="104">
        <v>1</v>
      </c>
      <c r="B353" s="104">
        <v>2666</v>
      </c>
      <c r="C353" s="100" t="s">
        <v>171</v>
      </c>
      <c r="D353" s="106">
        <v>1486.88</v>
      </c>
      <c r="E353" s="8" t="str">
        <f>IFERROR(VLOOKUP(B353,JUNHO!B:C,2,0),"")</f>
        <v>RODRIGO VASCONCELOS DINIZ</v>
      </c>
    </row>
    <row r="354" spans="1:5">
      <c r="A354" s="104">
        <v>1</v>
      </c>
      <c r="B354" s="104">
        <v>2146</v>
      </c>
      <c r="C354" s="100" t="s">
        <v>106</v>
      </c>
      <c r="D354" s="106">
        <v>1039.28</v>
      </c>
      <c r="E354" s="8" t="str">
        <f>IFERROR(VLOOKUP(B354,JUNHO!B:C,2,0),"")</f>
        <v>ROGERIO BARROS DOS SANTOS</v>
      </c>
    </row>
    <row r="355" spans="1:5">
      <c r="A355" s="104">
        <v>50</v>
      </c>
      <c r="B355" s="104">
        <v>2478</v>
      </c>
      <c r="C355" s="100" t="s">
        <v>389</v>
      </c>
      <c r="D355" s="106">
        <v>1800.68</v>
      </c>
      <c r="E355" s="8" t="str">
        <f>IFERROR(VLOOKUP(B355,JUNHO!B:C,2,0),"")</f>
        <v>ROGERIO MOURA VIEIRA</v>
      </c>
    </row>
    <row r="356" spans="1:5">
      <c r="A356" s="104">
        <v>1</v>
      </c>
      <c r="B356" s="104">
        <v>2707</v>
      </c>
      <c r="C356" s="100" t="s">
        <v>180</v>
      </c>
      <c r="D356" s="106">
        <v>980.09</v>
      </c>
      <c r="E356" s="8" t="str">
        <f>IFERROR(VLOOKUP(B356,JUNHO!B:C,2,0),"")</f>
        <v>ROMARIO LUIZ DO NASCIMENTO</v>
      </c>
    </row>
    <row r="357" spans="1:5">
      <c r="A357" s="104">
        <v>1</v>
      </c>
      <c r="B357" s="104">
        <v>1652</v>
      </c>
      <c r="C357" s="100" t="s">
        <v>60</v>
      </c>
      <c r="D357" s="106">
        <v>738.6</v>
      </c>
      <c r="E357" s="8" t="str">
        <f>IFERROR(VLOOKUP(B357,JUNHO!B:C,2,0),"")</f>
        <v>ROMILDO NUNES DIAS</v>
      </c>
    </row>
    <row r="358" spans="1:5">
      <c r="A358" s="104">
        <v>1</v>
      </c>
      <c r="B358" s="104">
        <v>3413</v>
      </c>
      <c r="C358" s="100" t="s">
        <v>562</v>
      </c>
      <c r="D358" s="106">
        <v>2829.56</v>
      </c>
      <c r="E358" s="8" t="str">
        <f>IFERROR(VLOOKUP(B358,JUNHO!B:C,2,0),"")</f>
        <v>RONALDO FRANCISCO DOS SANTOS</v>
      </c>
    </row>
    <row r="359" spans="1:5">
      <c r="A359" s="104">
        <v>1</v>
      </c>
      <c r="B359" s="104">
        <v>3046</v>
      </c>
      <c r="C359" s="100" t="s">
        <v>400</v>
      </c>
      <c r="D359" s="106">
        <v>1481.41</v>
      </c>
      <c r="E359" s="8" t="str">
        <f>IFERROR(VLOOKUP(B359,JUNHO!B:C,2,0),"")</f>
        <v>RONALDO GOMINHO BISPO FILHO</v>
      </c>
    </row>
    <row r="360" spans="1:5">
      <c r="A360" s="104">
        <v>1</v>
      </c>
      <c r="B360" s="104">
        <v>2790</v>
      </c>
      <c r="C360" s="100" t="s">
        <v>200</v>
      </c>
      <c r="D360" s="106">
        <v>412.05</v>
      </c>
      <c r="E360" s="8" t="str">
        <f>IFERROR(VLOOKUP(B360,JUNHO!B:C,2,0),"")</f>
        <v>ROSANA DE FATIMA UCHOA  AREDE</v>
      </c>
    </row>
    <row r="361" spans="1:5">
      <c r="A361" s="104">
        <v>1</v>
      </c>
      <c r="B361" s="104">
        <v>2788</v>
      </c>
      <c r="C361" s="100" t="s">
        <v>199</v>
      </c>
      <c r="D361" s="106">
        <v>578.71</v>
      </c>
      <c r="E361" s="8" t="str">
        <f>IFERROR(VLOOKUP(B361,JUNHO!B:C,2,0),"")</f>
        <v>ROSANIA EMIDIA PEREIRA</v>
      </c>
    </row>
    <row r="362" spans="1:5">
      <c r="A362" s="104">
        <v>1</v>
      </c>
      <c r="B362" s="104">
        <v>3421</v>
      </c>
      <c r="C362" s="100" t="s">
        <v>570</v>
      </c>
      <c r="D362" s="106">
        <v>665.73</v>
      </c>
      <c r="E362" s="8" t="str">
        <f>IFERROR(VLOOKUP(B362,JUNHO!B:C,2,0),"")</f>
        <v>ROSEANE LOPES DA SILVA</v>
      </c>
    </row>
    <row r="363" spans="1:5">
      <c r="A363" s="104">
        <v>1</v>
      </c>
      <c r="B363" s="104">
        <v>2820</v>
      </c>
      <c r="C363" s="100" t="s">
        <v>208</v>
      </c>
      <c r="D363" s="106">
        <v>2026.48</v>
      </c>
      <c r="E363" s="8" t="str">
        <f>IFERROR(VLOOKUP(B363,JUNHO!B:C,2,0),"")</f>
        <v>ROSIANE SANTOS BRITO</v>
      </c>
    </row>
    <row r="364" spans="1:5">
      <c r="A364" s="104">
        <v>1</v>
      </c>
      <c r="B364" s="104">
        <v>1337</v>
      </c>
      <c r="C364" s="100" t="s">
        <v>35</v>
      </c>
      <c r="D364" s="106">
        <v>1645.3</v>
      </c>
      <c r="E364" s="8" t="str">
        <f>IFERROR(VLOOKUP(B364,JUNHO!B:C,2,0),"")</f>
        <v>ROSILDA BARBOSA DOS SANTOS</v>
      </c>
    </row>
    <row r="365" spans="1:5">
      <c r="A365" s="104">
        <v>1</v>
      </c>
      <c r="B365" s="104">
        <v>1932</v>
      </c>
      <c r="C365" s="100" t="s">
        <v>76</v>
      </c>
      <c r="D365" s="106">
        <v>2426.0100000000002</v>
      </c>
      <c r="E365" s="8" t="str">
        <f>IFERROR(VLOOKUP(B365,JUNHO!B:C,2,0),"")</f>
        <v>ROSILENE MARIA ANACLETO</v>
      </c>
    </row>
    <row r="366" spans="1:5">
      <c r="A366" s="104">
        <v>1</v>
      </c>
      <c r="B366" s="104">
        <v>2936</v>
      </c>
      <c r="C366" s="100" t="s">
        <v>246</v>
      </c>
      <c r="D366" s="106">
        <v>524.9</v>
      </c>
      <c r="E366" s="8" t="str">
        <f>IFERROR(VLOOKUP(B366,JUNHO!B:C,2,0),"")</f>
        <v>ROSIMERE SOARES DA SILVA</v>
      </c>
    </row>
    <row r="367" spans="1:5">
      <c r="A367" s="104">
        <v>1</v>
      </c>
      <c r="B367" s="104">
        <v>2134</v>
      </c>
      <c r="C367" s="100" t="s">
        <v>100</v>
      </c>
      <c r="D367" s="106">
        <v>1203.1099999999999</v>
      </c>
      <c r="E367" s="8" t="str">
        <f>IFERROR(VLOOKUP(B367,JUNHO!B:C,2,0),"")</f>
        <v>ROSIVALDO SATIRO DOS SANTOS</v>
      </c>
    </row>
    <row r="368" spans="1:5">
      <c r="A368" s="104">
        <v>1</v>
      </c>
      <c r="B368" s="104">
        <v>2143</v>
      </c>
      <c r="C368" s="100" t="s">
        <v>104</v>
      </c>
      <c r="D368" s="106">
        <v>703.43</v>
      </c>
      <c r="E368" s="8" t="str">
        <f>IFERROR(VLOOKUP(B368,JUNHO!B:C,2,0),"")</f>
        <v>RUBEM JOSE DOS S DE PAULA</v>
      </c>
    </row>
    <row r="369" spans="1:5">
      <c r="A369" s="104">
        <v>1</v>
      </c>
      <c r="B369" s="104">
        <v>2675</v>
      </c>
      <c r="C369" s="100" t="s">
        <v>175</v>
      </c>
      <c r="D369" s="106">
        <v>524.9</v>
      </c>
      <c r="E369" s="8" t="str">
        <f>IFERROR(VLOOKUP(B369,JUNHO!B:C,2,0),"")</f>
        <v>RUTE FERNANDES BORBA</v>
      </c>
    </row>
    <row r="370" spans="1:5">
      <c r="A370" s="104">
        <v>1</v>
      </c>
      <c r="B370" s="104">
        <v>2623</v>
      </c>
      <c r="C370" s="100" t="s">
        <v>165</v>
      </c>
      <c r="D370" s="106">
        <v>524.9</v>
      </c>
      <c r="E370" s="8" t="str">
        <f>IFERROR(VLOOKUP(B370,JUNHO!B:C,2,0),"")</f>
        <v>RUTH BARBOSA DE ARAUJO</v>
      </c>
    </row>
    <row r="371" spans="1:5">
      <c r="A371" s="104">
        <v>1</v>
      </c>
      <c r="B371" s="104">
        <v>3431</v>
      </c>
      <c r="C371" s="100" t="s">
        <v>582</v>
      </c>
      <c r="D371" s="106">
        <v>1111.3</v>
      </c>
      <c r="E371" s="8" t="str">
        <f>IFERROR(VLOOKUP(B371,JUNHO!B:C,2,0),"")</f>
        <v>SAMIA RAFAELA B CAVALCANTE</v>
      </c>
    </row>
    <row r="372" spans="1:5">
      <c r="A372" s="104">
        <v>1</v>
      </c>
      <c r="B372" s="104">
        <v>2121</v>
      </c>
      <c r="C372" s="100" t="s">
        <v>93</v>
      </c>
      <c r="D372" s="106">
        <v>772.28</v>
      </c>
      <c r="E372" s="8" t="str">
        <f>IFERROR(VLOOKUP(B372,JUNHO!B:C,2,0),"")</f>
        <v>SAMUEL MAURICIO</v>
      </c>
    </row>
    <row r="373" spans="1:5">
      <c r="A373" s="104">
        <v>1</v>
      </c>
      <c r="B373" s="104">
        <v>508</v>
      </c>
      <c r="C373" s="100" t="s">
        <v>5</v>
      </c>
      <c r="D373" s="106">
        <v>1797.02</v>
      </c>
      <c r="E373" s="8" t="str">
        <f>IFERROR(VLOOKUP(B373,JUNHO!B:C,2,0),"")</f>
        <v>SANDRA EMIDIO PEREIRA</v>
      </c>
    </row>
    <row r="374" spans="1:5">
      <c r="A374" s="104">
        <v>1</v>
      </c>
      <c r="B374" s="104">
        <v>2937</v>
      </c>
      <c r="C374" s="100" t="s">
        <v>247</v>
      </c>
      <c r="D374" s="106">
        <v>476.1</v>
      </c>
      <c r="E374" s="8" t="str">
        <f>IFERROR(VLOOKUP(B374,JUNHO!B:C,2,0),"")</f>
        <v>SANDRA REGINA V DOS SANTOS</v>
      </c>
    </row>
    <row r="375" spans="1:5">
      <c r="A375" s="104">
        <v>1</v>
      </c>
      <c r="B375" s="104">
        <v>2559</v>
      </c>
      <c r="C375" s="100" t="s">
        <v>347</v>
      </c>
      <c r="D375" s="106">
        <v>700.48</v>
      </c>
      <c r="E375" s="8" t="str">
        <f>IFERROR(VLOOKUP(B375,JUNHO!B:C,2,0),"")</f>
        <v>SANDRO DE MIRANDA SANTOS</v>
      </c>
    </row>
    <row r="376" spans="1:5">
      <c r="A376" s="104">
        <v>1</v>
      </c>
      <c r="B376" s="104">
        <v>3340</v>
      </c>
      <c r="C376" s="100" t="s">
        <v>319</v>
      </c>
      <c r="D376" s="106">
        <v>2829.56</v>
      </c>
      <c r="E376" s="8" t="str">
        <f>IFERROR(VLOOKUP(B376,JUNHO!B:C,2,0),"")</f>
        <v>SANDRO MARQUES TEIXEIRA</v>
      </c>
    </row>
    <row r="377" spans="1:5">
      <c r="A377" s="104">
        <v>1</v>
      </c>
      <c r="B377" s="104">
        <v>3410</v>
      </c>
      <c r="C377" s="100" t="s">
        <v>550</v>
      </c>
      <c r="D377" s="106">
        <v>499.3</v>
      </c>
      <c r="E377" s="8" t="str">
        <f>IFERROR(VLOOKUP(B377,JUNHO!B:C,2,0),"")</f>
        <v>SARA MEDEIROS C CABRAL</v>
      </c>
    </row>
    <row r="378" spans="1:5">
      <c r="A378" s="104">
        <v>1</v>
      </c>
      <c r="B378" s="104">
        <v>3172</v>
      </c>
      <c r="C378" s="100" t="s">
        <v>289</v>
      </c>
      <c r="D378" s="106">
        <v>455.12</v>
      </c>
      <c r="E378" s="8" t="str">
        <f>IFERROR(VLOOKUP(B378,JUNHO!B:C,2,0),"")</f>
        <v>SAVIO BARCELOS DE MELO</v>
      </c>
    </row>
    <row r="379" spans="1:5">
      <c r="A379" s="104">
        <v>1</v>
      </c>
      <c r="B379" s="104">
        <v>8249</v>
      </c>
      <c r="C379" s="100" t="s">
        <v>338</v>
      </c>
      <c r="D379" s="106">
        <v>1081.82</v>
      </c>
      <c r="E379" s="8" t="str">
        <f>IFERROR(VLOOKUP(B379,JUNHO!B:C,2,0),"")</f>
        <v>SELMA BEZERRA DE CARVALHO</v>
      </c>
    </row>
    <row r="380" spans="1:5">
      <c r="A380" s="104">
        <v>1</v>
      </c>
      <c r="B380" s="104">
        <v>2520</v>
      </c>
      <c r="C380" s="100" t="s">
        <v>375</v>
      </c>
      <c r="D380" s="106">
        <v>700.48</v>
      </c>
      <c r="E380" s="8" t="str">
        <f>IFERROR(VLOOKUP(B380,JUNHO!B:C,2,0),"")</f>
        <v>SELMA CRISTIANIA LIMA RORIZ</v>
      </c>
    </row>
    <row r="381" spans="1:5">
      <c r="A381" s="104">
        <v>1</v>
      </c>
      <c r="B381" s="104">
        <v>1177</v>
      </c>
      <c r="C381" s="100" t="s">
        <v>25</v>
      </c>
      <c r="D381" s="106">
        <v>1320.88</v>
      </c>
      <c r="E381" s="8" t="str">
        <f>IFERROR(VLOOKUP(B381,JUNHO!B:C,2,0),"")</f>
        <v>SELMA MARIA P DO NASCIMENTO</v>
      </c>
    </row>
    <row r="382" spans="1:5">
      <c r="A382" s="104">
        <v>1</v>
      </c>
      <c r="B382" s="104">
        <v>2069</v>
      </c>
      <c r="C382" s="100" t="s">
        <v>87</v>
      </c>
      <c r="D382" s="106">
        <v>6734.44</v>
      </c>
      <c r="E382" s="8" t="str">
        <f>IFERROR(VLOOKUP(B382,JUNHO!B:C,2,0),"")</f>
        <v>SELMA VERONICA VIEIRA RAMOS</v>
      </c>
    </row>
    <row r="383" spans="1:5">
      <c r="A383" s="104">
        <v>10</v>
      </c>
      <c r="B383" s="104">
        <v>3023</v>
      </c>
      <c r="C383" s="100" t="s">
        <v>362</v>
      </c>
      <c r="D383" s="106">
        <v>1481.41</v>
      </c>
      <c r="E383" s="8" t="str">
        <f>IFERROR(VLOOKUP(B383,JUNHO!B:C,2,0),"")</f>
        <v>SERGIO ARAUJO DE OLIVEIRA</v>
      </c>
    </row>
    <row r="384" spans="1:5">
      <c r="A384" s="104">
        <v>1</v>
      </c>
      <c r="B384" s="104">
        <v>3388</v>
      </c>
      <c r="C384" s="100" t="s">
        <v>473</v>
      </c>
      <c r="D384" s="106">
        <v>1664.34</v>
      </c>
      <c r="E384" s="8" t="str">
        <f>IFERROR(VLOOKUP(B384,JUNHO!B:C,2,0),"")</f>
        <v>SERGIO GOUVEIA LOYO</v>
      </c>
    </row>
    <row r="385" spans="1:5">
      <c r="A385" s="104">
        <v>1</v>
      </c>
      <c r="B385" s="104">
        <v>3358</v>
      </c>
      <c r="C385" s="100" t="s">
        <v>332</v>
      </c>
      <c r="D385" s="106">
        <v>7133.57</v>
      </c>
      <c r="E385" s="8" t="str">
        <f>IFERROR(VLOOKUP(B385,JUNHO!B:C,2,0),"")</f>
        <v>SERGIO LUIZ DE NORONHA</v>
      </c>
    </row>
    <row r="386" spans="1:5">
      <c r="A386" s="104">
        <v>1</v>
      </c>
      <c r="B386" s="104">
        <v>2153</v>
      </c>
      <c r="C386" s="100" t="s">
        <v>109</v>
      </c>
      <c r="D386" s="106">
        <v>1263.27</v>
      </c>
      <c r="E386" s="8" t="str">
        <f>IFERROR(VLOOKUP(B386,JUNHO!B:C,2,0),"")</f>
        <v>SERGIO PEREIRA DA COSTA</v>
      </c>
    </row>
    <row r="387" spans="1:5">
      <c r="A387" s="104">
        <v>1</v>
      </c>
      <c r="B387" s="104">
        <v>1589</v>
      </c>
      <c r="C387" s="100" t="s">
        <v>54</v>
      </c>
      <c r="D387" s="106">
        <v>638.04</v>
      </c>
      <c r="E387" s="8" t="str">
        <f>IFERROR(VLOOKUP(B387,JUNHO!B:C,2,0),"")</f>
        <v>SEVERINA DE SANTANA NEVES</v>
      </c>
    </row>
    <row r="388" spans="1:5">
      <c r="A388" s="104">
        <v>16</v>
      </c>
      <c r="B388" s="104">
        <v>2115</v>
      </c>
      <c r="C388" s="100" t="s">
        <v>359</v>
      </c>
      <c r="D388" s="106">
        <v>1418.64</v>
      </c>
      <c r="E388" s="8" t="str">
        <f>IFERROR(VLOOKUP(B388,JUNHO!B:C,2,0),"")</f>
        <v>SEVERINO JOSE RAMOS DE SOUZA</v>
      </c>
    </row>
    <row r="389" spans="1:5">
      <c r="A389" s="104">
        <v>1</v>
      </c>
      <c r="B389" s="104">
        <v>3376</v>
      </c>
      <c r="C389" s="100" t="s">
        <v>461</v>
      </c>
      <c r="D389" s="106">
        <v>499.92</v>
      </c>
      <c r="E389" s="8" t="str">
        <f>IFERROR(VLOOKUP(B389,JUNHO!B:C,2,0),"")</f>
        <v>SILVIA LUIZA DE SOUZA E SILVA</v>
      </c>
    </row>
    <row r="390" spans="1:5">
      <c r="A390" s="104">
        <v>1</v>
      </c>
      <c r="B390" s="104">
        <v>2415</v>
      </c>
      <c r="C390" s="100" t="s">
        <v>131</v>
      </c>
      <c r="D390" s="106">
        <v>4284.18</v>
      </c>
      <c r="E390" s="8" t="str">
        <f>IFERROR(VLOOKUP(B390,JUNHO!B:C,2,0),"")</f>
        <v>SILVIA RENATA QUEIROZ DE FARIA</v>
      </c>
    </row>
    <row r="391" spans="1:5">
      <c r="A391" s="104">
        <v>1</v>
      </c>
      <c r="B391" s="104">
        <v>3351</v>
      </c>
      <c r="C391" s="100" t="s">
        <v>327</v>
      </c>
      <c r="D391" s="106">
        <v>455.12</v>
      </c>
      <c r="E391" s="8" t="str">
        <f>IFERROR(VLOOKUP(B391,JUNHO!B:C,2,0),"")</f>
        <v>SIMONE ARAUJO DE ALMEIDA</v>
      </c>
    </row>
    <row r="392" spans="1:5">
      <c r="A392" s="104">
        <v>1</v>
      </c>
      <c r="B392" s="104">
        <v>3409</v>
      </c>
      <c r="C392" s="100" t="s">
        <v>549</v>
      </c>
      <c r="D392" s="106">
        <v>2829.56</v>
      </c>
      <c r="E392" s="8" t="str">
        <f>IFERROR(VLOOKUP(B392,JUNHO!B:C,2,0),"")</f>
        <v>SIMONE CARLA ALVES PEREIRA</v>
      </c>
    </row>
    <row r="393" spans="1:5">
      <c r="A393" s="104">
        <v>1</v>
      </c>
      <c r="B393" s="104">
        <v>1554</v>
      </c>
      <c r="C393" s="100" t="s">
        <v>51</v>
      </c>
      <c r="D393" s="106">
        <v>2049.12</v>
      </c>
      <c r="E393" s="8" t="str">
        <f>IFERROR(VLOOKUP(B393,JUNHO!B:C,2,0),"")</f>
        <v>SONEIDE P DO NASCIMENTO CORREA</v>
      </c>
    </row>
    <row r="394" spans="1:5">
      <c r="A394" s="104">
        <v>1</v>
      </c>
      <c r="B394" s="104">
        <v>3396</v>
      </c>
      <c r="C394" s="100" t="s">
        <v>520</v>
      </c>
      <c r="D394" s="106">
        <v>1081.82</v>
      </c>
      <c r="E394" s="8" t="str">
        <f>IFERROR(VLOOKUP(B394,JUNHO!B:C,2,0),"")</f>
        <v>SUYANE KELLY DE SOUZA</v>
      </c>
    </row>
    <row r="395" spans="1:5">
      <c r="A395" s="104">
        <v>1</v>
      </c>
      <c r="B395" s="104">
        <v>2870</v>
      </c>
      <c r="C395" s="100" t="s">
        <v>224</v>
      </c>
      <c r="D395" s="106">
        <v>524.91</v>
      </c>
      <c r="E395" s="8" t="str">
        <f>IFERROR(VLOOKUP(B395,JUNHO!B:C,2,0),"")</f>
        <v>SUZANA VALERIA PINHEIRO</v>
      </c>
    </row>
    <row r="396" spans="1:5">
      <c r="A396" s="104">
        <v>1</v>
      </c>
      <c r="B396" s="104">
        <v>2871</v>
      </c>
      <c r="C396" s="100" t="s">
        <v>225</v>
      </c>
      <c r="D396" s="106">
        <v>524.91</v>
      </c>
      <c r="E396" s="8" t="str">
        <f>IFERROR(VLOOKUP(B396,JUNHO!B:C,2,0),"")</f>
        <v>SUZELY ARANTES DA S MELO</v>
      </c>
    </row>
    <row r="397" spans="1:5">
      <c r="A397" s="104">
        <v>1</v>
      </c>
      <c r="B397" s="104">
        <v>3047</v>
      </c>
      <c r="C397" s="100" t="s">
        <v>265</v>
      </c>
      <c r="D397" s="106">
        <v>1034.1099999999999</v>
      </c>
      <c r="E397" s="8" t="str">
        <f>IFERROR(VLOOKUP(B397,JUNHO!B:C,2,0),"")</f>
        <v>SWEET GALLEGHER CAETANO COSTA</v>
      </c>
    </row>
    <row r="398" spans="1:5">
      <c r="A398" s="104">
        <v>1</v>
      </c>
      <c r="B398" s="104">
        <v>3132</v>
      </c>
      <c r="C398" s="100" t="s">
        <v>274</v>
      </c>
      <c r="D398" s="106">
        <v>667.12</v>
      </c>
      <c r="E398" s="8" t="str">
        <f>IFERROR(VLOOKUP(B398,JUNHO!B:C,2,0),"")</f>
        <v>TALITA ANDREIA MARTINS GONZAGA</v>
      </c>
    </row>
    <row r="399" spans="1:5">
      <c r="A399" s="104">
        <v>1</v>
      </c>
      <c r="B399" s="104">
        <v>3430</v>
      </c>
      <c r="C399" s="100" t="s">
        <v>581</v>
      </c>
      <c r="D399" s="106">
        <v>1497.91</v>
      </c>
      <c r="E399" s="8" t="str">
        <f>IFERROR(VLOOKUP(B399,JUNHO!B:C,2,0),"")</f>
        <v>TATIANA NOGUEIRA SANTOS</v>
      </c>
    </row>
    <row r="400" spans="1:5">
      <c r="A400" s="104">
        <v>1</v>
      </c>
      <c r="B400" s="104">
        <v>3401</v>
      </c>
      <c r="C400" s="100" t="s">
        <v>547</v>
      </c>
      <c r="D400" s="106">
        <v>455.12</v>
      </c>
      <c r="E400" s="8" t="str">
        <f>IFERROR(VLOOKUP(B400,JUNHO!B:C,2,0),"")</f>
        <v>TATIANE RAPHAELLA S DA SILVA N</v>
      </c>
    </row>
    <row r="401" spans="1:5">
      <c r="A401" s="104">
        <v>1</v>
      </c>
      <c r="B401" s="104">
        <v>1164</v>
      </c>
      <c r="C401" s="100" t="s">
        <v>23</v>
      </c>
      <c r="D401" s="106">
        <v>1858.61</v>
      </c>
      <c r="E401" s="8" t="str">
        <f>IFERROR(VLOOKUP(B401,JUNHO!B:C,2,0),"")</f>
        <v>TERESINHA MARIA DE F  FELIX</v>
      </c>
    </row>
    <row r="402" spans="1:5">
      <c r="A402" s="104">
        <v>1</v>
      </c>
      <c r="B402" s="104">
        <v>2420</v>
      </c>
      <c r="C402" s="100" t="s">
        <v>132</v>
      </c>
      <c r="D402" s="106">
        <v>4284.18</v>
      </c>
      <c r="E402" s="8" t="str">
        <f>IFERROR(VLOOKUP(B402,JUNHO!B:C,2,0),"")</f>
        <v>TEREZA RAQUEL F ALMEIDA</v>
      </c>
    </row>
    <row r="403" spans="1:5">
      <c r="A403" s="104">
        <v>1</v>
      </c>
      <c r="B403" s="104">
        <v>2498</v>
      </c>
      <c r="C403" s="100" t="s">
        <v>142</v>
      </c>
      <c r="D403" s="106">
        <v>667.12</v>
      </c>
      <c r="E403" s="8" t="str">
        <f>IFERROR(VLOOKUP(B403,JUNHO!B:C,2,0),"")</f>
        <v>TEREZINHA DE J  DE L  M  NETA</v>
      </c>
    </row>
    <row r="404" spans="1:5">
      <c r="A404" s="104">
        <v>1</v>
      </c>
      <c r="B404" s="104">
        <v>1522</v>
      </c>
      <c r="C404" s="100" t="s">
        <v>46</v>
      </c>
      <c r="D404" s="106">
        <v>638.04</v>
      </c>
      <c r="E404" s="8" t="str">
        <f>IFERROR(VLOOKUP(B404,JUNHO!B:C,2,0),"")</f>
        <v>TEREZINHA P  DA SILVA CORREIA</v>
      </c>
    </row>
    <row r="405" spans="1:5">
      <c r="A405" s="104">
        <v>1</v>
      </c>
      <c r="B405" s="104">
        <v>2779</v>
      </c>
      <c r="C405" s="100" t="s">
        <v>195</v>
      </c>
      <c r="D405" s="106">
        <v>1074.93</v>
      </c>
      <c r="E405" s="8" t="str">
        <f>IFERROR(VLOOKUP(B405,JUNHO!B:C,2,0),"")</f>
        <v>THAIS REGINA BORGES LOPES</v>
      </c>
    </row>
    <row r="406" spans="1:5">
      <c r="A406" s="104">
        <v>1</v>
      </c>
      <c r="B406" s="104">
        <v>3411</v>
      </c>
      <c r="C406" s="100" t="s">
        <v>557</v>
      </c>
      <c r="D406" s="106">
        <v>3079.23</v>
      </c>
      <c r="E406" s="8" t="str">
        <f>IFERROR(VLOOKUP(B406,JUNHO!B:C,2,0),"")</f>
        <v>THALES ETELVAN CABRAL OLIVEIRA</v>
      </c>
    </row>
    <row r="407" spans="1:5">
      <c r="A407" s="104">
        <v>1</v>
      </c>
      <c r="B407" s="104">
        <v>2642</v>
      </c>
      <c r="C407" s="100" t="s">
        <v>167</v>
      </c>
      <c r="D407" s="106">
        <v>1102.5</v>
      </c>
      <c r="E407" s="8" t="str">
        <f>IFERROR(VLOOKUP(B407,JUNHO!B:C,2,0),"")</f>
        <v>THAMIRYS CLAUDIA R  BATISTA</v>
      </c>
    </row>
    <row r="408" spans="1:5">
      <c r="A408" s="104">
        <v>1</v>
      </c>
      <c r="B408" s="104">
        <v>3044</v>
      </c>
      <c r="C408" s="100" t="s">
        <v>349</v>
      </c>
      <c r="D408" s="106">
        <v>2267.81</v>
      </c>
      <c r="E408" s="8" t="str">
        <f>IFERROR(VLOOKUP(B408,JUNHO!B:C,2,0),"")</f>
        <v>THIANE NASCIMENTO PAIXAO</v>
      </c>
    </row>
    <row r="409" spans="1:5">
      <c r="A409" s="104">
        <v>1</v>
      </c>
      <c r="B409" s="104">
        <v>2921</v>
      </c>
      <c r="C409" s="100" t="s">
        <v>239</v>
      </c>
      <c r="D409" s="106">
        <v>15.44</v>
      </c>
      <c r="E409" s="8" t="str">
        <f>IFERROR(VLOOKUP(B409,JUNHO!B:C,2,0),"")</f>
        <v>TIAGO MANOEL DE SOUSA LEITE</v>
      </c>
    </row>
    <row r="410" spans="1:5">
      <c r="A410" s="104">
        <v>1</v>
      </c>
      <c r="B410" s="104">
        <v>3426</v>
      </c>
      <c r="C410" s="100" t="s">
        <v>577</v>
      </c>
      <c r="D410" s="106">
        <v>2829.56</v>
      </c>
      <c r="E410" s="8" t="str">
        <f>IFERROR(VLOOKUP(B410,JUNHO!B:C,2,0),"")</f>
        <v>UDO DE MELO AMAZONAS</v>
      </c>
    </row>
    <row r="411" spans="1:5">
      <c r="A411" s="104">
        <v>1</v>
      </c>
      <c r="B411" s="104">
        <v>1269</v>
      </c>
      <c r="C411" s="100" t="s">
        <v>31</v>
      </c>
      <c r="D411" s="106">
        <v>669.94</v>
      </c>
      <c r="E411" s="8" t="str">
        <f>IFERROR(VLOOKUP(B411,JUNHO!B:C,2,0),"")</f>
        <v>VALDECY FERREIRA DA COSTA</v>
      </c>
    </row>
    <row r="412" spans="1:5">
      <c r="A412" s="104">
        <v>1</v>
      </c>
      <c r="B412" s="104">
        <v>1080</v>
      </c>
      <c r="C412" s="100" t="s">
        <v>19</v>
      </c>
      <c r="D412" s="106">
        <v>1456.28</v>
      </c>
      <c r="E412" s="8" t="str">
        <f>IFERROR(VLOOKUP(B412,JUNHO!B:C,2,0),"")</f>
        <v>VALDIRENE ANDRE PEREIRA</v>
      </c>
    </row>
    <row r="413" spans="1:5">
      <c r="A413" s="104">
        <v>1</v>
      </c>
      <c r="B413" s="104">
        <v>2801</v>
      </c>
      <c r="C413" s="100" t="s">
        <v>204</v>
      </c>
      <c r="D413" s="106">
        <v>1951.74</v>
      </c>
      <c r="E413" s="8" t="str">
        <f>IFERROR(VLOOKUP(B413,JUNHO!B:C,2,0),"")</f>
        <v>VALERIA JALES DA SILVA</v>
      </c>
    </row>
    <row r="414" spans="1:5">
      <c r="A414" s="104">
        <v>1</v>
      </c>
      <c r="B414" s="104">
        <v>1056</v>
      </c>
      <c r="C414" s="100" t="s">
        <v>17</v>
      </c>
      <c r="D414" s="106">
        <v>1605.54</v>
      </c>
      <c r="E414" s="8" t="str">
        <f>IFERROR(VLOOKUP(B414,JUNHO!B:C,2,0),"")</f>
        <v>VALERIA MARIA DA SILVA</v>
      </c>
    </row>
    <row r="415" spans="1:5">
      <c r="A415" s="104">
        <v>1</v>
      </c>
      <c r="B415" s="104">
        <v>3182</v>
      </c>
      <c r="C415" s="100" t="s">
        <v>294</v>
      </c>
      <c r="D415" s="106">
        <v>490.53</v>
      </c>
      <c r="E415" s="8" t="str">
        <f>IFERROR(VLOOKUP(B415,JUNHO!B:C,2,0),"")</f>
        <v>VANELLY FERREIRA DE SOUZA</v>
      </c>
    </row>
    <row r="416" spans="1:5">
      <c r="A416" s="104">
        <v>23</v>
      </c>
      <c r="B416" s="104">
        <v>2977</v>
      </c>
      <c r="C416" s="100" t="s">
        <v>366</v>
      </c>
      <c r="D416" s="106">
        <v>1481.41</v>
      </c>
      <c r="E416" s="8" t="str">
        <f>IFERROR(VLOOKUP(B416,JUNHO!B:C,2,0),"")</f>
        <v>VENILTON CARLOS M CARDOSO</v>
      </c>
    </row>
    <row r="417" spans="1:5">
      <c r="A417" s="104">
        <v>1</v>
      </c>
      <c r="B417" s="104">
        <v>2295</v>
      </c>
      <c r="C417" s="100" t="s">
        <v>116</v>
      </c>
      <c r="D417" s="106">
        <v>1497.91</v>
      </c>
      <c r="E417" s="8" t="str">
        <f>IFERROR(VLOOKUP(B417,JUNHO!B:C,2,0),"")</f>
        <v>VINCENZO PAPARIELLO</v>
      </c>
    </row>
    <row r="418" spans="1:5">
      <c r="A418" s="104">
        <v>1</v>
      </c>
      <c r="B418" s="104">
        <v>3328</v>
      </c>
      <c r="C418" s="100" t="s">
        <v>314</v>
      </c>
      <c r="D418" s="106">
        <v>1664.34</v>
      </c>
      <c r="E418" s="8" t="str">
        <f>IFERROR(VLOOKUP(B418,JUNHO!B:C,2,0),"")</f>
        <v>VINICIUS JOSE OLIVEIRA D SOUSA</v>
      </c>
    </row>
    <row r="419" spans="1:5">
      <c r="A419" s="104">
        <v>1</v>
      </c>
      <c r="B419" s="104">
        <v>2460</v>
      </c>
      <c r="C419" s="100" t="s">
        <v>138</v>
      </c>
      <c r="D419" s="106">
        <v>578.71</v>
      </c>
      <c r="E419" s="8" t="str">
        <f>IFERROR(VLOOKUP(B419,JUNHO!B:C,2,0),"")</f>
        <v>VIVIANE OLIMPIO DOS SANTOS</v>
      </c>
    </row>
    <row r="420" spans="1:5">
      <c r="A420" s="104">
        <v>1</v>
      </c>
      <c r="B420" s="104">
        <v>3175</v>
      </c>
      <c r="C420" s="100" t="s">
        <v>290</v>
      </c>
      <c r="D420" s="106">
        <v>2806.93</v>
      </c>
      <c r="E420" s="8" t="str">
        <f>IFERROR(VLOOKUP(B420,JUNHO!B:C,2,0),"")</f>
        <v>VIVIANE SOARES DE JESUS</v>
      </c>
    </row>
    <row r="421" spans="1:5">
      <c r="A421" s="104">
        <v>1</v>
      </c>
      <c r="B421" s="104">
        <v>2773</v>
      </c>
      <c r="C421" s="100" t="s">
        <v>193</v>
      </c>
      <c r="D421" s="106">
        <v>667.12</v>
      </c>
      <c r="E421" s="8" t="str">
        <f>IFERROR(VLOOKUP(B421,JUNHO!B:C,2,0),"")</f>
        <v>WALDNER NERTAM F  DE ALENCAR</v>
      </c>
    </row>
    <row r="422" spans="1:5">
      <c r="A422" s="104">
        <v>1</v>
      </c>
      <c r="B422" s="104">
        <v>3429</v>
      </c>
      <c r="C422" s="100" t="s">
        <v>580</v>
      </c>
      <c r="D422" s="106">
        <v>2829.56</v>
      </c>
      <c r="E422" s="8" t="str">
        <f>IFERROR(VLOOKUP(B422,JUNHO!B:C,2,0),"")</f>
        <v>WASHINGTON LUIZ S DE L JUNIOR</v>
      </c>
    </row>
    <row r="423" spans="1:5">
      <c r="A423" s="104">
        <v>1</v>
      </c>
      <c r="B423" s="104">
        <v>2596</v>
      </c>
      <c r="C423" s="100" t="s">
        <v>376</v>
      </c>
      <c r="D423" s="106">
        <v>957.42</v>
      </c>
      <c r="E423" s="8" t="str">
        <f>IFERROR(VLOOKUP(B423,JUNHO!B:C,2,0),"")</f>
        <v>WELLIDA CRISTIANE DE M  GUERRA</v>
      </c>
    </row>
    <row r="424" spans="1:5">
      <c r="A424" s="104">
        <v>1</v>
      </c>
      <c r="B424" s="104">
        <v>3229</v>
      </c>
      <c r="C424" s="100" t="s">
        <v>298</v>
      </c>
      <c r="D424" s="106">
        <v>667.12</v>
      </c>
      <c r="E424" s="8" t="str">
        <f>IFERROR(VLOOKUP(B424,JUNHO!B:C,2,0),"")</f>
        <v>WELTON FERNANDES DE PAULA</v>
      </c>
    </row>
    <row r="425" spans="1:5">
      <c r="A425" s="104">
        <v>1</v>
      </c>
      <c r="B425" s="104">
        <v>3424</v>
      </c>
      <c r="C425" s="100" t="s">
        <v>573</v>
      </c>
      <c r="D425" s="106">
        <v>3079.23</v>
      </c>
      <c r="E425" s="8" t="str">
        <f>IFERROR(VLOOKUP(B425,JUNHO!B:C,2,0),"")</f>
        <v>WEVERTON RODRIGO C DA SILVA</v>
      </c>
    </row>
    <row r="426" spans="1:5">
      <c r="A426" s="104">
        <v>1</v>
      </c>
      <c r="B426" s="104">
        <v>2117</v>
      </c>
      <c r="C426" s="100" t="s">
        <v>91</v>
      </c>
      <c r="D426" s="106">
        <v>814.31</v>
      </c>
      <c r="E426" s="8" t="str">
        <f>IFERROR(VLOOKUP(B426,JUNHO!B:C,2,0),"")</f>
        <v>WILSON JOSE QUEIROZ DE LIMA</v>
      </c>
    </row>
    <row r="427" spans="1:5">
      <c r="A427" s="104">
        <v>1</v>
      </c>
      <c r="B427" s="104">
        <v>2161</v>
      </c>
      <c r="C427" s="100" t="s">
        <v>112</v>
      </c>
      <c r="D427" s="106">
        <v>1664.65</v>
      </c>
      <c r="E427" s="8" t="str">
        <f>IFERROR(VLOOKUP(B427,JUNHO!B:C,2,0),"")</f>
        <v>WLADIMIR MACHADO DO E  SANTO</v>
      </c>
    </row>
    <row r="428" spans="1:5">
      <c r="A428" s="104">
        <v>1</v>
      </c>
      <c r="B428" s="104">
        <v>2922</v>
      </c>
      <c r="C428" s="100" t="s">
        <v>240</v>
      </c>
      <c r="D428" s="106">
        <v>551.15</v>
      </c>
      <c r="E428" s="8" t="str">
        <f>IFERROR(VLOOKUP(B428,JUNHO!B:C,2,0),"")</f>
        <v>XENIA KELY VERISSIMO DINIZ</v>
      </c>
    </row>
    <row r="429" spans="1:5">
      <c r="A429" s="104">
        <v>1</v>
      </c>
      <c r="B429" s="104">
        <v>3057</v>
      </c>
      <c r="C429" s="100" t="s">
        <v>267</v>
      </c>
      <c r="D429" s="106">
        <v>667.12</v>
      </c>
      <c r="E429" s="8" t="str">
        <f>IFERROR(VLOOKUP(B429,JUNHO!B:C,2,0),"")</f>
        <v>YANNE TALITA PEREIRA CALIXTO</v>
      </c>
    </row>
    <row r="430" spans="1:5">
      <c r="A430" s="103" t="s">
        <v>405</v>
      </c>
      <c r="B430" s="98"/>
      <c r="C430" s="101"/>
      <c r="D430" s="107">
        <v>595532.22999999975</v>
      </c>
      <c r="E430" s="8" t="str">
        <f>IFERROR(VLOOKUP(B430,JUNHO!B:C,2,0),"")</f>
        <v/>
      </c>
    </row>
    <row r="431" spans="1:5">
      <c r="A431" s="98"/>
      <c r="B431" s="98"/>
      <c r="C431" s="98"/>
      <c r="D431" s="108"/>
    </row>
    <row r="432" spans="1:5">
      <c r="A432" s="59"/>
      <c r="B432" s="59"/>
      <c r="C432" s="59"/>
      <c r="D432" s="63"/>
    </row>
  </sheetData>
  <autoFilter ref="A4:E432"/>
  <sortState ref="A5:E429">
    <sortCondition ref="E5:E42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96"/>
  <sheetViews>
    <sheetView workbookViewId="0">
      <selection activeCell="B1" sqref="B1:C1048576"/>
    </sheetView>
  </sheetViews>
  <sheetFormatPr defaultRowHeight="12"/>
  <sheetData>
    <row r="7" spans="2:3" s="1" customFormat="1">
      <c r="B7" s="68" t="s">
        <v>407</v>
      </c>
      <c r="C7" s="68" t="s">
        <v>2</v>
      </c>
    </row>
    <row r="8" spans="2:3">
      <c r="B8" s="69">
        <v>1641</v>
      </c>
      <c r="C8" s="70" t="s">
        <v>58</v>
      </c>
    </row>
    <row r="9" spans="2:3">
      <c r="B9" s="69">
        <v>1980</v>
      </c>
      <c r="C9" s="70" t="s">
        <v>78</v>
      </c>
    </row>
    <row r="10" spans="2:3">
      <c r="B10" s="69">
        <v>2015</v>
      </c>
      <c r="C10" s="70" t="s">
        <v>81</v>
      </c>
    </row>
    <row r="11" spans="2:3">
      <c r="B11" s="69">
        <v>2065</v>
      </c>
      <c r="C11" s="70" t="s">
        <v>408</v>
      </c>
    </row>
    <row r="12" spans="2:3">
      <c r="B12" s="69">
        <v>2371</v>
      </c>
      <c r="C12" s="70" t="s">
        <v>126</v>
      </c>
    </row>
    <row r="13" spans="2:3">
      <c r="B13" s="69">
        <v>2474</v>
      </c>
      <c r="C13" s="70" t="s">
        <v>140</v>
      </c>
    </row>
    <row r="14" spans="2:3">
      <c r="B14" s="69">
        <v>2689</v>
      </c>
      <c r="C14" s="70" t="s">
        <v>545</v>
      </c>
    </row>
    <row r="15" spans="2:3">
      <c r="B15" s="69">
        <v>2754</v>
      </c>
      <c r="C15" s="70" t="s">
        <v>409</v>
      </c>
    </row>
    <row r="16" spans="2:3">
      <c r="B16" s="69">
        <v>2757</v>
      </c>
      <c r="C16" s="70" t="s">
        <v>189</v>
      </c>
    </row>
    <row r="17" spans="2:3">
      <c r="B17" s="69">
        <v>2785</v>
      </c>
      <c r="C17" s="70" t="s">
        <v>198</v>
      </c>
    </row>
    <row r="18" spans="2:3">
      <c r="B18" s="69">
        <v>2824</v>
      </c>
      <c r="C18" s="70" t="s">
        <v>410</v>
      </c>
    </row>
    <row r="19" spans="2:3">
      <c r="B19" s="69">
        <v>3015</v>
      </c>
      <c r="C19" s="70" t="s">
        <v>259</v>
      </c>
    </row>
    <row r="20" spans="2:3">
      <c r="B20" s="69">
        <v>3066</v>
      </c>
      <c r="C20" s="70" t="s">
        <v>270</v>
      </c>
    </row>
    <row r="21" spans="2:3">
      <c r="B21" s="69">
        <v>3233</v>
      </c>
      <c r="C21" s="70" t="s">
        <v>300</v>
      </c>
    </row>
    <row r="22" spans="2:3">
      <c r="B22" s="69">
        <v>3390</v>
      </c>
      <c r="C22" s="70" t="s">
        <v>474</v>
      </c>
    </row>
    <row r="23" spans="2:3">
      <c r="B23" s="69">
        <v>3403</v>
      </c>
      <c r="C23" s="70" t="s">
        <v>548</v>
      </c>
    </row>
    <row r="24" spans="2:3">
      <c r="B24" s="71"/>
      <c r="C24" s="71"/>
    </row>
    <row r="28" spans="2:3">
      <c r="B28" s="71"/>
      <c r="C28" s="71"/>
    </row>
    <row r="29" spans="2:3">
      <c r="B29" s="72"/>
      <c r="C29" s="72"/>
    </row>
    <row r="32" spans="2:3">
      <c r="B32" s="71"/>
      <c r="C32" s="71"/>
    </row>
    <row r="33" spans="2:3">
      <c r="B33" s="72"/>
      <c r="C33" s="72"/>
    </row>
    <row r="34" spans="2:3">
      <c r="B34" s="72"/>
      <c r="C34" s="72"/>
    </row>
    <row r="36" spans="2:3">
      <c r="B36" s="71"/>
      <c r="C36" s="71"/>
    </row>
    <row r="38" spans="2:3">
      <c r="B38" s="72"/>
      <c r="C38" s="72"/>
    </row>
    <row r="39" spans="2:3">
      <c r="B39" s="72"/>
      <c r="C39" s="72"/>
    </row>
    <row r="40" spans="2:3">
      <c r="B40" s="71"/>
      <c r="C40" s="71"/>
    </row>
    <row r="43" spans="2:3">
      <c r="B43" s="72"/>
      <c r="C43" s="72"/>
    </row>
    <row r="44" spans="2:3">
      <c r="B44" s="71"/>
      <c r="C44" s="71"/>
    </row>
    <row r="48" spans="2:3">
      <c r="B48" s="71"/>
      <c r="C48" s="71"/>
    </row>
    <row r="49" spans="2:3">
      <c r="B49" s="72"/>
      <c r="C49" s="72"/>
    </row>
    <row r="52" spans="2:3">
      <c r="B52" s="71"/>
      <c r="C52" s="71"/>
    </row>
    <row r="53" spans="2:3">
      <c r="B53" s="72"/>
      <c r="C53" s="72"/>
    </row>
    <row r="54" spans="2:3">
      <c r="B54" s="72"/>
      <c r="C54" s="72"/>
    </row>
    <row r="56" spans="2:3">
      <c r="B56" s="71"/>
      <c r="C56" s="71"/>
    </row>
    <row r="58" spans="2:3">
      <c r="B58" s="72"/>
      <c r="C58" s="72"/>
    </row>
    <row r="59" spans="2:3">
      <c r="B59" s="72"/>
      <c r="C59" s="72"/>
    </row>
    <row r="60" spans="2:3">
      <c r="B60" s="71"/>
      <c r="C60" s="71"/>
    </row>
    <row r="63" spans="2:3">
      <c r="B63" s="72"/>
      <c r="C63" s="72"/>
    </row>
    <row r="64" spans="2:3">
      <c r="B64" s="71"/>
      <c r="C64" s="71"/>
    </row>
    <row r="68" spans="2:3">
      <c r="B68" s="71"/>
      <c r="C68" s="71"/>
    </row>
    <row r="69" spans="2:3">
      <c r="B69" s="72"/>
      <c r="C69" s="72"/>
    </row>
    <row r="72" spans="2:3">
      <c r="B72" s="71"/>
      <c r="C72" s="71"/>
    </row>
    <row r="73" spans="2:3">
      <c r="B73" s="72"/>
      <c r="C73" s="72"/>
    </row>
    <row r="74" spans="2:3">
      <c r="B74" s="72"/>
      <c r="C74" s="72"/>
    </row>
    <row r="76" spans="2:3">
      <c r="B76" s="71"/>
      <c r="C76" s="71"/>
    </row>
    <row r="78" spans="2:3">
      <c r="B78" s="72"/>
      <c r="C78" s="72"/>
    </row>
    <row r="79" spans="2:3">
      <c r="B79" s="72"/>
      <c r="C79" s="72"/>
    </row>
    <row r="80" spans="2:3">
      <c r="B80" s="71"/>
      <c r="C80" s="71"/>
    </row>
    <row r="83" spans="2:3">
      <c r="B83" s="72"/>
      <c r="C83" s="72"/>
    </row>
    <row r="84" spans="2:3">
      <c r="B84" s="71"/>
      <c r="C84" s="71"/>
    </row>
    <row r="87" spans="2:3">
      <c r="B87" s="72"/>
      <c r="C87" s="72"/>
    </row>
    <row r="88" spans="2:3">
      <c r="B88" s="71"/>
      <c r="C88" s="71"/>
    </row>
    <row r="92" spans="2:3">
      <c r="B92" s="71"/>
      <c r="C92" s="71"/>
    </row>
    <row r="96" spans="2:3">
      <c r="B96" s="71"/>
      <c r="C96" s="7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JUNHO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2024-07-08T12:43:25Z</dcterms:modified>
</cp:coreProperties>
</file>