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10065" tabRatio="532"/>
  </bookViews>
  <sheets>
    <sheet name="FOLHA RESUMIDA" sheetId="4" r:id="rId1"/>
    <sheet name="SRA" sheetId="10" r:id="rId2"/>
    <sheet name="FÉRIAS" sheetId="6" r:id="rId3"/>
    <sheet name="SETEMBRO" sheetId="2" r:id="rId4"/>
    <sheet name="ADI" sheetId="7" r:id="rId5"/>
    <sheet name="AFASTADOS" sheetId="9" r:id="rId6"/>
  </sheets>
  <definedNames>
    <definedName name="_xlnm._FilterDatabase" localSheetId="4" hidden="1">ADI!$A$4:$E$393</definedName>
    <definedName name="_xlnm._FilterDatabase" localSheetId="0" hidden="1">'FOLHA RESUMIDA'!$B$8:$O$463</definedName>
    <definedName name="_xlnm._FilterDatabase" localSheetId="3" hidden="1">SETEMBRO!$A$4:$I$471</definedName>
    <definedName name="_xlnm._FilterDatabase" localSheetId="1" hidden="1">SRA!$A$3:$U$457</definedName>
    <definedName name="_xlnm.Print_Area" localSheetId="0">'FOLHA RESUMIDA'!$B$1:$L$464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E456" i="2"/>
  <c r="F456"/>
  <c r="E82" i="7"/>
  <c r="E137"/>
  <c r="E303"/>
  <c r="E87"/>
  <c r="E131"/>
  <c r="E233"/>
  <c r="E119"/>
  <c r="E42"/>
  <c r="E60"/>
  <c r="E43"/>
  <c r="E366"/>
  <c r="A39" i="6"/>
  <c r="A40" s="1"/>
  <c r="A41" s="1"/>
  <c r="A42" s="1"/>
  <c r="A43" s="1"/>
  <c r="A44" s="1"/>
  <c r="A45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7"/>
  <c r="G81" i="4" l="1"/>
  <c r="G82"/>
  <c r="G83"/>
  <c r="G84"/>
  <c r="G85"/>
  <c r="E81"/>
  <c r="E82"/>
  <c r="E83"/>
  <c r="L83"/>
  <c r="J79"/>
  <c r="J80"/>
  <c r="J81"/>
  <c r="J82"/>
  <c r="J83"/>
  <c r="J84"/>
  <c r="I80"/>
  <c r="I81"/>
  <c r="I82"/>
  <c r="I83"/>
  <c r="I84"/>
  <c r="H80"/>
  <c r="H81"/>
  <c r="H82"/>
  <c r="H83"/>
  <c r="T5" i="10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T4"/>
  <c r="S4"/>
  <c r="K83" i="4" l="1"/>
  <c r="H455" i="2"/>
  <c r="E455" s="1"/>
  <c r="H454"/>
  <c r="F454"/>
  <c r="F455"/>
  <c r="E255" i="7"/>
  <c r="E403"/>
  <c r="E37"/>
  <c r="E251"/>
  <c r="E286"/>
  <c r="E71"/>
  <c r="E377"/>
  <c r="E123"/>
  <c r="E236"/>
  <c r="E373"/>
  <c r="E302"/>
  <c r="E285"/>
  <c r="E117"/>
  <c r="E393"/>
  <c r="E193"/>
  <c r="E232"/>
  <c r="E162"/>
  <c r="E178"/>
  <c r="E33"/>
  <c r="E207"/>
  <c r="E295"/>
  <c r="E454" i="2" l="1"/>
  <c r="L84" i="4"/>
  <c r="L172"/>
  <c r="L29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G79"/>
  <c r="G80"/>
  <c r="E79"/>
  <c r="E80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I455" i="2" s="1"/>
  <c r="D52" i="4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3"/>
  <c r="D84"/>
  <c r="I454" i="2" s="1"/>
  <c r="D85" i="4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F6" i="2"/>
  <c r="H6" s="1"/>
  <c r="F7"/>
  <c r="H7" s="1"/>
  <c r="F8"/>
  <c r="H8" s="1"/>
  <c r="L88" i="4" s="1"/>
  <c r="F9" i="2"/>
  <c r="H9" s="1"/>
  <c r="L89" i="4" s="1"/>
  <c r="K89" s="1"/>
  <c r="F10" i="2"/>
  <c r="H10" s="1"/>
  <c r="L90" i="4" s="1"/>
  <c r="K90" s="1"/>
  <c r="F11" i="2"/>
  <c r="H11" s="1"/>
  <c r="E11" s="1"/>
  <c r="F12"/>
  <c r="H12" s="1"/>
  <c r="E12" s="1"/>
  <c r="F13"/>
  <c r="H13" s="1"/>
  <c r="F14"/>
  <c r="H14" s="1"/>
  <c r="F15"/>
  <c r="H15" s="1"/>
  <c r="F16"/>
  <c r="H16" s="1"/>
  <c r="F17"/>
  <c r="H17" s="1"/>
  <c r="F18"/>
  <c r="H18" s="1"/>
  <c r="L98" i="4" s="1"/>
  <c r="K98" s="1"/>
  <c r="F19" i="2"/>
  <c r="H19" s="1"/>
  <c r="E19" s="1"/>
  <c r="F20"/>
  <c r="H20" s="1"/>
  <c r="E20" s="1"/>
  <c r="F21"/>
  <c r="H21" s="1"/>
  <c r="F22"/>
  <c r="H22" s="1"/>
  <c r="F23"/>
  <c r="H23" s="1"/>
  <c r="F24"/>
  <c r="H24" s="1"/>
  <c r="L104" i="4" s="1"/>
  <c r="F25" i="2"/>
  <c r="H25" s="1"/>
  <c r="L105" i="4" s="1"/>
  <c r="K105" s="1"/>
  <c r="F26" i="2"/>
  <c r="H26" s="1"/>
  <c r="L106" i="4" s="1"/>
  <c r="K106" s="1"/>
  <c r="F27" i="2"/>
  <c r="H27" s="1"/>
  <c r="L107" i="4" s="1"/>
  <c r="K107" s="1"/>
  <c r="F28" i="2"/>
  <c r="H28" s="1"/>
  <c r="F29"/>
  <c r="H29" s="1"/>
  <c r="F30"/>
  <c r="H30" s="1"/>
  <c r="F31"/>
  <c r="H31" s="1"/>
  <c r="F32"/>
  <c r="H32" s="1"/>
  <c r="F33"/>
  <c r="H33" s="1"/>
  <c r="L113" i="4" s="1"/>
  <c r="K113" s="1"/>
  <c r="F34" i="2"/>
  <c r="H34" s="1"/>
  <c r="L114" i="4" s="1"/>
  <c r="K114" s="1"/>
  <c r="F35" i="2"/>
  <c r="H35" s="1"/>
  <c r="E35" s="1"/>
  <c r="F36"/>
  <c r="H36" s="1"/>
  <c r="E36" s="1"/>
  <c r="F37"/>
  <c r="H37" s="1"/>
  <c r="F38"/>
  <c r="H38" s="1"/>
  <c r="F39"/>
  <c r="H39" s="1"/>
  <c r="F40"/>
  <c r="H40" s="1"/>
  <c r="F41"/>
  <c r="H41" s="1"/>
  <c r="F42"/>
  <c r="H42" s="1"/>
  <c r="F43"/>
  <c r="H43" s="1"/>
  <c r="F44"/>
  <c r="H44" s="1"/>
  <c r="L124" i="4" s="1"/>
  <c r="F45" i="2"/>
  <c r="H45" s="1"/>
  <c r="F46"/>
  <c r="H46" s="1"/>
  <c r="F47"/>
  <c r="H47" s="1"/>
  <c r="F48"/>
  <c r="H48" s="1"/>
  <c r="L128" i="4" s="1"/>
  <c r="F49" i="2"/>
  <c r="H49" s="1"/>
  <c r="L129" i="4" s="1"/>
  <c r="F50" i="2"/>
  <c r="H50" s="1"/>
  <c r="L130" i="4" s="1"/>
  <c r="K130" s="1"/>
  <c r="F51" i="2"/>
  <c r="H51" s="1"/>
  <c r="E51" s="1"/>
  <c r="F52"/>
  <c r="H52" s="1"/>
  <c r="L132" i="4" s="1"/>
  <c r="F53" i="2"/>
  <c r="H53" s="1"/>
  <c r="F54"/>
  <c r="H54" s="1"/>
  <c r="F55"/>
  <c r="H55" s="1"/>
  <c r="F56"/>
  <c r="H56" s="1"/>
  <c r="F57"/>
  <c r="H57" s="1"/>
  <c r="F58"/>
  <c r="H58" s="1"/>
  <c r="L138" i="4" s="1"/>
  <c r="K138" s="1"/>
  <c r="F59" i="2"/>
  <c r="H59" s="1"/>
  <c r="E59" s="1"/>
  <c r="F60"/>
  <c r="H60" s="1"/>
  <c r="E60" s="1"/>
  <c r="F61"/>
  <c r="H61" s="1"/>
  <c r="F62"/>
  <c r="H62" s="1"/>
  <c r="F63"/>
  <c r="H63" s="1"/>
  <c r="F64"/>
  <c r="H64" s="1"/>
  <c r="L144" i="4" s="1"/>
  <c r="F65" i="2"/>
  <c r="H65" s="1"/>
  <c r="L145" i="4" s="1"/>
  <c r="K145" s="1"/>
  <c r="F66" i="2"/>
  <c r="H66" s="1"/>
  <c r="L146" i="4" s="1"/>
  <c r="K146" s="1"/>
  <c r="F67" i="2"/>
  <c r="H67" s="1"/>
  <c r="F68"/>
  <c r="H68" s="1"/>
  <c r="F69"/>
  <c r="H69" s="1"/>
  <c r="F70"/>
  <c r="H70" s="1"/>
  <c r="F71"/>
  <c r="H71" s="1"/>
  <c r="F72"/>
  <c r="H72" s="1"/>
  <c r="L152" i="4" s="1"/>
  <c r="F73" i="2"/>
  <c r="H73" s="1"/>
  <c r="L153" i="4" s="1"/>
  <c r="K153" s="1"/>
  <c r="F74" i="2"/>
  <c r="H74" s="1"/>
  <c r="E74" s="1"/>
  <c r="F75"/>
  <c r="H75" s="1"/>
  <c r="E75" s="1"/>
  <c r="F76"/>
  <c r="H76" s="1"/>
  <c r="F77"/>
  <c r="H77" s="1"/>
  <c r="F78"/>
  <c r="H78" s="1"/>
  <c r="F79"/>
  <c r="H79" s="1"/>
  <c r="F80"/>
  <c r="H80" s="1"/>
  <c r="F81"/>
  <c r="H81" s="1"/>
  <c r="F82"/>
  <c r="H82" s="1"/>
  <c r="E82" s="1"/>
  <c r="F83"/>
  <c r="H83" s="1"/>
  <c r="E83" s="1"/>
  <c r="F84"/>
  <c r="H84" s="1"/>
  <c r="F85"/>
  <c r="H85" s="1"/>
  <c r="F86"/>
  <c r="H86" s="1"/>
  <c r="F87"/>
  <c r="H87" s="1"/>
  <c r="F88"/>
  <c r="H88" s="1"/>
  <c r="L168" i="4" s="1"/>
  <c r="F89" i="2"/>
  <c r="H89" s="1"/>
  <c r="L169" i="4" s="1"/>
  <c r="F90" i="2"/>
  <c r="H90" s="1"/>
  <c r="E90" s="1"/>
  <c r="F91"/>
  <c r="H91" s="1"/>
  <c r="L171" i="4" s="1"/>
  <c r="F92" i="2"/>
  <c r="H92" s="1"/>
  <c r="F93"/>
  <c r="H93" s="1"/>
  <c r="F94"/>
  <c r="H94" s="1"/>
  <c r="F95"/>
  <c r="H95" s="1"/>
  <c r="F96"/>
  <c r="H96" s="1"/>
  <c r="F97"/>
  <c r="H97" s="1"/>
  <c r="L178" i="4" s="1"/>
  <c r="K178" s="1"/>
  <c r="F98" i="2"/>
  <c r="H98" s="1"/>
  <c r="E98" s="1"/>
  <c r="F99"/>
  <c r="H99" s="1"/>
  <c r="E99" s="1"/>
  <c r="F100"/>
  <c r="H100" s="1"/>
  <c r="E100" s="1"/>
  <c r="F101"/>
  <c r="H101" s="1"/>
  <c r="F102"/>
  <c r="H102" s="1"/>
  <c r="F103"/>
  <c r="H103" s="1"/>
  <c r="F104"/>
  <c r="H104" s="1"/>
  <c r="F105"/>
  <c r="H105" s="1"/>
  <c r="F106"/>
  <c r="H106" s="1"/>
  <c r="F107"/>
  <c r="H107" s="1"/>
  <c r="F108"/>
  <c r="H108" s="1"/>
  <c r="F109"/>
  <c r="H109" s="1"/>
  <c r="F110"/>
  <c r="H110" s="1"/>
  <c r="F111"/>
  <c r="H111" s="1"/>
  <c r="F112"/>
  <c r="H112" s="1"/>
  <c r="L193" i="4" s="1"/>
  <c r="F113" i="2"/>
  <c r="H113" s="1"/>
  <c r="E113" s="1"/>
  <c r="F114"/>
  <c r="H114" s="1"/>
  <c r="E114" s="1"/>
  <c r="F115"/>
  <c r="H115" s="1"/>
  <c r="E115" s="1"/>
  <c r="F116"/>
  <c r="H116" s="1"/>
  <c r="F117"/>
  <c r="H117" s="1"/>
  <c r="F118"/>
  <c r="H118" s="1"/>
  <c r="F119"/>
  <c r="H119" s="1"/>
  <c r="F120"/>
  <c r="H120" s="1"/>
  <c r="F121"/>
  <c r="H121" s="1"/>
  <c r="F122"/>
  <c r="H122" s="1"/>
  <c r="E122" s="1"/>
  <c r="F123"/>
  <c r="H123" s="1"/>
  <c r="E123" s="1"/>
  <c r="F124"/>
  <c r="H124" s="1"/>
  <c r="F125"/>
  <c r="H125" s="1"/>
  <c r="F126"/>
  <c r="H126" s="1"/>
  <c r="F127"/>
  <c r="H127" s="1"/>
  <c r="F128"/>
  <c r="H128" s="1"/>
  <c r="E128" s="1"/>
  <c r="F129"/>
  <c r="H129" s="1"/>
  <c r="E129" s="1"/>
  <c r="F130"/>
  <c r="H130" s="1"/>
  <c r="L207" i="4" s="1"/>
  <c r="F131" i="2"/>
  <c r="H131" s="1"/>
  <c r="F132"/>
  <c r="H132" s="1"/>
  <c r="F133"/>
  <c r="H133" s="1"/>
  <c r="F134"/>
  <c r="H134" s="1"/>
  <c r="F135"/>
  <c r="H135" s="1"/>
  <c r="F136"/>
  <c r="H136" s="1"/>
  <c r="F137"/>
  <c r="H137" s="1"/>
  <c r="L214" i="4" s="1"/>
  <c r="F138" i="2"/>
  <c r="H138" s="1"/>
  <c r="L215" i="4" s="1"/>
  <c r="F139" i="2"/>
  <c r="H139" s="1"/>
  <c r="L216" i="4" s="1"/>
  <c r="F140" i="2"/>
  <c r="H140" s="1"/>
  <c r="F141"/>
  <c r="H141" s="1"/>
  <c r="F142"/>
  <c r="H142" s="1"/>
  <c r="F143"/>
  <c r="H143" s="1"/>
  <c r="F144"/>
  <c r="H144" s="1"/>
  <c r="L221" i="4" s="1"/>
  <c r="F145" i="2"/>
  <c r="H145" s="1"/>
  <c r="F146"/>
  <c r="H146" s="1"/>
  <c r="L223" i="4" s="1"/>
  <c r="F147" i="2"/>
  <c r="H147" s="1"/>
  <c r="L224" i="4" s="1"/>
  <c r="F148" i="2"/>
  <c r="H148" s="1"/>
  <c r="F149"/>
  <c r="H149" s="1"/>
  <c r="F150"/>
  <c r="H150" s="1"/>
  <c r="F151"/>
  <c r="H151" s="1"/>
  <c r="F152"/>
  <c r="H152" s="1"/>
  <c r="F153"/>
  <c r="H153" s="1"/>
  <c r="E153" s="1"/>
  <c r="F154"/>
  <c r="H154" s="1"/>
  <c r="E154" s="1"/>
  <c r="F155"/>
  <c r="H155" s="1"/>
  <c r="L232" i="4" s="1"/>
  <c r="F156" i="2"/>
  <c r="H156" s="1"/>
  <c r="F157"/>
  <c r="H157" s="1"/>
  <c r="F158"/>
  <c r="H158" s="1"/>
  <c r="F159"/>
  <c r="H159" s="1"/>
  <c r="F160"/>
  <c r="H160" s="1"/>
  <c r="F161"/>
  <c r="H161" s="1"/>
  <c r="F162"/>
  <c r="H162" s="1"/>
  <c r="E162" s="1"/>
  <c r="F163"/>
  <c r="H163" s="1"/>
  <c r="E163" s="1"/>
  <c r="F164"/>
  <c r="H164" s="1"/>
  <c r="F165"/>
  <c r="H165" s="1"/>
  <c r="F166"/>
  <c r="H166" s="1"/>
  <c r="F167"/>
  <c r="H167" s="1"/>
  <c r="F168"/>
  <c r="H168" s="1"/>
  <c r="F169"/>
  <c r="H169" s="1"/>
  <c r="L241" i="4" s="1"/>
  <c r="F170" i="2"/>
  <c r="H170" s="1"/>
  <c r="F171"/>
  <c r="H171" s="1"/>
  <c r="F172"/>
  <c r="H172" s="1"/>
  <c r="F173"/>
  <c r="H173" s="1"/>
  <c r="F174"/>
  <c r="H174" s="1"/>
  <c r="F175"/>
  <c r="H175" s="1"/>
  <c r="F176"/>
  <c r="H176" s="1"/>
  <c r="F177"/>
  <c r="H177" s="1"/>
  <c r="L249" i="4" s="1"/>
  <c r="F178" i="2"/>
  <c r="H178" s="1"/>
  <c r="E178" s="1"/>
  <c r="F179"/>
  <c r="H179" s="1"/>
  <c r="E179" s="1"/>
  <c r="F180"/>
  <c r="H180" s="1"/>
  <c r="F181"/>
  <c r="H181" s="1"/>
  <c r="F182"/>
  <c r="H182" s="1"/>
  <c r="F183"/>
  <c r="H183" s="1"/>
  <c r="F184"/>
  <c r="H184" s="1"/>
  <c r="F185"/>
  <c r="H185" s="1"/>
  <c r="F186"/>
  <c r="H186" s="1"/>
  <c r="E186" s="1"/>
  <c r="F187"/>
  <c r="H187" s="1"/>
  <c r="E187" s="1"/>
  <c r="F188"/>
  <c r="H188" s="1"/>
  <c r="F189"/>
  <c r="H189" s="1"/>
  <c r="F190"/>
  <c r="H190" s="1"/>
  <c r="F191"/>
  <c r="H191" s="1"/>
  <c r="F192"/>
  <c r="H192" s="1"/>
  <c r="F193"/>
  <c r="H193" s="1"/>
  <c r="L265" i="4" s="1"/>
  <c r="F194" i="2"/>
  <c r="H194" s="1"/>
  <c r="L266" i="4" s="1"/>
  <c r="K266" s="1"/>
  <c r="F195" i="2"/>
  <c r="H195" s="1"/>
  <c r="F196"/>
  <c r="H196" s="1"/>
  <c r="F197"/>
  <c r="H197" s="1"/>
  <c r="F198"/>
  <c r="H198" s="1"/>
  <c r="F199"/>
  <c r="H199" s="1"/>
  <c r="F200"/>
  <c r="H200" s="1"/>
  <c r="F201"/>
  <c r="H201" s="1"/>
  <c r="L273" i="4" s="1"/>
  <c r="F202" i="2"/>
  <c r="H202" s="1"/>
  <c r="E202" s="1"/>
  <c r="F203"/>
  <c r="H203" s="1"/>
  <c r="E203" s="1"/>
  <c r="F204"/>
  <c r="H204" s="1"/>
  <c r="F205"/>
  <c r="H205" s="1"/>
  <c r="F206"/>
  <c r="H206" s="1"/>
  <c r="F207"/>
  <c r="H207" s="1"/>
  <c r="F208"/>
  <c r="H208" s="1"/>
  <c r="F209"/>
  <c r="H209" s="1"/>
  <c r="F210"/>
  <c r="H210" s="1"/>
  <c r="E210" s="1"/>
  <c r="F211"/>
  <c r="H211" s="1"/>
  <c r="E211" s="1"/>
  <c r="F212"/>
  <c r="H212" s="1"/>
  <c r="F213"/>
  <c r="H213" s="1"/>
  <c r="F214"/>
  <c r="H214" s="1"/>
  <c r="F215"/>
  <c r="H215" s="1"/>
  <c r="F216"/>
  <c r="H216" s="1"/>
  <c r="F217"/>
  <c r="H217" s="1"/>
  <c r="L289" i="4" s="1"/>
  <c r="F218" i="2"/>
  <c r="H218" s="1"/>
  <c r="E218" s="1"/>
  <c r="F219"/>
  <c r="H219" s="1"/>
  <c r="L291" i="4" s="1"/>
  <c r="F220" i="2"/>
  <c r="H220" s="1"/>
  <c r="F221"/>
  <c r="H221" s="1"/>
  <c r="F222"/>
  <c r="H222" s="1"/>
  <c r="F223"/>
  <c r="H223" s="1"/>
  <c r="F224"/>
  <c r="H224" s="1"/>
  <c r="F225"/>
  <c r="H225" s="1"/>
  <c r="F226"/>
  <c r="H226" s="1"/>
  <c r="E226" s="1"/>
  <c r="F227"/>
  <c r="H227" s="1"/>
  <c r="E227" s="1"/>
  <c r="F228"/>
  <c r="H228" s="1"/>
  <c r="F229"/>
  <c r="H229" s="1"/>
  <c r="F230"/>
  <c r="H230" s="1"/>
  <c r="F231"/>
  <c r="H231" s="1"/>
  <c r="F232"/>
  <c r="H232" s="1"/>
  <c r="F233"/>
  <c r="H233" s="1"/>
  <c r="L306" i="4" s="1"/>
  <c r="K306" s="1"/>
  <c r="F234" i="2"/>
  <c r="H234" s="1"/>
  <c r="F235"/>
  <c r="H235" s="1"/>
  <c r="F236"/>
  <c r="H236" s="1"/>
  <c r="F237"/>
  <c r="H237" s="1"/>
  <c r="F238"/>
  <c r="H238" s="1"/>
  <c r="F239"/>
  <c r="H239" s="1"/>
  <c r="F240"/>
  <c r="H240" s="1"/>
  <c r="F241"/>
  <c r="H241" s="1"/>
  <c r="E241" s="1"/>
  <c r="F242"/>
  <c r="H242" s="1"/>
  <c r="E242" s="1"/>
  <c r="F243"/>
  <c r="H243" s="1"/>
  <c r="E243" s="1"/>
  <c r="F244"/>
  <c r="H244" s="1"/>
  <c r="F245"/>
  <c r="H245" s="1"/>
  <c r="F246"/>
  <c r="H246" s="1"/>
  <c r="F247"/>
  <c r="H247" s="1"/>
  <c r="F248"/>
  <c r="H248" s="1"/>
  <c r="F249"/>
  <c r="H249" s="1"/>
  <c r="L322" i="4" s="1"/>
  <c r="K322" s="1"/>
  <c r="F250" i="2"/>
  <c r="H250" s="1"/>
  <c r="E250" s="1"/>
  <c r="F251"/>
  <c r="H251" s="1"/>
  <c r="E251" s="1"/>
  <c r="F252"/>
  <c r="H252" s="1"/>
  <c r="F253"/>
  <c r="H253" s="1"/>
  <c r="F254"/>
  <c r="H254" s="1"/>
  <c r="F255"/>
  <c r="H255" s="1"/>
  <c r="F256"/>
  <c r="H256" s="1"/>
  <c r="F257"/>
  <c r="H257" s="1"/>
  <c r="E257" s="1"/>
  <c r="F258"/>
  <c r="H258" s="1"/>
  <c r="L331" i="4" s="1"/>
  <c r="F259" i="2"/>
  <c r="H259" s="1"/>
  <c r="F260"/>
  <c r="H260" s="1"/>
  <c r="F261"/>
  <c r="H261" s="1"/>
  <c r="F262"/>
  <c r="H262" s="1"/>
  <c r="F263"/>
  <c r="H263" s="1"/>
  <c r="F264"/>
  <c r="H264" s="1"/>
  <c r="F265"/>
  <c r="H265" s="1"/>
  <c r="E265" s="1"/>
  <c r="F266"/>
  <c r="H266" s="1"/>
  <c r="E266" s="1"/>
  <c r="F267"/>
  <c r="H267" s="1"/>
  <c r="E267" s="1"/>
  <c r="F268"/>
  <c r="H268" s="1"/>
  <c r="F269"/>
  <c r="H269" s="1"/>
  <c r="F270"/>
  <c r="H270" s="1"/>
  <c r="F271"/>
  <c r="H271" s="1"/>
  <c r="F272"/>
  <c r="H272" s="1"/>
  <c r="F273"/>
  <c r="H273" s="1"/>
  <c r="F274"/>
  <c r="H274" s="1"/>
  <c r="E274" s="1"/>
  <c r="F275"/>
  <c r="H275" s="1"/>
  <c r="L348" i="4" s="1"/>
  <c r="F276" i="2"/>
  <c r="H276" s="1"/>
  <c r="F277"/>
  <c r="H277" s="1"/>
  <c r="F278"/>
  <c r="H278" s="1"/>
  <c r="F279"/>
  <c r="H279" s="1"/>
  <c r="F280"/>
  <c r="H280" s="1"/>
  <c r="F281"/>
  <c r="H281" s="1"/>
  <c r="F282"/>
  <c r="H282" s="1"/>
  <c r="E282" s="1"/>
  <c r="F283"/>
  <c r="H283" s="1"/>
  <c r="L356" i="4" s="1"/>
  <c r="F284" i="2"/>
  <c r="H284" s="1"/>
  <c r="F285"/>
  <c r="H285" s="1"/>
  <c r="F286"/>
  <c r="H286" s="1"/>
  <c r="F287"/>
  <c r="H287" s="1"/>
  <c r="F288"/>
  <c r="H288" s="1"/>
  <c r="F289"/>
  <c r="H289" s="1"/>
  <c r="F290"/>
  <c r="H290" s="1"/>
  <c r="E290" s="1"/>
  <c r="F291"/>
  <c r="H291" s="1"/>
  <c r="E291" s="1"/>
  <c r="F292"/>
  <c r="H292" s="1"/>
  <c r="F293"/>
  <c r="H293" s="1"/>
  <c r="F294"/>
  <c r="H294" s="1"/>
  <c r="F295"/>
  <c r="H295" s="1"/>
  <c r="F296"/>
  <c r="H296" s="1"/>
  <c r="F297"/>
  <c r="H297" s="1"/>
  <c r="L370" i="4" s="1"/>
  <c r="F298" i="2"/>
  <c r="H298" s="1"/>
  <c r="F299"/>
  <c r="H299" s="1"/>
  <c r="F300"/>
  <c r="H300" s="1"/>
  <c r="F301"/>
  <c r="H301" s="1"/>
  <c r="F302"/>
  <c r="H302" s="1"/>
  <c r="F303"/>
  <c r="H303" s="1"/>
  <c r="F304"/>
  <c r="H304" s="1"/>
  <c r="F305"/>
  <c r="H305" s="1"/>
  <c r="F306"/>
  <c r="H306" s="1"/>
  <c r="E306" s="1"/>
  <c r="F307"/>
  <c r="H307" s="1"/>
  <c r="E307" s="1"/>
  <c r="F308"/>
  <c r="H308" s="1"/>
  <c r="F309"/>
  <c r="H309" s="1"/>
  <c r="F310"/>
  <c r="H310" s="1"/>
  <c r="F311"/>
  <c r="H311" s="1"/>
  <c r="F312"/>
  <c r="H312" s="1"/>
  <c r="F313"/>
  <c r="H313" s="1"/>
  <c r="E313" s="1"/>
  <c r="F314"/>
  <c r="H314" s="1"/>
  <c r="L387" i="4" s="1"/>
  <c r="F315" i="2"/>
  <c r="H315" s="1"/>
  <c r="E315" s="1"/>
  <c r="F316"/>
  <c r="H316" s="1"/>
  <c r="F317"/>
  <c r="H317" s="1"/>
  <c r="F318"/>
  <c r="H318" s="1"/>
  <c r="F319"/>
  <c r="H319" s="1"/>
  <c r="F320"/>
  <c r="H320" s="1"/>
  <c r="F321"/>
  <c r="H321" s="1"/>
  <c r="F322"/>
  <c r="H322" s="1"/>
  <c r="L395" i="4" s="1"/>
  <c r="F323" i="2"/>
  <c r="H323" s="1"/>
  <c r="F324"/>
  <c r="H324" s="1"/>
  <c r="F325"/>
  <c r="H325" s="1"/>
  <c r="F326"/>
  <c r="H326" s="1"/>
  <c r="F327"/>
  <c r="H327" s="1"/>
  <c r="F328"/>
  <c r="H328" s="1"/>
  <c r="F329"/>
  <c r="H329" s="1"/>
  <c r="F330"/>
  <c r="H330" s="1"/>
  <c r="L403" i="4" s="1"/>
  <c r="F331" i="2"/>
  <c r="H331" s="1"/>
  <c r="E331" s="1"/>
  <c r="F332"/>
  <c r="H332" s="1"/>
  <c r="F333"/>
  <c r="H333" s="1"/>
  <c r="F334"/>
  <c r="H334" s="1"/>
  <c r="F335"/>
  <c r="H335" s="1"/>
  <c r="F336"/>
  <c r="H336" s="1"/>
  <c r="F337"/>
  <c r="H337" s="1"/>
  <c r="F338"/>
  <c r="H338" s="1"/>
  <c r="E338" s="1"/>
  <c r="F339"/>
  <c r="H339" s="1"/>
  <c r="E339" s="1"/>
  <c r="F340"/>
  <c r="H340" s="1"/>
  <c r="F341"/>
  <c r="H341" s="1"/>
  <c r="F342"/>
  <c r="H342" s="1"/>
  <c r="F343"/>
  <c r="H343" s="1"/>
  <c r="F344"/>
  <c r="H344" s="1"/>
  <c r="F345"/>
  <c r="H345" s="1"/>
  <c r="L416" i="4" s="1"/>
  <c r="F346" i="2"/>
  <c r="H346" s="1"/>
  <c r="L417" i="4" s="1"/>
  <c r="F347" i="2"/>
  <c r="H347" s="1"/>
  <c r="F348"/>
  <c r="H348" s="1"/>
  <c r="F349"/>
  <c r="H349" s="1"/>
  <c r="F350"/>
  <c r="H350" s="1"/>
  <c r="F351"/>
  <c r="H351" s="1"/>
  <c r="F352"/>
  <c r="H352" s="1"/>
  <c r="F353"/>
  <c r="H353" s="1"/>
  <c r="E353" s="1"/>
  <c r="F354"/>
  <c r="H354" s="1"/>
  <c r="E354" s="1"/>
  <c r="F355"/>
  <c r="H355" s="1"/>
  <c r="E355" s="1"/>
  <c r="F356"/>
  <c r="H356" s="1"/>
  <c r="F357"/>
  <c r="H357" s="1"/>
  <c r="F358"/>
  <c r="H358" s="1"/>
  <c r="F359"/>
  <c r="H359" s="1"/>
  <c r="F360"/>
  <c r="H360" s="1"/>
  <c r="F361"/>
  <c r="H361" s="1"/>
  <c r="L432" i="4" s="1"/>
  <c r="F362" i="2"/>
  <c r="H362" s="1"/>
  <c r="E362" s="1"/>
  <c r="F363"/>
  <c r="H363" s="1"/>
  <c r="E363" s="1"/>
  <c r="F364"/>
  <c r="H364" s="1"/>
  <c r="F365"/>
  <c r="H365" s="1"/>
  <c r="F366"/>
  <c r="H366" s="1"/>
  <c r="F367"/>
  <c r="H367" s="1"/>
  <c r="F368"/>
  <c r="H368" s="1"/>
  <c r="F369"/>
  <c r="H369" s="1"/>
  <c r="L439" i="4" s="1"/>
  <c r="F370" i="2"/>
  <c r="H370" s="1"/>
  <c r="E370" s="1"/>
  <c r="F371"/>
  <c r="H371" s="1"/>
  <c r="L441" i="4" s="1"/>
  <c r="F372" i="2"/>
  <c r="H372" s="1"/>
  <c r="F373"/>
  <c r="H373" s="1"/>
  <c r="F374"/>
  <c r="H374" s="1"/>
  <c r="F375"/>
  <c r="H375" s="1"/>
  <c r="F376"/>
  <c r="H376" s="1"/>
  <c r="F377"/>
  <c r="H377" s="1"/>
  <c r="L25" i="4" s="1"/>
  <c r="K25" s="1"/>
  <c r="F378" i="2"/>
  <c r="H378" s="1"/>
  <c r="E378" s="1"/>
  <c r="F379"/>
  <c r="H379" s="1"/>
  <c r="E379" s="1"/>
  <c r="F380"/>
  <c r="H380" s="1"/>
  <c r="F381"/>
  <c r="H381" s="1"/>
  <c r="F382"/>
  <c r="H382" s="1"/>
  <c r="F383"/>
  <c r="H383" s="1"/>
  <c r="F384"/>
  <c r="H384" s="1"/>
  <c r="F385"/>
  <c r="H385" s="1"/>
  <c r="F386"/>
  <c r="H386" s="1"/>
  <c r="F387"/>
  <c r="H387" s="1"/>
  <c r="F388"/>
  <c r="H388" s="1"/>
  <c r="F389"/>
  <c r="H389" s="1"/>
  <c r="F390"/>
  <c r="H390" s="1"/>
  <c r="F391"/>
  <c r="H391" s="1"/>
  <c r="F392"/>
  <c r="H392" s="1"/>
  <c r="F393"/>
  <c r="H393" s="1"/>
  <c r="F394"/>
  <c r="H394" s="1"/>
  <c r="E394" s="1"/>
  <c r="F395"/>
  <c r="H395" s="1"/>
  <c r="E395" s="1"/>
  <c r="F396"/>
  <c r="H396" s="1"/>
  <c r="F397"/>
  <c r="H397" s="1"/>
  <c r="F398"/>
  <c r="H398" s="1"/>
  <c r="F399"/>
  <c r="H399" s="1"/>
  <c r="F400"/>
  <c r="H400" s="1"/>
  <c r="F401"/>
  <c r="H401" s="1"/>
  <c r="F402"/>
  <c r="H402" s="1"/>
  <c r="E402" s="1"/>
  <c r="F403"/>
  <c r="H403" s="1"/>
  <c r="E403" s="1"/>
  <c r="F404"/>
  <c r="H404" s="1"/>
  <c r="F405"/>
  <c r="H405" s="1"/>
  <c r="F406"/>
  <c r="H406" s="1"/>
  <c r="F407"/>
  <c r="H407" s="1"/>
  <c r="F408"/>
  <c r="H408" s="1"/>
  <c r="F409"/>
  <c r="H409" s="1"/>
  <c r="F410"/>
  <c r="H410" s="1"/>
  <c r="L41" i="4" s="1"/>
  <c r="K41" s="1"/>
  <c r="F411" i="2"/>
  <c r="H411" s="1"/>
  <c r="L42" i="4" s="1"/>
  <c r="F412" i="2"/>
  <c r="H412" s="1"/>
  <c r="F413"/>
  <c r="H413" s="1"/>
  <c r="F414"/>
  <c r="H414" s="1"/>
  <c r="F415"/>
  <c r="H415" s="1"/>
  <c r="F416"/>
  <c r="H416" s="1"/>
  <c r="F417"/>
  <c r="H417" s="1"/>
  <c r="F418"/>
  <c r="H418" s="1"/>
  <c r="L48" i="4" s="1"/>
  <c r="F419" i="2"/>
  <c r="H419" s="1"/>
  <c r="E419" s="1"/>
  <c r="F420"/>
  <c r="H420" s="1"/>
  <c r="F421"/>
  <c r="H421" s="1"/>
  <c r="F422"/>
  <c r="H422" s="1"/>
  <c r="F423"/>
  <c r="H423" s="1"/>
  <c r="F424"/>
  <c r="H424" s="1"/>
  <c r="F425"/>
  <c r="H425" s="1"/>
  <c r="F426"/>
  <c r="H426" s="1"/>
  <c r="E426" s="1"/>
  <c r="F427"/>
  <c r="H427" s="1"/>
  <c r="L462" i="4" s="1"/>
  <c r="F428" i="2"/>
  <c r="H428" s="1"/>
  <c r="F429"/>
  <c r="H429" s="1"/>
  <c r="F430"/>
  <c r="H430" s="1"/>
  <c r="F431"/>
  <c r="H431" s="1"/>
  <c r="F432"/>
  <c r="H432" s="1"/>
  <c r="F433"/>
  <c r="H433" s="1"/>
  <c r="F434"/>
  <c r="H434" s="1"/>
  <c r="E434" s="1"/>
  <c r="F435"/>
  <c r="H435" s="1"/>
  <c r="L64" i="4" s="1"/>
  <c r="F436" i="2"/>
  <c r="H436" s="1"/>
  <c r="F437"/>
  <c r="H437" s="1"/>
  <c r="F438"/>
  <c r="H438" s="1"/>
  <c r="F439"/>
  <c r="H439" s="1"/>
  <c r="F440"/>
  <c r="H440" s="1"/>
  <c r="F441"/>
  <c r="H441" s="1"/>
  <c r="F442"/>
  <c r="H442" s="1"/>
  <c r="L71" i="4" s="1"/>
  <c r="F443" i="2"/>
  <c r="H443" s="1"/>
  <c r="L72" i="4" s="1"/>
  <c r="F444" i="2"/>
  <c r="H444" s="1"/>
  <c r="F445"/>
  <c r="H445" s="1"/>
  <c r="F446"/>
  <c r="H446" s="1"/>
  <c r="F447"/>
  <c r="H447" s="1"/>
  <c r="F448"/>
  <c r="H448" s="1"/>
  <c r="F449"/>
  <c r="H449" s="1"/>
  <c r="F450"/>
  <c r="H450" s="1"/>
  <c r="L79" i="4" s="1"/>
  <c r="F451" i="2"/>
  <c r="H451" s="1"/>
  <c r="L80" i="4" s="1"/>
  <c r="K80" s="1"/>
  <c r="F452" i="2"/>
  <c r="H452" s="1"/>
  <c r="L81" i="4" s="1"/>
  <c r="K81" s="1"/>
  <c r="F453" i="2"/>
  <c r="H453" s="1"/>
  <c r="L82" i="4" s="1"/>
  <c r="K82" s="1"/>
  <c r="H456" i="2"/>
  <c r="K152" i="4" l="1"/>
  <c r="K144"/>
  <c r="K48"/>
  <c r="K64"/>
  <c r="K42"/>
  <c r="K169"/>
  <c r="K193"/>
  <c r="U455" i="10"/>
  <c r="K439" i="4"/>
  <c r="K416"/>
  <c r="K289"/>
  <c r="K273"/>
  <c r="K265"/>
  <c r="K249"/>
  <c r="K241"/>
  <c r="K71"/>
  <c r="K417"/>
  <c r="K232"/>
  <c r="K216"/>
  <c r="K224"/>
  <c r="K356"/>
  <c r="K128"/>
  <c r="K104"/>
  <c r="K88"/>
  <c r="K172"/>
  <c r="K223"/>
  <c r="K215"/>
  <c r="K207"/>
  <c r="L257"/>
  <c r="K257" s="1"/>
  <c r="E185" i="2"/>
  <c r="K291" i="4"/>
  <c r="K171"/>
  <c r="E361" i="2"/>
  <c r="K331" i="4"/>
  <c r="K124"/>
  <c r="L332"/>
  <c r="K332" s="1"/>
  <c r="E259" i="2"/>
  <c r="L308" i="4"/>
  <c r="K308" s="1"/>
  <c r="E235" i="2"/>
  <c r="L243" i="4"/>
  <c r="K243" s="1"/>
  <c r="E171" i="2"/>
  <c r="L188" i="4"/>
  <c r="K188" s="1"/>
  <c r="E107" i="2"/>
  <c r="L147" i="4"/>
  <c r="K147" s="1"/>
  <c r="E67" i="2"/>
  <c r="L123" i="4"/>
  <c r="K123" s="1"/>
  <c r="E43" i="2"/>
  <c r="L173" i="4"/>
  <c r="K173" s="1"/>
  <c r="E92" i="2"/>
  <c r="E84"/>
  <c r="L164" i="4"/>
  <c r="K164" s="1"/>
  <c r="E76" i="2"/>
  <c r="L156" i="4"/>
  <c r="K156" s="1"/>
  <c r="L148"/>
  <c r="K148" s="1"/>
  <c r="E68" i="2"/>
  <c r="L108" i="4"/>
  <c r="K108" s="1"/>
  <c r="E28" i="2"/>
  <c r="L418" i="4"/>
  <c r="K418" s="1"/>
  <c r="E347" i="2"/>
  <c r="L396" i="4"/>
  <c r="K396" s="1"/>
  <c r="E323" i="2"/>
  <c r="L372" i="4"/>
  <c r="K372" s="1"/>
  <c r="E299" i="2"/>
  <c r="L208" i="4"/>
  <c r="K208" s="1"/>
  <c r="E131" i="2"/>
  <c r="K79" i="4"/>
  <c r="E450" i="2"/>
  <c r="E451"/>
  <c r="L267" i="4"/>
  <c r="K267" s="1"/>
  <c r="E195" i="2"/>
  <c r="L213" i="4"/>
  <c r="K213" s="1"/>
  <c r="E136" i="2"/>
  <c r="L201" i="4"/>
  <c r="K201" s="1"/>
  <c r="E120" i="2"/>
  <c r="L185" i="4"/>
  <c r="K185" s="1"/>
  <c r="E104" i="2"/>
  <c r="L177" i="4"/>
  <c r="K177" s="1"/>
  <c r="E96" i="2"/>
  <c r="L160" i="4"/>
  <c r="K160" s="1"/>
  <c r="E80" i="2"/>
  <c r="L136" i="4"/>
  <c r="K136" s="1"/>
  <c r="E56" i="2"/>
  <c r="L120" i="4"/>
  <c r="K120" s="1"/>
  <c r="E40" i="2"/>
  <c r="L112" i="4"/>
  <c r="K112" s="1"/>
  <c r="E32" i="2"/>
  <c r="L96" i="4"/>
  <c r="K96" s="1"/>
  <c r="E16" i="2"/>
  <c r="L30" i="4"/>
  <c r="K30" s="1"/>
  <c r="E387" i="2"/>
  <c r="L410" i="4"/>
  <c r="K410" s="1"/>
  <c r="E337" i="2"/>
  <c r="E329"/>
  <c r="L402" i="4"/>
  <c r="K402" s="1"/>
  <c r="E321" i="2"/>
  <c r="L394" i="4"/>
  <c r="K394" s="1"/>
  <c r="E305" i="2"/>
  <c r="L378" i="4"/>
  <c r="K378" s="1"/>
  <c r="E289" i="2"/>
  <c r="L362" i="4"/>
  <c r="K362" s="1"/>
  <c r="E281" i="2"/>
  <c r="L354" i="4"/>
  <c r="K354" s="1"/>
  <c r="E273" i="2"/>
  <c r="L346" i="4"/>
  <c r="K346" s="1"/>
  <c r="L297"/>
  <c r="K297" s="1"/>
  <c r="E225" i="2"/>
  <c r="L281" i="4"/>
  <c r="K281" s="1"/>
  <c r="E209" i="2"/>
  <c r="L17" i="4"/>
  <c r="K17" s="1"/>
  <c r="E161" i="2"/>
  <c r="L222" i="4"/>
  <c r="K222" s="1"/>
  <c r="E145" i="2"/>
  <c r="L202" i="4"/>
  <c r="K202" s="1"/>
  <c r="E121" i="2"/>
  <c r="L186" i="4"/>
  <c r="K186" s="1"/>
  <c r="E105" i="2"/>
  <c r="L161" i="4"/>
  <c r="K161" s="1"/>
  <c r="E81" i="2"/>
  <c r="L137" i="4"/>
  <c r="K137" s="1"/>
  <c r="E57" i="2"/>
  <c r="L121" i="4"/>
  <c r="K121" s="1"/>
  <c r="E41" i="2"/>
  <c r="L97" i="4"/>
  <c r="K97" s="1"/>
  <c r="E17" i="2"/>
  <c r="L447" i="4"/>
  <c r="K447" s="1"/>
  <c r="E386" i="2"/>
  <c r="L371" i="4"/>
  <c r="K371" s="1"/>
  <c r="E298" i="2"/>
  <c r="L307" i="4"/>
  <c r="K307" s="1"/>
  <c r="E234" i="2"/>
  <c r="L242" i="4"/>
  <c r="K242" s="1"/>
  <c r="E170" i="2"/>
  <c r="L187" i="4"/>
  <c r="K187" s="1"/>
  <c r="E106" i="2"/>
  <c r="L122" i="4"/>
  <c r="K122" s="1"/>
  <c r="E42" i="2"/>
  <c r="E97"/>
  <c r="E33"/>
  <c r="E377"/>
  <c r="E297"/>
  <c r="K441" i="4"/>
  <c r="K370"/>
  <c r="K132"/>
  <c r="K72"/>
  <c r="K168"/>
  <c r="E233" i="2"/>
  <c r="E72"/>
  <c r="E169"/>
  <c r="E8"/>
  <c r="L386" i="4"/>
  <c r="K386" s="1"/>
  <c r="K129"/>
  <c r="E411" i="2"/>
  <c r="K299" i="4"/>
  <c r="E144" i="2"/>
  <c r="E249"/>
  <c r="E44"/>
  <c r="E375"/>
  <c r="L442" i="4"/>
  <c r="K442" s="1"/>
  <c r="E255" i="2"/>
  <c r="L328" i="4"/>
  <c r="K328" s="1"/>
  <c r="E39" i="2"/>
  <c r="L119" i="4"/>
  <c r="K119" s="1"/>
  <c r="L288"/>
  <c r="K288" s="1"/>
  <c r="E216" i="2"/>
  <c r="E432"/>
  <c r="L61" i="4"/>
  <c r="K61" s="1"/>
  <c r="E408" i="2"/>
  <c r="L39" i="4"/>
  <c r="K39" s="1"/>
  <c r="E392" i="2"/>
  <c r="L450" i="4"/>
  <c r="K450" s="1"/>
  <c r="E376" i="2"/>
  <c r="L24" i="4"/>
  <c r="K24" s="1"/>
  <c r="L431"/>
  <c r="K431" s="1"/>
  <c r="E360" i="2"/>
  <c r="L423" i="4"/>
  <c r="K423" s="1"/>
  <c r="E352" i="2"/>
  <c r="E336"/>
  <c r="L409" i="4"/>
  <c r="K409" s="1"/>
  <c r="E328" i="2"/>
  <c r="L401" i="4"/>
  <c r="K401" s="1"/>
  <c r="L385"/>
  <c r="K385" s="1"/>
  <c r="E312" i="2"/>
  <c r="E296"/>
  <c r="L369" i="4"/>
  <c r="K369" s="1"/>
  <c r="E288" i="2"/>
  <c r="L361" i="4"/>
  <c r="K361" s="1"/>
  <c r="E280" i="2"/>
  <c r="L353" i="4"/>
  <c r="K353" s="1"/>
  <c r="L329"/>
  <c r="K329" s="1"/>
  <c r="E256" i="2"/>
  <c r="L305" i="4"/>
  <c r="K305" s="1"/>
  <c r="E232" i="2"/>
  <c r="L272" i="4"/>
  <c r="K272" s="1"/>
  <c r="E200" i="2"/>
  <c r="E184"/>
  <c r="L256" i="4"/>
  <c r="K256" s="1"/>
  <c r="E152" i="2"/>
  <c r="L229" i="4"/>
  <c r="K229" s="1"/>
  <c r="L78"/>
  <c r="K78" s="1"/>
  <c r="E449" i="2"/>
  <c r="L70" i="4"/>
  <c r="K70" s="1"/>
  <c r="E441" i="2"/>
  <c r="E433"/>
  <c r="L62" i="4"/>
  <c r="K62" s="1"/>
  <c r="L54"/>
  <c r="K54" s="1"/>
  <c r="E425" i="2"/>
  <c r="L47" i="4"/>
  <c r="K47" s="1"/>
  <c r="E417" i="2"/>
  <c r="E409"/>
  <c r="L40" i="4"/>
  <c r="K40" s="1"/>
  <c r="E401" i="2"/>
  <c r="L34" i="4"/>
  <c r="K34" s="1"/>
  <c r="E393" i="2"/>
  <c r="L451" i="4"/>
  <c r="K451" s="1"/>
  <c r="L29"/>
  <c r="K29" s="1"/>
  <c r="E385" i="2"/>
  <c r="K432" i="4"/>
  <c r="E359" i="2"/>
  <c r="L430" i="4"/>
  <c r="K430" s="1"/>
  <c r="K403"/>
  <c r="K395"/>
  <c r="K387"/>
  <c r="E439" i="2"/>
  <c r="L68" i="4"/>
  <c r="K68" s="1"/>
  <c r="E423" i="2"/>
  <c r="L53" i="4"/>
  <c r="K53" s="1"/>
  <c r="E407" i="2"/>
  <c r="L459" i="4"/>
  <c r="K459" s="1"/>
  <c r="E391" i="2"/>
  <c r="L449" i="4"/>
  <c r="K449" s="1"/>
  <c r="E367" i="2"/>
  <c r="L437" i="4"/>
  <c r="K437" s="1"/>
  <c r="E335" i="2"/>
  <c r="L408" i="4"/>
  <c r="K408" s="1"/>
  <c r="E319" i="2"/>
  <c r="L392" i="4"/>
  <c r="K392" s="1"/>
  <c r="E303" i="2"/>
  <c r="L376" i="4"/>
  <c r="K376" s="1"/>
  <c r="E287" i="2"/>
  <c r="L360" i="4"/>
  <c r="K360" s="1"/>
  <c r="E271" i="2"/>
  <c r="L344" i="4"/>
  <c r="K344" s="1"/>
  <c r="E239" i="2"/>
  <c r="L312" i="4"/>
  <c r="K312" s="1"/>
  <c r="E207" i="2"/>
  <c r="L279" i="4"/>
  <c r="K279" s="1"/>
  <c r="E183" i="2"/>
  <c r="L255" i="4"/>
  <c r="K255" s="1"/>
  <c r="E151" i="2"/>
  <c r="L228" i="4"/>
  <c r="K228" s="1"/>
  <c r="E135" i="2"/>
  <c r="L212" i="4"/>
  <c r="K212" s="1"/>
  <c r="E119" i="2"/>
  <c r="L200" i="4"/>
  <c r="K200" s="1"/>
  <c r="E71" i="2"/>
  <c r="L151" i="4"/>
  <c r="K151" s="1"/>
  <c r="E440" i="2"/>
  <c r="L69" i="4"/>
  <c r="K69" s="1"/>
  <c r="L46"/>
  <c r="K46" s="1"/>
  <c r="E416" i="2"/>
  <c r="E384"/>
  <c r="L446" i="4"/>
  <c r="K446" s="1"/>
  <c r="L49"/>
  <c r="K49" s="1"/>
  <c r="E420" i="2"/>
  <c r="E404"/>
  <c r="L458" i="4"/>
  <c r="K458" s="1"/>
  <c r="E380" i="2"/>
  <c r="L26" i="4"/>
  <c r="K26" s="1"/>
  <c r="E348" i="2"/>
  <c r="L419" i="4"/>
  <c r="K419" s="1"/>
  <c r="L397"/>
  <c r="K397" s="1"/>
  <c r="E324" i="2"/>
  <c r="E292"/>
  <c r="L365" i="4"/>
  <c r="K365" s="1"/>
  <c r="E268" i="2"/>
  <c r="L341" i="4"/>
  <c r="K341" s="1"/>
  <c r="L317"/>
  <c r="K317" s="1"/>
  <c r="E244" i="2"/>
  <c r="E228"/>
  <c r="L301" i="4"/>
  <c r="K301" s="1"/>
  <c r="E212" i="2"/>
  <c r="L284" i="4"/>
  <c r="K284" s="1"/>
  <c r="L252"/>
  <c r="K252" s="1"/>
  <c r="E180" i="2"/>
  <c r="K348" i="4"/>
  <c r="K221"/>
  <c r="L73"/>
  <c r="K73" s="1"/>
  <c r="E444" i="2"/>
  <c r="L57" i="4"/>
  <c r="K57" s="1"/>
  <c r="E428" i="2"/>
  <c r="L454" i="4"/>
  <c r="K454" s="1"/>
  <c r="E396" i="2"/>
  <c r="E364"/>
  <c r="L20" i="4"/>
  <c r="K20" s="1"/>
  <c r="E340" i="2"/>
  <c r="L19" i="4"/>
  <c r="K19" s="1"/>
  <c r="L381"/>
  <c r="K381" s="1"/>
  <c r="E308" i="2"/>
  <c r="L349" i="4"/>
  <c r="K349" s="1"/>
  <c r="E276" i="2"/>
  <c r="E252"/>
  <c r="L325" i="4"/>
  <c r="K325" s="1"/>
  <c r="L309"/>
  <c r="K309" s="1"/>
  <c r="E236" i="2"/>
  <c r="E220"/>
  <c r="L292" i="4"/>
  <c r="K292" s="1"/>
  <c r="E204" i="2"/>
  <c r="L276" i="4"/>
  <c r="K276" s="1"/>
  <c r="E188" i="2"/>
  <c r="L260" i="4"/>
  <c r="K260" s="1"/>
  <c r="E172" i="2"/>
  <c r="L244" i="4"/>
  <c r="K244" s="1"/>
  <c r="E164" i="2"/>
  <c r="L236" i="4"/>
  <c r="K236" s="1"/>
  <c r="L233"/>
  <c r="K233" s="1"/>
  <c r="E156" i="2"/>
  <c r="L225" i="4"/>
  <c r="K225" s="1"/>
  <c r="E148" i="2"/>
  <c r="L217" i="4"/>
  <c r="K217" s="1"/>
  <c r="E140" i="2"/>
  <c r="L209" i="4"/>
  <c r="K209" s="1"/>
  <c r="E132" i="2"/>
  <c r="E124"/>
  <c r="L11" i="4"/>
  <c r="K11" s="1"/>
  <c r="L197"/>
  <c r="K197" s="1"/>
  <c r="E116" i="2"/>
  <c r="L189" i="4"/>
  <c r="K189" s="1"/>
  <c r="E108" i="2"/>
  <c r="E453"/>
  <c r="L51" i="4"/>
  <c r="K51" s="1"/>
  <c r="E445" i="2"/>
  <c r="L74" i="4"/>
  <c r="K74" s="1"/>
  <c r="E437" i="2"/>
  <c r="L66" i="4"/>
  <c r="K66" s="1"/>
  <c r="E429" i="2"/>
  <c r="L58" i="4"/>
  <c r="K58" s="1"/>
  <c r="E421" i="2"/>
  <c r="L52" i="4"/>
  <c r="K52" s="1"/>
  <c r="E413" i="2"/>
  <c r="L43" i="4"/>
  <c r="K43" s="1"/>
  <c r="E405" i="2"/>
  <c r="L37" i="4"/>
  <c r="K37" s="1"/>
  <c r="E397" i="2"/>
  <c r="L455" i="4"/>
  <c r="K455" s="1"/>
  <c r="E389" i="2"/>
  <c r="L32" i="4"/>
  <c r="K32" s="1"/>
  <c r="E381" i="2"/>
  <c r="L27" i="4"/>
  <c r="K27" s="1"/>
  <c r="E373" i="2"/>
  <c r="L22" i="4"/>
  <c r="K22" s="1"/>
  <c r="E365" i="2"/>
  <c r="L435" i="4"/>
  <c r="K435" s="1"/>
  <c r="E357" i="2"/>
  <c r="L428" i="4"/>
  <c r="K428" s="1"/>
  <c r="E349" i="2"/>
  <c r="L420" i="4"/>
  <c r="K420" s="1"/>
  <c r="E341" i="2"/>
  <c r="L412" i="4"/>
  <c r="K412" s="1"/>
  <c r="L406"/>
  <c r="K406" s="1"/>
  <c r="E333" i="2"/>
  <c r="E325"/>
  <c r="L398" i="4"/>
  <c r="K398" s="1"/>
  <c r="E317" i="2"/>
  <c r="L390" i="4"/>
  <c r="K390" s="1"/>
  <c r="E309" i="2"/>
  <c r="L382" i="4"/>
  <c r="K382" s="1"/>
  <c r="E301" i="2"/>
  <c r="L374" i="4"/>
  <c r="K374" s="1"/>
  <c r="E293" i="2"/>
  <c r="L366" i="4"/>
  <c r="K366" s="1"/>
  <c r="E285" i="2"/>
  <c r="L358" i="4"/>
  <c r="K358" s="1"/>
  <c r="E277" i="2"/>
  <c r="L350" i="4"/>
  <c r="K350" s="1"/>
  <c r="E269" i="2"/>
  <c r="L342" i="4"/>
  <c r="K342" s="1"/>
  <c r="E261" i="2"/>
  <c r="L334" i="4"/>
  <c r="K334" s="1"/>
  <c r="E253" i="2"/>
  <c r="L326" i="4"/>
  <c r="K326" s="1"/>
  <c r="E245" i="2"/>
  <c r="L318" i="4"/>
  <c r="K318" s="1"/>
  <c r="E237" i="2"/>
  <c r="L310" i="4"/>
  <c r="K310" s="1"/>
  <c r="E229" i="2"/>
  <c r="L302" i="4"/>
  <c r="K302" s="1"/>
  <c r="E221" i="2"/>
  <c r="L293" i="4"/>
  <c r="K293" s="1"/>
  <c r="E213" i="2"/>
  <c r="L285" i="4"/>
  <c r="K285" s="1"/>
  <c r="E205" i="2"/>
  <c r="L277" i="4"/>
  <c r="K277" s="1"/>
  <c r="E197" i="2"/>
  <c r="L269" i="4"/>
  <c r="K269" s="1"/>
  <c r="E189" i="2"/>
  <c r="L261" i="4"/>
  <c r="K261" s="1"/>
  <c r="E181" i="2"/>
  <c r="L253" i="4"/>
  <c r="K253" s="1"/>
  <c r="E173" i="2"/>
  <c r="L245" i="4"/>
  <c r="K245" s="1"/>
  <c r="E165" i="2"/>
  <c r="L237" i="4"/>
  <c r="K237" s="1"/>
  <c r="E157" i="2"/>
  <c r="L13" i="4"/>
  <c r="K13" s="1"/>
  <c r="E149" i="2"/>
  <c r="L226" i="4"/>
  <c r="K226" s="1"/>
  <c r="E141" i="2"/>
  <c r="L218" i="4"/>
  <c r="K218" s="1"/>
  <c r="E133" i="2"/>
  <c r="L210" i="4"/>
  <c r="K210" s="1"/>
  <c r="E125" i="2"/>
  <c r="L12" i="4"/>
  <c r="K12" s="1"/>
  <c r="E117" i="2"/>
  <c r="L198" i="4"/>
  <c r="K198" s="1"/>
  <c r="E109" i="2"/>
  <c r="L190" i="4"/>
  <c r="K190" s="1"/>
  <c r="E101" i="2"/>
  <c r="L182" i="4"/>
  <c r="K182" s="1"/>
  <c r="E93" i="2"/>
  <c r="L174" i="4"/>
  <c r="K174" s="1"/>
  <c r="E85" i="2"/>
  <c r="L165" i="4"/>
  <c r="K165" s="1"/>
  <c r="E77" i="2"/>
  <c r="L157" i="4"/>
  <c r="K157" s="1"/>
  <c r="E69" i="2"/>
  <c r="L149" i="4"/>
  <c r="K149" s="1"/>
  <c r="E61" i="2"/>
  <c r="L141" i="4"/>
  <c r="K141" s="1"/>
  <c r="E53" i="2"/>
  <c r="L133" i="4"/>
  <c r="K133" s="1"/>
  <c r="E45" i="2"/>
  <c r="L125" i="4"/>
  <c r="K125" s="1"/>
  <c r="E37" i="2"/>
  <c r="L117" i="4"/>
  <c r="K117" s="1"/>
  <c r="E29" i="2"/>
  <c r="L109" i="4"/>
  <c r="K109" s="1"/>
  <c r="E21" i="2"/>
  <c r="L101" i="4"/>
  <c r="K101" s="1"/>
  <c r="E13" i="2"/>
  <c r="L93" i="4"/>
  <c r="K93" s="1"/>
  <c r="E447" i="2"/>
  <c r="L76" i="4"/>
  <c r="K76" s="1"/>
  <c r="E431" i="2"/>
  <c r="L60" i="4"/>
  <c r="K60" s="1"/>
  <c r="E415" i="2"/>
  <c r="L45" i="4"/>
  <c r="K45" s="1"/>
  <c r="E399" i="2"/>
  <c r="L457" i="4"/>
  <c r="K457" s="1"/>
  <c r="E383" i="2"/>
  <c r="L445" i="4"/>
  <c r="K445" s="1"/>
  <c r="E351" i="2"/>
  <c r="L422" i="4"/>
  <c r="K422" s="1"/>
  <c r="E343" i="2"/>
  <c r="L414" i="4"/>
  <c r="K414" s="1"/>
  <c r="E327" i="2"/>
  <c r="L400" i="4"/>
  <c r="K400" s="1"/>
  <c r="E311" i="2"/>
  <c r="L384" i="4"/>
  <c r="K384" s="1"/>
  <c r="E295" i="2"/>
  <c r="L368" i="4"/>
  <c r="K368" s="1"/>
  <c r="E279" i="2"/>
  <c r="L352" i="4"/>
  <c r="K352" s="1"/>
  <c r="E263" i="2"/>
  <c r="L336" i="4"/>
  <c r="K336" s="1"/>
  <c r="E247" i="2"/>
  <c r="L320" i="4"/>
  <c r="K320" s="1"/>
  <c r="E231" i="2"/>
  <c r="L304" i="4"/>
  <c r="K304" s="1"/>
  <c r="E223" i="2"/>
  <c r="L295" i="4"/>
  <c r="K295" s="1"/>
  <c r="E215" i="2"/>
  <c r="L287" i="4"/>
  <c r="K287" s="1"/>
  <c r="E199" i="2"/>
  <c r="L271" i="4"/>
  <c r="K271" s="1"/>
  <c r="E191" i="2"/>
  <c r="L263" i="4"/>
  <c r="K263" s="1"/>
  <c r="E175" i="2"/>
  <c r="L247" i="4"/>
  <c r="K247" s="1"/>
  <c r="E167" i="2"/>
  <c r="L239" i="4"/>
  <c r="K239" s="1"/>
  <c r="E159" i="2"/>
  <c r="L15" i="4"/>
  <c r="K15" s="1"/>
  <c r="E143" i="2"/>
  <c r="L220" i="4"/>
  <c r="K220" s="1"/>
  <c r="E127" i="2"/>
  <c r="L204" i="4"/>
  <c r="K204" s="1"/>
  <c r="E111" i="2"/>
  <c r="L192" i="4"/>
  <c r="K192" s="1"/>
  <c r="E103" i="2"/>
  <c r="L184" i="4"/>
  <c r="K184" s="1"/>
  <c r="E95" i="2"/>
  <c r="L176" i="4"/>
  <c r="K176" s="1"/>
  <c r="E87" i="2"/>
  <c r="L167" i="4"/>
  <c r="K167" s="1"/>
  <c r="E79" i="2"/>
  <c r="L159" i="4"/>
  <c r="K159" s="1"/>
  <c r="E63" i="2"/>
  <c r="L143" i="4"/>
  <c r="K143" s="1"/>
  <c r="E55" i="2"/>
  <c r="L135" i="4"/>
  <c r="K135" s="1"/>
  <c r="E47" i="2"/>
  <c r="L127" i="4"/>
  <c r="K127" s="1"/>
  <c r="E31" i="2"/>
  <c r="L111" i="4"/>
  <c r="K111" s="1"/>
  <c r="E23" i="2"/>
  <c r="L103" i="4"/>
  <c r="K103" s="1"/>
  <c r="E15" i="2"/>
  <c r="L95" i="4"/>
  <c r="K95" s="1"/>
  <c r="E7" i="2"/>
  <c r="L87" i="4"/>
  <c r="K87" s="1"/>
  <c r="E448" i="2"/>
  <c r="L77" i="4"/>
  <c r="K77" s="1"/>
  <c r="L56"/>
  <c r="K56" s="1"/>
  <c r="E424" i="2"/>
  <c r="L33" i="4"/>
  <c r="K33" s="1"/>
  <c r="E400" i="2"/>
  <c r="L438" i="4"/>
  <c r="K438" s="1"/>
  <c r="E368" i="2"/>
  <c r="L415" i="4"/>
  <c r="K415" s="1"/>
  <c r="E344" i="2"/>
  <c r="E320"/>
  <c r="L393" i="4"/>
  <c r="K393" s="1"/>
  <c r="E304" i="2"/>
  <c r="L377" i="4"/>
  <c r="K377" s="1"/>
  <c r="L345"/>
  <c r="K345" s="1"/>
  <c r="E272" i="2"/>
  <c r="L337" i="4"/>
  <c r="K337" s="1"/>
  <c r="E264" i="2"/>
  <c r="L321" i="4"/>
  <c r="K321" s="1"/>
  <c r="E248" i="2"/>
  <c r="L313" i="4"/>
  <c r="K313" s="1"/>
  <c r="E240" i="2"/>
  <c r="L296" i="4"/>
  <c r="K296" s="1"/>
  <c r="E224" i="2"/>
  <c r="L280" i="4"/>
  <c r="K280" s="1"/>
  <c r="E208" i="2"/>
  <c r="L264" i="4"/>
  <c r="K264" s="1"/>
  <c r="E192" i="2"/>
  <c r="L248" i="4"/>
  <c r="K248" s="1"/>
  <c r="E176" i="2"/>
  <c r="E168"/>
  <c r="L240" i="4"/>
  <c r="K240" s="1"/>
  <c r="L16"/>
  <c r="K16" s="1"/>
  <c r="E160" i="2"/>
  <c r="E452"/>
  <c r="K84" i="4"/>
  <c r="L65"/>
  <c r="K65" s="1"/>
  <c r="E436" i="2"/>
  <c r="E412"/>
  <c r="L460" i="4"/>
  <c r="K460" s="1"/>
  <c r="L31"/>
  <c r="K31" s="1"/>
  <c r="E388" i="2"/>
  <c r="E372"/>
  <c r="L21" i="4"/>
  <c r="K21" s="1"/>
  <c r="E356" i="2"/>
  <c r="L427" i="4"/>
  <c r="K427" s="1"/>
  <c r="E332" i="2"/>
  <c r="L405" i="4"/>
  <c r="K405" s="1"/>
  <c r="E316" i="2"/>
  <c r="L389" i="4"/>
  <c r="K389" s="1"/>
  <c r="L373"/>
  <c r="K373" s="1"/>
  <c r="E300" i="2"/>
  <c r="L357" i="4"/>
  <c r="E284" i="2"/>
  <c r="L333" i="4"/>
  <c r="K333" s="1"/>
  <c r="E260" i="2"/>
  <c r="E196"/>
  <c r="L268" i="4"/>
  <c r="K268" s="1"/>
  <c r="E446" i="2"/>
  <c r="L75" i="4"/>
  <c r="K75" s="1"/>
  <c r="E438" i="2"/>
  <c r="L67" i="4"/>
  <c r="K67" s="1"/>
  <c r="E430" i="2"/>
  <c r="L59" i="4"/>
  <c r="K59" s="1"/>
  <c r="E422" i="2"/>
  <c r="L50" i="4"/>
  <c r="K50" s="1"/>
  <c r="E414" i="2"/>
  <c r="L44" i="4"/>
  <c r="K44" s="1"/>
  <c r="E406" i="2"/>
  <c r="L38" i="4"/>
  <c r="K38" s="1"/>
  <c r="E398" i="2"/>
  <c r="L456" i="4"/>
  <c r="K456" s="1"/>
  <c r="E390" i="2"/>
  <c r="L448" i="4"/>
  <c r="K448" s="1"/>
  <c r="E382" i="2"/>
  <c r="L28" i="4"/>
  <c r="K28" s="1"/>
  <c r="E374" i="2"/>
  <c r="L23" i="4"/>
  <c r="K23" s="1"/>
  <c r="E366" i="2"/>
  <c r="L436" i="4"/>
  <c r="K436" s="1"/>
  <c r="E358" i="2"/>
  <c r="L429" i="4"/>
  <c r="K429" s="1"/>
  <c r="E350" i="2"/>
  <c r="L421" i="4"/>
  <c r="K421" s="1"/>
  <c r="E342" i="2"/>
  <c r="L413" i="4"/>
  <c r="K413" s="1"/>
  <c r="E334" i="2"/>
  <c r="L407" i="4"/>
  <c r="K407" s="1"/>
  <c r="E326" i="2"/>
  <c r="L399" i="4"/>
  <c r="K399" s="1"/>
  <c r="E318" i="2"/>
  <c r="L391" i="4"/>
  <c r="K391" s="1"/>
  <c r="E310" i="2"/>
  <c r="L383" i="4"/>
  <c r="K383" s="1"/>
  <c r="E302" i="2"/>
  <c r="L375" i="4"/>
  <c r="K375" s="1"/>
  <c r="E294" i="2"/>
  <c r="L367" i="4"/>
  <c r="K367" s="1"/>
  <c r="E286" i="2"/>
  <c r="L359" i="4"/>
  <c r="K359" s="1"/>
  <c r="E278" i="2"/>
  <c r="L351" i="4"/>
  <c r="K351" s="1"/>
  <c r="E270" i="2"/>
  <c r="L343" i="4"/>
  <c r="K343" s="1"/>
  <c r="E262" i="2"/>
  <c r="L335" i="4"/>
  <c r="K335" s="1"/>
  <c r="E254" i="2"/>
  <c r="L327" i="4"/>
  <c r="K327" s="1"/>
  <c r="E246" i="2"/>
  <c r="L319" i="4"/>
  <c r="K319" s="1"/>
  <c r="E238" i="2"/>
  <c r="L311" i="4"/>
  <c r="K311" s="1"/>
  <c r="E230" i="2"/>
  <c r="L303" i="4"/>
  <c r="K303" s="1"/>
  <c r="E222" i="2"/>
  <c r="L294" i="4"/>
  <c r="K294" s="1"/>
  <c r="E214" i="2"/>
  <c r="L286" i="4"/>
  <c r="K286" s="1"/>
  <c r="E206" i="2"/>
  <c r="L278" i="4"/>
  <c r="K278" s="1"/>
  <c r="E198" i="2"/>
  <c r="L270" i="4"/>
  <c r="K270" s="1"/>
  <c r="E190" i="2"/>
  <c r="L262" i="4"/>
  <c r="K262" s="1"/>
  <c r="E182" i="2"/>
  <c r="L254" i="4"/>
  <c r="K254" s="1"/>
  <c r="E174" i="2"/>
  <c r="L246" i="4"/>
  <c r="K246" s="1"/>
  <c r="E166" i="2"/>
  <c r="L238" i="4"/>
  <c r="K238" s="1"/>
  <c r="E158" i="2"/>
  <c r="L14" i="4"/>
  <c r="K14" s="1"/>
  <c r="E150" i="2"/>
  <c r="L227" i="4"/>
  <c r="K227" s="1"/>
  <c r="E142" i="2"/>
  <c r="L219" i="4"/>
  <c r="K219" s="1"/>
  <c r="E134" i="2"/>
  <c r="L211" i="4"/>
  <c r="K211" s="1"/>
  <c r="E126" i="2"/>
  <c r="L203" i="4"/>
  <c r="K203" s="1"/>
  <c r="E118" i="2"/>
  <c r="L199" i="4"/>
  <c r="K199" s="1"/>
  <c r="E110" i="2"/>
  <c r="L191" i="4"/>
  <c r="K191" s="1"/>
  <c r="E102" i="2"/>
  <c r="L183" i="4"/>
  <c r="K183" s="1"/>
  <c r="E94" i="2"/>
  <c r="L175" i="4"/>
  <c r="K175" s="1"/>
  <c r="E86" i="2"/>
  <c r="L166" i="4"/>
  <c r="K166" s="1"/>
  <c r="E78" i="2"/>
  <c r="L158" i="4"/>
  <c r="K158" s="1"/>
  <c r="E70" i="2"/>
  <c r="L150" i="4"/>
  <c r="K150" s="1"/>
  <c r="E62" i="2"/>
  <c r="L142" i="4"/>
  <c r="K142" s="1"/>
  <c r="E54" i="2"/>
  <c r="L134" i="4"/>
  <c r="K134" s="1"/>
  <c r="E46" i="2"/>
  <c r="L126" i="4"/>
  <c r="K126" s="1"/>
  <c r="E38" i="2"/>
  <c r="L118" i="4"/>
  <c r="K118" s="1"/>
  <c r="E30" i="2"/>
  <c r="L110" i="4"/>
  <c r="K110" s="1"/>
  <c r="E22" i="2"/>
  <c r="L102" i="4"/>
  <c r="K102" s="1"/>
  <c r="E14" i="2"/>
  <c r="L94" i="4"/>
  <c r="K94" s="1"/>
  <c r="E6" i="2"/>
  <c r="L86" i="4"/>
  <c r="K86" s="1"/>
  <c r="E435" i="2"/>
  <c r="E410"/>
  <c r="E371"/>
  <c r="E346"/>
  <c r="E322"/>
  <c r="E283"/>
  <c r="E258"/>
  <c r="E219"/>
  <c r="E194"/>
  <c r="E155"/>
  <c r="E130"/>
  <c r="E91"/>
  <c r="E66"/>
  <c r="E52"/>
  <c r="E27"/>
  <c r="L440" i="4"/>
  <c r="K440" s="1"/>
  <c r="L424"/>
  <c r="K424" s="1"/>
  <c r="L338"/>
  <c r="K338" s="1"/>
  <c r="L330"/>
  <c r="K330" s="1"/>
  <c r="L314"/>
  <c r="K314" s="1"/>
  <c r="L298"/>
  <c r="K298" s="1"/>
  <c r="L290"/>
  <c r="K290" s="1"/>
  <c r="L282"/>
  <c r="K282" s="1"/>
  <c r="L274"/>
  <c r="K274" s="1"/>
  <c r="L258"/>
  <c r="K258" s="1"/>
  <c r="L250"/>
  <c r="K250" s="1"/>
  <c r="L234"/>
  <c r="K234" s="1"/>
  <c r="L194"/>
  <c r="K194" s="1"/>
  <c r="L170"/>
  <c r="K170" s="1"/>
  <c r="L162"/>
  <c r="K162" s="1"/>
  <c r="L154"/>
  <c r="K154" s="1"/>
  <c r="L139"/>
  <c r="K139" s="1"/>
  <c r="L131"/>
  <c r="K131" s="1"/>
  <c r="L115"/>
  <c r="K115" s="1"/>
  <c r="L99"/>
  <c r="K99" s="1"/>
  <c r="L91"/>
  <c r="K91" s="1"/>
  <c r="L18"/>
  <c r="K18" s="1"/>
  <c r="L10"/>
  <c r="K10" s="1"/>
  <c r="L433"/>
  <c r="K433" s="1"/>
  <c r="L425"/>
  <c r="K425" s="1"/>
  <c r="L323"/>
  <c r="K323" s="1"/>
  <c r="L315"/>
  <c r="K315" s="1"/>
  <c r="L283"/>
  <c r="K283" s="1"/>
  <c r="L275"/>
  <c r="K275" s="1"/>
  <c r="L259"/>
  <c r="K259" s="1"/>
  <c r="L251"/>
  <c r="K251" s="1"/>
  <c r="L235"/>
  <c r="K235" s="1"/>
  <c r="L195"/>
  <c r="K195" s="1"/>
  <c r="L179"/>
  <c r="K179" s="1"/>
  <c r="L163"/>
  <c r="K163" s="1"/>
  <c r="L155"/>
  <c r="K155" s="1"/>
  <c r="L140"/>
  <c r="K140" s="1"/>
  <c r="L116"/>
  <c r="K116" s="1"/>
  <c r="L100"/>
  <c r="K100" s="1"/>
  <c r="L92"/>
  <c r="K92" s="1"/>
  <c r="L35"/>
  <c r="K35" s="1"/>
  <c r="L434"/>
  <c r="K434" s="1"/>
  <c r="L426"/>
  <c r="K426" s="1"/>
  <c r="L411"/>
  <c r="K411" s="1"/>
  <c r="L363"/>
  <c r="K363" s="1"/>
  <c r="L355"/>
  <c r="K355" s="1"/>
  <c r="L347"/>
  <c r="K347" s="1"/>
  <c r="L339"/>
  <c r="K339" s="1"/>
  <c r="L324"/>
  <c r="K324" s="1"/>
  <c r="L316"/>
  <c r="K316" s="1"/>
  <c r="L300"/>
  <c r="K300" s="1"/>
  <c r="L196"/>
  <c r="K196" s="1"/>
  <c r="L180"/>
  <c r="K180" s="1"/>
  <c r="L36"/>
  <c r="K36" s="1"/>
  <c r="E18" i="2"/>
  <c r="E427"/>
  <c r="E314"/>
  <c r="E275"/>
  <c r="E147"/>
  <c r="E58"/>
  <c r="L443" i="4"/>
  <c r="K443" s="1"/>
  <c r="L404"/>
  <c r="K404" s="1"/>
  <c r="L388"/>
  <c r="K388" s="1"/>
  <c r="L380"/>
  <c r="K380" s="1"/>
  <c r="L364"/>
  <c r="K364" s="1"/>
  <c r="L340"/>
  <c r="K340" s="1"/>
  <c r="L205"/>
  <c r="K205" s="1"/>
  <c r="L181"/>
  <c r="K181" s="1"/>
  <c r="E146" i="2"/>
  <c r="E442"/>
  <c r="E201"/>
  <c r="E137"/>
  <c r="E112"/>
  <c r="E73"/>
  <c r="E48"/>
  <c r="E34"/>
  <c r="E9"/>
  <c r="L452" i="4"/>
  <c r="K452" s="1"/>
  <c r="L444"/>
  <c r="K444" s="1"/>
  <c r="L230"/>
  <c r="K230" s="1"/>
  <c r="L206"/>
  <c r="K206" s="1"/>
  <c r="E443" i="2"/>
  <c r="E418"/>
  <c r="E330"/>
  <c r="E177"/>
  <c r="E138"/>
  <c r="E88"/>
  <c r="E49"/>
  <c r="E24"/>
  <c r="E10"/>
  <c r="L461" i="4"/>
  <c r="K461" s="1"/>
  <c r="L453"/>
  <c r="K453" s="1"/>
  <c r="L231"/>
  <c r="K231" s="1"/>
  <c r="L63"/>
  <c r="K63" s="1"/>
  <c r="L55"/>
  <c r="K55" s="1"/>
  <c r="L379"/>
  <c r="K379" s="1"/>
  <c r="E369" i="2"/>
  <c r="E217"/>
  <c r="E139"/>
  <c r="E89"/>
  <c r="E64"/>
  <c r="E50"/>
  <c r="E25"/>
  <c r="E345"/>
  <c r="E193"/>
  <c r="E65"/>
  <c r="E26"/>
  <c r="K357" i="4"/>
  <c r="K214"/>
  <c r="K462"/>
  <c r="I88"/>
  <c r="I104"/>
  <c r="I92"/>
  <c r="I95"/>
  <c r="I98"/>
  <c r="I99"/>
  <c r="I100"/>
  <c r="I102"/>
  <c r="I103"/>
  <c r="I106"/>
  <c r="I107"/>
  <c r="I108"/>
  <c r="I110"/>
  <c r="I111"/>
  <c r="I112"/>
  <c r="I115"/>
  <c r="I116"/>
  <c r="I118"/>
  <c r="I124"/>
  <c r="I132"/>
  <c r="I134"/>
  <c r="I216"/>
  <c r="I219"/>
  <c r="I221"/>
  <c r="I224"/>
  <c r="I227"/>
  <c r="I229"/>
  <c r="I230"/>
  <c r="I231"/>
  <c r="I232"/>
  <c r="I14"/>
  <c r="I16"/>
  <c r="I17"/>
  <c r="I235"/>
  <c r="I240"/>
  <c r="I241"/>
  <c r="I243"/>
  <c r="I248"/>
  <c r="I249"/>
  <c r="I250"/>
  <c r="I254"/>
  <c r="I256"/>
  <c r="I257"/>
  <c r="I262"/>
  <c r="I264"/>
  <c r="I272"/>
  <c r="I273"/>
  <c r="I275"/>
  <c r="I280"/>
  <c r="I281"/>
  <c r="I282"/>
  <c r="I286"/>
  <c r="I289"/>
  <c r="I297"/>
  <c r="I304"/>
  <c r="I305"/>
  <c r="I306"/>
  <c r="I310"/>
  <c r="I312"/>
  <c r="I314"/>
  <c r="I318"/>
  <c r="I320"/>
  <c r="I321"/>
  <c r="I322"/>
  <c r="I326"/>
  <c r="I329"/>
  <c r="I338"/>
  <c r="I345"/>
  <c r="I349"/>
  <c r="I352"/>
  <c r="I354"/>
  <c r="I357"/>
  <c r="I361"/>
  <c r="I362"/>
  <c r="I365"/>
  <c r="I366"/>
  <c r="I368"/>
  <c r="I369"/>
  <c r="I370"/>
  <c r="I373"/>
  <c r="I374"/>
  <c r="I376"/>
  <c r="I377"/>
  <c r="I378"/>
  <c r="I381"/>
  <c r="I382"/>
  <c r="I384"/>
  <c r="I385"/>
  <c r="I386"/>
  <c r="I389"/>
  <c r="I390"/>
  <c r="I392"/>
  <c r="I393"/>
  <c r="I394"/>
  <c r="I397"/>
  <c r="I398"/>
  <c r="I400"/>
  <c r="I401"/>
  <c r="I402"/>
  <c r="I405"/>
  <c r="I406"/>
  <c r="I408"/>
  <c r="I409"/>
  <c r="I410"/>
  <c r="I19"/>
  <c r="I412"/>
  <c r="I414"/>
  <c r="I415"/>
  <c r="I416"/>
  <c r="I419"/>
  <c r="I420"/>
  <c r="I422"/>
  <c r="I423"/>
  <c r="I424"/>
  <c r="I425"/>
  <c r="I426"/>
  <c r="I428"/>
  <c r="I429"/>
  <c r="I430"/>
  <c r="I431"/>
  <c r="I432"/>
  <c r="I433"/>
  <c r="I434"/>
  <c r="I20"/>
  <c r="I435"/>
  <c r="I436"/>
  <c r="I437"/>
  <c r="I438"/>
  <c r="I440"/>
  <c r="I441"/>
  <c r="I21"/>
  <c r="I22"/>
  <c r="I23"/>
  <c r="I442"/>
  <c r="I24"/>
  <c r="I25"/>
  <c r="I443"/>
  <c r="I444"/>
  <c r="I26"/>
  <c r="I27"/>
  <c r="I28"/>
  <c r="I445"/>
  <c r="I446"/>
  <c r="I29"/>
  <c r="I447"/>
  <c r="I30"/>
  <c r="I31"/>
  <c r="I32"/>
  <c r="I449"/>
  <c r="I450"/>
  <c r="I451"/>
  <c r="I452"/>
  <c r="I453"/>
  <c r="I454"/>
  <c r="I456"/>
  <c r="I33"/>
  <c r="I34"/>
  <c r="I36"/>
  <c r="I37"/>
  <c r="I38"/>
  <c r="I459"/>
  <c r="I39"/>
  <c r="I40"/>
  <c r="I41"/>
  <c r="I460"/>
  <c r="I43"/>
  <c r="I44"/>
  <c r="I45"/>
  <c r="I46"/>
  <c r="I47"/>
  <c r="I48"/>
  <c r="I461"/>
  <c r="I49"/>
  <c r="I52"/>
  <c r="I50"/>
  <c r="I56"/>
  <c r="I54"/>
  <c r="I55"/>
  <c r="I57"/>
  <c r="I58"/>
  <c r="I59"/>
  <c r="I61"/>
  <c r="I62"/>
  <c r="I63"/>
  <c r="I64"/>
  <c r="I65"/>
  <c r="I66"/>
  <c r="I67"/>
  <c r="I68"/>
  <c r="I69"/>
  <c r="I70"/>
  <c r="I72"/>
  <c r="I74"/>
  <c r="I77"/>
  <c r="I78"/>
  <c r="I79"/>
  <c r="I51"/>
  <c r="H87"/>
  <c r="H88"/>
  <c r="H104"/>
  <c r="H91"/>
  <c r="H92"/>
  <c r="H98"/>
  <c r="H99"/>
  <c r="H100"/>
  <c r="H102"/>
  <c r="H106"/>
  <c r="H107"/>
  <c r="H110"/>
  <c r="H111"/>
  <c r="H112"/>
  <c r="H115"/>
  <c r="H116"/>
  <c r="H118"/>
  <c r="H119"/>
  <c r="H124"/>
  <c r="H127"/>
  <c r="H131"/>
  <c r="H132"/>
  <c r="H134"/>
  <c r="H219"/>
  <c r="H220"/>
  <c r="H224"/>
  <c r="H227"/>
  <c r="H228"/>
  <c r="H230"/>
  <c r="H231"/>
  <c r="H232"/>
  <c r="H14"/>
  <c r="H17"/>
  <c r="H235"/>
  <c r="H239"/>
  <c r="H241"/>
  <c r="H243"/>
  <c r="H249"/>
  <c r="H250"/>
  <c r="H254"/>
  <c r="H257"/>
  <c r="H262"/>
  <c r="H263"/>
  <c r="H273"/>
  <c r="H275"/>
  <c r="H281"/>
  <c r="H282"/>
  <c r="H286"/>
  <c r="H289"/>
  <c r="H297"/>
  <c r="H298"/>
  <c r="H305"/>
  <c r="H306"/>
  <c r="H310"/>
  <c r="H314"/>
  <c r="H318"/>
  <c r="H319"/>
  <c r="H321"/>
  <c r="H322"/>
  <c r="H326"/>
  <c r="H329"/>
  <c r="H338"/>
  <c r="H345"/>
  <c r="H349"/>
  <c r="H352"/>
  <c r="H354"/>
  <c r="H357"/>
  <c r="H361"/>
  <c r="H362"/>
  <c r="H365"/>
  <c r="H366"/>
  <c r="H368"/>
  <c r="H369"/>
  <c r="H370"/>
  <c r="H373"/>
  <c r="H374"/>
  <c r="H376"/>
  <c r="H377"/>
  <c r="H378"/>
  <c r="H381"/>
  <c r="H382"/>
  <c r="H384"/>
  <c r="H385"/>
  <c r="H386"/>
  <c r="H389"/>
  <c r="H390"/>
  <c r="H392"/>
  <c r="H393"/>
  <c r="H394"/>
  <c r="H397"/>
  <c r="H398"/>
  <c r="H400"/>
  <c r="H401"/>
  <c r="H402"/>
  <c r="H405"/>
  <c r="H406"/>
  <c r="H408"/>
  <c r="H409"/>
  <c r="H410"/>
  <c r="H19"/>
  <c r="H412"/>
  <c r="H414"/>
  <c r="H415"/>
  <c r="H416"/>
  <c r="H419"/>
  <c r="H420"/>
  <c r="H422"/>
  <c r="H423"/>
  <c r="H424"/>
  <c r="H425"/>
  <c r="H426"/>
  <c r="H428"/>
  <c r="H429"/>
  <c r="H430"/>
  <c r="H431"/>
  <c r="H432"/>
  <c r="H433"/>
  <c r="H434"/>
  <c r="H20"/>
  <c r="H435"/>
  <c r="H436"/>
  <c r="H437"/>
  <c r="H438"/>
  <c r="H440"/>
  <c r="H441"/>
  <c r="H21"/>
  <c r="H22"/>
  <c r="H23"/>
  <c r="H442"/>
  <c r="H24"/>
  <c r="H25"/>
  <c r="H443"/>
  <c r="H444"/>
  <c r="H26"/>
  <c r="H27"/>
  <c r="H28"/>
  <c r="H445"/>
  <c r="H446"/>
  <c r="H29"/>
  <c r="H447"/>
  <c r="H30"/>
  <c r="H31"/>
  <c r="H32"/>
  <c r="H449"/>
  <c r="H450"/>
  <c r="H451"/>
  <c r="H452"/>
  <c r="H453"/>
  <c r="H454"/>
  <c r="H456"/>
  <c r="H33"/>
  <c r="H34"/>
  <c r="H36"/>
  <c r="H37"/>
  <c r="H38"/>
  <c r="H459"/>
  <c r="H39"/>
  <c r="H40"/>
  <c r="H41"/>
  <c r="H460"/>
  <c r="H43"/>
  <c r="H44"/>
  <c r="H45"/>
  <c r="H46"/>
  <c r="H47"/>
  <c r="H48"/>
  <c r="H461"/>
  <c r="H49"/>
  <c r="H52"/>
  <c r="H50"/>
  <c r="H56"/>
  <c r="H54"/>
  <c r="H55"/>
  <c r="H57"/>
  <c r="H58"/>
  <c r="H59"/>
  <c r="H61"/>
  <c r="H62"/>
  <c r="H63"/>
  <c r="H64"/>
  <c r="H65"/>
  <c r="H66"/>
  <c r="H67"/>
  <c r="H68"/>
  <c r="H69"/>
  <c r="H70"/>
  <c r="H72"/>
  <c r="H74"/>
  <c r="H77"/>
  <c r="H78"/>
  <c r="H79"/>
  <c r="H84"/>
  <c r="H51"/>
  <c r="H125" l="1"/>
  <c r="H93"/>
  <c r="I319"/>
  <c r="I263"/>
  <c r="I239"/>
  <c r="I228"/>
  <c r="I220"/>
  <c r="I125"/>
  <c r="I93"/>
  <c r="H421"/>
  <c r="H407"/>
  <c r="H399"/>
  <c r="H391"/>
  <c r="H383"/>
  <c r="H375"/>
  <c r="H367"/>
  <c r="H359"/>
  <c r="H343"/>
  <c r="H320"/>
  <c r="H312"/>
  <c r="H304"/>
  <c r="H280"/>
  <c r="H272"/>
  <c r="H264"/>
  <c r="H256"/>
  <c r="H248"/>
  <c r="H240"/>
  <c r="H16"/>
  <c r="H229"/>
  <c r="H221"/>
  <c r="H133"/>
  <c r="H117"/>
  <c r="H108"/>
  <c r="I421"/>
  <c r="I407"/>
  <c r="I399"/>
  <c r="I391"/>
  <c r="I383"/>
  <c r="I375"/>
  <c r="I367"/>
  <c r="I359"/>
  <c r="I343"/>
  <c r="I133"/>
  <c r="I117"/>
  <c r="H75"/>
  <c r="H126"/>
  <c r="H94"/>
  <c r="H86"/>
  <c r="I75"/>
  <c r="I298"/>
  <c r="I126"/>
  <c r="I94"/>
  <c r="I86"/>
  <c r="H76"/>
  <c r="H315"/>
  <c r="H299"/>
  <c r="H216"/>
  <c r="I76"/>
  <c r="I315"/>
  <c r="I299"/>
  <c r="I127"/>
  <c r="I119"/>
  <c r="H417"/>
  <c r="H18"/>
  <c r="H403"/>
  <c r="H395"/>
  <c r="H387"/>
  <c r="H379"/>
  <c r="H371"/>
  <c r="H363"/>
  <c r="H355"/>
  <c r="H339"/>
  <c r="H308"/>
  <c r="H292"/>
  <c r="H284"/>
  <c r="H260"/>
  <c r="H252"/>
  <c r="H244"/>
  <c r="H233"/>
  <c r="H217"/>
  <c r="I417"/>
  <c r="I18"/>
  <c r="I403"/>
  <c r="I395"/>
  <c r="I387"/>
  <c r="I379"/>
  <c r="I371"/>
  <c r="I363"/>
  <c r="I355"/>
  <c r="I339"/>
  <c r="I308"/>
  <c r="I292"/>
  <c r="I284"/>
  <c r="I260"/>
  <c r="I252"/>
  <c r="I244"/>
  <c r="I233"/>
  <c r="I217"/>
  <c r="H418"/>
  <c r="H411"/>
  <c r="H404"/>
  <c r="H396"/>
  <c r="H388"/>
  <c r="H380"/>
  <c r="H372"/>
  <c r="H348"/>
  <c r="H333"/>
  <c r="H325"/>
  <c r="H317"/>
  <c r="H309"/>
  <c r="H301"/>
  <c r="H293"/>
  <c r="H285"/>
  <c r="H277"/>
  <c r="H269"/>
  <c r="H245"/>
  <c r="H13"/>
  <c r="H218"/>
  <c r="H109"/>
  <c r="I418"/>
  <c r="I411"/>
  <c r="I404"/>
  <c r="I396"/>
  <c r="I388"/>
  <c r="I380"/>
  <c r="I372"/>
  <c r="I348"/>
  <c r="I333"/>
  <c r="I325"/>
  <c r="I317"/>
  <c r="I309"/>
  <c r="I301"/>
  <c r="I293"/>
  <c r="I285"/>
  <c r="I277"/>
  <c r="I269"/>
  <c r="I245"/>
  <c r="I13"/>
  <c r="I218"/>
  <c r="I87"/>
  <c r="H208"/>
  <c r="H42"/>
  <c r="H143"/>
  <c r="H238"/>
  <c r="I145"/>
  <c r="I246"/>
  <c r="I143"/>
  <c r="I238"/>
  <c r="H186"/>
  <c r="H335"/>
  <c r="H175"/>
  <c r="H311"/>
  <c r="H158"/>
  <c r="H271"/>
  <c r="I162"/>
  <c r="I279"/>
  <c r="H204"/>
  <c r="H455"/>
  <c r="H187"/>
  <c r="H336"/>
  <c r="H181"/>
  <c r="H328"/>
  <c r="H201"/>
  <c r="H360"/>
  <c r="H193"/>
  <c r="H344"/>
  <c r="H188"/>
  <c r="H337"/>
  <c r="H176"/>
  <c r="H313"/>
  <c r="H153"/>
  <c r="H265"/>
  <c r="H136"/>
  <c r="H222"/>
  <c r="I203"/>
  <c r="I448"/>
  <c r="I201"/>
  <c r="I360"/>
  <c r="I193"/>
  <c r="I344"/>
  <c r="I188"/>
  <c r="I337"/>
  <c r="I176"/>
  <c r="I313"/>
  <c r="I153"/>
  <c r="I265"/>
  <c r="I136"/>
  <c r="I222"/>
  <c r="H122"/>
  <c r="H113"/>
  <c r="H103"/>
  <c r="H95"/>
  <c r="H89"/>
  <c r="I122"/>
  <c r="I113"/>
  <c r="I89"/>
  <c r="H210"/>
  <c r="H462"/>
  <c r="H191"/>
  <c r="H341"/>
  <c r="H161"/>
  <c r="H278"/>
  <c r="H157"/>
  <c r="H270"/>
  <c r="I208"/>
  <c r="I42"/>
  <c r="I168"/>
  <c r="I294"/>
  <c r="H192"/>
  <c r="H342"/>
  <c r="H146"/>
  <c r="H247"/>
  <c r="H140"/>
  <c r="H15"/>
  <c r="I196"/>
  <c r="I350"/>
  <c r="I180"/>
  <c r="I327"/>
  <c r="I173"/>
  <c r="I303"/>
  <c r="I169"/>
  <c r="I295"/>
  <c r="I149"/>
  <c r="I255"/>
  <c r="I146"/>
  <c r="I247"/>
  <c r="I140"/>
  <c r="I15"/>
  <c r="H165"/>
  <c r="H288"/>
  <c r="I204"/>
  <c r="I455"/>
  <c r="I187"/>
  <c r="I336"/>
  <c r="I181"/>
  <c r="I328"/>
  <c r="H203"/>
  <c r="H448"/>
  <c r="H211"/>
  <c r="H60"/>
  <c r="H209"/>
  <c r="H53"/>
  <c r="H205"/>
  <c r="H457"/>
  <c r="H198"/>
  <c r="H353"/>
  <c r="H182"/>
  <c r="H330"/>
  <c r="H166"/>
  <c r="H290"/>
  <c r="H159"/>
  <c r="H274"/>
  <c r="H154"/>
  <c r="H266"/>
  <c r="H150"/>
  <c r="H258"/>
  <c r="H144"/>
  <c r="H242"/>
  <c r="H234"/>
  <c r="H137"/>
  <c r="H223"/>
  <c r="H135"/>
  <c r="H215"/>
  <c r="I211"/>
  <c r="I60"/>
  <c r="I209"/>
  <c r="I53"/>
  <c r="I205"/>
  <c r="I457"/>
  <c r="I198"/>
  <c r="I353"/>
  <c r="I182"/>
  <c r="I330"/>
  <c r="I166"/>
  <c r="I290"/>
  <c r="I159"/>
  <c r="I274"/>
  <c r="I154"/>
  <c r="I266"/>
  <c r="I150"/>
  <c r="I258"/>
  <c r="I144"/>
  <c r="I242"/>
  <c r="I234"/>
  <c r="I137"/>
  <c r="I223"/>
  <c r="I135"/>
  <c r="I215"/>
  <c r="H129"/>
  <c r="H114"/>
  <c r="H96"/>
  <c r="I129"/>
  <c r="I114"/>
  <c r="I96"/>
  <c r="I172"/>
  <c r="I302"/>
  <c r="H207"/>
  <c r="H458"/>
  <c r="H11"/>
  <c r="H427"/>
  <c r="H200"/>
  <c r="H358"/>
  <c r="I207"/>
  <c r="I458"/>
  <c r="I200"/>
  <c r="I358"/>
  <c r="I192"/>
  <c r="I342"/>
  <c r="I186"/>
  <c r="I335"/>
  <c r="I175"/>
  <c r="I311"/>
  <c r="I164"/>
  <c r="I287"/>
  <c r="I158"/>
  <c r="I271"/>
  <c r="H170"/>
  <c r="H296"/>
  <c r="I10"/>
  <c r="I413"/>
  <c r="I197"/>
  <c r="I351"/>
  <c r="I170"/>
  <c r="I296"/>
  <c r="I165"/>
  <c r="I288"/>
  <c r="H194"/>
  <c r="H346"/>
  <c r="H189"/>
  <c r="H183"/>
  <c r="H331"/>
  <c r="H178"/>
  <c r="H323"/>
  <c r="H174"/>
  <c r="H307"/>
  <c r="H167"/>
  <c r="H291"/>
  <c r="H163"/>
  <c r="H283"/>
  <c r="H155"/>
  <c r="H267"/>
  <c r="H151"/>
  <c r="H259"/>
  <c r="H147"/>
  <c r="H251"/>
  <c r="I194"/>
  <c r="I346"/>
  <c r="I189"/>
  <c r="I183"/>
  <c r="I331"/>
  <c r="I178"/>
  <c r="I323"/>
  <c r="I174"/>
  <c r="I307"/>
  <c r="I167"/>
  <c r="I291"/>
  <c r="I163"/>
  <c r="I283"/>
  <c r="I155"/>
  <c r="I267"/>
  <c r="I151"/>
  <c r="I259"/>
  <c r="I147"/>
  <c r="I251"/>
  <c r="I91"/>
  <c r="H172"/>
  <c r="H302"/>
  <c r="H168"/>
  <c r="H294"/>
  <c r="I161"/>
  <c r="I278"/>
  <c r="I157"/>
  <c r="I270"/>
  <c r="H196"/>
  <c r="H350"/>
  <c r="H180"/>
  <c r="H327"/>
  <c r="H173"/>
  <c r="H303"/>
  <c r="H164"/>
  <c r="H287"/>
  <c r="H162"/>
  <c r="H279"/>
  <c r="H149"/>
  <c r="H255"/>
  <c r="I11"/>
  <c r="I427"/>
  <c r="H12"/>
  <c r="H439"/>
  <c r="H195"/>
  <c r="H347"/>
  <c r="H184"/>
  <c r="H332"/>
  <c r="H179"/>
  <c r="H324"/>
  <c r="H177"/>
  <c r="H316"/>
  <c r="H171"/>
  <c r="H300"/>
  <c r="H160"/>
  <c r="H276"/>
  <c r="H156"/>
  <c r="H268"/>
  <c r="H141"/>
  <c r="H236"/>
  <c r="H138"/>
  <c r="H225"/>
  <c r="I12"/>
  <c r="I439"/>
  <c r="I195"/>
  <c r="I347"/>
  <c r="I184"/>
  <c r="I332"/>
  <c r="I179"/>
  <c r="I324"/>
  <c r="I177"/>
  <c r="I316"/>
  <c r="I171"/>
  <c r="I300"/>
  <c r="I160"/>
  <c r="I276"/>
  <c r="I156"/>
  <c r="I268"/>
  <c r="I141"/>
  <c r="I236"/>
  <c r="I138"/>
  <c r="I225"/>
  <c r="H130"/>
  <c r="H123"/>
  <c r="H120"/>
  <c r="H101"/>
  <c r="H90"/>
  <c r="H85"/>
  <c r="I130"/>
  <c r="I123"/>
  <c r="I120"/>
  <c r="I101"/>
  <c r="I90"/>
  <c r="I85"/>
  <c r="H185"/>
  <c r="H334"/>
  <c r="H145"/>
  <c r="H246"/>
  <c r="I210"/>
  <c r="I462"/>
  <c r="I191"/>
  <c r="I341"/>
  <c r="I185"/>
  <c r="I334"/>
  <c r="H214"/>
  <c r="H213"/>
  <c r="H73"/>
  <c r="H169"/>
  <c r="H295"/>
  <c r="I214"/>
  <c r="I213"/>
  <c r="I73"/>
  <c r="H10"/>
  <c r="H413"/>
  <c r="H197"/>
  <c r="H351"/>
  <c r="H212"/>
  <c r="H71"/>
  <c r="H206"/>
  <c r="H35"/>
  <c r="H202"/>
  <c r="H364"/>
  <c r="H199"/>
  <c r="H356"/>
  <c r="H190"/>
  <c r="H340"/>
  <c r="H152"/>
  <c r="H261"/>
  <c r="H148"/>
  <c r="H253"/>
  <c r="H142"/>
  <c r="H237"/>
  <c r="H139"/>
  <c r="H226"/>
  <c r="I212"/>
  <c r="I71"/>
  <c r="I206"/>
  <c r="I35"/>
  <c r="I202"/>
  <c r="I364"/>
  <c r="I199"/>
  <c r="I356"/>
  <c r="I190"/>
  <c r="I340"/>
  <c r="I152"/>
  <c r="I261"/>
  <c r="I148"/>
  <c r="I253"/>
  <c r="I142"/>
  <c r="I237"/>
  <c r="I139"/>
  <c r="I226"/>
  <c r="H128"/>
  <c r="H121"/>
  <c r="H105"/>
  <c r="H97"/>
  <c r="I131"/>
  <c r="I128"/>
  <c r="I121"/>
  <c r="I109"/>
  <c r="I105"/>
  <c r="I97"/>
  <c r="G78"/>
  <c r="E78"/>
  <c r="F5" i="2" l="1"/>
  <c r="H5" l="1"/>
  <c r="E248" i="7"/>
  <c r="E21"/>
  <c r="E401"/>
  <c r="E49"/>
  <c r="E86"/>
  <c r="E28"/>
  <c r="E158"/>
  <c r="E381"/>
  <c r="E5" i="2" l="1"/>
  <c r="L85" i="4"/>
  <c r="K85" s="1"/>
  <c r="G71"/>
  <c r="G72"/>
  <c r="G73"/>
  <c r="G74"/>
  <c r="G75"/>
  <c r="G76"/>
  <c r="G77"/>
  <c r="E72"/>
  <c r="E73"/>
  <c r="E74"/>
  <c r="E75"/>
  <c r="E76"/>
  <c r="E77"/>
  <c r="E84"/>
  <c r="U444" i="10"/>
  <c r="U445"/>
  <c r="U446"/>
  <c r="U447"/>
  <c r="U448"/>
  <c r="U449"/>
  <c r="U450"/>
  <c r="U451"/>
  <c r="U452"/>
  <c r="U453"/>
  <c r="U454"/>
  <c r="U456"/>
  <c r="G10" i="4" l="1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U125" i="10"/>
  <c r="U127"/>
  <c r="U159"/>
  <c r="U160"/>
  <c r="U161"/>
  <c r="U162"/>
  <c r="U163"/>
  <c r="U342"/>
  <c r="U344"/>
  <c r="U369"/>
  <c r="U377"/>
  <c r="U378"/>
  <c r="U379"/>
  <c r="U381"/>
  <c r="U382"/>
  <c r="U385"/>
  <c r="U386"/>
  <c r="U387"/>
  <c r="U390"/>
  <c r="U392"/>
  <c r="U393"/>
  <c r="U394"/>
  <c r="U405"/>
  <c r="U406"/>
  <c r="U407"/>
  <c r="U408"/>
  <c r="U410"/>
  <c r="U411"/>
  <c r="U413"/>
  <c r="U414"/>
  <c r="U415"/>
  <c r="U416"/>
  <c r="U418"/>
  <c r="U419"/>
  <c r="U420"/>
  <c r="U421"/>
  <c r="U422"/>
  <c r="U423"/>
  <c r="U425"/>
  <c r="U427"/>
  <c r="U426"/>
  <c r="U428"/>
  <c r="U430"/>
  <c r="U431"/>
  <c r="U429"/>
  <c r="U433"/>
  <c r="U434"/>
  <c r="U435"/>
  <c r="U436"/>
  <c r="U437"/>
  <c r="U438"/>
  <c r="U439"/>
  <c r="U440"/>
  <c r="U441"/>
  <c r="U442"/>
  <c r="U443"/>
  <c r="U457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39"/>
  <c r="U341"/>
  <c r="U343"/>
  <c r="U345"/>
  <c r="U346"/>
  <c r="U347"/>
  <c r="U348"/>
  <c r="U349"/>
  <c r="U350"/>
  <c r="U351"/>
  <c r="U352"/>
  <c r="U353"/>
  <c r="U354"/>
  <c r="U355"/>
  <c r="U356"/>
  <c r="U357"/>
  <c r="U358"/>
  <c r="U359"/>
  <c r="U360"/>
  <c r="U361"/>
  <c r="U362"/>
  <c r="U363"/>
  <c r="U364"/>
  <c r="U365"/>
  <c r="U366"/>
  <c r="U367"/>
  <c r="U368"/>
  <c r="U370"/>
  <c r="U371"/>
  <c r="U372"/>
  <c r="U373"/>
  <c r="U374"/>
  <c r="U375"/>
  <c r="U376"/>
  <c r="U380"/>
  <c r="U383"/>
  <c r="U384"/>
  <c r="U388"/>
  <c r="U389"/>
  <c r="U391"/>
  <c r="U395"/>
  <c r="U396"/>
  <c r="U397"/>
  <c r="U398"/>
  <c r="U399"/>
  <c r="U400"/>
  <c r="U401"/>
  <c r="U402"/>
  <c r="U403"/>
  <c r="U404"/>
  <c r="U409"/>
  <c r="U412"/>
  <c r="U417"/>
  <c r="U424"/>
  <c r="U432"/>
  <c r="E359" i="7"/>
  <c r="E101"/>
  <c r="E11"/>
  <c r="E307"/>
  <c r="E231"/>
  <c r="E56"/>
  <c r="E242"/>
  <c r="E200"/>
  <c r="E156"/>
  <c r="E15"/>
  <c r="E76"/>
  <c r="E169"/>
  <c r="E300"/>
  <c r="E332"/>
  <c r="E168"/>
  <c r="E416"/>
  <c r="E9"/>
  <c r="E370"/>
  <c r="E287"/>
  <c r="E147"/>
  <c r="E70"/>
  <c r="E247"/>
  <c r="E280"/>
  <c r="E170"/>
  <c r="E269"/>
  <c r="E304"/>
  <c r="E305"/>
  <c r="E144"/>
  <c r="E357"/>
  <c r="E85"/>
  <c r="E209"/>
  <c r="E89"/>
  <c r="E40"/>
  <c r="E292"/>
  <c r="E88"/>
  <c r="E93"/>
  <c r="E96"/>
  <c r="E125"/>
  <c r="E392"/>
  <c r="E229"/>
  <c r="E108"/>
  <c r="E261"/>
  <c r="E382"/>
  <c r="E312"/>
  <c r="E41"/>
  <c r="E151"/>
  <c r="E272"/>
  <c r="E22"/>
  <c r="E100"/>
  <c r="E92"/>
  <c r="E122"/>
  <c r="E174"/>
  <c r="E380"/>
  <c r="E79"/>
  <c r="E173"/>
  <c r="E195"/>
  <c r="E197"/>
  <c r="E389"/>
  <c r="E245"/>
  <c r="E32"/>
  <c r="E240"/>
  <c r="E98"/>
  <c r="E202"/>
  <c r="E74"/>
  <c r="E104"/>
  <c r="E284"/>
  <c r="E330"/>
  <c r="E152"/>
  <c r="E215"/>
  <c r="E362"/>
  <c r="E360"/>
  <c r="E51"/>
  <c r="E391"/>
  <c r="E210"/>
  <c r="E415"/>
  <c r="E81"/>
  <c r="E30"/>
  <c r="E12"/>
  <c r="E142"/>
  <c r="E53"/>
  <c r="E405"/>
  <c r="E275"/>
  <c r="E141"/>
  <c r="E375"/>
  <c r="E316"/>
  <c r="E148"/>
  <c r="E331"/>
  <c r="E223"/>
  <c r="E132"/>
  <c r="E297"/>
  <c r="E206"/>
  <c r="E388"/>
  <c r="E50"/>
  <c r="E124"/>
  <c r="E181"/>
  <c r="E55"/>
  <c r="E260"/>
  <c r="E16"/>
  <c r="E228"/>
  <c r="E406"/>
  <c r="E97"/>
  <c r="E348"/>
  <c r="E355"/>
  <c r="E199"/>
  <c r="E262"/>
  <c r="E402"/>
  <c r="E134"/>
  <c r="E99"/>
  <c r="E374"/>
  <c r="E26"/>
  <c r="E19"/>
  <c r="E154"/>
  <c r="E283"/>
  <c r="E189"/>
  <c r="E234"/>
  <c r="E344"/>
  <c r="E143"/>
  <c r="E185"/>
  <c r="E171"/>
  <c r="E159"/>
  <c r="E257"/>
  <c r="E358"/>
  <c r="E281"/>
  <c r="E20"/>
  <c r="E166"/>
  <c r="E25"/>
  <c r="E203"/>
  <c r="E61"/>
  <c r="E256"/>
  <c r="E115"/>
  <c r="E111"/>
  <c r="E14"/>
  <c r="E204"/>
  <c r="E58"/>
  <c r="E196"/>
  <c r="E10"/>
  <c r="E369"/>
  <c r="E368"/>
  <c r="E271"/>
  <c r="E364"/>
  <c r="E107"/>
  <c r="E72"/>
  <c r="E224"/>
  <c r="E273"/>
  <c r="E407"/>
  <c r="E395"/>
  <c r="E94"/>
  <c r="E354"/>
  <c r="E289"/>
  <c r="E130"/>
  <c r="E67"/>
  <c r="E109"/>
  <c r="E414"/>
  <c r="E102"/>
  <c r="E351"/>
  <c r="E322"/>
  <c r="E323"/>
  <c r="E356"/>
  <c r="E205"/>
  <c r="E237"/>
  <c r="E328"/>
  <c r="E379"/>
  <c r="E320"/>
  <c r="E235"/>
  <c r="E345"/>
  <c r="E139"/>
  <c r="E157"/>
  <c r="E47"/>
  <c r="E270"/>
  <c r="E306"/>
  <c r="E214"/>
  <c r="E83"/>
  <c r="E408"/>
  <c r="E310"/>
  <c r="E274"/>
  <c r="E321"/>
  <c r="E226"/>
  <c r="E133"/>
  <c r="E114"/>
  <c r="E164"/>
  <c r="E390"/>
  <c r="E404"/>
  <c r="E39"/>
  <c r="E268"/>
  <c r="E277"/>
  <c r="E372"/>
  <c r="E225"/>
  <c r="E106"/>
  <c r="E337"/>
  <c r="E282"/>
  <c r="E211"/>
  <c r="E150"/>
  <c r="E266"/>
  <c r="E146"/>
  <c r="E227"/>
  <c r="E68"/>
  <c r="E31"/>
  <c r="E318"/>
  <c r="E319"/>
  <c r="E103"/>
  <c r="E413"/>
  <c r="E253"/>
  <c r="E315"/>
  <c r="E113"/>
  <c r="E263"/>
  <c r="E75"/>
  <c r="E409"/>
  <c r="E298"/>
  <c r="E77"/>
  <c r="E278"/>
  <c r="E135"/>
  <c r="E172"/>
  <c r="E218"/>
  <c r="E182"/>
  <c r="E267"/>
  <c r="E384"/>
  <c r="E188"/>
  <c r="E192"/>
  <c r="E238"/>
  <c r="E45"/>
  <c r="E396"/>
  <c r="E176"/>
  <c r="E410"/>
  <c r="E35"/>
  <c r="E127"/>
  <c r="E339"/>
  <c r="E367"/>
  <c r="E7"/>
  <c r="E78"/>
  <c r="E222"/>
  <c r="E129"/>
  <c r="E116"/>
  <c r="E258"/>
  <c r="E265"/>
  <c r="E149"/>
  <c r="E160"/>
  <c r="E23"/>
  <c r="E343"/>
  <c r="E6"/>
  <c r="E80"/>
  <c r="E95"/>
  <c r="E191"/>
  <c r="E259"/>
  <c r="E299"/>
  <c r="E340"/>
  <c r="E69"/>
  <c r="E190"/>
  <c r="E91"/>
  <c r="E249"/>
  <c r="E243"/>
  <c r="E138"/>
  <c r="E327"/>
  <c r="E349"/>
  <c r="E400"/>
  <c r="E84"/>
  <c r="E128"/>
  <c r="E313"/>
  <c r="E187"/>
  <c r="E329"/>
  <c r="E335"/>
  <c r="E219"/>
  <c r="E183"/>
  <c r="E387"/>
  <c r="E59"/>
  <c r="E333"/>
  <c r="E213"/>
  <c r="E350"/>
  <c r="E386"/>
  <c r="E163"/>
  <c r="E398"/>
  <c r="E325"/>
  <c r="E120"/>
  <c r="E346"/>
  <c r="E378"/>
  <c r="E90"/>
  <c r="E18"/>
  <c r="E336"/>
  <c r="E334"/>
  <c r="E239"/>
  <c r="E105"/>
  <c r="E65"/>
  <c r="E17"/>
  <c r="E177"/>
  <c r="E311"/>
  <c r="E63"/>
  <c r="E276"/>
  <c r="E201"/>
  <c r="E194"/>
  <c r="E179"/>
  <c r="E363"/>
  <c r="E66"/>
  <c r="E411"/>
  <c r="E8"/>
  <c r="E293"/>
  <c r="E54"/>
  <c r="E376"/>
  <c r="E361"/>
  <c r="E309"/>
  <c r="E291"/>
  <c r="E112"/>
  <c r="E180"/>
  <c r="E136"/>
  <c r="E27"/>
  <c r="E212"/>
  <c r="E121"/>
  <c r="E246"/>
  <c r="E230"/>
  <c r="E167"/>
  <c r="E118"/>
  <c r="E216"/>
  <c r="E175"/>
  <c r="E140"/>
  <c r="E326"/>
  <c r="E165"/>
  <c r="E64"/>
  <c r="E34"/>
  <c r="E241"/>
  <c r="E29"/>
  <c r="E288"/>
  <c r="E52"/>
  <c r="E397"/>
  <c r="E347"/>
  <c r="E46"/>
  <c r="E5"/>
  <c r="E317"/>
  <c r="E198"/>
  <c r="E186"/>
  <c r="E13"/>
  <c r="E399"/>
  <c r="E155"/>
  <c r="E44"/>
  <c r="E342"/>
  <c r="E38"/>
  <c r="E184"/>
  <c r="E208"/>
  <c r="E296"/>
  <c r="E294"/>
  <c r="E57"/>
  <c r="E338"/>
  <c r="E217"/>
  <c r="E412"/>
  <c r="E244"/>
  <c r="E264"/>
  <c r="E324"/>
  <c r="E221"/>
  <c r="E290"/>
  <c r="E153"/>
  <c r="E352"/>
  <c r="E279"/>
  <c r="E145"/>
  <c r="E220"/>
  <c r="E385"/>
  <c r="E301"/>
  <c r="E371"/>
  <c r="E308"/>
  <c r="E383"/>
  <c r="E110"/>
  <c r="E314"/>
  <c r="E252"/>
  <c r="E250"/>
  <c r="E353"/>
  <c r="E48"/>
  <c r="E36"/>
  <c r="E126"/>
  <c r="E24"/>
  <c r="E254"/>
  <c r="E73"/>
  <c r="E62"/>
  <c r="E341"/>
  <c r="E365"/>
  <c r="E394"/>
  <c r="E161"/>
  <c r="M160" i="4" l="1"/>
  <c r="N160"/>
  <c r="I8" i="2" l="1"/>
  <c r="I9"/>
  <c r="I13"/>
  <c r="I16"/>
  <c r="I17"/>
  <c r="I21"/>
  <c r="I446"/>
  <c r="I69"/>
  <c r="I77"/>
  <c r="I81"/>
  <c r="I86"/>
  <c r="I117"/>
  <c r="I185"/>
  <c r="I193"/>
  <c r="I442"/>
  <c r="I317"/>
  <c r="I452"/>
  <c r="I445"/>
  <c r="I410"/>
  <c r="I416"/>
  <c r="D9" i="4"/>
  <c r="U126" i="10" s="1"/>
  <c r="U124" l="1"/>
  <c r="U340"/>
  <c r="I61" i="2"/>
  <c r="I53"/>
  <c r="I45"/>
  <c r="I37"/>
  <c r="I29"/>
  <c r="I230"/>
  <c r="I199"/>
  <c r="I295"/>
  <c r="I378"/>
  <c r="I279"/>
  <c r="I271"/>
  <c r="I263"/>
  <c r="I255"/>
  <c r="I231"/>
  <c r="I224"/>
  <c r="I192"/>
  <c r="I184"/>
  <c r="I147"/>
  <c r="I272"/>
  <c r="I217"/>
  <c r="I209"/>
  <c r="I316"/>
  <c r="I308"/>
  <c r="I368"/>
  <c r="I191"/>
  <c r="I183"/>
  <c r="I175"/>
  <c r="I300"/>
  <c r="I292"/>
  <c r="I284"/>
  <c r="I197"/>
  <c r="I280"/>
  <c r="I264"/>
  <c r="I256"/>
  <c r="I225"/>
  <c r="I177"/>
  <c r="I64"/>
  <c r="I56"/>
  <c r="I48"/>
  <c r="I40"/>
  <c r="I32"/>
  <c r="I24"/>
  <c r="I57"/>
  <c r="I49"/>
  <c r="I41"/>
  <c r="I33"/>
  <c r="I25"/>
  <c r="I409"/>
  <c r="I244"/>
  <c r="I236"/>
  <c r="I201"/>
  <c r="I169"/>
  <c r="I104"/>
  <c r="I294"/>
  <c r="I276"/>
  <c r="I268"/>
  <c r="I252"/>
  <c r="I221"/>
  <c r="I213"/>
  <c r="I205"/>
  <c r="I260"/>
  <c r="I444"/>
  <c r="I137"/>
  <c r="I129"/>
  <c r="I109"/>
  <c r="I101"/>
  <c r="I433"/>
  <c r="I160"/>
  <c r="I223"/>
  <c r="I443"/>
  <c r="I302"/>
  <c r="I286"/>
  <c r="I278"/>
  <c r="I270"/>
  <c r="I262"/>
  <c r="I254"/>
  <c r="I246"/>
  <c r="I238"/>
  <c r="I215"/>
  <c r="I207"/>
  <c r="I167"/>
  <c r="I154"/>
  <c r="I146"/>
  <c r="I161"/>
  <c r="I303"/>
  <c r="I287"/>
  <c r="I247"/>
  <c r="I239"/>
  <c r="I216"/>
  <c r="I208"/>
  <c r="I200"/>
  <c r="I176"/>
  <c r="I168"/>
  <c r="I155"/>
  <c r="I162"/>
  <c r="I311"/>
  <c r="I304"/>
  <c r="I248"/>
  <c r="I240"/>
  <c r="I232"/>
  <c r="I148"/>
  <c r="I140"/>
  <c r="I132"/>
  <c r="I120"/>
  <c r="I112"/>
  <c r="I96"/>
  <c r="I89"/>
  <c r="I72"/>
  <c r="I453"/>
  <c r="I97"/>
  <c r="I447"/>
  <c r="I318"/>
  <c r="I296"/>
  <c r="I141"/>
  <c r="I133"/>
  <c r="I121"/>
  <c r="I113"/>
  <c r="I105"/>
  <c r="I90"/>
  <c r="I82"/>
  <c r="I73"/>
  <c r="I65"/>
  <c r="I319"/>
  <c r="I288"/>
  <c r="I83"/>
  <c r="I126"/>
  <c r="I310"/>
  <c r="I312"/>
  <c r="I127"/>
  <c r="I376"/>
  <c r="I406"/>
  <c r="I342"/>
  <c r="I420"/>
  <c r="I400"/>
  <c r="I371"/>
  <c r="I326"/>
  <c r="I387"/>
  <c r="I451"/>
  <c r="I388"/>
  <c r="I428"/>
  <c r="I450"/>
  <c r="I373"/>
  <c r="I365"/>
  <c r="I357"/>
  <c r="I349"/>
  <c r="I339"/>
  <c r="I448"/>
  <c r="I398"/>
  <c r="I358"/>
  <c r="I350"/>
  <c r="I332"/>
  <c r="I324"/>
  <c r="I381"/>
  <c r="I424"/>
  <c r="I449"/>
  <c r="I402"/>
  <c r="I379"/>
  <c r="I359"/>
  <c r="I351"/>
  <c r="I333"/>
  <c r="I325"/>
  <c r="I414"/>
  <c r="I360"/>
  <c r="I334"/>
  <c r="I383"/>
  <c r="I343"/>
  <c r="I344"/>
  <c r="I335"/>
  <c r="I327"/>
  <c r="I370"/>
  <c r="I456"/>
  <c r="I386"/>
  <c r="I436"/>
  <c r="I434"/>
  <c r="I425"/>
  <c r="I426"/>
  <c r="I417"/>
  <c r="I397"/>
  <c r="I427"/>
  <c r="I418"/>
  <c r="I399"/>
  <c r="I391"/>
  <c r="I401"/>
  <c r="I408"/>
  <c r="I412"/>
  <c r="I389"/>
  <c r="U4" i="10"/>
  <c r="I407" i="2"/>
  <c r="I277"/>
  <c r="I229"/>
  <c r="I182"/>
  <c r="I130"/>
  <c r="I94"/>
  <c r="I70"/>
  <c r="I46"/>
  <c r="I30"/>
  <c r="I124"/>
  <c r="I366"/>
  <c r="I139"/>
  <c r="I131"/>
  <c r="I119"/>
  <c r="I111"/>
  <c r="I103"/>
  <c r="I95"/>
  <c r="I88"/>
  <c r="I79"/>
  <c r="I71"/>
  <c r="I63"/>
  <c r="I55"/>
  <c r="I47"/>
  <c r="I39"/>
  <c r="I31"/>
  <c r="I23"/>
  <c r="I15"/>
  <c r="I7"/>
  <c r="I435"/>
  <c r="I159"/>
  <c r="I377"/>
  <c r="I261"/>
  <c r="I214"/>
  <c r="I166"/>
  <c r="I110"/>
  <c r="I78"/>
  <c r="I367"/>
  <c r="I80"/>
  <c r="I372"/>
  <c r="I438"/>
  <c r="I293"/>
  <c r="I245"/>
  <c r="I198"/>
  <c r="I153"/>
  <c r="I102"/>
  <c r="I54"/>
  <c r="I352"/>
  <c r="I156"/>
  <c r="I437"/>
  <c r="I309"/>
  <c r="I253"/>
  <c r="I206"/>
  <c r="I145"/>
  <c r="I341"/>
  <c r="I403"/>
  <c r="I361"/>
  <c r="I346"/>
  <c r="I336"/>
  <c r="I328"/>
  <c r="I320"/>
  <c r="I313"/>
  <c r="I305"/>
  <c r="I297"/>
  <c r="I289"/>
  <c r="I281"/>
  <c r="I273"/>
  <c r="I265"/>
  <c r="I257"/>
  <c r="I249"/>
  <c r="I241"/>
  <c r="I233"/>
  <c r="I226"/>
  <c r="I218"/>
  <c r="I210"/>
  <c r="I202"/>
  <c r="I194"/>
  <c r="I186"/>
  <c r="I178"/>
  <c r="I170"/>
  <c r="I157"/>
  <c r="I149"/>
  <c r="I134"/>
  <c r="I122"/>
  <c r="I114"/>
  <c r="I106"/>
  <c r="I98"/>
  <c r="I91"/>
  <c r="I74"/>
  <c r="I66"/>
  <c r="I58"/>
  <c r="I50"/>
  <c r="I42"/>
  <c r="I34"/>
  <c r="I26"/>
  <c r="I18"/>
  <c r="I10"/>
  <c r="I439"/>
  <c r="I430"/>
  <c r="I421"/>
  <c r="I395"/>
  <c r="I285"/>
  <c r="I237"/>
  <c r="I190"/>
  <c r="I138"/>
  <c r="I380"/>
  <c r="I353"/>
  <c r="I404"/>
  <c r="I385"/>
  <c r="I374"/>
  <c r="I362"/>
  <c r="I354"/>
  <c r="I347"/>
  <c r="I337"/>
  <c r="I329"/>
  <c r="I321"/>
  <c r="I314"/>
  <c r="I306"/>
  <c r="I298"/>
  <c r="I290"/>
  <c r="I282"/>
  <c r="I274"/>
  <c r="I266"/>
  <c r="I258"/>
  <c r="I250"/>
  <c r="I242"/>
  <c r="I234"/>
  <c r="I227"/>
  <c r="I219"/>
  <c r="I211"/>
  <c r="I203"/>
  <c r="I195"/>
  <c r="I187"/>
  <c r="I179"/>
  <c r="I171"/>
  <c r="I158"/>
  <c r="I150"/>
  <c r="I142"/>
  <c r="I135"/>
  <c r="I123"/>
  <c r="I115"/>
  <c r="I107"/>
  <c r="I99"/>
  <c r="I92"/>
  <c r="I84"/>
  <c r="I75"/>
  <c r="I67"/>
  <c r="I59"/>
  <c r="I51"/>
  <c r="I43"/>
  <c r="I35"/>
  <c r="I27"/>
  <c r="I19"/>
  <c r="I11"/>
  <c r="I441"/>
  <c r="I431"/>
  <c r="I422"/>
  <c r="I413"/>
  <c r="I392"/>
  <c r="I382"/>
  <c r="I163"/>
  <c r="I340"/>
  <c r="I301"/>
  <c r="I269"/>
  <c r="I222"/>
  <c r="I174"/>
  <c r="I118"/>
  <c r="I87"/>
  <c r="I62"/>
  <c r="I38"/>
  <c r="I22"/>
  <c r="I14"/>
  <c r="I6"/>
  <c r="I396"/>
  <c r="I411"/>
  <c r="I369"/>
  <c r="I419"/>
  <c r="I405"/>
  <c r="I390"/>
  <c r="I375"/>
  <c r="I363"/>
  <c r="I355"/>
  <c r="I348"/>
  <c r="I338"/>
  <c r="I330"/>
  <c r="I322"/>
  <c r="I315"/>
  <c r="I307"/>
  <c r="I299"/>
  <c r="I291"/>
  <c r="I283"/>
  <c r="I275"/>
  <c r="I267"/>
  <c r="I259"/>
  <c r="I251"/>
  <c r="I243"/>
  <c r="I235"/>
  <c r="I228"/>
  <c r="I220"/>
  <c r="I212"/>
  <c r="I204"/>
  <c r="I196"/>
  <c r="I188"/>
  <c r="I180"/>
  <c r="I172"/>
  <c r="I164"/>
  <c r="I151"/>
  <c r="I143"/>
  <c r="I136"/>
  <c r="I128"/>
  <c r="I116"/>
  <c r="I108"/>
  <c r="I100"/>
  <c r="I93"/>
  <c r="I85"/>
  <c r="I76"/>
  <c r="I68"/>
  <c r="I60"/>
  <c r="I52"/>
  <c r="I44"/>
  <c r="I36"/>
  <c r="I28"/>
  <c r="I20"/>
  <c r="I12"/>
  <c r="I432"/>
  <c r="I423"/>
  <c r="I393"/>
  <c r="I125"/>
  <c r="I429"/>
  <c r="I364"/>
  <c r="I356"/>
  <c r="I331"/>
  <c r="I323"/>
  <c r="I189"/>
  <c r="I181"/>
  <c r="I173"/>
  <c r="I165"/>
  <c r="I152"/>
  <c r="I144"/>
  <c r="I440"/>
  <c r="I415"/>
  <c r="I394"/>
  <c r="I384"/>
  <c r="I345"/>
  <c r="M52" i="4" l="1"/>
  <c r="N52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l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N10"/>
  <c r="N11"/>
  <c r="N12"/>
  <c r="N13"/>
  <c r="N14"/>
  <c r="N15"/>
  <c r="N16"/>
  <c r="N17"/>
  <c r="N18"/>
  <c r="N19"/>
  <c r="N20"/>
  <c r="N58"/>
  <c r="N21"/>
  <c r="N22"/>
  <c r="N23"/>
  <c r="N24"/>
  <c r="N25"/>
  <c r="N59"/>
  <c r="N26"/>
  <c r="N27"/>
  <c r="N28"/>
  <c r="N29"/>
  <c r="N30"/>
  <c r="N31"/>
  <c r="N32"/>
  <c r="N33"/>
  <c r="N34"/>
  <c r="N35"/>
  <c r="N36"/>
  <c r="N37"/>
  <c r="N38"/>
  <c r="N60"/>
  <c r="N39"/>
  <c r="N40"/>
  <c r="N41"/>
  <c r="N42"/>
  <c r="N43"/>
  <c r="N44"/>
  <c r="N45"/>
  <c r="N46"/>
  <c r="N47"/>
  <c r="N48"/>
  <c r="N49"/>
  <c r="N61"/>
  <c r="N51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M10"/>
  <c r="M11"/>
  <c r="M12"/>
  <c r="M13"/>
  <c r="M14"/>
  <c r="M15"/>
  <c r="M16"/>
  <c r="M17"/>
  <c r="M18"/>
  <c r="M19"/>
  <c r="M20"/>
  <c r="M58"/>
  <c r="M21"/>
  <c r="M22"/>
  <c r="M23"/>
  <c r="M24"/>
  <c r="M25"/>
  <c r="M59"/>
  <c r="M26"/>
  <c r="M27"/>
  <c r="M28"/>
  <c r="M29"/>
  <c r="M30"/>
  <c r="M31"/>
  <c r="M32"/>
  <c r="M33"/>
  <c r="M34"/>
  <c r="M35"/>
  <c r="M36"/>
  <c r="M37"/>
  <c r="M38"/>
  <c r="M60"/>
  <c r="M39"/>
  <c r="M40"/>
  <c r="M41"/>
  <c r="M42"/>
  <c r="M43"/>
  <c r="M44"/>
  <c r="M45"/>
  <c r="M46"/>
  <c r="M47"/>
  <c r="M48"/>
  <c r="M49"/>
  <c r="M61"/>
  <c r="M51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B73" l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E9"/>
  <c r="G9"/>
  <c r="B145" l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140"/>
  <c r="B141" s="1"/>
  <c r="B142" s="1"/>
  <c r="B143" s="1"/>
  <c r="B144" s="1"/>
  <c r="I9"/>
  <c r="I463" s="1"/>
  <c r="H9"/>
  <c r="H463" s="1"/>
  <c r="B335" l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J9"/>
  <c r="J463" s="1"/>
  <c r="N9"/>
  <c r="N463"/>
  <c r="B427" l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22"/>
  <c r="B423" s="1"/>
  <c r="B424" s="1"/>
  <c r="B425" s="1"/>
  <c r="B426" s="1"/>
  <c r="L9"/>
  <c r="L463" s="1"/>
  <c r="K9" l="1"/>
  <c r="K463" s="1"/>
  <c r="M9" l="1"/>
  <c r="M463" l="1"/>
  <c r="I5" i="2" l="1"/>
</calcChain>
</file>

<file path=xl/sharedStrings.xml><?xml version="1.0" encoding="utf-8"?>
<sst xmlns="http://schemas.openxmlformats.org/spreadsheetml/2006/main" count="3303" uniqueCount="623">
  <si>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</si>
  <si>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</si>
  <si>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</si>
  <si>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</si>
  <si>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</si>
  <si>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</si>
  <si>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</si>
  <si>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</si>
  <si>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</si>
  <si>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</si>
  <si>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</si>
  <si>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</si>
  <si>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</si>
  <si>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</si>
  <si>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</si>
  <si>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</si>
  <si>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</si>
  <si>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</si>
  <si>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</si>
  <si>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</si>
  <si>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</si>
  <si>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</si>
  <si>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</si>
  <si>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</si>
  <si>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</si>
  <si>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</si>
  <si>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</si>
  <si>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</si>
  <si>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</si>
  <si>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</si>
  <si>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</si>
  <si>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</si>
  <si>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</si>
  <si>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</si>
  <si>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</si>
  <si>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</si>
  <si>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</si>
  <si>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</si>
  <si>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</si>
  <si>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</si>
  <si>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</si>
  <si>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</si>
  <si>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</si>
  <si>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</si>
  <si>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</si>
  <si>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</si>
  <si>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</si>
  <si>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</si>
  <si>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</si>
  <si>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</si>
  <si>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</si>
  <si>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</si>
  <si>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</si>
  <si>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</si>
  <si>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</si>
  <si>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</si>
  <si>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</si>
  <si>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</si>
  <si>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</si>
  <si>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</si>
  <si>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</si>
  <si>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</si>
  <si>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</si>
  <si>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</si>
  <si>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</si>
  <si>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</si>
  <si>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</si>
  <si>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</si>
  <si>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</si>
  <si>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</si>
  <si>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</si>
  <si>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</si>
  <si>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</si>
  <si>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</si>
  <si>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</si>
  <si>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</si>
  <si>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</si>
  <si>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</si>
  <si>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</si>
  <si>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</si>
  <si>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</si>
  <si>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</si>
  <si>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</si>
  <si>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</si>
  <si>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</si>
  <si>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</si>
  <si>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</si>
  <si>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</si>
  <si>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</si>
  <si>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</si>
  <si>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</si>
  <si>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</si>
  <si>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</si>
  <si>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</si>
  <si>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</si>
  <si>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</si>
  <si>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</si>
  <si>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</si>
  <si>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</si>
  <si>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</si>
  <si>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</si>
  <si>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</si>
  <si>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</si>
  <si>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</si>
  <si>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</si>
  <si>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</si>
  <si>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</si>
  <si>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</si>
  <si>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</si>
  <si>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</si>
  <si>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</si>
  <si>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</si>
  <si>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</si>
  <si>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</si>
  <si>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</si>
  <si>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</si>
  <si>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</si>
  <si>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</si>
  <si>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</si>
  <si>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</si>
  <si>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</si>
  <si>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</si>
  <si>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</si>
  <si>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</si>
  <si>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</si>
  <si>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</si>
  <si>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</si>
  <si>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</si>
  <si>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</si>
  <si>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</si>
  <si>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</si>
  <si>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</si>
  <si>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</si>
  <si>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</si>
  <si>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</si>
  <si>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</si>
  <si>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</si>
  <si>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</si>
  <si>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</si>
  <si>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</si>
  <si>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</si>
  <si>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</si>
  <si>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</si>
  <si>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</si>
  <si>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</si>
  <si>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</si>
  <si>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</si>
  <si>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</si>
  <si>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</si>
  <si>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</si>
  <si>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</si>
  <si>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</si>
  <si>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</si>
  <si>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</si>
  <si>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</si>
  <si>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</si>
  <si>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</si>
  <si>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</si>
  <si>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</si>
  <si>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</si>
  <si>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</si>
  <si>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</si>
  <si>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</si>
  <si>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</si>
  <si>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</si>
  <si>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</si>
  <si>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</si>
  <si>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</si>
  <si>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</si>
  <si>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</si>
  <si>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</si>
  <si>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</si>
  <si>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</si>
  <si>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</si>
  <si>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</si>
  <si>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</si>
  <si>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</si>
  <si>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</si>
  <si>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</si>
  <si>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</si>
  <si>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</si>
  <si>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</si>
  <si>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</si>
  <si>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</si>
  <si>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</si>
  <si>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</si>
  <si>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</si>
  <si>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</si>
  <si>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</si>
  <si>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</si>
  <si>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</si>
  <si>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</si>
  <si>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</si>
  <si>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</si>
  <si>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</si>
  <si>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</si>
  <si>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</si>
  <si>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</si>
  <si>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</si>
  <si>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</si>
  <si>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</si>
  <si>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</si>
  <si>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</si>
  <si>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</si>
  <si>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</si>
  <si>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</si>
  <si>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</si>
  <si>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</si>
  <si>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</si>
  <si>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</si>
  <si>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</si>
  <si>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</si>
  <si>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</si>
  <si>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</si>
  <si>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</si>
  <si>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</si>
  <si>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</si>
  <si>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</si>
  <si>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</si>
  <si>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</si>
  <si>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</si>
  <si>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</si>
  <si>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</si>
  <si>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</si>
  <si>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</si>
  <si>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</si>
  <si>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</si>
  <si>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</si>
  <si>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</si>
  <si>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</si>
  <si>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</si>
  <si>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</si>
  <si>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</si>
  <si>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</si>
  <si>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</si>
  <si>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</si>
  <si>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</si>
  <si>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</si>
  <si>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</si>
  <si>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</si>
  <si>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</si>
  <si>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</si>
  <si>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</si>
  <si>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</si>
  <si>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</si>
  <si>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</si>
  <si>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</si>
  <si>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</si>
  <si>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</si>
  <si>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</si>
  <si>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</si>
  <si>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</si>
  <si>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</si>
  <si>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</si>
  <si>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</si>
  <si>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</si>
  <si>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</si>
  <si>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</si>
  <si>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</si>
  <si>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</si>
  <si>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</si>
  <si>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</si>
  <si>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</si>
  <si>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</si>
  <si>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</si>
  <si>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</si>
  <si>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</si>
  <si>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</si>
  <si>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</si>
  <si>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</si>
  <si>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</si>
  <si>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</si>
  <si>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</si>
  <si>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</si>
  <si>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</si>
  <si>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</si>
  <si>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</si>
  <si>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</si>
  <si>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</si>
  <si>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</si>
  <si>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</si>
  <si>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</si>
  <si>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</si>
  <si>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</si>
  <si>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</si>
  <si>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</si>
  <si>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</si>
  <si>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</si>
  <si>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</si>
  <si>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</si>
  <si>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</si>
  <si>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</si>
  <si>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</si>
  <si>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</si>
  <si>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</si>
  <si>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</si>
  <si>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</si>
  <si>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</si>
  <si>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</si>
  <si>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</si>
  <si>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</si>
  <si>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</si>
  <si>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</si>
  <si>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MANUELA A DE SENA L VENTURA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</si>
  <si>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</si>
  <si>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</si>
  <si>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</si>
  <si>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</si>
  <si>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</si>
  <si>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</si>
  <si>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</si>
  <si>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</si>
  <si>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</si>
  <si>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</si>
  <si>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</si>
  <si>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</si>
  <si>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</si>
  <si>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</si>
  <si>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</si>
  <si>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</si>
  <si>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</si>
  <si>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</si>
  <si>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</si>
  <si>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</si>
  <si>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</si>
  <si>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</si>
  <si>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</si>
  <si>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</si>
  <si>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</si>
  <si>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</si>
  <si>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</si>
  <si>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</si>
  <si>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</si>
  <si>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</si>
  <si>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</si>
  <si>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</si>
  <si>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</si>
  <si>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</si>
  <si>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</si>
  <si>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</si>
  <si>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</si>
  <si>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</si>
  <si>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</si>
  <si>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</si>
  <si>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</si>
  <si>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</si>
  <si>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</si>
  <si>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</si>
  <si>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</si>
  <si>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</si>
  <si>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</si>
  <si>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</si>
  <si>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</si>
  <si>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</si>
  <si>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</si>
  <si>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</si>
  <si>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</si>
  <si>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</si>
  <si>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</si>
  <si>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</si>
  <si>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</si>
  <si>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</si>
  <si>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</si>
  <si>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</si>
  <si>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</si>
  <si>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</si>
  <si>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</si>
  <si>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</si>
  <si>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</si>
  <si>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</si>
  <si>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</si>
  <si>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</si>
  <si>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</si>
  <si>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</si>
  <si>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</si>
  <si>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</si>
  <si>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</si>
  <si>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</si>
  <si>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</si>
  <si>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</si>
  <si>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</si>
  <si>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</si>
  <si>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</si>
  <si>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</si>
  <si>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</si>
  <si>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</si>
  <si>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</si>
  <si>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</si>
  <si>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</si>
  <si>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</si>
  <si>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</si>
  <si>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</si>
  <si>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</si>
  <si>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</si>
  <si>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</si>
  <si>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</si>
  <si>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</si>
  <si>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</si>
  <si>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</si>
  <si>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</si>
  <si>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</si>
  <si>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</si>
  <si>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</si>
  <si>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</si>
  <si>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</si>
  <si>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</si>
  <si>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</si>
  <si>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</si>
  <si>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</si>
  <si>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</si>
  <si>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</si>
  <si>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</si>
  <si>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</si>
  <si>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</si>
  <si>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</si>
  <si>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</si>
  <si>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</si>
  <si>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</si>
  <si>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</si>
  <si>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</si>
  <si>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</si>
  <si>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</si>
  <si>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</si>
  <si>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</si>
  <si>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</si>
  <si>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</si>
  <si>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</si>
  <si>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</si>
  <si>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</si>
  <si>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</si>
  <si>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</si>
  <si>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</si>
  <si>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</si>
  <si>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</si>
  <si>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</si>
  <si>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</si>
  <si>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</si>
  <si>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</si>
  <si>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</si>
  <si>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</si>
  <si>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</si>
  <si>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</si>
  <si>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</si>
  <si>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</si>
  <si>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</si>
  <si>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</si>
  <si>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</si>
  <si>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</si>
  <si>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</si>
  <si>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</si>
  <si>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</si>
  <si>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</si>
  <si>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</si>
  <si>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</si>
  <si>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</si>
  <si>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</si>
  <si>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</si>
  <si>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</si>
  <si>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</si>
  <si>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</si>
  <si>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</si>
  <si>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</si>
  <si>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</si>
  <si>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</si>
  <si>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</si>
  <si>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</si>
  <si>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</si>
  <si>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</si>
  <si>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</si>
  <si>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</si>
  <si>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</si>
  <si>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</si>
  <si>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</si>
  <si>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</si>
  <si>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</si>
  <si>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</si>
  <si>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</si>
  <si>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</si>
  <si>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</si>
  <si>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</si>
  <si>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</si>
  <si>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</si>
  <si>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</si>
  <si>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</si>
  <si>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</si>
  <si>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</si>
  <si>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</si>
  <si>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</si>
  <si>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</si>
  <si>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</si>
  <si>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</si>
  <si>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</si>
  <si>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</si>
  <si>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</si>
  <si>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</si>
  <si>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</si>
  <si>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</si>
  <si>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</si>
  <si>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</si>
  <si>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</si>
  <si>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</si>
  <si>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</si>
  <si>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</si>
  <si>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</si>
  <si>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</si>
  <si>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</si>
  <si>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</si>
  <si>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</si>
  <si>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</si>
  <si>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</si>
  <si>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</si>
  <si>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</si>
  <si>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</si>
  <si>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</si>
  <si>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</si>
  <si>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</si>
  <si>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</si>
  <si>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</si>
  <si>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</si>
  <si>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</si>
  <si>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</si>
  <si>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</si>
  <si>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</si>
  <si>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</si>
  <si>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</si>
  <si>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</si>
  <si>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</si>
  <si>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</si>
  <si>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</si>
  <si>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</si>
  <si>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</si>
  <si>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</si>
  <si>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</si>
  <si>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</si>
  <si>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</si>
  <si>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</si>
  <si>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</si>
  <si>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</si>
  <si>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</si>
  <si>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</si>
  <si>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</si>
  <si>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</si>
  <si>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</si>
  <si>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</si>
  <si>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</si>
  <si>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</si>
  <si>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</si>
  <si>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</si>
  <si>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</si>
  <si>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</si>
  <si>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</si>
  <si>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</si>
  <si>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</si>
  <si>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</si>
  <si>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</si>
  <si>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</si>
  <si>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</si>
  <si>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</si>
  <si>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</si>
  <si>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</si>
  <si>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</si>
  <si>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</si>
  <si>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</si>
  <si>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</si>
  <si>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</si>
  <si>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</si>
  <si>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</si>
  <si>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</si>
  <si>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</si>
  <si>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</si>
  <si>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</si>
  <si>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</si>
  <si>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</si>
  <si>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</si>
  <si>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</si>
  <si>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</si>
  <si>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</si>
  <si>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</si>
  <si>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</si>
  <si>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DANRLEY DE F BRAYNER METODIO</t>
  </si>
  <si>
    <t>EVELINE ALMEIDA O DOS SANTOS</t>
  </si>
  <si>
    <t>410 - Adiantamento</t>
  </si>
  <si>
    <t>KELBY DE MENEZES LAFAYETTE</t>
  </si>
  <si>
    <t>ALBANITA LUCIANA DA S FIDELIS</t>
  </si>
  <si>
    <t>ELISON CARLOS FERREIRA SILVA</t>
  </si>
  <si>
    <t>ANTONIO JOSE GUEDES A L NETO</t>
  </si>
  <si>
    <t>COOR.FARM.POPULARES</t>
  </si>
  <si>
    <t>DICEM - DIVISAO CENTRAL DE EMBALAGEM</t>
  </si>
  <si>
    <t>DIFIN- DIVISAO FINANCEIRA</t>
  </si>
  <si>
    <t>DIVEN- DIVISAO DE VENDAS</t>
  </si>
  <si>
    <t>DISOL I - DIVISAO DE SOLIDOS I</t>
  </si>
  <si>
    <t>DIMIC- DIVISAO DE MICROBIOLOGIA</t>
  </si>
  <si>
    <t>DIUTI - DIVISAO DE UTILIDADES</t>
  </si>
  <si>
    <t>DICCP- DIVISAO DE CONTABILIDADE E CUSTOS</t>
  </si>
  <si>
    <t>COCGC - COORDENADORIA DE COMPLIANCE, GES</t>
  </si>
  <si>
    <t>FARMACIA CASA AMARELA</t>
  </si>
  <si>
    <t>CORHU - COORD. DE RECURSOS HUMANOS</t>
  </si>
  <si>
    <t>RESUMO DA FOLHA DE SETEMBRO/2024</t>
  </si>
  <si>
    <t>FÉRIAS SETEMBRO/2024</t>
  </si>
  <si>
    <t>30.09.2024</t>
  </si>
  <si>
    <t>Sal rio</t>
  </si>
  <si>
    <t>ALBANITA LUCIANA DA SILVA</t>
  </si>
  <si>
    <t>FERNANDA DE LOURDES M G ALONSO</t>
  </si>
  <si>
    <t>CAIO HENRIQUE SOUZA FERREIRA</t>
  </si>
  <si>
    <t>DAIANNE LANNES DE LIMA</t>
  </si>
  <si>
    <t>FARMACIA AFOGADOS</t>
  </si>
  <si>
    <t>DIOTI - DIVISAO DE OTICA (ADMINISTRACAO)</t>
  </si>
  <si>
    <t>DILOG - DIVISAO DE LOGISTICA</t>
  </si>
  <si>
    <t>DIALM - DIVISAO DE ALMOXARIFADO</t>
  </si>
  <si>
    <t>DISET- DIV. DE SAUDE OCUPAC. E SEG.TRAB.</t>
  </si>
  <si>
    <t>DIGAQ 4 - DIVISAO DE GARANTIA DA QUAL. 4</t>
  </si>
  <si>
    <t>DIVAP - DIVISAO DE ADMINST. PESSOAL</t>
  </si>
  <si>
    <t>DIFIQ- DIV.FISICO-E CONTROLE DE PRODUTO</t>
  </si>
  <si>
    <t>COPED- COORD. DE PESQUISA E DESENV.</t>
  </si>
  <si>
    <t>DISEG - DIVISAO DE SERVICOS GERAIS</t>
  </si>
  <si>
    <t>COCON- COORD. DE CONTABIL. GERAL</t>
  </si>
  <si>
    <t>DIMAM - DIVISAO DO MEIO AMBIENTE</t>
  </si>
  <si>
    <t>PRES- PRESIDENCIA</t>
  </si>
  <si>
    <t>DIDEP - DIVISAO DE DESENVOLV PESSOAL</t>
  </si>
  <si>
    <t>DISOL II - DIVISAO DE SOLIDOS II</t>
  </si>
  <si>
    <t>DIINF - DIVISAO DE INFORMATICA</t>
  </si>
  <si>
    <t>Processo : 00001 - CELETISTA/ESTAGIARIO     Período : 202409     Pagamento : 01     Roteiro : FOL</t>
  </si>
  <si>
    <t>Processo : 00001 - CELETISTA/ESTAGIARIO     Período : 202409     Pagamento : 01     Roteiro : ADI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</si>
</sst>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;@"/>
    <numFmt numFmtId="165" formatCode="dd/mm/yy"/>
  </numFmts>
  <fonts count="94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</font>
    <font>
      <sz val="11"/>
      <name val="Calibri"/>
      <family val="2"/>
    </font>
    <font>
      <sz val="11"/>
      <name val="Calibri"/>
      <family val="2"/>
      <charset val="1"/>
    </font>
    <font>
      <b/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0731">
    <xf numFmtId="0" fontId="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1" applyNumberFormat="0" applyFill="0" applyAlignment="0" applyProtection="0"/>
    <xf numFmtId="0" fontId="61" fillId="0" borderId="2" applyNumberFormat="0" applyFill="0" applyAlignment="0" applyProtection="0"/>
    <xf numFmtId="0" fontId="62" fillId="0" borderId="3" applyNumberFormat="0" applyFill="0" applyAlignment="0" applyProtection="0"/>
    <xf numFmtId="0" fontId="62" fillId="0" borderId="0" applyNumberFormat="0" applyFill="0" applyBorder="0" applyAlignment="0" applyProtection="0"/>
    <xf numFmtId="0" fontId="63" fillId="2" borderId="0" applyNumberFormat="0" applyBorder="0" applyAlignment="0" applyProtection="0"/>
    <xf numFmtId="0" fontId="64" fillId="3" borderId="0" applyNumberFormat="0" applyBorder="0" applyAlignment="0" applyProtection="0"/>
    <xf numFmtId="0" fontId="65" fillId="4" borderId="0" applyNumberFormat="0" applyBorder="0" applyAlignment="0" applyProtection="0"/>
    <xf numFmtId="0" fontId="66" fillId="5" borderId="4" applyNumberFormat="0" applyAlignment="0" applyProtection="0"/>
    <xf numFmtId="0" fontId="67" fillId="6" borderId="5" applyNumberFormat="0" applyAlignment="0" applyProtection="0"/>
    <xf numFmtId="0" fontId="68" fillId="6" borderId="4" applyNumberFormat="0" applyAlignment="0" applyProtection="0"/>
    <xf numFmtId="0" fontId="69" fillId="0" borderId="6" applyNumberFormat="0" applyFill="0" applyAlignment="0" applyProtection="0"/>
    <xf numFmtId="0" fontId="70" fillId="7" borderId="7" applyNumberFormat="0" applyAlignment="0" applyProtection="0"/>
    <xf numFmtId="0" fontId="71" fillId="0" borderId="0" applyNumberFormat="0" applyFill="0" applyBorder="0" applyAlignment="0" applyProtection="0"/>
    <xf numFmtId="0" fontId="58" fillId="8" borderId="8" applyNumberFormat="0" applyFont="0" applyAlignment="0" applyProtection="0"/>
    <xf numFmtId="0" fontId="72" fillId="0" borderId="0" applyNumberFormat="0" applyFill="0" applyBorder="0" applyAlignment="0" applyProtection="0"/>
    <xf numFmtId="0" fontId="73" fillId="0" borderId="9" applyNumberFormat="0" applyFill="0" applyAlignment="0" applyProtection="0"/>
    <xf numFmtId="0" fontId="74" fillId="9" borderId="0" applyNumberFormat="0" applyBorder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74" fillId="32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75" fillId="0" borderId="0" applyNumberFormat="0" applyFill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75" fillId="0" borderId="0" applyNumberFormat="0" applyFill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75" fillId="0" borderId="0" applyNumberFormat="0" applyFill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75" fillId="0" borderId="0" applyNumberFormat="0" applyFill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75" fillId="0" borderId="0" applyNumberFormat="0" applyFill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75" fillId="0" borderId="0" applyNumberFormat="0" applyFill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14" borderId="0" applyNumberFormat="0" applyBorder="0" applyAlignment="0" applyProtection="0"/>
    <xf numFmtId="0" fontId="41" fillId="22" borderId="0" applyNumberFormat="0" applyBorder="0" applyAlignment="0" applyProtection="0"/>
    <xf numFmtId="0" fontId="41" fillId="19" borderId="0" applyNumberFormat="0" applyBorder="0" applyAlignment="0" applyProtection="0"/>
    <xf numFmtId="0" fontId="41" fillId="1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31" borderId="0" applyNumberFormat="0" applyBorder="0" applyAlignment="0" applyProtection="0"/>
    <xf numFmtId="0" fontId="41" fillId="26" borderId="0" applyNumberFormat="0" applyBorder="0" applyAlignment="0" applyProtection="0"/>
    <xf numFmtId="0" fontId="41" fillId="10" borderId="0" applyNumberFormat="0" applyBorder="0" applyAlignment="0" applyProtection="0"/>
    <xf numFmtId="0" fontId="7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41" fillId="30" borderId="0" applyNumberFormat="0" applyBorder="0" applyAlignment="0" applyProtection="0"/>
    <xf numFmtId="0" fontId="41" fillId="8" borderId="8" applyNumberFormat="0" applyFont="0" applyAlignment="0" applyProtection="0"/>
    <xf numFmtId="0" fontId="41" fillId="15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75" fillId="0" borderId="0" applyNumberFormat="0" applyFill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14" borderId="0" applyNumberFormat="0" applyBorder="0" applyAlignment="0" applyProtection="0"/>
    <xf numFmtId="0" fontId="40" fillId="22" borderId="0" applyNumberFormat="0" applyBorder="0" applyAlignment="0" applyProtection="0"/>
    <xf numFmtId="0" fontId="40" fillId="19" borderId="0" applyNumberFormat="0" applyBorder="0" applyAlignment="0" applyProtection="0"/>
    <xf numFmtId="0" fontId="40" fillId="11" borderId="0" applyNumberFormat="0" applyBorder="0" applyAlignment="0" applyProtection="0"/>
    <xf numFmtId="0" fontId="40" fillId="27" borderId="0" applyNumberFormat="0" applyBorder="0" applyAlignment="0" applyProtection="0"/>
    <xf numFmtId="0" fontId="40" fillId="23" borderId="0" applyNumberFormat="0" applyBorder="0" applyAlignment="0" applyProtection="0"/>
    <xf numFmtId="0" fontId="40" fillId="18" borderId="0" applyNumberFormat="0" applyBorder="0" applyAlignment="0" applyProtection="0"/>
    <xf numFmtId="0" fontId="40" fillId="31" borderId="0" applyNumberFormat="0" applyBorder="0" applyAlignment="0" applyProtection="0"/>
    <xf numFmtId="0" fontId="40" fillId="26" borderId="0" applyNumberFormat="0" applyBorder="0" applyAlignment="0" applyProtection="0"/>
    <xf numFmtId="0" fontId="40" fillId="10" borderId="0" applyNumberFormat="0" applyBorder="0" applyAlignment="0" applyProtection="0"/>
    <xf numFmtId="0" fontId="40" fillId="30" borderId="0" applyNumberFormat="0" applyBorder="0" applyAlignment="0" applyProtection="0"/>
    <xf numFmtId="0" fontId="40" fillId="8" borderId="8" applyNumberFormat="0" applyFont="0" applyAlignment="0" applyProtection="0"/>
    <xf numFmtId="0" fontId="40" fillId="15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75" fillId="0" borderId="0" applyNumberFormat="0" applyFill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14" borderId="0" applyNumberFormat="0" applyBorder="0" applyAlignment="0" applyProtection="0"/>
    <xf numFmtId="0" fontId="39" fillId="22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8" borderId="0" applyNumberFormat="0" applyBorder="0" applyAlignment="0" applyProtection="0"/>
    <xf numFmtId="0" fontId="39" fillId="31" borderId="0" applyNumberFormat="0" applyBorder="0" applyAlignment="0" applyProtection="0"/>
    <xf numFmtId="0" fontId="39" fillId="26" borderId="0" applyNumberFormat="0" applyBorder="0" applyAlignment="0" applyProtection="0"/>
    <xf numFmtId="0" fontId="39" fillId="10" borderId="0" applyNumberFormat="0" applyBorder="0" applyAlignment="0" applyProtection="0"/>
    <xf numFmtId="0" fontId="39" fillId="30" borderId="0" applyNumberFormat="0" applyBorder="0" applyAlignment="0" applyProtection="0"/>
    <xf numFmtId="0" fontId="39" fillId="8" borderId="8" applyNumberFormat="0" applyFont="0" applyAlignment="0" applyProtection="0"/>
    <xf numFmtId="0" fontId="39" fillId="15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14" borderId="0" applyNumberFormat="0" applyBorder="0" applyAlignment="0" applyProtection="0"/>
    <xf numFmtId="0" fontId="39" fillId="22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8" borderId="0" applyNumberFormat="0" applyBorder="0" applyAlignment="0" applyProtection="0"/>
    <xf numFmtId="0" fontId="39" fillId="31" borderId="0" applyNumberFormat="0" applyBorder="0" applyAlignment="0" applyProtection="0"/>
    <xf numFmtId="0" fontId="39" fillId="26" borderId="0" applyNumberFormat="0" applyBorder="0" applyAlignment="0" applyProtection="0"/>
    <xf numFmtId="0" fontId="39" fillId="10" borderId="0" applyNumberFormat="0" applyBorder="0" applyAlignment="0" applyProtection="0"/>
    <xf numFmtId="0" fontId="39" fillId="30" borderId="0" applyNumberFormat="0" applyBorder="0" applyAlignment="0" applyProtection="0"/>
    <xf numFmtId="0" fontId="39" fillId="8" borderId="8" applyNumberFormat="0" applyFont="0" applyAlignment="0" applyProtection="0"/>
    <xf numFmtId="0" fontId="39" fillId="15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78" fillId="0" borderId="0" applyNumberFormat="0" applyFill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79" fillId="0" borderId="0" applyNumberFormat="0" applyFill="0" applyBorder="0" applyAlignment="0" applyProtection="0"/>
    <xf numFmtId="0" fontId="80" fillId="4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75" fillId="0" borderId="0" applyNumberFormat="0" applyFill="0" applyBorder="0" applyAlignment="0" applyProtection="0"/>
    <xf numFmtId="0" fontId="31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82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84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0" borderId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89" fillId="0" borderId="0" applyNumberFormat="0" applyFill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90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23">
    <xf numFmtId="0" fontId="0" fillId="0" borderId="0" xfId="0"/>
    <xf numFmtId="0" fontId="0" fillId="0" borderId="0" xfId="0" applyAlignment="1">
      <alignment horizontal="center"/>
    </xf>
    <xf numFmtId="0" fontId="76" fillId="0" borderId="0" xfId="0" applyFont="1"/>
    <xf numFmtId="0" fontId="76" fillId="0" borderId="0" xfId="0" applyFont="1" applyAlignment="1">
      <alignment horizontal="center" vertical="center" wrapText="1"/>
    </xf>
    <xf numFmtId="0" fontId="76" fillId="33" borderId="10" xfId="0" applyFont="1" applyFill="1" applyBorder="1" applyAlignment="1">
      <alignment horizontal="center" vertical="center" wrapText="1"/>
    </xf>
    <xf numFmtId="43" fontId="76" fillId="33" borderId="10" xfId="0" applyNumberFormat="1" applyFont="1" applyFill="1" applyBorder="1" applyAlignment="1">
      <alignment horizontal="center" vertical="center" wrapText="1"/>
    </xf>
    <xf numFmtId="0" fontId="75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75" fillId="0" borderId="0" xfId="0" applyFont="1"/>
    <xf numFmtId="0" fontId="0" fillId="0" borderId="0" xfId="0" applyAlignment="1">
      <alignment horizontal="left"/>
    </xf>
    <xf numFmtId="0" fontId="75" fillId="0" borderId="10" xfId="0" applyFont="1" applyFill="1" applyBorder="1" applyAlignment="1">
      <alignment horizontal="center"/>
    </xf>
    <xf numFmtId="0" fontId="0" fillId="0" borderId="0" xfId="0" applyFill="1"/>
    <xf numFmtId="0" fontId="75" fillId="0" borderId="0" xfId="0" applyFont="1" applyFill="1" applyAlignment="1">
      <alignment horizontal="center"/>
    </xf>
    <xf numFmtId="43" fontId="75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75" fillId="0" borderId="10" xfId="0" applyFont="1" applyBorder="1" applyAlignment="1">
      <alignment horizontal="center"/>
    </xf>
    <xf numFmtId="0" fontId="75" fillId="0" borderId="10" xfId="0" applyFont="1" applyBorder="1"/>
    <xf numFmtId="0" fontId="81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83" fillId="0" borderId="10" xfId="50303" applyFont="1" applyBorder="1" applyAlignment="1">
      <alignment horizontal="center"/>
    </xf>
    <xf numFmtId="0" fontId="75" fillId="0" borderId="0" xfId="0" applyFont="1" applyFill="1"/>
    <xf numFmtId="0" fontId="83" fillId="0" borderId="10" xfId="50426" applyFont="1" applyFill="1" applyBorder="1" applyAlignment="1">
      <alignment horizontal="center"/>
    </xf>
    <xf numFmtId="0" fontId="81" fillId="0" borderId="0" xfId="0" applyFont="1" applyFill="1"/>
    <xf numFmtId="0" fontId="86" fillId="0" borderId="0" xfId="0" applyFont="1" applyFill="1" applyBorder="1"/>
    <xf numFmtId="0" fontId="87" fillId="0" borderId="10" xfId="0" applyFont="1" applyFill="1" applyBorder="1" applyAlignment="1">
      <alignment horizontal="center" vertical="center"/>
    </xf>
    <xf numFmtId="0" fontId="18" fillId="0" borderId="0" xfId="50482" applyAlignment="1">
      <alignment horizontal="center"/>
    </xf>
    <xf numFmtId="0" fontId="75" fillId="0" borderId="0" xfId="0" applyFont="1" applyFill="1" applyAlignment="1">
      <alignment horizontal="left"/>
    </xf>
    <xf numFmtId="0" fontId="83" fillId="0" borderId="10" xfId="50496" applyFont="1" applyBorder="1" applyAlignment="1">
      <alignment horizontal="center"/>
    </xf>
    <xf numFmtId="0" fontId="75" fillId="0" borderId="10" xfId="12561" applyNumberFormat="1" applyFont="1" applyBorder="1" applyAlignment="1">
      <alignment horizontal="center"/>
    </xf>
    <xf numFmtId="43" fontId="81" fillId="0" borderId="10" xfId="0" applyNumberFormat="1" applyFont="1" applyFill="1" applyBorder="1"/>
    <xf numFmtId="0" fontId="83" fillId="0" borderId="10" xfId="50594" applyFont="1" applyBorder="1" applyAlignment="1">
      <alignment horizontal="center"/>
    </xf>
    <xf numFmtId="0" fontId="75" fillId="0" borderId="10" xfId="50566" applyNumberFormat="1" applyFont="1" applyBorder="1" applyAlignment="1">
      <alignment horizontal="center"/>
    </xf>
    <xf numFmtId="43" fontId="75" fillId="0" borderId="0" xfId="1596" applyNumberFormat="1" applyFont="1" applyFill="1" applyBorder="1" applyAlignment="1">
      <alignment horizontal="center"/>
    </xf>
    <xf numFmtId="43" fontId="75" fillId="0" borderId="0" xfId="12560" applyNumberFormat="1" applyFill="1" applyBorder="1" applyAlignment="1">
      <alignment horizontal="center"/>
    </xf>
    <xf numFmtId="43" fontId="75" fillId="0" borderId="0" xfId="3161" applyNumberFormat="1" applyFont="1" applyFill="1" applyBorder="1" applyAlignment="1">
      <alignment horizontal="center"/>
    </xf>
    <xf numFmtId="43" fontId="75" fillId="0" borderId="0" xfId="1596" applyNumberFormat="1" applyFont="1" applyFill="1" applyBorder="1" applyAlignment="1">
      <alignment horizontal="right"/>
    </xf>
    <xf numFmtId="43" fontId="0" fillId="0" borderId="0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75" fillId="0" borderId="0" xfId="1596" applyNumberFormat="1" applyFill="1" applyBorder="1" applyAlignment="1">
      <alignment horizontal="center"/>
    </xf>
    <xf numFmtId="0" fontId="90" fillId="0" borderId="0" xfId="50566"/>
    <xf numFmtId="43" fontId="90" fillId="0" borderId="0" xfId="50566" applyNumberFormat="1" applyFont="1" applyBorder="1" applyAlignment="1">
      <alignment horizontal="right"/>
    </xf>
    <xf numFmtId="43" fontId="90" fillId="0" borderId="0" xfId="50566" applyNumberFormat="1" applyBorder="1"/>
    <xf numFmtId="43" fontId="90" fillId="0" borderId="0" xfId="50566" applyNumberFormat="1" applyFont="1" applyBorder="1" applyAlignment="1">
      <alignment horizontal="right"/>
    </xf>
    <xf numFmtId="0" fontId="88" fillId="0" borderId="0" xfId="0" applyFont="1" applyFill="1" applyBorder="1" applyAlignment="1">
      <alignment horizontal="center"/>
    </xf>
    <xf numFmtId="43" fontId="91" fillId="0" borderId="0" xfId="0" applyNumberFormat="1" applyFont="1" applyFill="1" applyAlignment="1">
      <alignment horizontal="center"/>
    </xf>
    <xf numFmtId="0" fontId="91" fillId="0" borderId="0" xfId="0" applyNumberFormat="1" applyFont="1" applyFill="1"/>
    <xf numFmtId="43" fontId="91" fillId="0" borderId="0" xfId="50281" applyNumberFormat="1" applyFont="1" applyFill="1" applyAlignment="1">
      <alignment horizontal="center"/>
    </xf>
    <xf numFmtId="0" fontId="91" fillId="0" borderId="0" xfId="0" applyFont="1" applyAlignment="1">
      <alignment horizontal="center"/>
    </xf>
    <xf numFmtId="0" fontId="91" fillId="0" borderId="0" xfId="0" applyFont="1"/>
    <xf numFmtId="43" fontId="91" fillId="0" borderId="0" xfId="0" applyNumberFormat="1" applyFont="1"/>
    <xf numFmtId="0" fontId="91" fillId="0" borderId="0" xfId="0" applyNumberFormat="1" applyFont="1"/>
    <xf numFmtId="0" fontId="77" fillId="0" borderId="0" xfId="12561" applyBorder="1" applyAlignment="1"/>
    <xf numFmtId="0" fontId="83" fillId="0" borderId="10" xfId="50689" applyFont="1" applyBorder="1" applyAlignment="1">
      <alignment horizontal="center"/>
    </xf>
    <xf numFmtId="0" fontId="77" fillId="0" borderId="0" xfId="12561" applyBorder="1" applyAlignment="1">
      <alignment horizontal="center"/>
    </xf>
    <xf numFmtId="0" fontId="93" fillId="0" borderId="10" xfId="0" applyNumberFormat="1" applyFont="1" applyFill="1" applyBorder="1" applyAlignment="1">
      <alignment horizontal="center"/>
    </xf>
    <xf numFmtId="0" fontId="92" fillId="0" borderId="10" xfId="42" applyFont="1" applyFill="1" applyBorder="1" applyAlignment="1">
      <alignment horizontal="center"/>
    </xf>
    <xf numFmtId="165" fontId="92" fillId="0" borderId="10" xfId="42" applyNumberFormat="1" applyFont="1" applyFill="1" applyBorder="1" applyAlignment="1">
      <alignment horizontal="center"/>
    </xf>
    <xf numFmtId="164" fontId="92" fillId="0" borderId="10" xfId="42" applyNumberFormat="1" applyFont="1" applyFill="1" applyBorder="1" applyAlignment="1">
      <alignment horizontal="center"/>
    </xf>
    <xf numFmtId="164" fontId="0" fillId="0" borderId="10" xfId="0" applyNumberFormat="1" applyFill="1" applyBorder="1" applyAlignment="1">
      <alignment horizontal="center"/>
    </xf>
    <xf numFmtId="0" fontId="90" fillId="0" borderId="0" xfId="50566" applyAlignment="1">
      <alignment horizontal="center"/>
    </xf>
    <xf numFmtId="0" fontId="92" fillId="0" borderId="10" xfId="42" applyFont="1" applyFill="1" applyBorder="1" applyAlignment="1">
      <alignment horizontal="left"/>
    </xf>
    <xf numFmtId="43" fontId="90" fillId="0" borderId="0" xfId="50566" applyNumberFormat="1" applyFont="1" applyBorder="1" applyAlignment="1">
      <alignment horizontal="right"/>
    </xf>
    <xf numFmtId="0" fontId="90" fillId="0" borderId="0" xfId="50566"/>
    <xf numFmtId="0" fontId="90" fillId="0" borderId="0" xfId="50566" applyFont="1" applyBorder="1" applyAlignment="1">
      <alignment horizontal="left"/>
    </xf>
    <xf numFmtId="0" fontId="90" fillId="0" borderId="0" xfId="50566" applyBorder="1" applyAlignment="1"/>
    <xf numFmtId="43" fontId="75" fillId="0" borderId="10" xfId="0" applyNumberFormat="1" applyFont="1" applyFill="1" applyBorder="1"/>
    <xf numFmtId="43" fontId="75" fillId="0" borderId="10" xfId="0" applyNumberFormat="1" applyFont="1" applyFill="1" applyBorder="1" applyAlignment="1">
      <alignment horizontal="right"/>
    </xf>
    <xf numFmtId="0" fontId="81" fillId="0" borderId="10" xfId="0" applyFont="1" applyBorder="1" applyAlignment="1">
      <alignment horizontal="center"/>
    </xf>
    <xf numFmtId="0" fontId="85" fillId="0" borderId="0" xfId="0" applyFont="1" applyAlignment="1">
      <alignment horizontal="center" vertical="center"/>
    </xf>
    <xf numFmtId="0" fontId="85" fillId="0" borderId="0" xfId="0" applyFont="1" applyAlignment="1">
      <alignment horizontal="right" vertical="center"/>
    </xf>
    <xf numFmtId="0" fontId="88" fillId="0" borderId="11" xfId="0" applyFont="1" applyFill="1" applyBorder="1" applyAlignment="1">
      <alignment horizontal="center" vertical="center"/>
    </xf>
    <xf numFmtId="0" fontId="88" fillId="0" borderId="12" xfId="0" applyFont="1" applyFill="1" applyBorder="1" applyAlignment="1">
      <alignment horizontal="center" vertical="center"/>
    </xf>
    <xf numFmtId="0" fontId="88" fillId="0" borderId="13" xfId="0" applyFont="1" applyFill="1" applyBorder="1" applyAlignment="1">
      <alignment horizontal="center" vertical="center"/>
    </xf>
    <xf numFmtId="0" fontId="88" fillId="0" borderId="14" xfId="0" applyFont="1" applyFill="1" applyBorder="1" applyAlignment="1">
      <alignment horizontal="center" vertical="center"/>
    </xf>
    <xf numFmtId="0" fontId="88" fillId="0" borderId="0" xfId="0" applyFont="1" applyFill="1" applyBorder="1" applyAlignment="1">
      <alignment horizontal="center" vertical="center"/>
    </xf>
    <xf numFmtId="0" fontId="88" fillId="0" borderId="15" xfId="0" applyFont="1" applyFill="1" applyBorder="1" applyAlignment="1">
      <alignment horizontal="center" vertical="center"/>
    </xf>
    <xf numFmtId="0" fontId="88" fillId="0" borderId="16" xfId="0" applyFont="1" applyFill="1" applyBorder="1" applyAlignment="1">
      <alignment horizontal="center" vertical="center"/>
    </xf>
    <xf numFmtId="0" fontId="88" fillId="0" borderId="17" xfId="0" applyFont="1" applyFill="1" applyBorder="1" applyAlignment="1">
      <alignment horizontal="center" vertical="center"/>
    </xf>
    <xf numFmtId="0" fontId="88" fillId="0" borderId="18" xfId="0" applyFont="1" applyFill="1" applyBorder="1" applyAlignment="1">
      <alignment horizontal="center" vertical="center"/>
    </xf>
    <xf numFmtId="0" fontId="1" fillId="0" borderId="0" xfId="50717"/>
    <xf numFmtId="14" fontId="1" fillId="0" borderId="0" xfId="50717" applyNumberFormat="1" applyAlignment="1">
      <alignment horizontal="center"/>
    </xf>
    <xf numFmtId="43" fontId="1" fillId="0" borderId="0" xfId="50717" applyNumberFormat="1" applyAlignment="1">
      <alignment horizontal="center"/>
    </xf>
    <xf numFmtId="43" fontId="1" fillId="0" borderId="0" xfId="50717" applyNumberFormat="1"/>
    <xf numFmtId="0" fontId="1" fillId="0" borderId="0" xfId="50717" applyAlignment="1">
      <alignment horizontal="center"/>
    </xf>
    <xf numFmtId="0" fontId="83" fillId="0" borderId="10" xfId="50717" applyFont="1" applyBorder="1" applyAlignment="1">
      <alignment horizontal="center"/>
    </xf>
    <xf numFmtId="0" fontId="75" fillId="0" borderId="10" xfId="0" applyFont="1" applyBorder="1" applyAlignment="1">
      <alignment horizontal="left"/>
    </xf>
    <xf numFmtId="0" fontId="83" fillId="0" borderId="10" xfId="50717" applyFont="1" applyBorder="1" applyAlignment="1">
      <alignment horizontal="left"/>
    </xf>
    <xf numFmtId="0" fontId="1" fillId="0" borderId="10" xfId="82" applyFont="1" applyFill="1" applyBorder="1" applyAlignment="1">
      <alignment horizontal="center"/>
    </xf>
    <xf numFmtId="165" fontId="92" fillId="0" borderId="19" xfId="42" applyNumberFormat="1" applyFont="1" applyFill="1" applyBorder="1" applyAlignment="1">
      <alignment horizontal="center"/>
    </xf>
    <xf numFmtId="0" fontId="90" fillId="0" borderId="0" xfId="50566"/>
    <xf numFmtId="0" fontId="90" fillId="0" borderId="0" xfId="50566" applyBorder="1"/>
    <xf numFmtId="0" fontId="90" fillId="0" borderId="0" xfId="50566" applyFont="1" applyBorder="1" applyAlignment="1">
      <alignment horizontal="left"/>
    </xf>
    <xf numFmtId="0" fontId="90" fillId="0" borderId="0" xfId="50566" applyBorder="1" applyAlignment="1"/>
    <xf numFmtId="43" fontId="90" fillId="0" borderId="0" xfId="50566" applyNumberFormat="1" applyBorder="1"/>
    <xf numFmtId="43" fontId="90" fillId="0" borderId="0" xfId="50566" applyNumberFormat="1" applyFont="1" applyBorder="1" applyAlignment="1">
      <alignment horizontal="right"/>
    </xf>
    <xf numFmtId="43" fontId="90" fillId="0" borderId="0" xfId="50566" applyNumberFormat="1" applyBorder="1" applyAlignment="1"/>
    <xf numFmtId="43" fontId="90" fillId="0" borderId="0" xfId="50566" applyNumberFormat="1" applyBorder="1" applyAlignment="1">
      <alignment horizontal="right"/>
    </xf>
    <xf numFmtId="0" fontId="90" fillId="0" borderId="0" xfId="50566" applyNumberFormat="1" applyFont="1" applyBorder="1" applyAlignment="1">
      <alignment horizontal="left"/>
    </xf>
    <xf numFmtId="0" fontId="90" fillId="0" borderId="0" xfId="50566"/>
    <xf numFmtId="43" fontId="90" fillId="0" borderId="0" xfId="50566" applyNumberFormat="1" applyBorder="1"/>
    <xf numFmtId="43" fontId="90" fillId="0" borderId="0" xfId="50566" applyNumberFormat="1" applyFont="1" applyBorder="1" applyAlignment="1">
      <alignment horizontal="right"/>
    </xf>
    <xf numFmtId="43" fontId="90" fillId="0" borderId="0" xfId="50566" applyNumberFormat="1" applyBorder="1" applyAlignment="1"/>
    <xf numFmtId="43" fontId="90" fillId="0" borderId="0" xfId="50566" applyNumberFormat="1" applyBorder="1" applyAlignment="1">
      <alignment horizontal="right"/>
    </xf>
    <xf numFmtId="0" fontId="90" fillId="0" borderId="0" xfId="50566"/>
    <xf numFmtId="0" fontId="90" fillId="0" borderId="0" xfId="50566" applyBorder="1"/>
    <xf numFmtId="0" fontId="90" fillId="0" borderId="0" xfId="50566" applyFont="1" applyBorder="1" applyAlignment="1">
      <alignment horizontal="left"/>
    </xf>
    <xf numFmtId="0" fontId="90" fillId="0" borderId="0" xfId="50566" applyBorder="1" applyAlignment="1"/>
    <xf numFmtId="43" fontId="90" fillId="0" borderId="0" xfId="50566" applyNumberFormat="1" applyBorder="1"/>
    <xf numFmtId="43" fontId="90" fillId="0" borderId="0" xfId="50566" applyNumberFormat="1" applyFont="1" applyBorder="1" applyAlignment="1">
      <alignment horizontal="right"/>
    </xf>
    <xf numFmtId="43" fontId="90" fillId="0" borderId="0" xfId="50566" applyNumberFormat="1" applyBorder="1" applyAlignment="1"/>
    <xf numFmtId="43" fontId="90" fillId="0" borderId="0" xfId="50566" applyNumberFormat="1" applyBorder="1" applyAlignment="1">
      <alignment horizontal="right"/>
    </xf>
    <xf numFmtId="0" fontId="90" fillId="0" borderId="0" xfId="50566" applyBorder="1" applyAlignment="1">
      <alignment horizontal="center"/>
    </xf>
    <xf numFmtId="0" fontId="90" fillId="0" borderId="0" xfId="50566" applyNumberFormat="1" applyFont="1" applyBorder="1" applyAlignment="1">
      <alignment horizontal="center"/>
    </xf>
    <xf numFmtId="0" fontId="90" fillId="0" borderId="0" xfId="50566" applyBorder="1" applyAlignment="1">
      <alignment horizontal="left"/>
    </xf>
    <xf numFmtId="0" fontId="90" fillId="0" borderId="0" xfId="50566"/>
    <xf numFmtId="0" fontId="90" fillId="0" borderId="0" xfId="50566" applyFont="1" applyBorder="1" applyAlignment="1">
      <alignment horizontal="left"/>
    </xf>
    <xf numFmtId="0" fontId="90" fillId="0" borderId="0" xfId="50566" applyBorder="1" applyAlignment="1"/>
  </cellXfs>
  <cellStyles count="50731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60" xfId="50664"/>
    <cellStyle name="20% - Ênfase1 61" xfId="50677"/>
    <cellStyle name="20% - Ênfase1 62" xfId="50691"/>
    <cellStyle name="20% - Ênfase1 63" xfId="50705"/>
    <cellStyle name="20% - Ênfase1 64" xfId="50719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60" xfId="50666"/>
    <cellStyle name="20% - Ênfase2 61" xfId="50679"/>
    <cellStyle name="20% - Ênfase2 62" xfId="50693"/>
    <cellStyle name="20% - Ênfase2 63" xfId="50707"/>
    <cellStyle name="20% - Ênfase2 64" xfId="50721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60" xfId="50668"/>
    <cellStyle name="20% - Ênfase3 61" xfId="50681"/>
    <cellStyle name="20% - Ênfase3 62" xfId="50695"/>
    <cellStyle name="20% - Ênfase3 63" xfId="50709"/>
    <cellStyle name="20% - Ênfase3 64" xfId="50723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60" xfId="50670"/>
    <cellStyle name="20% - Ênfase4 61" xfId="50683"/>
    <cellStyle name="20% - Ênfase4 62" xfId="50697"/>
    <cellStyle name="20% - Ênfase4 63" xfId="50711"/>
    <cellStyle name="20% - Ênfase4 64" xfId="50725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60" xfId="50672"/>
    <cellStyle name="20% - Ênfase5 61" xfId="50685"/>
    <cellStyle name="20% - Ênfase5 62" xfId="50699"/>
    <cellStyle name="20% - Ênfase5 63" xfId="50713"/>
    <cellStyle name="20% - Ênfase5 64" xfId="50727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60" xfId="50674"/>
    <cellStyle name="20% - Ênfase6 61" xfId="50687"/>
    <cellStyle name="20% - Ênfase6 62" xfId="50701"/>
    <cellStyle name="20% - Ênfase6 63" xfId="50715"/>
    <cellStyle name="20% - Ênfase6 64" xfId="50729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60" xfId="50665"/>
    <cellStyle name="40% - Ênfase1 61" xfId="50678"/>
    <cellStyle name="40% - Ênfase1 62" xfId="50692"/>
    <cellStyle name="40% - Ênfase1 63" xfId="50706"/>
    <cellStyle name="40% - Ênfase1 64" xfId="50720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60" xfId="50667"/>
    <cellStyle name="40% - Ênfase2 61" xfId="50680"/>
    <cellStyle name="40% - Ênfase2 62" xfId="50694"/>
    <cellStyle name="40% - Ênfase2 63" xfId="50708"/>
    <cellStyle name="40% - Ênfase2 64" xfId="50722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60" xfId="50669"/>
    <cellStyle name="40% - Ênfase3 61" xfId="50682"/>
    <cellStyle name="40% - Ênfase3 62" xfId="50696"/>
    <cellStyle name="40% - Ênfase3 63" xfId="50710"/>
    <cellStyle name="40% - Ênfase3 64" xfId="50724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60" xfId="50671"/>
    <cellStyle name="40% - Ênfase4 61" xfId="50684"/>
    <cellStyle name="40% - Ênfase4 62" xfId="50698"/>
    <cellStyle name="40% - Ênfase4 63" xfId="50712"/>
    <cellStyle name="40% - Ênfase4 64" xfId="50726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60" xfId="50673"/>
    <cellStyle name="40% - Ênfase5 61" xfId="50686"/>
    <cellStyle name="40% - Ênfase5 62" xfId="50700"/>
    <cellStyle name="40% - Ênfase5 63" xfId="50714"/>
    <cellStyle name="40% - Ênfase5 64" xfId="50728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60" xfId="50675"/>
    <cellStyle name="40% - Ênfase6 61" xfId="50688"/>
    <cellStyle name="40% - Ênfase6 62" xfId="50702"/>
    <cellStyle name="40% - Ênfase6 63" xfId="50716"/>
    <cellStyle name="40% - Ênfase6 64" xfId="50730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51" xfId="50662"/>
    <cellStyle name="Normal 52" xfId="50689"/>
    <cellStyle name="Normal 53" xfId="50703"/>
    <cellStyle name="Normal 54" xfId="50717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60" xfId="50663"/>
    <cellStyle name="Nota 61" xfId="50676"/>
    <cellStyle name="Nota 62" xfId="50690"/>
    <cellStyle name="Nota 63" xfId="50704"/>
    <cellStyle name="Nota 64" xfId="50718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63"/>
  <sheetViews>
    <sheetView tabSelected="1" zoomScaleNormal="100" workbookViewId="0">
      <pane ySplit="8" topLeftCell="A432" activePane="bottomLeft" state="frozen"/>
      <selection pane="bottomLeft" activeCell="N1" sqref="N1:N1048576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2.42578125" style="1" customWidth="1"/>
    <col min="8" max="8" width="19.5703125" style="20" customWidth="1"/>
    <col min="9" max="9" width="16.85546875" style="20" customWidth="1"/>
    <col min="10" max="12" width="17.28515625" style="20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74" t="s">
        <v>597</v>
      </c>
      <c r="F2" s="74"/>
      <c r="G2" s="74"/>
      <c r="H2" s="75"/>
      <c r="I2" s="75"/>
      <c r="K2" s="21"/>
      <c r="P2" s="28"/>
    </row>
    <row r="3" spans="2:16" ht="12" customHeight="1">
      <c r="E3" s="74"/>
      <c r="F3" s="74"/>
      <c r="G3" s="74"/>
      <c r="H3" s="75"/>
      <c r="I3" s="75"/>
      <c r="P3" s="28"/>
    </row>
    <row r="4" spans="2:16" ht="12" customHeight="1">
      <c r="E4" s="74"/>
      <c r="F4" s="74"/>
      <c r="G4" s="74"/>
      <c r="H4" s="75"/>
      <c r="I4" s="75"/>
      <c r="P4" s="28"/>
    </row>
    <row r="5" spans="2:16" ht="12" customHeight="1">
      <c r="P5" s="28"/>
    </row>
    <row r="6" spans="2:16" ht="12" customHeight="1"/>
    <row r="7" spans="2:16">
      <c r="B7" s="10" t="s">
        <v>459</v>
      </c>
      <c r="L7" s="15" t="s">
        <v>599</v>
      </c>
    </row>
    <row r="8" spans="2:16" s="3" customFormat="1" ht="27">
      <c r="B8" s="4" t="s">
        <v>433</v>
      </c>
      <c r="C8" s="4" t="s">
        <v>406</v>
      </c>
      <c r="D8" s="4" t="s">
        <v>407</v>
      </c>
      <c r="E8" s="4" t="s">
        <v>408</v>
      </c>
      <c r="F8" s="4" t="s">
        <v>439</v>
      </c>
      <c r="G8" s="4" t="s">
        <v>409</v>
      </c>
      <c r="H8" s="5" t="s">
        <v>434</v>
      </c>
      <c r="I8" s="5" t="s">
        <v>435</v>
      </c>
      <c r="J8" s="5" t="s">
        <v>436</v>
      </c>
      <c r="K8" s="5" t="s">
        <v>437</v>
      </c>
      <c r="L8" s="5" t="s">
        <v>438</v>
      </c>
    </row>
    <row r="9" spans="2:16" s="13" customFormat="1">
      <c r="B9" s="12">
        <v>1</v>
      </c>
      <c r="C9" s="17">
        <v>2274</v>
      </c>
      <c r="D9" s="18" t="str">
        <f>IFERROR(VLOOKUP(C9,SRA!B:C,2,0),"")</f>
        <v>DJALMA LIMA DE OLIVEIRA DANTAS</v>
      </c>
      <c r="E9" s="12" t="str">
        <f>IFERROR(VLOOKUP(C9,SRA!B:T,8,0),"")</f>
        <v>COM</v>
      </c>
      <c r="F9" s="12" t="s">
        <v>440</v>
      </c>
      <c r="G9" s="12" t="str">
        <f>IFERROR(VLOOKUP(C9,SRA!B:T,5,0),"")</f>
        <v>DIRETOR COMERCIAL</v>
      </c>
      <c r="H9" s="71">
        <f>IFERROR(VLOOKUP(C9,SRA!B:T,18,0),"")</f>
        <v>0</v>
      </c>
      <c r="I9" s="71">
        <f>IFERROR(VLOOKUP(C9,SRA!B:T,19,0),"")</f>
        <v>16784.88</v>
      </c>
      <c r="J9" s="72">
        <f>IFERROR(VLOOKUP(C9,SETEMBRO!B:F,3,0),"0,00")</f>
        <v>16784.88</v>
      </c>
      <c r="K9" s="71">
        <f t="shared" ref="K9:K71" si="0">J9-L9</f>
        <v>5780.59</v>
      </c>
      <c r="L9" s="72">
        <f>IFERROR(VLOOKUP(C9,SETEMBRO!B:H,7,0),"0,00")</f>
        <v>11004.29</v>
      </c>
      <c r="M9" s="16" t="str">
        <f>IFERROR(VLOOKUP(C9,FÉRIAS!C:D,2,0),"")</f>
        <v/>
      </c>
      <c r="N9" s="13" t="str">
        <f>IFERROR(VLOOKUP(C9,AFASTADOS!B:C,2,0),"")</f>
        <v/>
      </c>
    </row>
    <row r="10" spans="2:16" s="13" customFormat="1">
      <c r="B10" s="12">
        <f t="shared" ref="B10:B73" si="1">B9+1</f>
        <v>2</v>
      </c>
      <c r="C10" s="17">
        <v>2280</v>
      </c>
      <c r="D10" s="18" t="str">
        <f>IFERROR(VLOOKUP(C10,SRA!B:C,2,0),"")</f>
        <v>JACQUELINE CESAR DE GUSMAO</v>
      </c>
      <c r="E10" s="12" t="str">
        <f>IFERROR(VLOOKUP(C10,SRA!B:T,8,0),"")</f>
        <v>COM</v>
      </c>
      <c r="F10" s="12" t="s">
        <v>440</v>
      </c>
      <c r="G10" s="12" t="str">
        <f>IFERROR(VLOOKUP(C10,SRA!B:T,5,0),"")</f>
        <v>GERENTE ADM.</v>
      </c>
      <c r="H10" s="71">
        <f>IFERROR(VLOOKUP(C10,SRA!B:T,18,0),"")</f>
        <v>636.36</v>
      </c>
      <c r="I10" s="71">
        <f>IFERROR(VLOOKUP(C10,SRA!B:T,19,0),"")</f>
        <v>2545.4699999999998</v>
      </c>
      <c r="J10" s="72">
        <f>IFERROR(VLOOKUP(C10,SETEMBRO!B:F,3,0),"0,00")</f>
        <v>3181.83</v>
      </c>
      <c r="K10" s="71">
        <f t="shared" si="0"/>
        <v>335.03999999999996</v>
      </c>
      <c r="L10" s="72">
        <f>IFERROR(VLOOKUP(C10,SETEMBRO!B:H,7,0),"0,00")</f>
        <v>2846.79</v>
      </c>
      <c r="M10" s="16" t="str">
        <f>IFERROR(VLOOKUP(C10,FÉRIAS!C:D,2,0),"")</f>
        <v/>
      </c>
      <c r="N10" s="13" t="str">
        <f>IFERROR(VLOOKUP(C10,AFASTADOS!B:C,2,0),"")</f>
        <v/>
      </c>
    </row>
    <row r="11" spans="2:16" s="13" customFormat="1">
      <c r="B11" s="12">
        <f t="shared" si="1"/>
        <v>3</v>
      </c>
      <c r="C11" s="17">
        <v>2295</v>
      </c>
      <c r="D11" s="18" t="str">
        <f>IFERROR(VLOOKUP(C11,SRA!B:C,2,0),"")</f>
        <v>VINCENZO PAPARIELLO</v>
      </c>
      <c r="E11" s="12" t="str">
        <f>IFERROR(VLOOKUP(C11,SRA!B:T,8,0),"")</f>
        <v>COM</v>
      </c>
      <c r="F11" s="12" t="s">
        <v>452</v>
      </c>
      <c r="G11" s="12" t="str">
        <f>IFERROR(VLOOKUP(C11,SRA!B:T,5,0),"")</f>
        <v>GESTOR DE DESENV.</v>
      </c>
      <c r="H11" s="71">
        <f>IFERROR(VLOOKUP(C11,SRA!B:T,18,0),"")</f>
        <v>881.12</v>
      </c>
      <c r="I11" s="71">
        <f>IFERROR(VLOOKUP(C11,SRA!B:T,19,0),"")</f>
        <v>3524.49</v>
      </c>
      <c r="J11" s="72">
        <f>IFERROR(VLOOKUP(C11,SETEMBRO!B:F,3,0),"0,00")</f>
        <v>9104.93</v>
      </c>
      <c r="K11" s="71">
        <f t="shared" si="0"/>
        <v>6948.06</v>
      </c>
      <c r="L11" s="72">
        <f>IFERROR(VLOOKUP(C11,SETEMBRO!B:H,7,0),"0,00")</f>
        <v>2156.87</v>
      </c>
      <c r="M11" s="16" t="str">
        <f>IFERROR(VLOOKUP(C11,FÉRIAS!C:D,2,0),"")</f>
        <v>VINCENZO PAPARIELLO</v>
      </c>
      <c r="N11" s="13" t="str">
        <f>IFERROR(VLOOKUP(C11,AFASTADOS!B:C,2,0),"")</f>
        <v/>
      </c>
    </row>
    <row r="12" spans="2:16" s="13" customFormat="1">
      <c r="B12" s="12">
        <f t="shared" si="1"/>
        <v>4</v>
      </c>
      <c r="C12" s="17">
        <v>2308</v>
      </c>
      <c r="D12" s="18" t="str">
        <f>IFERROR(VLOOKUP(C12,SRA!B:C,2,0),"")</f>
        <v>ADEILDO CARLOS DIAS BEZERRA</v>
      </c>
      <c r="E12" s="12" t="str">
        <f>IFERROR(VLOOKUP(C12,SRA!B:T,8,0),"")</f>
        <v>COM</v>
      </c>
      <c r="F12" s="12" t="s">
        <v>440</v>
      </c>
      <c r="G12" s="12" t="str">
        <f>IFERROR(VLOOKUP(C12,SRA!B:T,5,0),"")</f>
        <v>GERENTE ADM.</v>
      </c>
      <c r="H12" s="71">
        <f>IFERROR(VLOOKUP(C12,SRA!B:T,18,0),"")</f>
        <v>636.36</v>
      </c>
      <c r="I12" s="71">
        <f>IFERROR(VLOOKUP(C12,SRA!B:T,19,0),"")</f>
        <v>2545.4699999999998</v>
      </c>
      <c r="J12" s="72">
        <f>IFERROR(VLOOKUP(C12,SETEMBRO!B:F,3,0),"0,00")</f>
        <v>3181.83</v>
      </c>
      <c r="K12" s="71">
        <f t="shared" si="0"/>
        <v>1352.55</v>
      </c>
      <c r="L12" s="72">
        <f>IFERROR(VLOOKUP(C12,SETEMBRO!B:H,7,0),"0,00")</f>
        <v>1829.28</v>
      </c>
      <c r="M12" s="16" t="str">
        <f>IFERROR(VLOOKUP(C12,FÉRIAS!C:D,2,0),"")</f>
        <v/>
      </c>
      <c r="N12" s="13" t="str">
        <f>IFERROR(VLOOKUP(C12,AFASTADOS!B:C,2,0),"")</f>
        <v/>
      </c>
    </row>
    <row r="13" spans="2:16" s="13" customFormat="1">
      <c r="B13" s="12">
        <f t="shared" si="1"/>
        <v>5</v>
      </c>
      <c r="C13" s="17">
        <v>2504</v>
      </c>
      <c r="D13" s="18" t="str">
        <f>IFERROR(VLOOKUP(C13,SRA!B:C,2,0),"")</f>
        <v>RIVALDO GOMES DA SILVA</v>
      </c>
      <c r="E13" s="12" t="str">
        <f>IFERROR(VLOOKUP(C13,SRA!B:T,8,0),"")</f>
        <v>COM</v>
      </c>
      <c r="F13" s="12" t="s">
        <v>440</v>
      </c>
      <c r="G13" s="12" t="str">
        <f>IFERROR(VLOOKUP(C13,SRA!B:T,5,0),"")</f>
        <v>GESTOR DE APOIO TEC.</v>
      </c>
      <c r="H13" s="71">
        <f>IFERROR(VLOOKUP(C13,SRA!B:T,18,0),"")</f>
        <v>293.70999999999998</v>
      </c>
      <c r="I13" s="71">
        <f>IFERROR(VLOOKUP(C13,SRA!B:T,19,0),"")</f>
        <v>1174.82</v>
      </c>
      <c r="J13" s="72">
        <f>IFERROR(VLOOKUP(C13,SETEMBRO!B:F,3,0),"0,00")</f>
        <v>1468.53</v>
      </c>
      <c r="K13" s="71">
        <f t="shared" si="0"/>
        <v>750.98</v>
      </c>
      <c r="L13" s="72">
        <f>IFERROR(VLOOKUP(C13,SETEMBRO!B:H,7,0),"0,00")</f>
        <v>717.55</v>
      </c>
      <c r="M13" s="16" t="str">
        <f>IFERROR(VLOOKUP(C13,FÉRIAS!C:D,2,0),"")</f>
        <v/>
      </c>
      <c r="N13" s="13" t="str">
        <f>IFERROR(VLOOKUP(C13,AFASTADOS!B:C,2,0),"")</f>
        <v/>
      </c>
    </row>
    <row r="14" spans="2:16" s="13" customFormat="1">
      <c r="B14" s="12">
        <f t="shared" si="1"/>
        <v>6</v>
      </c>
      <c r="C14" s="17">
        <v>2506</v>
      </c>
      <c r="D14" s="18" t="str">
        <f>IFERROR(VLOOKUP(C14,SRA!B:C,2,0),"")</f>
        <v>IVETE ANTONIETA B  DE CARVALHO</v>
      </c>
      <c r="E14" s="12" t="str">
        <f>IFERROR(VLOOKUP(C14,SRA!B:T,8,0),"")</f>
        <v>COM</v>
      </c>
      <c r="F14" s="12" t="s">
        <v>440</v>
      </c>
      <c r="G14" s="12" t="str">
        <f>IFERROR(VLOOKUP(C14,SRA!B:T,5,0),"")</f>
        <v>GESTOR DE APOIO TEC.</v>
      </c>
      <c r="H14" s="71">
        <f>IFERROR(VLOOKUP(C14,SRA!B:T,18,0),"")</f>
        <v>293.70999999999998</v>
      </c>
      <c r="I14" s="71">
        <f>IFERROR(VLOOKUP(C14,SRA!B:T,19,0),"")</f>
        <v>1174.82</v>
      </c>
      <c r="J14" s="72">
        <f>IFERROR(VLOOKUP(C14,SETEMBRO!B:F,3,0),"0,00")</f>
        <v>2100.84</v>
      </c>
      <c r="K14" s="71">
        <f t="shared" si="0"/>
        <v>1211.19</v>
      </c>
      <c r="L14" s="72">
        <f>IFERROR(VLOOKUP(C14,SETEMBRO!B:H,7,0),"0,00")</f>
        <v>889.65000000000009</v>
      </c>
      <c r="M14" s="16" t="str">
        <f>IFERROR(VLOOKUP(C14,FÉRIAS!C:D,2,0),"")</f>
        <v/>
      </c>
      <c r="N14" s="13" t="str">
        <f>IFERROR(VLOOKUP(C14,AFASTADOS!B:C,2,0),"")</f>
        <v/>
      </c>
    </row>
    <row r="15" spans="2:16" s="13" customFormat="1">
      <c r="B15" s="12">
        <f t="shared" si="1"/>
        <v>7</v>
      </c>
      <c r="C15" s="17">
        <v>2507</v>
      </c>
      <c r="D15" s="18" t="str">
        <f>IFERROR(VLOOKUP(C15,SRA!B:C,2,0),"")</f>
        <v>ANANIAS TEIXEIRA DE LIMA</v>
      </c>
      <c r="E15" s="12" t="str">
        <f>IFERROR(VLOOKUP(C15,SRA!B:T,8,0),"")</f>
        <v>COM</v>
      </c>
      <c r="F15" s="12" t="s">
        <v>440</v>
      </c>
      <c r="G15" s="12" t="str">
        <f>IFERROR(VLOOKUP(C15,SRA!B:T,5,0),"")</f>
        <v>GESTOR DE APOIO TEC.</v>
      </c>
      <c r="H15" s="71">
        <f>IFERROR(VLOOKUP(C15,SRA!B:T,18,0),"")</f>
        <v>293.70999999999998</v>
      </c>
      <c r="I15" s="71">
        <f>IFERROR(VLOOKUP(C15,SRA!B:T,19,0),"")</f>
        <v>1174.82</v>
      </c>
      <c r="J15" s="72">
        <f>IFERROR(VLOOKUP(C15,SETEMBRO!B:F,3,0),"0,00")</f>
        <v>1468.53</v>
      </c>
      <c r="K15" s="71">
        <f t="shared" si="0"/>
        <v>192.72000000000003</v>
      </c>
      <c r="L15" s="72">
        <f>IFERROR(VLOOKUP(C15,SETEMBRO!B:H,7,0),"0,00")</f>
        <v>1275.81</v>
      </c>
      <c r="M15" s="16" t="str">
        <f>IFERROR(VLOOKUP(C15,FÉRIAS!C:D,2,0),"")</f>
        <v/>
      </c>
      <c r="N15" s="13" t="str">
        <f>IFERROR(VLOOKUP(C15,AFASTADOS!B:C,2,0),"")</f>
        <v/>
      </c>
    </row>
    <row r="16" spans="2:16" s="13" customFormat="1">
      <c r="B16" s="12">
        <f t="shared" si="1"/>
        <v>8</v>
      </c>
      <c r="C16" s="17">
        <v>2508</v>
      </c>
      <c r="D16" s="18" t="str">
        <f>IFERROR(VLOOKUP(C16,SRA!B:C,2,0),"")</f>
        <v>JOSE ALEXANDRE DE BARROS ALVES</v>
      </c>
      <c r="E16" s="12" t="str">
        <f>IFERROR(VLOOKUP(C16,SRA!B:T,8,0),"")</f>
        <v>COM</v>
      </c>
      <c r="F16" s="12" t="s">
        <v>440</v>
      </c>
      <c r="G16" s="12" t="str">
        <f>IFERROR(VLOOKUP(C16,SRA!B:T,5,0),"")</f>
        <v>GERENTE ADM.</v>
      </c>
      <c r="H16" s="71">
        <f>IFERROR(VLOOKUP(C16,SRA!B:T,18,0),"")</f>
        <v>636.36</v>
      </c>
      <c r="I16" s="71">
        <f>IFERROR(VLOOKUP(C16,SRA!B:T,19,0),"")</f>
        <v>2545.4699999999998</v>
      </c>
      <c r="J16" s="72">
        <f>IFERROR(VLOOKUP(C16,SETEMBRO!B:F,3,0),"0,00")</f>
        <v>3181.83</v>
      </c>
      <c r="K16" s="71">
        <f t="shared" si="0"/>
        <v>807.73</v>
      </c>
      <c r="L16" s="72">
        <f>IFERROR(VLOOKUP(C16,SETEMBRO!B:H,7,0),"0,00")</f>
        <v>2374.1</v>
      </c>
      <c r="M16" s="16" t="str">
        <f>IFERROR(VLOOKUP(C16,FÉRIAS!C:D,2,0),"")</f>
        <v/>
      </c>
      <c r="N16" s="13" t="str">
        <f>IFERROR(VLOOKUP(C16,AFASTADOS!B:C,2,0),"")</f>
        <v/>
      </c>
    </row>
    <row r="17" spans="2:16" s="13" customFormat="1">
      <c r="B17" s="12">
        <f t="shared" si="1"/>
        <v>9</v>
      </c>
      <c r="C17" s="17">
        <v>2509</v>
      </c>
      <c r="D17" s="18" t="str">
        <f>IFERROR(VLOOKUP(C17,SRA!B:C,2,0),"")</f>
        <v>ALDEMIR NASCIMENTO DA SILVA</v>
      </c>
      <c r="E17" s="12" t="str">
        <f>IFERROR(VLOOKUP(C17,SRA!B:T,8,0),"")</f>
        <v>COM</v>
      </c>
      <c r="F17" s="12" t="s">
        <v>440</v>
      </c>
      <c r="G17" s="12" t="str">
        <f>IFERROR(VLOOKUP(C17,SRA!B:T,5,0),"")</f>
        <v>GESTOR DE APOIO TEC.</v>
      </c>
      <c r="H17" s="71">
        <f>IFERROR(VLOOKUP(C17,SRA!B:T,18,0),"")</f>
        <v>293.70999999999998</v>
      </c>
      <c r="I17" s="71">
        <f>IFERROR(VLOOKUP(C17,SRA!B:T,19,0),"")</f>
        <v>1174.82</v>
      </c>
      <c r="J17" s="72">
        <f>IFERROR(VLOOKUP(C17,SETEMBRO!B:F,3,0),"0,00")</f>
        <v>1468.53</v>
      </c>
      <c r="K17" s="71">
        <f t="shared" si="0"/>
        <v>1129.55</v>
      </c>
      <c r="L17" s="72">
        <f>IFERROR(VLOOKUP(C17,SETEMBRO!B:H,7,0),"0,00")</f>
        <v>338.98</v>
      </c>
      <c r="M17" s="16" t="str">
        <f>IFERROR(VLOOKUP(C17,FÉRIAS!C:D,2,0),"")</f>
        <v/>
      </c>
      <c r="N17" s="13" t="str">
        <f>IFERROR(VLOOKUP(C17,AFASTADOS!B:C,2,0),"")</f>
        <v/>
      </c>
    </row>
    <row r="18" spans="2:16" s="23" customFormat="1">
      <c r="B18" s="12">
        <f t="shared" si="1"/>
        <v>10</v>
      </c>
      <c r="C18" s="17">
        <v>3081</v>
      </c>
      <c r="D18" s="18" t="str">
        <f>IFERROR(VLOOKUP(C18,SRA!B:C,2,0),"")</f>
        <v>MAILTON NOBRE DE MEDEIROS</v>
      </c>
      <c r="E18" s="12" t="str">
        <f>IFERROR(VLOOKUP(C18,SRA!B:T,8,0),"")</f>
        <v>COM</v>
      </c>
      <c r="F18" s="12" t="s">
        <v>440</v>
      </c>
      <c r="G18" s="12" t="str">
        <f>IFERROR(VLOOKUP(C18,SRA!B:T,5,0),"")</f>
        <v>GESTOR DE APOIO ADM.</v>
      </c>
      <c r="H18" s="71">
        <f>IFERROR(VLOOKUP(C18,SRA!B:T,18,0),"")</f>
        <v>293.70999999999998</v>
      </c>
      <c r="I18" s="71">
        <f>IFERROR(VLOOKUP(C18,SRA!B:T,19,0),"")</f>
        <v>1174.82</v>
      </c>
      <c r="J18" s="72">
        <f>IFERROR(VLOOKUP(C18,SETEMBRO!B:F,3,0),"0,00")</f>
        <v>1468.53</v>
      </c>
      <c r="K18" s="71">
        <f t="shared" si="0"/>
        <v>403.78999999999996</v>
      </c>
      <c r="L18" s="72">
        <f>IFERROR(VLOOKUP(C18,SETEMBRO!B:H,7,0),"0,00")</f>
        <v>1064.74</v>
      </c>
      <c r="M18" s="16" t="str">
        <f>IFERROR(VLOOKUP(C18,FÉRIAS!C:D,2,0),"")</f>
        <v/>
      </c>
      <c r="N18" s="13" t="str">
        <f>IFERROR(VLOOKUP(C18,AFASTADOS!B:C,2,0),"")</f>
        <v/>
      </c>
      <c r="O18" s="13"/>
    </row>
    <row r="19" spans="2:16" s="23" customFormat="1">
      <c r="B19" s="12">
        <f t="shared" si="1"/>
        <v>11</v>
      </c>
      <c r="C19" s="17">
        <v>3092</v>
      </c>
      <c r="D19" s="18" t="str">
        <f>IFERROR(VLOOKUP(C19,SRA!B:C,2,0),"")</f>
        <v>BETY ANNE DE A SENNA</v>
      </c>
      <c r="E19" s="12" t="str">
        <f>IFERROR(VLOOKUP(C19,SRA!B:T,8,0),"")</f>
        <v>COM</v>
      </c>
      <c r="F19" s="12" t="s">
        <v>440</v>
      </c>
      <c r="G19" s="12" t="str">
        <f>IFERROR(VLOOKUP(C19,SRA!B:T,5,0),"")</f>
        <v>DIR TEC INDUSTRIAL</v>
      </c>
      <c r="H19" s="71">
        <f>IFERROR(VLOOKUP(C19,SRA!B:T,18,0),"")</f>
        <v>4196.22</v>
      </c>
      <c r="I19" s="71">
        <f>IFERROR(VLOOKUP(C19,SRA!B:T,19,0),"")</f>
        <v>16784.88</v>
      </c>
      <c r="J19" s="72">
        <f>IFERROR(VLOOKUP(C19,SETEMBRO!B:F,3,0),"0,00")</f>
        <v>20981.1</v>
      </c>
      <c r="K19" s="71">
        <f t="shared" si="0"/>
        <v>7511.1699999999983</v>
      </c>
      <c r="L19" s="72">
        <f>IFERROR(VLOOKUP(C19,SETEMBRO!B:H,7,0),"0,00")</f>
        <v>13469.93</v>
      </c>
      <c r="M19" s="16" t="str">
        <f>IFERROR(VLOOKUP(C19,FÉRIAS!C:D,2,0),"")</f>
        <v/>
      </c>
      <c r="N19" s="13" t="str">
        <f>IFERROR(VLOOKUP(C19,AFASTADOS!B:C,2,0),"")</f>
        <v/>
      </c>
      <c r="O19" s="13"/>
    </row>
    <row r="20" spans="2:16" s="13" customFormat="1">
      <c r="B20" s="12">
        <f t="shared" si="1"/>
        <v>12</v>
      </c>
      <c r="C20" s="17">
        <v>3208</v>
      </c>
      <c r="D20" s="18" t="str">
        <f>IFERROR(VLOOKUP(C20,SRA!B:C,2,0),"")</f>
        <v>FABIOLA LAPORTE DE A TRINDADE</v>
      </c>
      <c r="E20" s="12" t="str">
        <f>IFERROR(VLOOKUP(C20,SRA!B:T,8,0),"")</f>
        <v>COM</v>
      </c>
      <c r="F20" s="12" t="s">
        <v>452</v>
      </c>
      <c r="G20" s="12" t="str">
        <f>IFERROR(VLOOKUP(C20,SRA!B:T,5,0),"")</f>
        <v>GESTOR DE DESENV.</v>
      </c>
      <c r="H20" s="71">
        <f>IFERROR(VLOOKUP(C20,SRA!B:T,18,0),"")</f>
        <v>881.12</v>
      </c>
      <c r="I20" s="71">
        <f>IFERROR(VLOOKUP(C20,SRA!B:T,19,0),"")</f>
        <v>3524.49</v>
      </c>
      <c r="J20" s="72">
        <f>IFERROR(VLOOKUP(C20,SETEMBRO!B:F,3,0),"0,00")</f>
        <v>4650.38</v>
      </c>
      <c r="K20" s="71">
        <f t="shared" si="0"/>
        <v>1463.1100000000001</v>
      </c>
      <c r="L20" s="72">
        <f>IFERROR(VLOOKUP(C20,SETEMBRO!B:H,7,0),"0,00")</f>
        <v>3187.27</v>
      </c>
      <c r="M20" s="16" t="str">
        <f>IFERROR(VLOOKUP(C20,FÉRIAS!C:D,2,0),"")</f>
        <v>FABIOLA LAPORTE DE A TRINDADE</v>
      </c>
      <c r="N20" s="13" t="str">
        <f>IFERROR(VLOOKUP(C20,AFASTADOS!B:C,2,0),"")</f>
        <v/>
      </c>
    </row>
    <row r="21" spans="2:16" s="13" customFormat="1">
      <c r="B21" s="12">
        <f t="shared" si="1"/>
        <v>13</v>
      </c>
      <c r="C21" s="17">
        <v>3247</v>
      </c>
      <c r="D21" s="18" t="str">
        <f>IFERROR(VLOOKUP(C21,SRA!B:C,2,0),"")</f>
        <v>LEONARDO ARAUJO PAES BARRETO</v>
      </c>
      <c r="E21" s="12" t="str">
        <f>IFERROR(VLOOKUP(C21,SRA!B:T,8,0),"")</f>
        <v>COM</v>
      </c>
      <c r="F21" s="12" t="s">
        <v>452</v>
      </c>
      <c r="G21" s="12" t="str">
        <f>IFERROR(VLOOKUP(C21,SRA!B:T,5,0),"")</f>
        <v>CHEFE DE GABINETE</v>
      </c>
      <c r="H21" s="71">
        <f>IFERROR(VLOOKUP(C21,SRA!B:T,18,0),"")</f>
        <v>1811.32</v>
      </c>
      <c r="I21" s="71">
        <f>IFERROR(VLOOKUP(C21,SRA!B:T,19,0),"")</f>
        <v>9045.23</v>
      </c>
      <c r="J21" s="72">
        <f>IFERROR(VLOOKUP(C21,SETEMBRO!B:F,3,0),"0,00")</f>
        <v>30772.19</v>
      </c>
      <c r="K21" s="71">
        <f t="shared" si="0"/>
        <v>16373.449999999999</v>
      </c>
      <c r="L21" s="72">
        <f>IFERROR(VLOOKUP(C21,SETEMBRO!B:H,7,0),"0,00")</f>
        <v>14398.74</v>
      </c>
      <c r="M21" s="16" t="str">
        <f>IFERROR(VLOOKUP(C21,FÉRIAS!C:D,2,0),"")</f>
        <v>LEONARDO ARAUJO PAES BARRETO</v>
      </c>
      <c r="N21" s="13" t="str">
        <f>IFERROR(VLOOKUP(C21,AFASTADOS!B:C,2,0),"")</f>
        <v/>
      </c>
    </row>
    <row r="22" spans="2:16" s="13" customFormat="1">
      <c r="B22" s="12">
        <f t="shared" si="1"/>
        <v>14</v>
      </c>
      <c r="C22" s="17">
        <v>3256</v>
      </c>
      <c r="D22" s="18" t="str">
        <f>IFERROR(VLOOKUP(C22,SRA!B:C,2,0),"")</f>
        <v>JOAO ALFREDO SOARES DE AVELLAR</v>
      </c>
      <c r="E22" s="12" t="str">
        <f>IFERROR(VLOOKUP(C22,SRA!B:T,8,0),"")</f>
        <v>COM</v>
      </c>
      <c r="F22" s="12" t="s">
        <v>440</v>
      </c>
      <c r="G22" s="12" t="str">
        <f>IFERROR(VLOOKUP(C22,SRA!B:T,5,0),"")</f>
        <v>ASSESSOR DIRETORIA</v>
      </c>
      <c r="H22" s="71">
        <f>IFERROR(VLOOKUP(C22,SRA!B:T,18,0),"")</f>
        <v>979.03</v>
      </c>
      <c r="I22" s="71">
        <f>IFERROR(VLOOKUP(C22,SRA!B:T,19,0),"")</f>
        <v>3916.1</v>
      </c>
      <c r="J22" s="72">
        <f>IFERROR(VLOOKUP(C22,SETEMBRO!B:F,3,0),"0,00")</f>
        <v>5240.1000000000004</v>
      </c>
      <c r="K22" s="71">
        <f t="shared" si="0"/>
        <v>1847.4400000000005</v>
      </c>
      <c r="L22" s="72">
        <f>IFERROR(VLOOKUP(C22,SETEMBRO!B:H,7,0),"0,00")</f>
        <v>3392.66</v>
      </c>
      <c r="M22" s="16" t="str">
        <f>IFERROR(VLOOKUP(C22,FÉRIAS!C:D,2,0),"")</f>
        <v/>
      </c>
      <c r="N22" s="13" t="str">
        <f>IFERROR(VLOOKUP(C22,AFASTADOS!B:C,2,0),"")</f>
        <v/>
      </c>
    </row>
    <row r="23" spans="2:16" s="13" customFormat="1">
      <c r="B23" s="12">
        <f t="shared" si="1"/>
        <v>15</v>
      </c>
      <c r="C23" s="17">
        <v>3263</v>
      </c>
      <c r="D23" s="18" t="str">
        <f>IFERROR(VLOOKUP(C23,SRA!B:C,2,0),"")</f>
        <v>ANA CECILIA DE SENA T SOUZA</v>
      </c>
      <c r="E23" s="12" t="str">
        <f>IFERROR(VLOOKUP(C23,SRA!B:T,8,0),"")</f>
        <v>COM</v>
      </c>
      <c r="F23" s="12" t="s">
        <v>440</v>
      </c>
      <c r="G23" s="12" t="str">
        <f>IFERROR(VLOOKUP(C23,SRA!B:T,5,0),"")</f>
        <v>COORD LICITA CONTRAT</v>
      </c>
      <c r="H23" s="71">
        <f>IFERROR(VLOOKUP(C23,SRA!B:T,18,0),"")</f>
        <v>1664.45</v>
      </c>
      <c r="I23" s="71">
        <f>IFERROR(VLOOKUP(C23,SRA!B:T,19,0),"")</f>
        <v>6657.79</v>
      </c>
      <c r="J23" s="72">
        <f>IFERROR(VLOOKUP(C23,SETEMBRO!B:F,3,0),"0,00")</f>
        <v>8322.24</v>
      </c>
      <c r="K23" s="71">
        <f t="shared" si="0"/>
        <v>2146.2399999999998</v>
      </c>
      <c r="L23" s="72">
        <f>IFERROR(VLOOKUP(C23,SETEMBRO!B:H,7,0),"0,00")</f>
        <v>6176</v>
      </c>
      <c r="M23" s="16" t="str">
        <f>IFERROR(VLOOKUP(C23,FÉRIAS!C:D,2,0),"")</f>
        <v/>
      </c>
      <c r="N23" s="13" t="str">
        <f>IFERROR(VLOOKUP(C23,AFASTADOS!B:C,2,0),"")</f>
        <v/>
      </c>
    </row>
    <row r="24" spans="2:16" s="13" customFormat="1">
      <c r="B24" s="12">
        <f t="shared" si="1"/>
        <v>16</v>
      </c>
      <c r="C24" s="17">
        <v>3283</v>
      </c>
      <c r="D24" s="18" t="str">
        <f>IFERROR(VLOOKUP(C24,SRA!B:C,2,0),"")</f>
        <v>MANUELA A DE SENA L VENTURA</v>
      </c>
      <c r="E24" s="12" t="str">
        <f>IFERROR(VLOOKUP(C24,SRA!B:T,8,0),"")</f>
        <v>COM</v>
      </c>
      <c r="F24" s="12" t="s">
        <v>440</v>
      </c>
      <c r="G24" s="12" t="str">
        <f>IFERROR(VLOOKUP(C24,SRA!B:T,5,0),"")</f>
        <v>COORD. AP. TEC. INST</v>
      </c>
      <c r="H24" s="71">
        <f>IFERROR(VLOOKUP(C24,SRA!B:T,18,0),"")</f>
        <v>1664.45</v>
      </c>
      <c r="I24" s="71">
        <f>IFERROR(VLOOKUP(C24,SRA!B:T,19,0),"")</f>
        <v>6657.79</v>
      </c>
      <c r="J24" s="72">
        <f>IFERROR(VLOOKUP(C24,SETEMBRO!B:F,3,0),"0,00")</f>
        <v>8322.24</v>
      </c>
      <c r="K24" s="71">
        <f t="shared" si="0"/>
        <v>2054.6299999999992</v>
      </c>
      <c r="L24" s="72">
        <f>IFERROR(VLOOKUP(C24,SETEMBRO!B:H,7,0),"0,00")</f>
        <v>6267.6100000000006</v>
      </c>
      <c r="M24" s="16" t="str">
        <f>IFERROR(VLOOKUP(C24,FÉRIAS!C:D,2,0),"")</f>
        <v/>
      </c>
      <c r="N24" s="13" t="str">
        <f>IFERROR(VLOOKUP(C24,AFASTADOS!B:C,2,0),"")</f>
        <v/>
      </c>
    </row>
    <row r="25" spans="2:16" s="13" customFormat="1">
      <c r="B25" s="12">
        <f t="shared" si="1"/>
        <v>17</v>
      </c>
      <c r="C25" s="17">
        <v>3316</v>
      </c>
      <c r="D25" s="18" t="str">
        <f>IFERROR(VLOOKUP(C25,SRA!B:C,2,0),"")</f>
        <v>MAYARA CRISTINA NUNES DE LIRA</v>
      </c>
      <c r="E25" s="12" t="str">
        <f>IFERROR(VLOOKUP(C25,SRA!B:T,8,0),"")</f>
        <v>COM</v>
      </c>
      <c r="F25" s="12" t="s">
        <v>452</v>
      </c>
      <c r="G25" s="12" t="str">
        <f>IFERROR(VLOOKUP(C25,SRA!B:T,5,0),"")</f>
        <v>GESTOR DE APOIO TEC.</v>
      </c>
      <c r="H25" s="71">
        <f>IFERROR(VLOOKUP(C25,SRA!B:T,18,0),"")</f>
        <v>293.70999999999998</v>
      </c>
      <c r="I25" s="71">
        <f>IFERROR(VLOOKUP(C25,SRA!B:T,19,0),"")</f>
        <v>1174.82</v>
      </c>
      <c r="J25" s="72">
        <f>IFERROR(VLOOKUP(C25,SETEMBRO!B:F,3,0),"0,00")</f>
        <v>2055.9499999999998</v>
      </c>
      <c r="K25" s="71">
        <f t="shared" si="0"/>
        <v>1036.2999999999997</v>
      </c>
      <c r="L25" s="72">
        <f>IFERROR(VLOOKUP(C25,SETEMBRO!B:H,7,0),"0,00")</f>
        <v>1019.6500000000001</v>
      </c>
      <c r="M25" s="16" t="str">
        <f>IFERROR(VLOOKUP(C25,FÉRIAS!C:D,2,0),"")</f>
        <v>MAYARA CRISTINA NUNES DE LIRA</v>
      </c>
      <c r="N25" s="13" t="str">
        <f>IFERROR(VLOOKUP(C25,AFASTADOS!B:C,2,0),"")</f>
        <v/>
      </c>
    </row>
    <row r="26" spans="2:16" s="13" customFormat="1">
      <c r="B26" s="12">
        <f t="shared" si="1"/>
        <v>18</v>
      </c>
      <c r="C26" s="17">
        <v>3325</v>
      </c>
      <c r="D26" s="18" t="str">
        <f>IFERROR(VLOOKUP(C26,SRA!B:C,2,0),"")</f>
        <v>MANOEL DE LIMA BARBOSA</v>
      </c>
      <c r="E26" s="12" t="str">
        <f>IFERROR(VLOOKUP(C26,SRA!B:T,8,0),"")</f>
        <v>COM</v>
      </c>
      <c r="F26" s="12" t="s">
        <v>440</v>
      </c>
      <c r="G26" s="12" t="str">
        <f>IFERROR(VLOOKUP(C26,SRA!B:T,5,0),"")</f>
        <v>COORD.DE CONTABILIDA</v>
      </c>
      <c r="H26" s="71">
        <f>IFERROR(VLOOKUP(C26,SRA!B:T,18,0),"")</f>
        <v>1664.45</v>
      </c>
      <c r="I26" s="71">
        <f>IFERROR(VLOOKUP(C26,SRA!B:T,19,0),"")</f>
        <v>6657.79</v>
      </c>
      <c r="J26" s="72">
        <f>IFERROR(VLOOKUP(C26,SETEMBRO!B:F,3,0),"0,00")</f>
        <v>16644.48</v>
      </c>
      <c r="K26" s="71">
        <f t="shared" si="0"/>
        <v>4282.2299999999996</v>
      </c>
      <c r="L26" s="72">
        <f>IFERROR(VLOOKUP(C26,SETEMBRO!B:H,7,0),"0,00")</f>
        <v>12362.25</v>
      </c>
      <c r="M26" s="16" t="str">
        <f>IFERROR(VLOOKUP(C26,FÉRIAS!C:D,2,0),"")</f>
        <v/>
      </c>
      <c r="N26" s="13" t="str">
        <f>IFERROR(VLOOKUP(C26,AFASTADOS!B:C,2,0),"")</f>
        <v/>
      </c>
    </row>
    <row r="27" spans="2:16" s="13" customFormat="1">
      <c r="B27" s="12">
        <f t="shared" si="1"/>
        <v>19</v>
      </c>
      <c r="C27" s="17">
        <v>3327</v>
      </c>
      <c r="D27" s="18" t="str">
        <f>IFERROR(VLOOKUP(C27,SRA!B:C,2,0),"")</f>
        <v>NATALIA DOURADO DA FONTE</v>
      </c>
      <c r="E27" s="12" t="str">
        <f>IFERROR(VLOOKUP(C27,SRA!B:T,8,0),"")</f>
        <v>COM</v>
      </c>
      <c r="F27" s="12" t="s">
        <v>440</v>
      </c>
      <c r="G27" s="12" t="str">
        <f>IFERROR(VLOOKUP(C27,SRA!B:T,5,0),"")</f>
        <v>COORD. SUPRIMENTOS</v>
      </c>
      <c r="H27" s="71">
        <f>IFERROR(VLOOKUP(C27,SRA!B:T,18,0),"")</f>
        <v>1664.45</v>
      </c>
      <c r="I27" s="71">
        <f>IFERROR(VLOOKUP(C27,SRA!B:T,19,0),"")</f>
        <v>6657.79</v>
      </c>
      <c r="J27" s="72">
        <f>IFERROR(VLOOKUP(C27,SETEMBRO!B:F,3,0),"0,00")</f>
        <v>8322.24</v>
      </c>
      <c r="K27" s="71">
        <f t="shared" si="0"/>
        <v>2002.4899999999998</v>
      </c>
      <c r="L27" s="72">
        <f>IFERROR(VLOOKUP(C27,SETEMBRO!B:H,7,0),"0,00")</f>
        <v>6319.75</v>
      </c>
      <c r="M27" s="16" t="str">
        <f>IFERROR(VLOOKUP(C27,FÉRIAS!C:D,2,0),"")</f>
        <v/>
      </c>
      <c r="N27" s="13" t="str">
        <f>IFERROR(VLOOKUP(C27,AFASTADOS!B:C,2,0),"")</f>
        <v/>
      </c>
    </row>
    <row r="28" spans="2:16" s="13" customFormat="1">
      <c r="B28" s="12">
        <f t="shared" si="1"/>
        <v>20</v>
      </c>
      <c r="C28" s="17">
        <v>3328</v>
      </c>
      <c r="D28" s="18" t="str">
        <f>IFERROR(VLOOKUP(C28,SRA!B:C,2,0),"")</f>
        <v>VINICIUS JOSE OLIVEIRA D SOUSA</v>
      </c>
      <c r="E28" s="12" t="str">
        <f>IFERROR(VLOOKUP(C28,SRA!B:T,8,0),"")</f>
        <v>COM</v>
      </c>
      <c r="F28" s="12" t="s">
        <v>440</v>
      </c>
      <c r="G28" s="12" t="str">
        <f>IFERROR(VLOOKUP(C28,SRA!B:T,5,0),"")</f>
        <v>ASSESSOR DIRETORIA</v>
      </c>
      <c r="H28" s="71">
        <f>IFERROR(VLOOKUP(C28,SRA!B:T,18,0),"")</f>
        <v>979.03</v>
      </c>
      <c r="I28" s="71">
        <f>IFERROR(VLOOKUP(C28,SRA!B:T,19,0),"")</f>
        <v>3916.1</v>
      </c>
      <c r="J28" s="72">
        <f>IFERROR(VLOOKUP(C28,SETEMBRO!B:F,3,0),"0,00")</f>
        <v>4895.13</v>
      </c>
      <c r="K28" s="71">
        <f t="shared" si="0"/>
        <v>2003.8100000000004</v>
      </c>
      <c r="L28" s="72">
        <f>IFERROR(VLOOKUP(C28,SETEMBRO!B:H,7,0),"0,00")</f>
        <v>2891.3199999999997</v>
      </c>
      <c r="M28" s="16" t="str">
        <f>IFERROR(VLOOKUP(C28,FÉRIAS!C:D,2,0),"")</f>
        <v/>
      </c>
      <c r="N28" s="13" t="str">
        <f>IFERROR(VLOOKUP(C28,AFASTADOS!B:C,2,0),"")</f>
        <v/>
      </c>
    </row>
    <row r="29" spans="2:16" s="13" customFormat="1">
      <c r="B29" s="12">
        <f t="shared" si="1"/>
        <v>21</v>
      </c>
      <c r="C29" s="17">
        <v>3338</v>
      </c>
      <c r="D29" s="18" t="str">
        <f>IFERROR(VLOOKUP(C29,SRA!B:C,2,0),"")</f>
        <v>IAN THIAGO DE LIMA BARBOSA</v>
      </c>
      <c r="E29" s="12" t="str">
        <f>IFERROR(VLOOKUP(C29,SRA!B:T,8,0),"")</f>
        <v>COM</v>
      </c>
      <c r="F29" s="12" t="s">
        <v>440</v>
      </c>
      <c r="G29" s="12" t="str">
        <f>IFERROR(VLOOKUP(C29,SRA!B:T,5,0),"")</f>
        <v>ASSESSOR DIRETORIA</v>
      </c>
      <c r="H29" s="71">
        <f>IFERROR(VLOOKUP(C29,SRA!B:T,18,0),"")</f>
        <v>979.03</v>
      </c>
      <c r="I29" s="71">
        <f>IFERROR(VLOOKUP(C29,SRA!B:T,19,0),"")</f>
        <v>3916.1</v>
      </c>
      <c r="J29" s="72">
        <f>IFERROR(VLOOKUP(C29,SETEMBRO!B:F,3,0),"0,00")</f>
        <v>5240.1000000000004</v>
      </c>
      <c r="K29" s="71">
        <f t="shared" si="0"/>
        <v>1087.5400000000009</v>
      </c>
      <c r="L29" s="72">
        <f>IFERROR(VLOOKUP(C29,SETEMBRO!B:H,7,0),"0,00")</f>
        <v>4152.5599999999995</v>
      </c>
      <c r="M29" s="16" t="str">
        <f>IFERROR(VLOOKUP(C29,FÉRIAS!C:D,2,0),"")</f>
        <v/>
      </c>
      <c r="N29" s="13" t="str">
        <f>IFERROR(VLOOKUP(C29,AFASTADOS!B:C,2,0),"")</f>
        <v/>
      </c>
    </row>
    <row r="30" spans="2:16" s="13" customFormat="1">
      <c r="B30" s="12">
        <f t="shared" si="1"/>
        <v>22</v>
      </c>
      <c r="C30" s="17">
        <v>3340</v>
      </c>
      <c r="D30" s="18" t="str">
        <f>IFERROR(VLOOKUP(C30,SRA!B:C,2,0),"")</f>
        <v>SANDRO MARQUES TEIXEIRA</v>
      </c>
      <c r="E30" s="12" t="str">
        <f>IFERROR(VLOOKUP(C30,SRA!B:T,8,0),"")</f>
        <v>COM</v>
      </c>
      <c r="F30" s="12" t="s">
        <v>440</v>
      </c>
      <c r="G30" s="12" t="str">
        <f>IFERROR(VLOOKUP(C30,SRA!B:T,5,0),"")</f>
        <v>COORD. DE ART. INST.</v>
      </c>
      <c r="H30" s="71">
        <f>IFERROR(VLOOKUP(C30,SRA!B:T,18,0),"")</f>
        <v>1664.45</v>
      </c>
      <c r="I30" s="71">
        <f>IFERROR(VLOOKUP(C30,SRA!B:T,19,0),"")</f>
        <v>6657.79</v>
      </c>
      <c r="J30" s="72">
        <f>IFERROR(VLOOKUP(C30,SETEMBRO!B:F,3,0),"0,00")</f>
        <v>8667.2099999999991</v>
      </c>
      <c r="K30" s="71">
        <f t="shared" si="0"/>
        <v>2847.5099999999993</v>
      </c>
      <c r="L30" s="72">
        <f>IFERROR(VLOOKUP(C30,SETEMBRO!B:H,7,0),"0,00")</f>
        <v>5819.7</v>
      </c>
      <c r="M30" s="16" t="str">
        <f>IFERROR(VLOOKUP(C30,FÉRIAS!C:D,2,0),"")</f>
        <v/>
      </c>
      <c r="N30" s="13" t="str">
        <f>IFERROR(VLOOKUP(C30,AFASTADOS!B:C,2,0),"")</f>
        <v/>
      </c>
      <c r="P30" s="14"/>
    </row>
    <row r="31" spans="2:16" s="13" customFormat="1">
      <c r="B31" s="12">
        <f t="shared" si="1"/>
        <v>23</v>
      </c>
      <c r="C31" s="17">
        <v>3341</v>
      </c>
      <c r="D31" s="18" t="str">
        <f>IFERROR(VLOOKUP(C31,SRA!B:C,2,0),"")</f>
        <v>JOSE VICTOR M A BARBOSA</v>
      </c>
      <c r="E31" s="12" t="str">
        <f>IFERROR(VLOOKUP(C31,SRA!B:T,8,0),"")</f>
        <v>COM</v>
      </c>
      <c r="F31" s="12" t="s">
        <v>452</v>
      </c>
      <c r="G31" s="12" t="str">
        <f>IFERROR(VLOOKUP(C31,SRA!B:T,5,0),"")</f>
        <v>GESTOR DE DESENV.</v>
      </c>
      <c r="H31" s="71">
        <f>IFERROR(VLOOKUP(C31,SRA!B:T,18,0),"")</f>
        <v>881.12</v>
      </c>
      <c r="I31" s="71">
        <f>IFERROR(VLOOKUP(C31,SRA!B:T,19,0),"")</f>
        <v>3524.49</v>
      </c>
      <c r="J31" s="72">
        <f>IFERROR(VLOOKUP(C31,SETEMBRO!B:F,3,0),"0,00")</f>
        <v>5286.74</v>
      </c>
      <c r="K31" s="71">
        <f t="shared" si="0"/>
        <v>3768.74</v>
      </c>
      <c r="L31" s="72">
        <f>IFERROR(VLOOKUP(C31,SETEMBRO!B:H,7,0),"0,00")</f>
        <v>1518</v>
      </c>
      <c r="M31" s="16" t="str">
        <f>IFERROR(VLOOKUP(C31,FÉRIAS!C:D,2,0),"")</f>
        <v>JOSE VICTOR M A BARBOSA</v>
      </c>
      <c r="N31" s="13" t="str">
        <f>IFERROR(VLOOKUP(C31,AFASTADOS!B:C,2,0),"")</f>
        <v/>
      </c>
      <c r="P31" s="14"/>
    </row>
    <row r="32" spans="2:16" s="13" customFormat="1">
      <c r="B32" s="12">
        <f t="shared" si="1"/>
        <v>24</v>
      </c>
      <c r="C32" s="17">
        <v>3343</v>
      </c>
      <c r="D32" s="18" t="str">
        <f>IFERROR(VLOOKUP(C32,SRA!B:C,2,0),"")</f>
        <v>MARCELO MONTEIRO DE C. FILHO</v>
      </c>
      <c r="E32" s="12" t="str">
        <f>IFERROR(VLOOKUP(C32,SRA!B:T,8,0),"")</f>
        <v>COM</v>
      </c>
      <c r="F32" s="12" t="s">
        <v>440</v>
      </c>
      <c r="G32" s="12" t="str">
        <f>IFERROR(VLOOKUP(C32,SRA!B:T,5,0),"")</f>
        <v>GESTOR DE APOIO ADM.</v>
      </c>
      <c r="H32" s="71">
        <f>IFERROR(VLOOKUP(C32,SRA!B:T,18,0),"")</f>
        <v>293.70999999999998</v>
      </c>
      <c r="I32" s="71">
        <f>IFERROR(VLOOKUP(C32,SRA!B:T,19,0),"")</f>
        <v>1174.82</v>
      </c>
      <c r="J32" s="72">
        <f>IFERROR(VLOOKUP(C32,SETEMBRO!B:F,3,0),"0,00")</f>
        <v>1468.53</v>
      </c>
      <c r="K32" s="71">
        <f t="shared" si="0"/>
        <v>114.07999999999993</v>
      </c>
      <c r="L32" s="72">
        <f>IFERROR(VLOOKUP(C32,SETEMBRO!B:H,7,0),"0,00")</f>
        <v>1354.45</v>
      </c>
      <c r="M32" s="16" t="str">
        <f>IFERROR(VLOOKUP(C32,FÉRIAS!C:D,2,0),"")</f>
        <v/>
      </c>
      <c r="N32" s="13" t="str">
        <f>IFERROR(VLOOKUP(C32,AFASTADOS!B:C,2,0),"")</f>
        <v/>
      </c>
      <c r="P32" s="14"/>
    </row>
    <row r="33" spans="2:16" s="14" customFormat="1">
      <c r="B33" s="12">
        <f t="shared" si="1"/>
        <v>25</v>
      </c>
      <c r="C33" s="17">
        <v>3358</v>
      </c>
      <c r="D33" s="18" t="str">
        <f>IFERROR(VLOOKUP(C33,SRA!B:C,2,0),"")</f>
        <v>SERGIO LUIZ DE NORONHA</v>
      </c>
      <c r="E33" s="12" t="str">
        <f>IFERROR(VLOOKUP(C33,SRA!B:T,8,0),"")</f>
        <v>COM</v>
      </c>
      <c r="F33" s="12" t="s">
        <v>440</v>
      </c>
      <c r="G33" s="12" t="str">
        <f>IFERROR(VLOOKUP(C33,SRA!B:T,5,0),"")</f>
        <v>DIRETOR D ENGENHARIA</v>
      </c>
      <c r="H33" s="71">
        <f>IFERROR(VLOOKUP(C33,SRA!B:T,18,0),"")</f>
        <v>4196.22</v>
      </c>
      <c r="I33" s="71">
        <f>IFERROR(VLOOKUP(C33,SRA!B:T,19,0),"")</f>
        <v>16784.88</v>
      </c>
      <c r="J33" s="72">
        <f>IFERROR(VLOOKUP(C33,SETEMBRO!B:F,3,0),"0,00")</f>
        <v>20981.1</v>
      </c>
      <c r="K33" s="71">
        <f t="shared" si="0"/>
        <v>6001.48</v>
      </c>
      <c r="L33" s="72">
        <f>IFERROR(VLOOKUP(C33,SETEMBRO!B:H,7,0),"0,00")</f>
        <v>14979.619999999999</v>
      </c>
      <c r="M33" s="16" t="str">
        <f>IFERROR(VLOOKUP(C33,FÉRIAS!C:D,2,0),"")</f>
        <v/>
      </c>
      <c r="N33" s="13" t="str">
        <f>IFERROR(VLOOKUP(C33,AFASTADOS!B:C,2,0),"")</f>
        <v/>
      </c>
      <c r="O33" s="13"/>
      <c r="P33" s="13"/>
    </row>
    <row r="34" spans="2:16" s="14" customFormat="1">
      <c r="B34" s="12">
        <f t="shared" si="1"/>
        <v>26</v>
      </c>
      <c r="C34" s="17">
        <v>3359</v>
      </c>
      <c r="D34" s="18" t="str">
        <f>IFERROR(VLOOKUP(C34,SRA!B:C,2,0),"")</f>
        <v>ALICE ANA BARBOSA ROSENDO</v>
      </c>
      <c r="E34" s="12" t="str">
        <f>IFERROR(VLOOKUP(C34,SRA!B:T,8,0),"")</f>
        <v>COM</v>
      </c>
      <c r="F34" s="12" t="s">
        <v>440</v>
      </c>
      <c r="G34" s="12" t="str">
        <f>IFERROR(VLOOKUP(C34,SRA!B:T,5,0),"")</f>
        <v>COORD. COMUNIC. SOCI</v>
      </c>
      <c r="H34" s="71">
        <f>IFERROR(VLOOKUP(C34,SRA!B:T,18,0),"")</f>
        <v>1664.45</v>
      </c>
      <c r="I34" s="71">
        <f>IFERROR(VLOOKUP(C34,SRA!B:T,19,0),"")</f>
        <v>6657.79</v>
      </c>
      <c r="J34" s="72">
        <f>IFERROR(VLOOKUP(C34,SETEMBRO!B:F,3,0),"0,00")</f>
        <v>8322.24</v>
      </c>
      <c r="K34" s="71">
        <f t="shared" si="0"/>
        <v>4551.2999999999993</v>
      </c>
      <c r="L34" s="72">
        <f>IFERROR(VLOOKUP(C34,SETEMBRO!B:H,7,0),"0,00")</f>
        <v>3770.94</v>
      </c>
      <c r="M34" s="16" t="str">
        <f>IFERROR(VLOOKUP(C34,FÉRIAS!C:D,2,0),"")</f>
        <v/>
      </c>
      <c r="N34" s="13" t="str">
        <f>IFERROR(VLOOKUP(C34,AFASTADOS!B:C,2,0),"")</f>
        <v/>
      </c>
      <c r="O34" s="13"/>
      <c r="P34" s="13"/>
    </row>
    <row r="35" spans="2:16" s="14" customFormat="1">
      <c r="B35" s="12">
        <f t="shared" si="1"/>
        <v>27</v>
      </c>
      <c r="C35" s="12">
        <v>3361</v>
      </c>
      <c r="D35" s="18" t="str">
        <f>IFERROR(VLOOKUP(C35,SRA!B:C,2,0),"")</f>
        <v>DANIELLY C. DO NASCIMENTO</v>
      </c>
      <c r="E35" s="12" t="str">
        <f>IFERROR(VLOOKUP(C35,SRA!B:T,8,0),"")</f>
        <v>COM</v>
      </c>
      <c r="F35" s="12" t="s">
        <v>440</v>
      </c>
      <c r="G35" s="12" t="str">
        <f>IFERROR(VLOOKUP(C35,SRA!B:T,5,0),"")</f>
        <v>SECRETARIA DIR.</v>
      </c>
      <c r="H35" s="71">
        <f>IFERROR(VLOOKUP(C35,SRA!B:T,18,0),"")</f>
        <v>391.6</v>
      </c>
      <c r="I35" s="71">
        <f>IFERROR(VLOOKUP(C35,SRA!B:T,19,0),"")</f>
        <v>1566.44</v>
      </c>
      <c r="J35" s="72">
        <f>IFERROR(VLOOKUP(C35,SETEMBRO!B:F,3,0),"0,00")</f>
        <v>2647.98</v>
      </c>
      <c r="K35" s="71">
        <f t="shared" si="0"/>
        <v>671.40000000000009</v>
      </c>
      <c r="L35" s="72">
        <f>IFERROR(VLOOKUP(C35,SETEMBRO!B:H,7,0),"0,00")</f>
        <v>1976.58</v>
      </c>
      <c r="M35" s="16" t="str">
        <f>IFERROR(VLOOKUP(C35,FÉRIAS!C:D,2,0),"")</f>
        <v/>
      </c>
      <c r="N35" s="13" t="str">
        <f>IFERROR(VLOOKUP(C35,AFASTADOS!B:C,2,0),"")</f>
        <v/>
      </c>
      <c r="O35" s="13"/>
      <c r="P35" s="13"/>
    </row>
    <row r="36" spans="2:16" s="13" customFormat="1">
      <c r="B36" s="12">
        <f t="shared" si="1"/>
        <v>28</v>
      </c>
      <c r="C36" s="17">
        <v>3362</v>
      </c>
      <c r="D36" s="18" t="str">
        <f>IFERROR(VLOOKUP(C36,SRA!B:C,2,0),"")</f>
        <v>LEANDRA NASCIMENTO ESTEFANIO</v>
      </c>
      <c r="E36" s="12" t="str">
        <f>IFERROR(VLOOKUP(C36,SRA!B:T,8,0),"")</f>
        <v>COM</v>
      </c>
      <c r="F36" s="12" t="s">
        <v>440</v>
      </c>
      <c r="G36" s="12" t="str">
        <f>IFERROR(VLOOKUP(C36,SRA!B:T,5,0),"")</f>
        <v>GESTOR DE DESENV.</v>
      </c>
      <c r="H36" s="71">
        <f>IFERROR(VLOOKUP(C36,SRA!B:T,18,0),"")</f>
        <v>881.12</v>
      </c>
      <c r="I36" s="71">
        <f>IFERROR(VLOOKUP(C36,SRA!B:T,19,0),"")</f>
        <v>3524.49</v>
      </c>
      <c r="J36" s="72">
        <f>IFERROR(VLOOKUP(C36,SETEMBRO!B:F,3,0),"0,00")</f>
        <v>4405.6099999999997</v>
      </c>
      <c r="K36" s="71">
        <f t="shared" si="0"/>
        <v>1139.1399999999994</v>
      </c>
      <c r="L36" s="72">
        <f>IFERROR(VLOOKUP(C36,SETEMBRO!B:H,7,0),"0,00")</f>
        <v>3266.4700000000003</v>
      </c>
      <c r="M36" s="16" t="str">
        <f>IFERROR(VLOOKUP(C36,FÉRIAS!C:D,2,0),"")</f>
        <v/>
      </c>
      <c r="N36" s="13" t="str">
        <f>IFERROR(VLOOKUP(C36,AFASTADOS!B:C,2,0),"")</f>
        <v/>
      </c>
    </row>
    <row r="37" spans="2:16" s="13" customFormat="1">
      <c r="B37" s="12">
        <f t="shared" si="1"/>
        <v>29</v>
      </c>
      <c r="C37" s="17">
        <v>3366</v>
      </c>
      <c r="D37" s="18" t="str">
        <f>IFERROR(VLOOKUP(C37,SRA!B:C,2,0),"")</f>
        <v>JOSE RICARDO OLIVEIRA CHAGAS</v>
      </c>
      <c r="E37" s="12" t="str">
        <f>IFERROR(VLOOKUP(C37,SRA!B:T,8,0),"")</f>
        <v>COM</v>
      </c>
      <c r="F37" s="12" t="s">
        <v>440</v>
      </c>
      <c r="G37" s="12" t="str">
        <f>IFERROR(VLOOKUP(C37,SRA!B:T,5,0),"")</f>
        <v>COORD AUDITORIA INT</v>
      </c>
      <c r="H37" s="71">
        <f>IFERROR(VLOOKUP(C37,SRA!B:T,18,0),"")</f>
        <v>1664.45</v>
      </c>
      <c r="I37" s="71">
        <f>IFERROR(VLOOKUP(C37,SRA!B:T,19,0),"")</f>
        <v>6657.79</v>
      </c>
      <c r="J37" s="72">
        <f>IFERROR(VLOOKUP(C37,SETEMBRO!B:F,3,0),"0,00")</f>
        <v>8322.24</v>
      </c>
      <c r="K37" s="71">
        <f t="shared" si="0"/>
        <v>2748.1499999999996</v>
      </c>
      <c r="L37" s="72">
        <f>IFERROR(VLOOKUP(C37,SETEMBRO!B:H,7,0),"0,00")</f>
        <v>5574.09</v>
      </c>
      <c r="M37" s="16" t="str">
        <f>IFERROR(VLOOKUP(C37,FÉRIAS!C:D,2,0),"")</f>
        <v/>
      </c>
      <c r="N37" s="13" t="str">
        <f>IFERROR(VLOOKUP(C37,AFASTADOS!B:C,2,0),"")</f>
        <v/>
      </c>
    </row>
    <row r="38" spans="2:16" s="13" customFormat="1">
      <c r="B38" s="12">
        <f t="shared" si="1"/>
        <v>30</v>
      </c>
      <c r="C38" s="17">
        <v>3373</v>
      </c>
      <c r="D38" s="18" t="str">
        <f>IFERROR(VLOOKUP(C38,SRA!B:C,2,0),"")</f>
        <v>LEANDRO RAMOS M DE ANDRADE</v>
      </c>
      <c r="E38" s="12" t="str">
        <f>IFERROR(VLOOKUP(C38,SRA!B:T,8,0),"")</f>
        <v>COM</v>
      </c>
      <c r="F38" s="12" t="s">
        <v>440</v>
      </c>
      <c r="G38" s="12" t="str">
        <f>IFERROR(VLOOKUP(C38,SRA!B:T,5,0),"")</f>
        <v>ASSESSOR DIRETORIA</v>
      </c>
      <c r="H38" s="71">
        <f>IFERROR(VLOOKUP(C38,SRA!B:T,18,0),"")</f>
        <v>979.03</v>
      </c>
      <c r="I38" s="71">
        <f>IFERROR(VLOOKUP(C38,SRA!B:T,19,0),"")</f>
        <v>3916.1</v>
      </c>
      <c r="J38" s="72">
        <f>IFERROR(VLOOKUP(C38,SETEMBRO!B:F,3,0),"0,00")</f>
        <v>4895.13</v>
      </c>
      <c r="K38" s="71">
        <f t="shared" si="0"/>
        <v>1899.21</v>
      </c>
      <c r="L38" s="72">
        <f>IFERROR(VLOOKUP(C38,SETEMBRO!B:H,7,0),"0,00")</f>
        <v>2995.92</v>
      </c>
      <c r="M38" s="16" t="str">
        <f>IFERROR(VLOOKUP(C38,FÉRIAS!C:D,2,0),"")</f>
        <v/>
      </c>
      <c r="N38" s="13" t="str">
        <f>IFERROR(VLOOKUP(C38,AFASTADOS!B:C,2,0),"")</f>
        <v/>
      </c>
    </row>
    <row r="39" spans="2:16" s="13" customFormat="1">
      <c r="B39" s="12">
        <f t="shared" si="1"/>
        <v>31</v>
      </c>
      <c r="C39" s="17">
        <v>3383</v>
      </c>
      <c r="D39" s="18" t="str">
        <f>IFERROR(VLOOKUP(C39,SRA!B:C,2,0),"")</f>
        <v>PLINIO ANTONIO L P FILHO</v>
      </c>
      <c r="E39" s="12" t="str">
        <f>IFERROR(VLOOKUP(C39,SRA!B:T,8,0),"")</f>
        <v>COM</v>
      </c>
      <c r="F39" s="12" t="s">
        <v>440</v>
      </c>
      <c r="G39" s="12" t="str">
        <f>IFERROR(VLOOKUP(C39,SRA!B:T,5,0),"")</f>
        <v>DIRETOR PRESIDENTE</v>
      </c>
      <c r="H39" s="71">
        <f>IFERROR(VLOOKUP(C39,SRA!B:T,18,0),"")</f>
        <v>4511.08</v>
      </c>
      <c r="I39" s="71">
        <f>IFERROR(VLOOKUP(C39,SRA!B:T,19,0),"")</f>
        <v>18044.29</v>
      </c>
      <c r="J39" s="72">
        <f>IFERROR(VLOOKUP(C39,SETEMBRO!B:F,3,0),"0,00")</f>
        <v>22555.37</v>
      </c>
      <c r="K39" s="71">
        <f t="shared" si="0"/>
        <v>7914.9499999999989</v>
      </c>
      <c r="L39" s="72">
        <f>IFERROR(VLOOKUP(C39,SETEMBRO!B:H,7,0),"0,00")</f>
        <v>14640.42</v>
      </c>
      <c r="M39" s="16" t="str">
        <f>IFERROR(VLOOKUP(C39,FÉRIAS!C:D,2,0),"")</f>
        <v/>
      </c>
      <c r="N39" s="13" t="str">
        <f>IFERROR(VLOOKUP(C39,AFASTADOS!B:C,2,0),"")</f>
        <v/>
      </c>
    </row>
    <row r="40" spans="2:16" s="13" customFormat="1">
      <c r="B40" s="12">
        <f t="shared" si="1"/>
        <v>32</v>
      </c>
      <c r="C40" s="17">
        <v>3386</v>
      </c>
      <c r="D40" s="18" t="str">
        <f>IFERROR(VLOOKUP(C40,SRA!B:C,2,0),"")</f>
        <v>EWERTON RODRIGO PAZ DE SANTANA</v>
      </c>
      <c r="E40" s="12" t="str">
        <f>IFERROR(VLOOKUP(C40,SRA!B:T,8,0),"")</f>
        <v>COM</v>
      </c>
      <c r="F40" s="12" t="s">
        <v>440</v>
      </c>
      <c r="G40" s="12" t="str">
        <f>IFERROR(VLOOKUP(C40,SRA!B:T,5,0),"")</f>
        <v>GESTOR DE APOIO ADM.</v>
      </c>
      <c r="H40" s="71">
        <f>IFERROR(VLOOKUP(C40,SRA!B:T,18,0),"")</f>
        <v>293.70999999999998</v>
      </c>
      <c r="I40" s="71">
        <f>IFERROR(VLOOKUP(C40,SRA!B:T,19,0),"")</f>
        <v>1174.82</v>
      </c>
      <c r="J40" s="72">
        <f>IFERROR(VLOOKUP(C40,SETEMBRO!B:F,3,0),"0,00")</f>
        <v>3189.65</v>
      </c>
      <c r="K40" s="71">
        <f t="shared" si="0"/>
        <v>498.4699999999998</v>
      </c>
      <c r="L40" s="72">
        <f>IFERROR(VLOOKUP(C40,SETEMBRO!B:H,7,0),"0,00")</f>
        <v>2691.1800000000003</v>
      </c>
      <c r="M40" s="16" t="str">
        <f>IFERROR(VLOOKUP(C40,FÉRIAS!C:D,2,0),"")</f>
        <v/>
      </c>
      <c r="N40" s="13" t="str">
        <f>IFERROR(VLOOKUP(C40,AFASTADOS!B:C,2,0),"")</f>
        <v/>
      </c>
    </row>
    <row r="41" spans="2:16" s="13" customFormat="1">
      <c r="B41" s="12">
        <f t="shared" si="1"/>
        <v>33</v>
      </c>
      <c r="C41" s="17">
        <v>3387</v>
      </c>
      <c r="D41" s="18" t="str">
        <f>IFERROR(VLOOKUP(C41,SRA!B:C,2,0),"")</f>
        <v>ELHO WENIO DA SILVA</v>
      </c>
      <c r="E41" s="12" t="str">
        <f>IFERROR(VLOOKUP(C41,SRA!B:T,8,0),"")</f>
        <v>COM</v>
      </c>
      <c r="F41" s="12" t="s">
        <v>440</v>
      </c>
      <c r="G41" s="12" t="str">
        <f>IFERROR(VLOOKUP(C41,SRA!B:T,5,0),"")</f>
        <v>COORD. DE ADM.</v>
      </c>
      <c r="H41" s="71">
        <f>IFERROR(VLOOKUP(C41,SRA!B:T,18,0),"")</f>
        <v>1664.45</v>
      </c>
      <c r="I41" s="71">
        <f>IFERROR(VLOOKUP(C41,SRA!B:T,19,0),"")</f>
        <v>6657.79</v>
      </c>
      <c r="J41" s="72">
        <f>IFERROR(VLOOKUP(C41,SETEMBRO!B:F,3,0),"0,00")</f>
        <v>8322.24</v>
      </c>
      <c r="K41" s="71">
        <f t="shared" si="0"/>
        <v>2154.3099999999995</v>
      </c>
      <c r="L41" s="72">
        <f>IFERROR(VLOOKUP(C41,SETEMBRO!B:H,7,0),"0,00")</f>
        <v>6167.93</v>
      </c>
      <c r="M41" s="16" t="str">
        <f>IFERROR(VLOOKUP(C41,FÉRIAS!C:D,2,0),"")</f>
        <v/>
      </c>
      <c r="N41" s="13" t="str">
        <f>IFERROR(VLOOKUP(C41,AFASTADOS!B:C,2,0),"")</f>
        <v/>
      </c>
    </row>
    <row r="42" spans="2:16" s="13" customFormat="1">
      <c r="B42" s="12">
        <f t="shared" si="1"/>
        <v>34</v>
      </c>
      <c r="C42" s="17">
        <v>3388</v>
      </c>
      <c r="D42" s="18" t="str">
        <f>IFERROR(VLOOKUP(C42,SRA!B:C,2,0),"")</f>
        <v>SERGIO GOUVEIA LOYO</v>
      </c>
      <c r="E42" s="12" t="str">
        <f>IFERROR(VLOOKUP(C42,SRA!B:T,8,0),"")</f>
        <v>COM</v>
      </c>
      <c r="F42" s="12" t="s">
        <v>440</v>
      </c>
      <c r="G42" s="12" t="str">
        <f>IFERROR(VLOOKUP(C42,SRA!B:T,5,0),"")</f>
        <v>ASSESSOR DIRETORIA</v>
      </c>
      <c r="H42" s="71">
        <f>IFERROR(VLOOKUP(C42,SRA!B:T,18,0),"")</f>
        <v>979.03</v>
      </c>
      <c r="I42" s="71">
        <f>IFERROR(VLOOKUP(C42,SRA!B:T,19,0),"")</f>
        <v>3916.1</v>
      </c>
      <c r="J42" s="72">
        <f>IFERROR(VLOOKUP(C42,SETEMBRO!B:F,3,0),"0,00")</f>
        <v>6265.98</v>
      </c>
      <c r="K42" s="71">
        <f t="shared" si="0"/>
        <v>1416.5</v>
      </c>
      <c r="L42" s="72">
        <f>IFERROR(VLOOKUP(C42,SETEMBRO!B:H,7,0),"0,00")</f>
        <v>4849.4799999999996</v>
      </c>
      <c r="M42" s="16" t="str">
        <f>IFERROR(VLOOKUP(C42,FÉRIAS!C:D,2,0),"")</f>
        <v/>
      </c>
      <c r="N42" s="13" t="str">
        <f>IFERROR(VLOOKUP(C42,AFASTADOS!B:C,2,0),"")</f>
        <v/>
      </c>
    </row>
    <row r="43" spans="2:16" s="13" customFormat="1">
      <c r="B43" s="12">
        <f t="shared" si="1"/>
        <v>35</v>
      </c>
      <c r="C43" s="17">
        <v>3392</v>
      </c>
      <c r="D43" s="18" t="str">
        <f>IFERROR(VLOOKUP(C43,SRA!B:C,2,0),"")</f>
        <v>MARCILIO BATISTA M MOURA</v>
      </c>
      <c r="E43" s="12" t="str">
        <f>IFERROR(VLOOKUP(C43,SRA!B:T,8,0),"")</f>
        <v>COM</v>
      </c>
      <c r="F43" s="12" t="s">
        <v>440</v>
      </c>
      <c r="G43" s="12" t="str">
        <f>IFERROR(VLOOKUP(C43,SRA!B:T,5,0),"")</f>
        <v>COORD. LOGISTICA</v>
      </c>
      <c r="H43" s="71">
        <f>IFERROR(VLOOKUP(C43,SRA!B:T,18,0),"")</f>
        <v>1664.45</v>
      </c>
      <c r="I43" s="71">
        <f>IFERROR(VLOOKUP(C43,SRA!B:T,19,0),"")</f>
        <v>6657.79</v>
      </c>
      <c r="J43" s="72">
        <f>IFERROR(VLOOKUP(C43,SETEMBRO!B:F,3,0),"0,00")</f>
        <v>8322.24</v>
      </c>
      <c r="K43" s="71">
        <f t="shared" si="0"/>
        <v>2182.2700000000004</v>
      </c>
      <c r="L43" s="72">
        <f>IFERROR(VLOOKUP(C43,SETEMBRO!B:H,7,0),"0,00")</f>
        <v>6139.9699999999993</v>
      </c>
      <c r="M43" s="16" t="str">
        <f>IFERROR(VLOOKUP(C43,FÉRIAS!C:D,2,0),"")</f>
        <v/>
      </c>
      <c r="N43" s="13" t="str">
        <f>IFERROR(VLOOKUP(C43,AFASTADOS!B:C,2,0),"")</f>
        <v/>
      </c>
    </row>
    <row r="44" spans="2:16" s="13" customFormat="1">
      <c r="B44" s="12">
        <f t="shared" si="1"/>
        <v>36</v>
      </c>
      <c r="C44" s="17">
        <v>3395</v>
      </c>
      <c r="D44" s="18" t="str">
        <f>IFERROR(VLOOKUP(C44,SRA!B:C,2,0),"")</f>
        <v>ALBERTO ANACLETO BARBOSA</v>
      </c>
      <c r="E44" s="12" t="str">
        <f>IFERROR(VLOOKUP(C44,SRA!B:T,8,0),"")</f>
        <v>COM</v>
      </c>
      <c r="F44" s="12" t="s">
        <v>440</v>
      </c>
      <c r="G44" s="12" t="str">
        <f>IFERROR(VLOOKUP(C44,SRA!B:T,5,0),"")</f>
        <v>GERENTE ADM.</v>
      </c>
      <c r="H44" s="71">
        <f>IFERROR(VLOOKUP(C44,SRA!B:T,18,0),"")</f>
        <v>636.36</v>
      </c>
      <c r="I44" s="71">
        <f>IFERROR(VLOOKUP(C44,SRA!B:T,19,0),"")</f>
        <v>2545.4699999999998</v>
      </c>
      <c r="J44" s="72">
        <f>IFERROR(VLOOKUP(C44,SETEMBRO!B:F,3,0),"0,00")</f>
        <v>3526.8</v>
      </c>
      <c r="K44" s="71">
        <f t="shared" si="0"/>
        <v>1673.0100000000002</v>
      </c>
      <c r="L44" s="72">
        <f>IFERROR(VLOOKUP(C44,SETEMBRO!B:H,7,0),"0,00")</f>
        <v>1853.79</v>
      </c>
      <c r="M44" s="16" t="str">
        <f>IFERROR(VLOOKUP(C44,FÉRIAS!C:D,2,0),"")</f>
        <v/>
      </c>
      <c r="N44" s="13" t="str">
        <f>IFERROR(VLOOKUP(C44,AFASTADOS!B:C,2,0),"")</f>
        <v/>
      </c>
    </row>
    <row r="45" spans="2:16" s="13" customFormat="1">
      <c r="B45" s="12">
        <f t="shared" si="1"/>
        <v>37</v>
      </c>
      <c r="C45" s="17">
        <v>3396</v>
      </c>
      <c r="D45" s="18" t="str">
        <f>IFERROR(VLOOKUP(C45,SRA!B:C,2,0),"")</f>
        <v>SUYANE KELLY DE SOUZA</v>
      </c>
      <c r="E45" s="12" t="str">
        <f>IFERROR(VLOOKUP(C45,SRA!B:T,8,0),"")</f>
        <v>COM</v>
      </c>
      <c r="F45" s="12" t="s">
        <v>440</v>
      </c>
      <c r="G45" s="12" t="str">
        <f>IFERROR(VLOOKUP(C45,SRA!B:T,5,0),"")</f>
        <v>GERENTE ADM.</v>
      </c>
      <c r="H45" s="71">
        <f>IFERROR(VLOOKUP(C45,SRA!B:T,18,0),"")</f>
        <v>636.36</v>
      </c>
      <c r="I45" s="71">
        <f>IFERROR(VLOOKUP(C45,SRA!B:T,19,0),"")</f>
        <v>2545.4699999999998</v>
      </c>
      <c r="J45" s="72">
        <f>IFERROR(VLOOKUP(C45,SETEMBRO!B:F,3,0),"0,00")</f>
        <v>3181.83</v>
      </c>
      <c r="K45" s="71">
        <f t="shared" si="0"/>
        <v>617.44000000000005</v>
      </c>
      <c r="L45" s="72">
        <f>IFERROR(VLOOKUP(C45,SETEMBRO!B:H,7,0),"0,00")</f>
        <v>2564.39</v>
      </c>
      <c r="M45" s="16" t="str">
        <f>IFERROR(VLOOKUP(C45,FÉRIAS!C:D,2,0),"")</f>
        <v/>
      </c>
      <c r="N45" s="13" t="str">
        <f>IFERROR(VLOOKUP(C45,AFASTADOS!B:C,2,0),"")</f>
        <v/>
      </c>
    </row>
    <row r="46" spans="2:16" s="13" customFormat="1">
      <c r="B46" s="12">
        <f t="shared" si="1"/>
        <v>38</v>
      </c>
      <c r="C46" s="17">
        <v>3397</v>
      </c>
      <c r="D46" s="18" t="str">
        <f>IFERROR(VLOOKUP(C46,SRA!B:C,2,0),"")</f>
        <v>GENIMAR TAVARES GANDOLFO</v>
      </c>
      <c r="E46" s="12" t="str">
        <f>IFERROR(VLOOKUP(C46,SRA!B:T,8,0),"")</f>
        <v>COM</v>
      </c>
      <c r="F46" s="12" t="s">
        <v>440</v>
      </c>
      <c r="G46" s="12" t="str">
        <f>IFERROR(VLOOKUP(C46,SRA!B:T,5,0),"")</f>
        <v>GESTOR DE APOIO TEC.</v>
      </c>
      <c r="H46" s="71">
        <f>IFERROR(VLOOKUP(C46,SRA!B:T,18,0),"")</f>
        <v>293.70999999999998</v>
      </c>
      <c r="I46" s="71">
        <f>IFERROR(VLOOKUP(C46,SRA!B:T,19,0),"")</f>
        <v>1174.82</v>
      </c>
      <c r="J46" s="72">
        <f>IFERROR(VLOOKUP(C46,SETEMBRO!B:F,3,0),"0,00")</f>
        <v>1468.53</v>
      </c>
      <c r="K46" s="71">
        <f t="shared" si="0"/>
        <v>128.56999999999994</v>
      </c>
      <c r="L46" s="72">
        <f>IFERROR(VLOOKUP(C46,SETEMBRO!B:H,7,0),"0,00")</f>
        <v>1339.96</v>
      </c>
      <c r="M46" s="16" t="str">
        <f>IFERROR(VLOOKUP(C46,FÉRIAS!C:D,2,0),"")</f>
        <v/>
      </c>
      <c r="N46" s="13" t="str">
        <f>IFERROR(VLOOKUP(C46,AFASTADOS!B:C,2,0),"")</f>
        <v/>
      </c>
    </row>
    <row r="47" spans="2:16" s="13" customFormat="1">
      <c r="B47" s="12">
        <f t="shared" si="1"/>
        <v>39</v>
      </c>
      <c r="C47" s="22">
        <v>3398</v>
      </c>
      <c r="D47" s="18" t="str">
        <f>IFERROR(VLOOKUP(C47,SRA!B:C,2,0),"")</f>
        <v>RINALDO SOARES DE BARROS</v>
      </c>
      <c r="E47" s="12" t="str">
        <f>IFERROR(VLOOKUP(C47,SRA!B:T,8,0),"")</f>
        <v>COM</v>
      </c>
      <c r="F47" s="12" t="s">
        <v>440</v>
      </c>
      <c r="G47" s="12" t="str">
        <f>IFERROR(VLOOKUP(C47,SRA!B:T,5,0),"")</f>
        <v>GESTOR DE APOIO TEC.</v>
      </c>
      <c r="H47" s="71">
        <f>IFERROR(VLOOKUP(C47,SRA!B:T,18,0),"")</f>
        <v>293.70999999999998</v>
      </c>
      <c r="I47" s="71">
        <f>IFERROR(VLOOKUP(C47,SRA!B:T,19,0),"")</f>
        <v>1174.82</v>
      </c>
      <c r="J47" s="72">
        <f>IFERROR(VLOOKUP(C47,SETEMBRO!B:F,3,0),"0,00")</f>
        <v>1468.66</v>
      </c>
      <c r="K47" s="71">
        <f t="shared" si="0"/>
        <v>227.27999999999997</v>
      </c>
      <c r="L47" s="72">
        <f>IFERROR(VLOOKUP(C47,SETEMBRO!B:H,7,0),"0,00")</f>
        <v>1241.3800000000001</v>
      </c>
      <c r="M47" s="16" t="str">
        <f>IFERROR(VLOOKUP(C47,FÉRIAS!C:D,2,0),"")</f>
        <v/>
      </c>
      <c r="N47" s="13" t="str">
        <f>IFERROR(VLOOKUP(C47,AFASTADOS!B:C,2,0),"")</f>
        <v/>
      </c>
    </row>
    <row r="48" spans="2:16" s="13" customFormat="1">
      <c r="B48" s="12">
        <f t="shared" si="1"/>
        <v>40</v>
      </c>
      <c r="C48" s="22">
        <v>3400</v>
      </c>
      <c r="D48" s="18" t="str">
        <f>IFERROR(VLOOKUP(C48,SRA!B:C,2,0),"")</f>
        <v>LUCIANO ALVES DE S JUNIOR</v>
      </c>
      <c r="E48" s="12" t="str">
        <f>IFERROR(VLOOKUP(C48,SRA!B:T,8,0),"")</f>
        <v>COM</v>
      </c>
      <c r="F48" s="12" t="s">
        <v>440</v>
      </c>
      <c r="G48" s="12" t="str">
        <f>IFERROR(VLOOKUP(C48,SRA!B:T,5,0),"")</f>
        <v>GESTOR DE DESENV.</v>
      </c>
      <c r="H48" s="71">
        <f>IFERROR(VLOOKUP(C48,SRA!B:T,18,0),"")</f>
        <v>881.12</v>
      </c>
      <c r="I48" s="71">
        <f>IFERROR(VLOOKUP(C48,SRA!B:T,19,0),"")</f>
        <v>3524.49</v>
      </c>
      <c r="J48" s="72">
        <f>IFERROR(VLOOKUP(C48,SETEMBRO!B:F,3,0),"0,00")</f>
        <v>4405.6099999999997</v>
      </c>
      <c r="K48" s="71">
        <f t="shared" si="0"/>
        <v>1307.4399999999996</v>
      </c>
      <c r="L48" s="72">
        <f>IFERROR(VLOOKUP(C48,SETEMBRO!B:H,7,0),"0,00")</f>
        <v>3098.17</v>
      </c>
      <c r="M48" s="16" t="str">
        <f>IFERROR(VLOOKUP(C48,FÉRIAS!C:D,2,0),"")</f>
        <v/>
      </c>
      <c r="N48" s="13" t="str">
        <f>IFERROR(VLOOKUP(C48,AFASTADOS!B:C,2,0),"")</f>
        <v/>
      </c>
    </row>
    <row r="49" spans="2:16" s="13" customFormat="1">
      <c r="B49" s="12">
        <f t="shared" si="1"/>
        <v>41</v>
      </c>
      <c r="C49" s="22">
        <v>3403</v>
      </c>
      <c r="D49" s="18" t="str">
        <f>IFERROR(VLOOKUP(C49,SRA!B:C,2,0),"")</f>
        <v>ITAMAR MARIA SILVA DE MELO</v>
      </c>
      <c r="E49" s="12" t="str">
        <f>IFERROR(VLOOKUP(C49,SRA!B:T,8,0),"")</f>
        <v>COM</v>
      </c>
      <c r="F49" s="12" t="s">
        <v>452</v>
      </c>
      <c r="G49" s="12" t="str">
        <f>IFERROR(VLOOKUP(C49,SRA!B:T,5,0),"")</f>
        <v>GESTOR DE DESENV.</v>
      </c>
      <c r="H49" s="71">
        <f>IFERROR(VLOOKUP(C49,SRA!B:T,18,0),"")</f>
        <v>881.12</v>
      </c>
      <c r="I49" s="71">
        <f>IFERROR(VLOOKUP(C49,SRA!B:T,19,0),"")</f>
        <v>3524.49</v>
      </c>
      <c r="J49" s="72">
        <f>IFERROR(VLOOKUP(C49,SETEMBRO!B:F,3,0),"0,00")</f>
        <v>7766.6</v>
      </c>
      <c r="K49" s="71">
        <f t="shared" si="0"/>
        <v>6268.6900000000005</v>
      </c>
      <c r="L49" s="72">
        <f>IFERROR(VLOOKUP(C49,SETEMBRO!B:H,7,0),"0,00")</f>
        <v>1497.91</v>
      </c>
      <c r="M49" s="16" t="str">
        <f>IFERROR(VLOOKUP(C49,FÉRIAS!C:D,2,0),"")</f>
        <v>ITAMAR MARIA SILVA DE MELO</v>
      </c>
      <c r="N49" s="13" t="str">
        <f>IFERROR(VLOOKUP(C49,AFASTADOS!B:C,2,0),"")</f>
        <v/>
      </c>
    </row>
    <row r="50" spans="2:16" s="13" customFormat="1">
      <c r="B50" s="12">
        <f t="shared" si="1"/>
        <v>42</v>
      </c>
      <c r="C50" s="17">
        <v>3410</v>
      </c>
      <c r="D50" s="18" t="str">
        <f>IFERROR(VLOOKUP(C50,SRA!B:C,2,0),"")</f>
        <v>SARA MEDEIROS C CABRAL</v>
      </c>
      <c r="E50" s="12" t="str">
        <f>IFERROR(VLOOKUP(C50,SRA!B:T,8,0),"")</f>
        <v>COM</v>
      </c>
      <c r="F50" s="12" t="s">
        <v>440</v>
      </c>
      <c r="G50" s="12" t="str">
        <f>IFERROR(VLOOKUP(C50,SRA!B:T,5,0),"")</f>
        <v>GESTOR DE APOIO ADM.</v>
      </c>
      <c r="H50" s="71">
        <f>IFERROR(VLOOKUP(C50,SRA!B:T,18,0),"")</f>
        <v>293.70999999999998</v>
      </c>
      <c r="I50" s="71">
        <f>IFERROR(VLOOKUP(C50,SRA!B:T,19,0),"")</f>
        <v>1174.82</v>
      </c>
      <c r="J50" s="72">
        <f>IFERROR(VLOOKUP(C50,SETEMBRO!B:F,3,0),"0,00")</f>
        <v>1468.53</v>
      </c>
      <c r="K50" s="71">
        <f t="shared" si="0"/>
        <v>468.01</v>
      </c>
      <c r="L50" s="72">
        <f>IFERROR(VLOOKUP(C50,SETEMBRO!B:H,7,0),"0,00")</f>
        <v>1000.52</v>
      </c>
      <c r="M50" s="16"/>
    </row>
    <row r="51" spans="2:16" s="13" customFormat="1">
      <c r="B51" s="12">
        <f t="shared" si="1"/>
        <v>43</v>
      </c>
      <c r="C51" s="17">
        <v>8249</v>
      </c>
      <c r="D51" s="18" t="str">
        <f>IFERROR(VLOOKUP(C51,SRA!B:C,2,0),"")</f>
        <v>SELMA BEZERRA DE CARVALHO</v>
      </c>
      <c r="E51" s="12" t="str">
        <f>IFERROR(VLOOKUP(C51,SRA!B:T,8,0),"")</f>
        <v>COM</v>
      </c>
      <c r="F51" s="12" t="s">
        <v>440</v>
      </c>
      <c r="G51" s="12" t="str">
        <f>IFERROR(VLOOKUP(C51,SRA!B:T,5,0),"")</f>
        <v>SECRETARIA</v>
      </c>
      <c r="H51" s="71">
        <f>IFERROR(VLOOKUP(C51,SRA!B:T,18,0),"")</f>
        <v>636.36</v>
      </c>
      <c r="I51" s="71">
        <f>IFERROR(VLOOKUP(C51,SRA!B:T,19,0),"")</f>
        <v>2545.4699999999998</v>
      </c>
      <c r="J51" s="72">
        <f>IFERROR(VLOOKUP(C51,SETEMBRO!B:F,3,0),"0,00")</f>
        <v>3181.83</v>
      </c>
      <c r="K51" s="71">
        <f t="shared" si="0"/>
        <v>1964.77</v>
      </c>
      <c r="L51" s="72">
        <f>IFERROR(VLOOKUP(C51,SETEMBRO!B:H,7,0),"0,00")</f>
        <v>1217.06</v>
      </c>
      <c r="M51" s="16" t="str">
        <f>IFERROR(VLOOKUP(C51,FÉRIAS!C:D,2,0),"")</f>
        <v/>
      </c>
      <c r="N51" s="13" t="str">
        <f>IFERROR(VLOOKUP(C51,AFASTADOS!B:C,2,0),"")</f>
        <v/>
      </c>
    </row>
    <row r="52" spans="2:16" s="13" customFormat="1">
      <c r="B52" s="12">
        <f t="shared" si="1"/>
        <v>44</v>
      </c>
      <c r="C52" s="24">
        <v>3409</v>
      </c>
      <c r="D52" s="18" t="str">
        <f>IFERROR(VLOOKUP(C52,SRA!B:C,2,0),"")</f>
        <v>SIMONE CARLA ALVES PEREIRA</v>
      </c>
      <c r="E52" s="12" t="str">
        <f>IFERROR(VLOOKUP(C52,SRA!B:T,8,0),"")</f>
        <v>COM</v>
      </c>
      <c r="F52" s="12" t="s">
        <v>440</v>
      </c>
      <c r="G52" s="12" t="str">
        <f>IFERROR(VLOOKUP(C52,SRA!B:T,5,0),"")</f>
        <v>COORD.DE INFORM.</v>
      </c>
      <c r="H52" s="71">
        <f>IFERROR(VLOOKUP(C52,SRA!B:T,18,0),"")</f>
        <v>1664.45</v>
      </c>
      <c r="I52" s="71">
        <f>IFERROR(VLOOKUP(C52,SRA!B:T,19,0),"")</f>
        <v>6657.79</v>
      </c>
      <c r="J52" s="72">
        <f>IFERROR(VLOOKUP(C52,SETEMBRO!B:F,3,0),"0,00")</f>
        <v>8322.24</v>
      </c>
      <c r="K52" s="71">
        <f t="shared" si="0"/>
        <v>2246.4499999999998</v>
      </c>
      <c r="L52" s="72">
        <f>IFERROR(VLOOKUP(C52,SETEMBRO!B:H,7,0),"0,00")</f>
        <v>6075.79</v>
      </c>
      <c r="M52" s="16" t="str">
        <f>IFERROR(VLOOKUP(C52,FÉRIAS!C:D,2,0),"")</f>
        <v/>
      </c>
      <c r="N52" s="13" t="str">
        <f>IFERROR(VLOOKUP(C52,AFASTADOS!B:C,2,0),"")</f>
        <v/>
      </c>
      <c r="P52" s="23"/>
    </row>
    <row r="53" spans="2:16" s="13" customFormat="1">
      <c r="B53" s="12">
        <f t="shared" si="1"/>
        <v>45</v>
      </c>
      <c r="C53" s="24">
        <v>3411</v>
      </c>
      <c r="D53" s="18" t="str">
        <f>IFERROR(VLOOKUP(C53,SRA!B:C,2,0),"")</f>
        <v>THALES ETELVAN CABRAL OLIVEIRA</v>
      </c>
      <c r="E53" s="12" t="str">
        <f>IFERROR(VLOOKUP(C53,SRA!B:T,8,0),"")</f>
        <v>COM</v>
      </c>
      <c r="F53" s="12" t="s">
        <v>440</v>
      </c>
      <c r="G53" s="12" t="str">
        <f>IFERROR(VLOOKUP(C53,SRA!B:T,5,0),"")</f>
        <v>SUPERINT ENG PROJ OB</v>
      </c>
      <c r="H53" s="71">
        <f>IFERROR(VLOOKUP(C53,SRA!B:T,18,0),"")</f>
        <v>1811.32</v>
      </c>
      <c r="I53" s="71">
        <f>IFERROR(VLOOKUP(C53,SRA!B:T,19,0),"")</f>
        <v>7245.23</v>
      </c>
      <c r="J53" s="72">
        <f>IFERROR(VLOOKUP(C53,SETEMBRO!B:F,3,0),"0,00")</f>
        <v>9056.5499999999993</v>
      </c>
      <c r="K53" s="71">
        <f t="shared" si="0"/>
        <v>2256.5599999999995</v>
      </c>
      <c r="L53" s="72">
        <f>IFERROR(VLOOKUP(C53,SETEMBRO!B:H,7,0),"0,00")</f>
        <v>6799.99</v>
      </c>
      <c r="M53" s="16"/>
      <c r="P53" s="23"/>
    </row>
    <row r="54" spans="2:16" s="13" customFormat="1">
      <c r="B54" s="12">
        <f t="shared" si="1"/>
        <v>46</v>
      </c>
      <c r="C54" s="24">
        <v>3413</v>
      </c>
      <c r="D54" s="18" t="str">
        <f>IFERROR(VLOOKUP(C54,SRA!B:C,2,0),"")</f>
        <v>RONALDO FRANCISCO DOS SANTOS</v>
      </c>
      <c r="E54" s="12" t="str">
        <f>IFERROR(VLOOKUP(C54,SRA!B:T,8,0),"")</f>
        <v>COM</v>
      </c>
      <c r="F54" s="12" t="s">
        <v>440</v>
      </c>
      <c r="G54" s="12" t="str">
        <f>IFERROR(VLOOKUP(C54,SRA!B:T,5,0),"")</f>
        <v>COORD GESTAO E PLANE</v>
      </c>
      <c r="H54" s="71">
        <f>IFERROR(VLOOKUP(C54,SRA!B:T,18,0),"")</f>
        <v>1664.45</v>
      </c>
      <c r="I54" s="71">
        <f>IFERROR(VLOOKUP(C54,SRA!B:T,19,0),"")</f>
        <v>6657.79</v>
      </c>
      <c r="J54" s="72">
        <f>IFERROR(VLOOKUP(C54,SETEMBRO!B:F,3,0),"0,00")</f>
        <v>8322.24</v>
      </c>
      <c r="K54" s="71">
        <f t="shared" si="0"/>
        <v>1932.6900000000005</v>
      </c>
      <c r="L54" s="72">
        <f>IFERROR(VLOOKUP(C54,SETEMBRO!B:H,7,0),"0,00")</f>
        <v>6389.5499999999993</v>
      </c>
      <c r="M54" s="16"/>
      <c r="P54" s="23"/>
    </row>
    <row r="55" spans="2:16" s="13" customFormat="1">
      <c r="B55" s="12">
        <f t="shared" si="1"/>
        <v>47</v>
      </c>
      <c r="C55" s="24">
        <v>3414</v>
      </c>
      <c r="D55" s="18" t="str">
        <f>IFERROR(VLOOKUP(C55,SRA!B:C,2,0),"")</f>
        <v>FERNANDA DE LOURDES M G ALONSO</v>
      </c>
      <c r="E55" s="12" t="str">
        <f>IFERROR(VLOOKUP(C55,SRA!B:T,8,0),"")</f>
        <v>COM</v>
      </c>
      <c r="F55" s="12" t="s">
        <v>440</v>
      </c>
      <c r="G55" s="12" t="str">
        <f>IFERROR(VLOOKUP(C55,SRA!B:T,5,0),"")</f>
        <v>COORD. SEG. TRABALHO</v>
      </c>
      <c r="H55" s="71">
        <f>IFERROR(VLOOKUP(C55,SRA!B:T,18,0),"")</f>
        <v>1664.45</v>
      </c>
      <c r="I55" s="71">
        <f>IFERROR(VLOOKUP(C55,SRA!B:T,19,0),"")</f>
        <v>6657.79</v>
      </c>
      <c r="J55" s="72">
        <f>IFERROR(VLOOKUP(C55,SETEMBRO!B:F,3,0),"0,00")</f>
        <v>8322.24</v>
      </c>
      <c r="K55" s="71">
        <f t="shared" si="0"/>
        <v>2144.2399999999998</v>
      </c>
      <c r="L55" s="72">
        <f>IFERROR(VLOOKUP(C55,SETEMBRO!B:H,7,0),"0,00")</f>
        <v>6178</v>
      </c>
      <c r="M55" s="16"/>
      <c r="P55" s="23"/>
    </row>
    <row r="56" spans="2:16" s="13" customFormat="1">
      <c r="B56" s="12">
        <f t="shared" si="1"/>
        <v>48</v>
      </c>
      <c r="C56" s="24">
        <v>3412</v>
      </c>
      <c r="D56" s="18" t="str">
        <f>IFERROR(VLOOKUP(C56,SRA!B:C,2,0),"")</f>
        <v>CARLOS EDUARDO MIRANDA D SOUSA</v>
      </c>
      <c r="E56" s="12" t="str">
        <f>IFERROR(VLOOKUP(C56,SRA!B:T,8,0),"")</f>
        <v>COM</v>
      </c>
      <c r="F56" s="12" t="s">
        <v>440</v>
      </c>
      <c r="G56" s="12" t="str">
        <f>IFERROR(VLOOKUP(C56,SRA!B:T,5,0),"")</f>
        <v>SUPERINTENDENTE TECN</v>
      </c>
      <c r="H56" s="71">
        <f>IFERROR(VLOOKUP(C56,SRA!B:T,18,0),"")</f>
        <v>1811.32</v>
      </c>
      <c r="I56" s="71">
        <f>IFERROR(VLOOKUP(C56,SRA!B:T,19,0),"")</f>
        <v>7245.23</v>
      </c>
      <c r="J56" s="72">
        <f>IFERROR(VLOOKUP(C56,SETEMBRO!B:F,3,0),"0,00")</f>
        <v>9401.52</v>
      </c>
      <c r="K56" s="71">
        <f t="shared" si="0"/>
        <v>2351.4300000000003</v>
      </c>
      <c r="L56" s="72">
        <f>IFERROR(VLOOKUP(C56,SETEMBRO!B:H,7,0),"0,00")</f>
        <v>7050.09</v>
      </c>
      <c r="M56" s="16"/>
      <c r="P56" s="23"/>
    </row>
    <row r="57" spans="2:16" s="23" customFormat="1">
      <c r="B57" s="12">
        <f t="shared" si="1"/>
        <v>49</v>
      </c>
      <c r="C57" s="24">
        <v>3416</v>
      </c>
      <c r="D57" s="18" t="str">
        <f>IFERROR(VLOOKUP(C57,SRA!B:C,2,0),"")</f>
        <v>DAYVSON ALVES VANDERLEI</v>
      </c>
      <c r="E57" s="12" t="str">
        <f>IFERROR(VLOOKUP(C57,SRA!B:T,8,0),"")</f>
        <v>COM</v>
      </c>
      <c r="F57" s="12" t="s">
        <v>440</v>
      </c>
      <c r="G57" s="12" t="str">
        <f>IFERROR(VLOOKUP(C57,SRA!B:T,5,0),"")</f>
        <v>GESTOR DE APOIO ADM.</v>
      </c>
      <c r="H57" s="71">
        <f>IFERROR(VLOOKUP(C57,SRA!B:T,18,0),"")</f>
        <v>293.70999999999998</v>
      </c>
      <c r="I57" s="71">
        <f>IFERROR(VLOOKUP(C57,SRA!B:T,19,0),"")</f>
        <v>2974.8199999999997</v>
      </c>
      <c r="J57" s="72">
        <f>IFERROR(VLOOKUP(C57,SETEMBRO!B:F,3,0),"0,00")</f>
        <v>5030.7700000000004</v>
      </c>
      <c r="K57" s="71">
        <f t="shared" si="0"/>
        <v>868.29000000000087</v>
      </c>
      <c r="L57" s="72">
        <f>IFERROR(VLOOKUP(C57,SETEMBRO!B:H,7,0),"0,00")</f>
        <v>4162.4799999999996</v>
      </c>
      <c r="M57" s="16"/>
      <c r="N57" s="13"/>
      <c r="O57" s="13"/>
    </row>
    <row r="58" spans="2:16" s="23" customFormat="1">
      <c r="B58" s="12">
        <f t="shared" si="1"/>
        <v>50</v>
      </c>
      <c r="C58" s="31">
        <v>3418</v>
      </c>
      <c r="D58" s="18" t="str">
        <f>IFERROR(VLOOKUP(C58,SRA!B:C,2,0),"")</f>
        <v>DOMINGOS SAVIO F C DA S JUNIOR</v>
      </c>
      <c r="E58" s="12" t="str">
        <f>IFERROR(VLOOKUP(C58,SRA!B:T,8,0),"")</f>
        <v>COM</v>
      </c>
      <c r="F58" s="12" t="s">
        <v>452</v>
      </c>
      <c r="G58" s="12" t="str">
        <f>IFERROR(VLOOKUP(C58,SRA!B:T,5,0),"")</f>
        <v>COORD. COMPLIANCE/GR</v>
      </c>
      <c r="H58" s="71">
        <f>IFERROR(VLOOKUP(C58,SRA!B:T,18,0),"")</f>
        <v>1664.45</v>
      </c>
      <c r="I58" s="71">
        <f>IFERROR(VLOOKUP(C58,SRA!B:T,19,0),"")</f>
        <v>6657.79</v>
      </c>
      <c r="J58" s="72">
        <f>IFERROR(VLOOKUP(C58,SETEMBRO!B:F,3,0),"0,00")</f>
        <v>13592.99</v>
      </c>
      <c r="K58" s="71">
        <f t="shared" si="0"/>
        <v>7287.95</v>
      </c>
      <c r="L58" s="72">
        <f>IFERROR(VLOOKUP(C58,SETEMBRO!B:H,7,0),"0,00")</f>
        <v>6305.04</v>
      </c>
      <c r="M58" s="16" t="str">
        <f>IFERROR(VLOOKUP(C58,FÉRIAS!C:D,2,0),"")</f>
        <v>DOMINGOS SAVIO F C DA S JUNIOR</v>
      </c>
      <c r="N58" s="13" t="str">
        <f>IFERROR(VLOOKUP(C58,AFASTADOS!B:C,2,0),"")</f>
        <v/>
      </c>
      <c r="O58" s="13"/>
      <c r="P58" s="13"/>
    </row>
    <row r="59" spans="2:16" s="23" customFormat="1">
      <c r="B59" s="12">
        <f t="shared" si="1"/>
        <v>51</v>
      </c>
      <c r="C59" s="31">
        <v>3420</v>
      </c>
      <c r="D59" s="18" t="str">
        <f>IFERROR(VLOOKUP(C59,SRA!B:C,2,0),"")</f>
        <v>BRUNA MARIA PIMENTEL DE MORAIS</v>
      </c>
      <c r="E59" s="12" t="str">
        <f>IFERROR(VLOOKUP(C59,SRA!B:T,8,0),"")</f>
        <v>COM</v>
      </c>
      <c r="F59" s="12" t="s">
        <v>440</v>
      </c>
      <c r="G59" s="12" t="str">
        <f>IFERROR(VLOOKUP(C59,SRA!B:T,5,0),"")</f>
        <v>ASSESSOR DIRETORIA</v>
      </c>
      <c r="H59" s="71">
        <f>IFERROR(VLOOKUP(C59,SRA!B:T,18,0),"")</f>
        <v>979.03</v>
      </c>
      <c r="I59" s="71">
        <f>IFERROR(VLOOKUP(C59,SRA!B:T,19,0),"")</f>
        <v>3916.1</v>
      </c>
      <c r="J59" s="72">
        <f>IFERROR(VLOOKUP(C59,SETEMBRO!B:F,3,0),"0,00")</f>
        <v>4895.13</v>
      </c>
      <c r="K59" s="71">
        <f t="shared" si="0"/>
        <v>1185.1199999999999</v>
      </c>
      <c r="L59" s="72">
        <f>IFERROR(VLOOKUP(C59,SETEMBRO!B:H,7,0),"0,00")</f>
        <v>3710.01</v>
      </c>
      <c r="M59" s="16" t="str">
        <f>IFERROR(VLOOKUP(C59,FÉRIAS!C:D,2,0),"")</f>
        <v/>
      </c>
      <c r="N59" s="13" t="str">
        <f>IFERROR(VLOOKUP(C59,AFASTADOS!B:C,2,0),"")</f>
        <v/>
      </c>
      <c r="O59" s="13"/>
      <c r="P59" s="13"/>
    </row>
    <row r="60" spans="2:16" s="23" customFormat="1">
      <c r="B60" s="12">
        <f t="shared" si="1"/>
        <v>52</v>
      </c>
      <c r="C60" s="31">
        <v>3421</v>
      </c>
      <c r="D60" s="18" t="str">
        <f>IFERROR(VLOOKUP(C60,SRA!B:C,2,0),"")</f>
        <v>ROSEANE LOPES DA SILVA</v>
      </c>
      <c r="E60" s="12" t="str">
        <f>IFERROR(VLOOKUP(C60,SRA!B:T,8,0),"")</f>
        <v>COM</v>
      </c>
      <c r="F60" s="12" t="s">
        <v>440</v>
      </c>
      <c r="G60" s="12" t="str">
        <f>IFERROR(VLOOKUP(C60,SRA!B:T,5,0),"")</f>
        <v>SECRETARIA DIR.</v>
      </c>
      <c r="H60" s="71">
        <f>IFERROR(VLOOKUP(C60,SRA!B:T,18,0),"")</f>
        <v>391.6</v>
      </c>
      <c r="I60" s="71">
        <f>IFERROR(VLOOKUP(C60,SRA!B:T,19,0),"")</f>
        <v>1566.44</v>
      </c>
      <c r="J60" s="72">
        <f>IFERROR(VLOOKUP(C60,SETEMBRO!B:F,3,0),"0,00")</f>
        <v>2303.0100000000002</v>
      </c>
      <c r="K60" s="71">
        <f t="shared" si="0"/>
        <v>914.87000000000035</v>
      </c>
      <c r="L60" s="72">
        <f>IFERROR(VLOOKUP(C60,SETEMBRO!B:H,7,0),"0,00")</f>
        <v>1388.1399999999999</v>
      </c>
      <c r="M60" s="16" t="str">
        <f>IFERROR(VLOOKUP(C60,FÉRIAS!C:D,2,0),"")</f>
        <v/>
      </c>
      <c r="N60" s="13" t="str">
        <f>IFERROR(VLOOKUP(C60,AFASTADOS!B:C,2,0),"")</f>
        <v/>
      </c>
      <c r="O60" s="13"/>
      <c r="P60" s="13"/>
    </row>
    <row r="61" spans="2:16" s="23" customFormat="1">
      <c r="B61" s="12">
        <f t="shared" si="1"/>
        <v>53</v>
      </c>
      <c r="C61" s="31">
        <v>3422</v>
      </c>
      <c r="D61" s="18" t="str">
        <f>IFERROR(VLOOKUP(C61,SRA!B:C,2,0),"")</f>
        <v>LUCIANA C ANUNCIACAO CUNHA</v>
      </c>
      <c r="E61" s="12" t="str">
        <f>IFERROR(VLOOKUP(C61,SRA!B:T,8,0),"")</f>
        <v>COM</v>
      </c>
      <c r="F61" s="12" t="s">
        <v>440</v>
      </c>
      <c r="G61" s="12" t="str">
        <f>IFERROR(VLOOKUP(C61,SRA!B:T,5,0),"")</f>
        <v>SUP. JURIDICO</v>
      </c>
      <c r="H61" s="71">
        <f>IFERROR(VLOOKUP(C61,SRA!B:T,18,0),"")</f>
        <v>1811.32</v>
      </c>
      <c r="I61" s="71">
        <f>IFERROR(VLOOKUP(C61,SRA!B:T,19,0),"")</f>
        <v>7245.23</v>
      </c>
      <c r="J61" s="72">
        <f>IFERROR(VLOOKUP(C61,SETEMBRO!B:F,3,0),"0,00")</f>
        <v>9056.5499999999993</v>
      </c>
      <c r="K61" s="71">
        <f t="shared" si="0"/>
        <v>2256.5599999999995</v>
      </c>
      <c r="L61" s="72">
        <f>IFERROR(VLOOKUP(C61,SETEMBRO!B:H,7,0),"0,00")</f>
        <v>6799.99</v>
      </c>
      <c r="M61" s="16" t="str">
        <f>IFERROR(VLOOKUP(C61,FÉRIAS!C:D,2,0),"")</f>
        <v/>
      </c>
      <c r="N61" s="13" t="str">
        <f>IFERROR(VLOOKUP(C61,AFASTADOS!B:C,2,0),"")</f>
        <v/>
      </c>
      <c r="O61" s="13"/>
      <c r="P61" s="13"/>
    </row>
    <row r="62" spans="2:16" s="23" customFormat="1">
      <c r="B62" s="12">
        <f t="shared" si="1"/>
        <v>54</v>
      </c>
      <c r="C62" s="31">
        <v>3423</v>
      </c>
      <c r="D62" s="18" t="str">
        <f>IFERROR(VLOOKUP(C62,SRA!B:C,2,0),"")</f>
        <v>AMANDA M DE QUEIROZ RODRIGUES</v>
      </c>
      <c r="E62" s="12" t="str">
        <f>IFERROR(VLOOKUP(C62,SRA!B:T,8,0),"")</f>
        <v>COM</v>
      </c>
      <c r="F62" s="12" t="s">
        <v>440</v>
      </c>
      <c r="G62" s="12" t="str">
        <f>IFERROR(VLOOKUP(C62,SRA!B:T,5,0),"")</f>
        <v>ASSESSOR DIRETORIA</v>
      </c>
      <c r="H62" s="71">
        <f>IFERROR(VLOOKUP(C62,SRA!B:T,18,0),"")</f>
        <v>979.03</v>
      </c>
      <c r="I62" s="71">
        <f>IFERROR(VLOOKUP(C62,SRA!B:T,19,0),"")</f>
        <v>3916.1</v>
      </c>
      <c r="J62" s="72">
        <f>IFERROR(VLOOKUP(C62,SETEMBRO!B:F,3,0),"0,00")</f>
        <v>5240.1000000000004</v>
      </c>
      <c r="K62" s="71">
        <f t="shared" si="0"/>
        <v>1111.4700000000003</v>
      </c>
      <c r="L62" s="72">
        <f>IFERROR(VLOOKUP(C62,SETEMBRO!B:H,7,0),"0,00")</f>
        <v>4128.63</v>
      </c>
      <c r="M62" s="16"/>
      <c r="N62" s="13"/>
      <c r="O62" s="13"/>
      <c r="P62" s="13"/>
    </row>
    <row r="63" spans="2:16" s="23" customFormat="1">
      <c r="B63" s="12">
        <f t="shared" si="1"/>
        <v>55</v>
      </c>
      <c r="C63" s="31">
        <v>3424</v>
      </c>
      <c r="D63" s="18" t="str">
        <f>IFERROR(VLOOKUP(C63,SRA!B:C,2,0),"")</f>
        <v>WEVERTON RODRIGO C DA SILVA</v>
      </c>
      <c r="E63" s="12" t="str">
        <f>IFERROR(VLOOKUP(C63,SRA!B:T,8,0),"")</f>
        <v>COM</v>
      </c>
      <c r="F63" s="12" t="s">
        <v>440</v>
      </c>
      <c r="G63" s="12" t="str">
        <f>IFERROR(VLOOKUP(C63,SRA!B:T,5,0),"")</f>
        <v>SUP DE REL INSTITUCI</v>
      </c>
      <c r="H63" s="71">
        <f>IFERROR(VLOOKUP(C63,SRA!B:T,18,0),"")</f>
        <v>1811.32</v>
      </c>
      <c r="I63" s="71">
        <f>IFERROR(VLOOKUP(C63,SRA!B:T,19,0),"")</f>
        <v>7245.23</v>
      </c>
      <c r="J63" s="72">
        <f>IFERROR(VLOOKUP(C63,SETEMBRO!B:F,3,0),"0,00")</f>
        <v>9056.5499999999993</v>
      </c>
      <c r="K63" s="71">
        <f t="shared" si="0"/>
        <v>2756.5399999999991</v>
      </c>
      <c r="L63" s="72">
        <f>IFERROR(VLOOKUP(C63,SETEMBRO!B:H,7,0),"0,00")</f>
        <v>6300.01</v>
      </c>
      <c r="M63" s="16"/>
      <c r="N63" s="13"/>
      <c r="O63" s="13"/>
      <c r="P63" s="13"/>
    </row>
    <row r="64" spans="2:16" s="23" customFormat="1">
      <c r="B64" s="12">
        <f t="shared" si="1"/>
        <v>56</v>
      </c>
      <c r="C64" s="31">
        <v>3425</v>
      </c>
      <c r="D64" s="18" t="str">
        <f>IFERROR(VLOOKUP(C64,SRA!B:C,2,0),"")</f>
        <v>ISMAR HENRIQUE RAMOS BARBOSA</v>
      </c>
      <c r="E64" s="12" t="str">
        <f>IFERROR(VLOOKUP(C64,SRA!B:T,8,0),"")</f>
        <v>COM</v>
      </c>
      <c r="F64" s="12" t="s">
        <v>440</v>
      </c>
      <c r="G64" s="12" t="str">
        <f>IFERROR(VLOOKUP(C64,SRA!B:T,5,0),"")</f>
        <v>COORD ENG PROJ OBR</v>
      </c>
      <c r="H64" s="71">
        <f>IFERROR(VLOOKUP(C64,SRA!B:T,18,0),"")</f>
        <v>1664.45</v>
      </c>
      <c r="I64" s="71">
        <f>IFERROR(VLOOKUP(C64,SRA!B:T,19,0),"")</f>
        <v>6657.79</v>
      </c>
      <c r="J64" s="72">
        <f>IFERROR(VLOOKUP(C64,SETEMBRO!B:F,3,0),"0,00")</f>
        <v>8322.24</v>
      </c>
      <c r="K64" s="71">
        <f t="shared" si="0"/>
        <v>2054.6299999999992</v>
      </c>
      <c r="L64" s="72">
        <f>IFERROR(VLOOKUP(C64,SETEMBRO!B:H,7,0),"0,00")</f>
        <v>6267.6100000000006</v>
      </c>
      <c r="M64" s="16"/>
      <c r="N64" s="13"/>
      <c r="O64" s="13"/>
      <c r="P64" s="13"/>
    </row>
    <row r="65" spans="2:15" s="23" customFormat="1">
      <c r="B65" s="12">
        <f t="shared" si="1"/>
        <v>57</v>
      </c>
      <c r="C65" s="33">
        <v>3426</v>
      </c>
      <c r="D65" s="18" t="str">
        <f>IFERROR(VLOOKUP(C65,SRA!B:C,2,0),"")</f>
        <v>UDO DE MELO AMAZONAS</v>
      </c>
      <c r="E65" s="12" t="str">
        <f>IFERROR(VLOOKUP(C65,SRA!B:T,8,0),"")</f>
        <v>COM</v>
      </c>
      <c r="F65" s="12" t="s">
        <v>440</v>
      </c>
      <c r="G65" s="12" t="str">
        <f>IFERROR(VLOOKUP(C65,SRA!B:T,5,0),"")</f>
        <v>COORD.DE REC.HUM.</v>
      </c>
      <c r="H65" s="71">
        <f>IFERROR(VLOOKUP(C65,SRA!B:T,18,0),"")</f>
        <v>1664.45</v>
      </c>
      <c r="I65" s="71">
        <f>IFERROR(VLOOKUP(C65,SRA!B:T,19,0),"")</f>
        <v>6657.79</v>
      </c>
      <c r="J65" s="72">
        <f>IFERROR(VLOOKUP(C65,SETEMBRO!B:F,3,0),"0,00")</f>
        <v>8322.24</v>
      </c>
      <c r="K65" s="71">
        <f t="shared" si="0"/>
        <v>2177.7700000000004</v>
      </c>
      <c r="L65" s="72">
        <f>IFERROR(VLOOKUP(C65,SETEMBRO!B:H,7,0),"0,00")</f>
        <v>6144.4699999999993</v>
      </c>
      <c r="M65" s="29"/>
      <c r="O65" s="13"/>
    </row>
    <row r="66" spans="2:15" s="23" customFormat="1">
      <c r="B66" s="12">
        <f t="shared" si="1"/>
        <v>58</v>
      </c>
      <c r="C66" s="33">
        <v>3427</v>
      </c>
      <c r="D66" s="18" t="str">
        <f>IFERROR(VLOOKUP(C66,SRA!B:C,2,0),"")</f>
        <v>BIANCA DE CASTRO ALMEIDA</v>
      </c>
      <c r="E66" s="12" t="str">
        <f>IFERROR(VLOOKUP(C66,SRA!B:T,8,0),"")</f>
        <v>COM</v>
      </c>
      <c r="F66" s="12" t="s">
        <v>440</v>
      </c>
      <c r="G66" s="12" t="str">
        <f>IFERROR(VLOOKUP(C66,SRA!B:T,5,0),"")</f>
        <v>COORD. FINANCEIRA</v>
      </c>
      <c r="H66" s="71">
        <f>IFERROR(VLOOKUP(C66,SRA!B:T,18,0),"")</f>
        <v>1664.45</v>
      </c>
      <c r="I66" s="71">
        <f>IFERROR(VLOOKUP(C66,SRA!B:T,19,0),"")</f>
        <v>6657.79</v>
      </c>
      <c r="J66" s="72">
        <f>IFERROR(VLOOKUP(C66,SETEMBRO!B:F,3,0),"0,00")</f>
        <v>8322.23</v>
      </c>
      <c r="K66" s="71">
        <f t="shared" si="0"/>
        <v>2638.0199999999995</v>
      </c>
      <c r="L66" s="72">
        <f>IFERROR(VLOOKUP(C66,SETEMBRO!B:H,7,0),"0,00")</f>
        <v>5684.21</v>
      </c>
      <c r="M66" s="29"/>
      <c r="O66" s="13"/>
    </row>
    <row r="67" spans="2:15" s="23" customFormat="1">
      <c r="B67" s="12">
        <f t="shared" si="1"/>
        <v>59</v>
      </c>
      <c r="C67" s="33">
        <v>3428</v>
      </c>
      <c r="D67" s="18" t="str">
        <f>IFERROR(VLOOKUP(C67,SRA!B:C,2,0),"")</f>
        <v>ISIS RUANA PARENTE GONCALVES</v>
      </c>
      <c r="E67" s="12" t="str">
        <f>IFERROR(VLOOKUP(C67,SRA!B:T,8,0),"")</f>
        <v>COM</v>
      </c>
      <c r="F67" s="12" t="s">
        <v>440</v>
      </c>
      <c r="G67" s="12" t="str">
        <f>IFERROR(VLOOKUP(C67,SRA!B:T,5,0),"")</f>
        <v>ASSESSOR DIRETORIA</v>
      </c>
      <c r="H67" s="71">
        <f>IFERROR(VLOOKUP(C67,SRA!B:T,18,0),"")</f>
        <v>979.03</v>
      </c>
      <c r="I67" s="71">
        <f>IFERROR(VLOOKUP(C67,SRA!B:T,19,0),"")</f>
        <v>3916.1</v>
      </c>
      <c r="J67" s="72">
        <f>IFERROR(VLOOKUP(C67,SETEMBRO!B:F,3,0),"0,00")</f>
        <v>4895.13</v>
      </c>
      <c r="K67" s="71">
        <f t="shared" si="0"/>
        <v>1093.1400000000003</v>
      </c>
      <c r="L67" s="72">
        <f>IFERROR(VLOOKUP(C67,SETEMBRO!B:H,7,0),"0,00")</f>
        <v>3801.99</v>
      </c>
      <c r="M67" s="29"/>
      <c r="O67" s="13"/>
    </row>
    <row r="68" spans="2:15" s="23" customFormat="1">
      <c r="B68" s="12">
        <f t="shared" si="1"/>
        <v>60</v>
      </c>
      <c r="C68" s="34">
        <v>3429</v>
      </c>
      <c r="D68" s="18" t="str">
        <f>IFERROR(VLOOKUP(C68,SRA!B:C,2,0),"")</f>
        <v>WASHINGTON LUIZ S DE L JUNIOR</v>
      </c>
      <c r="E68" s="12" t="str">
        <f>IFERROR(VLOOKUP(C68,SRA!B:T,8,0),"")</f>
        <v>COM</v>
      </c>
      <c r="F68" s="12" t="s">
        <v>440</v>
      </c>
      <c r="G68" s="12" t="str">
        <f>IFERROR(VLOOKUP(C68,SRA!B:T,5,0),"")</f>
        <v>COORD DE MANUTENCAO</v>
      </c>
      <c r="H68" s="71">
        <f>IFERROR(VLOOKUP(C68,SRA!B:T,18,0),"")</f>
        <v>1664.45</v>
      </c>
      <c r="I68" s="71">
        <f>IFERROR(VLOOKUP(C68,SRA!B:T,19,0),"")</f>
        <v>6657.79</v>
      </c>
      <c r="J68" s="72">
        <f>IFERROR(VLOOKUP(C68,SETEMBRO!B:F,3,0),"0,00")</f>
        <v>8667.2099999999991</v>
      </c>
      <c r="K68" s="71">
        <f t="shared" si="0"/>
        <v>2413.869999999999</v>
      </c>
      <c r="L68" s="72">
        <f>IFERROR(VLOOKUP(C68,SETEMBRO!B:H,7,0),"0,00")</f>
        <v>6253.34</v>
      </c>
      <c r="M68" s="29"/>
      <c r="O68" s="13"/>
    </row>
    <row r="69" spans="2:15" s="23" customFormat="1">
      <c r="B69" s="12">
        <f t="shared" si="1"/>
        <v>61</v>
      </c>
      <c r="C69" s="34">
        <v>3430</v>
      </c>
      <c r="D69" s="18" t="str">
        <f>IFERROR(VLOOKUP(C69,SRA!B:C,2,0),"")</f>
        <v>TATIANA NOGUEIRA SANTOS</v>
      </c>
      <c r="E69" s="12" t="str">
        <f>IFERROR(VLOOKUP(C69,SRA!B:T,8,0),"")</f>
        <v>COM</v>
      </c>
      <c r="F69" s="12" t="s">
        <v>440</v>
      </c>
      <c r="G69" s="12" t="str">
        <f>IFERROR(VLOOKUP(C69,SRA!B:T,5,0),"")</f>
        <v>GESTOR DE DESENV.</v>
      </c>
      <c r="H69" s="71">
        <f>IFERROR(VLOOKUP(C69,SRA!B:T,18,0),"")</f>
        <v>881.12</v>
      </c>
      <c r="I69" s="71">
        <f>IFERROR(VLOOKUP(C69,SRA!B:T,19,0),"")</f>
        <v>3524.49</v>
      </c>
      <c r="J69" s="72">
        <f>IFERROR(VLOOKUP(C69,SETEMBRO!B:F,3,0),"0,00")</f>
        <v>4405.6099999999997</v>
      </c>
      <c r="K69" s="71">
        <f t="shared" si="0"/>
        <v>640.10999999999967</v>
      </c>
      <c r="L69" s="72">
        <f>IFERROR(VLOOKUP(C69,SETEMBRO!B:H,7,0),"0,00")</f>
        <v>3765.5</v>
      </c>
      <c r="M69" s="29"/>
      <c r="O69" s="13"/>
    </row>
    <row r="70" spans="2:15" s="23" customFormat="1">
      <c r="B70" s="12">
        <f t="shared" si="1"/>
        <v>62</v>
      </c>
      <c r="C70" s="34">
        <v>3431</v>
      </c>
      <c r="D70" s="18" t="str">
        <f>IFERROR(VLOOKUP(C70,SRA!B:C,2,0),"")</f>
        <v>SAMIA RAFAELA B CAVALCANTE</v>
      </c>
      <c r="E70" s="12" t="str">
        <f>IFERROR(VLOOKUP(C70,SRA!B:T,8,0),"")</f>
        <v>COM</v>
      </c>
      <c r="F70" s="12" t="s">
        <v>440</v>
      </c>
      <c r="G70" s="12" t="str">
        <f>IFERROR(VLOOKUP(C70,SRA!B:T,5,0),"")</f>
        <v>GESTOR DE APOIO TEC.</v>
      </c>
      <c r="H70" s="71">
        <f>IFERROR(VLOOKUP(C70,SRA!B:T,18,0),"")</f>
        <v>293.70999999999998</v>
      </c>
      <c r="I70" s="71">
        <f>IFERROR(VLOOKUP(C70,SRA!B:T,19,0),"")</f>
        <v>2974.8199999999997</v>
      </c>
      <c r="J70" s="72">
        <f>IFERROR(VLOOKUP(C70,SETEMBRO!B:F,3,0),"0,00")</f>
        <v>3268.53</v>
      </c>
      <c r="K70" s="71">
        <f t="shared" si="0"/>
        <v>334.76000000000022</v>
      </c>
      <c r="L70" s="72">
        <f>IFERROR(VLOOKUP(C70,SETEMBRO!B:H,7,0),"0,00")</f>
        <v>2933.77</v>
      </c>
      <c r="M70" s="29"/>
      <c r="O70" s="13"/>
    </row>
    <row r="71" spans="2:15" s="23" customFormat="1">
      <c r="B71" s="12">
        <f t="shared" si="1"/>
        <v>63</v>
      </c>
      <c r="C71" s="34">
        <v>3432</v>
      </c>
      <c r="D71" s="18" t="str">
        <f>IFERROR(VLOOKUP(C71,SRA!B:C,2,0),"")</f>
        <v>EVELYN TAYRINE S DE OLIVEIRA</v>
      </c>
      <c r="E71" s="12" t="str">
        <f>IFERROR(VLOOKUP(C71,SRA!B:T,8,0),"")</f>
        <v>COM</v>
      </c>
      <c r="F71" s="12" t="s">
        <v>440</v>
      </c>
      <c r="G71" s="12" t="str">
        <f>IFERROR(VLOOKUP(C71,SRA!B:T,5,0),"")</f>
        <v>SECRETARIA</v>
      </c>
      <c r="H71" s="71">
        <f>IFERROR(VLOOKUP(C71,SRA!B:T,18,0),"")</f>
        <v>391.6</v>
      </c>
      <c r="I71" s="71">
        <f>IFERROR(VLOOKUP(C71,SRA!B:T,19,0),"")</f>
        <v>1566.44</v>
      </c>
      <c r="J71" s="72">
        <f>IFERROR(VLOOKUP(C71,SETEMBRO!B:F,3,0),"0,00")</f>
        <v>1958.04</v>
      </c>
      <c r="K71" s="71">
        <f t="shared" si="0"/>
        <v>459.88000000000011</v>
      </c>
      <c r="L71" s="72">
        <f>IFERROR(VLOOKUP(C71,SETEMBRO!B:H,7,0),"0,00")</f>
        <v>1498.1599999999999</v>
      </c>
      <c r="M71" s="29"/>
      <c r="O71" s="13"/>
    </row>
    <row r="72" spans="2:15" s="23" customFormat="1">
      <c r="B72" s="12">
        <f t="shared" si="1"/>
        <v>64</v>
      </c>
      <c r="C72" s="34">
        <v>3433</v>
      </c>
      <c r="D72" s="18" t="str">
        <f>IFERROR(VLOOKUP(C72,SRA!B:C,2,0),"")</f>
        <v>BRENDAH NICHOLLY A MACIEL FRAZ</v>
      </c>
      <c r="E72" s="12" t="str">
        <f>IFERROR(VLOOKUP(C72,SRA!B:T,8,0),"")</f>
        <v>COM</v>
      </c>
      <c r="F72" s="12" t="s">
        <v>440</v>
      </c>
      <c r="G72" s="12" t="str">
        <f>IFERROR(VLOOKUP(C72,SRA!B:T,5,0),"")</f>
        <v>GESTOR DE DESENV.</v>
      </c>
      <c r="H72" s="71">
        <f>IFERROR(VLOOKUP(C72,SRA!B:T,18,0),"")</f>
        <v>881.12</v>
      </c>
      <c r="I72" s="71">
        <f>IFERROR(VLOOKUP(C72,SRA!B:T,19,0),"")</f>
        <v>3524.49</v>
      </c>
      <c r="J72" s="72">
        <f>IFERROR(VLOOKUP(C72,SETEMBRO!B:F,3,0),"0,00")</f>
        <v>4405.6099999999997</v>
      </c>
      <c r="K72" s="71">
        <f t="shared" ref="K72:K136" si="2">J72-L72</f>
        <v>644.60999999999967</v>
      </c>
      <c r="L72" s="72">
        <f>IFERROR(VLOOKUP(C72,SETEMBRO!B:H,7,0),"0,00")</f>
        <v>3761</v>
      </c>
      <c r="M72" s="29"/>
      <c r="O72" s="13"/>
    </row>
    <row r="73" spans="2:15" s="23" customFormat="1">
      <c r="B73" s="12">
        <f t="shared" si="1"/>
        <v>65</v>
      </c>
      <c r="C73" s="34">
        <v>3434</v>
      </c>
      <c r="D73" s="18" t="str">
        <f>IFERROR(VLOOKUP(C73,SRA!B:C,2,0),"")</f>
        <v>DANIEL PEREIRA DA SILVA</v>
      </c>
      <c r="E73" s="12" t="str">
        <f>IFERROR(VLOOKUP(C73,SRA!B:T,8,0),"")</f>
        <v>COM</v>
      </c>
      <c r="F73" s="12" t="s">
        <v>440</v>
      </c>
      <c r="G73" s="12" t="str">
        <f>IFERROR(VLOOKUP(C73,SRA!B:T,5,0),"")</f>
        <v>COORD. DE VENDAS</v>
      </c>
      <c r="H73" s="71">
        <f>IFERROR(VLOOKUP(C73,SRA!B:T,18,0),"")</f>
        <v>1664.45</v>
      </c>
      <c r="I73" s="71">
        <f>IFERROR(VLOOKUP(C73,SRA!B:T,19,0),"")</f>
        <v>6657.79</v>
      </c>
      <c r="J73" s="72">
        <f>IFERROR(VLOOKUP(C73,SETEMBRO!B:F,3,0),"0,00")</f>
        <v>8322.24</v>
      </c>
      <c r="K73" s="71">
        <f t="shared" si="2"/>
        <v>2068.0200000000004</v>
      </c>
      <c r="L73" s="72">
        <f>IFERROR(VLOOKUP(C73,SETEMBRO!B:H,7,0),"0,00")</f>
        <v>6254.2199999999993</v>
      </c>
      <c r="M73" s="29"/>
      <c r="O73" s="13"/>
    </row>
    <row r="74" spans="2:15" s="23" customFormat="1">
      <c r="B74" s="12">
        <f t="shared" ref="B74:B76" si="3">B73+1</f>
        <v>66</v>
      </c>
      <c r="C74" s="34">
        <v>3436</v>
      </c>
      <c r="D74" s="18" t="str">
        <f>IFERROR(VLOOKUP(C74,SRA!B:C,2,0),"")</f>
        <v>FABIO RICARDO SILVA</v>
      </c>
      <c r="E74" s="12" t="str">
        <f>IFERROR(VLOOKUP(C74,SRA!B:T,8,0),"")</f>
        <v>COM</v>
      </c>
      <c r="F74" s="12" t="s">
        <v>440</v>
      </c>
      <c r="G74" s="12" t="str">
        <f>IFERROR(VLOOKUP(C74,SRA!B:T,5,0),"")</f>
        <v>COORD. GOVER. CORP.</v>
      </c>
      <c r="H74" s="71">
        <f>IFERROR(VLOOKUP(C74,SRA!B:T,18,0),"")</f>
        <v>1664.45</v>
      </c>
      <c r="I74" s="71">
        <f>IFERROR(VLOOKUP(C74,SRA!B:T,19,0),"")</f>
        <v>6657.79</v>
      </c>
      <c r="J74" s="72">
        <f>IFERROR(VLOOKUP(C74,SETEMBRO!B:F,3,0),"0,00")</f>
        <v>8667.2099999999991</v>
      </c>
      <c r="K74" s="71">
        <f t="shared" si="2"/>
        <v>2149.4899999999998</v>
      </c>
      <c r="L74" s="72">
        <f>IFERROR(VLOOKUP(C74,SETEMBRO!B:H,7,0),"0,00")</f>
        <v>6517.7199999999993</v>
      </c>
      <c r="M74" s="29"/>
      <c r="O74" s="13"/>
    </row>
    <row r="75" spans="2:15" s="23" customFormat="1">
      <c r="B75" s="12">
        <f t="shared" si="3"/>
        <v>67</v>
      </c>
      <c r="C75" s="34">
        <v>3437</v>
      </c>
      <c r="D75" s="18" t="str">
        <f>IFERROR(VLOOKUP(C75,SRA!B:C,2,0),"")</f>
        <v>MARIA SONIA C DE VASCONCELOS</v>
      </c>
      <c r="E75" s="12" t="str">
        <f>IFERROR(VLOOKUP(C75,SRA!B:T,8,0),"")</f>
        <v>COM</v>
      </c>
      <c r="F75" s="12" t="s">
        <v>440</v>
      </c>
      <c r="G75" s="12" t="str">
        <f>IFERROR(VLOOKUP(C75,SRA!B:T,5,0),"")</f>
        <v>COOR.FARM.POPULARES</v>
      </c>
      <c r="H75" s="71">
        <f>IFERROR(VLOOKUP(C75,SRA!B:T,18,0),"")</f>
        <v>1664.45</v>
      </c>
      <c r="I75" s="71">
        <f>IFERROR(VLOOKUP(C75,SRA!B:T,19,0),"")</f>
        <v>6657.79</v>
      </c>
      <c r="J75" s="72">
        <f>IFERROR(VLOOKUP(C75,SETEMBRO!B:F,3,0),"0,00")</f>
        <v>8322.24</v>
      </c>
      <c r="K75" s="71">
        <f t="shared" si="2"/>
        <v>2054.6299999999992</v>
      </c>
      <c r="L75" s="72">
        <f>IFERROR(VLOOKUP(C75,SETEMBRO!B:H,7,0),"0,00")</f>
        <v>6267.6100000000006</v>
      </c>
      <c r="M75" s="29"/>
      <c r="O75" s="13"/>
    </row>
    <row r="76" spans="2:15" s="23" customFormat="1">
      <c r="B76" s="12">
        <f t="shared" si="3"/>
        <v>68</v>
      </c>
      <c r="C76" s="34">
        <v>3438</v>
      </c>
      <c r="D76" s="18" t="str">
        <f>IFERROR(VLOOKUP(C76,SRA!B:C,2,0),"")</f>
        <v>DANRLEY DE F BRAYNER METODIO</v>
      </c>
      <c r="E76" s="12" t="str">
        <f>IFERROR(VLOOKUP(C76,SRA!B:T,8,0),"")</f>
        <v>COM</v>
      </c>
      <c r="F76" s="12" t="s">
        <v>440</v>
      </c>
      <c r="G76" s="12" t="str">
        <f>IFERROR(VLOOKUP(C76,SRA!B:T,5,0),"")</f>
        <v>GESTOR DE APOIO ADM.</v>
      </c>
      <c r="H76" s="71">
        <f>IFERROR(VLOOKUP(C76,SRA!B:T,18,0),"")</f>
        <v>293.70999999999998</v>
      </c>
      <c r="I76" s="71">
        <f>IFERROR(VLOOKUP(C76,SRA!B:T,19,0),"")</f>
        <v>1174.82</v>
      </c>
      <c r="J76" s="72">
        <f>IFERROR(VLOOKUP(C76,SETEMBRO!B:F,3,0),"0,00")</f>
        <v>1468.53</v>
      </c>
      <c r="K76" s="71">
        <f t="shared" si="2"/>
        <v>187.30999999999995</v>
      </c>
      <c r="L76" s="72">
        <f>IFERROR(VLOOKUP(C76,SETEMBRO!B:H,7,0),"0,00")</f>
        <v>1281.22</v>
      </c>
      <c r="M76" s="29"/>
      <c r="O76" s="13"/>
    </row>
    <row r="77" spans="2:15" s="23" customFormat="1">
      <c r="B77" s="12">
        <f t="shared" ref="B77:B140" si="4">B76+1</f>
        <v>69</v>
      </c>
      <c r="C77" s="34">
        <v>3439</v>
      </c>
      <c r="D77" s="18" t="str">
        <f>IFERROR(VLOOKUP(C77,SRA!B:C,2,0),"")</f>
        <v>EVELINE ALMEIDA O DOS SANTOS</v>
      </c>
      <c r="E77" s="12" t="str">
        <f>IFERROR(VLOOKUP(C77,SRA!B:T,8,0),"")</f>
        <v>COM</v>
      </c>
      <c r="F77" s="12" t="s">
        <v>440</v>
      </c>
      <c r="G77" s="12" t="str">
        <f>IFERROR(VLOOKUP(C77,SRA!B:T,5,0),"")</f>
        <v>SUCOM-SUPERINT.COMER</v>
      </c>
      <c r="H77" s="71">
        <f>IFERROR(VLOOKUP(C77,SRA!B:T,18,0),"")</f>
        <v>1811.32</v>
      </c>
      <c r="I77" s="71">
        <f>IFERROR(VLOOKUP(C77,SRA!B:T,19,0),"")</f>
        <v>7245.23</v>
      </c>
      <c r="J77" s="72">
        <f>IFERROR(VLOOKUP(C77,SETEMBRO!B:F,3,0),"0,00")</f>
        <v>9056.5499999999993</v>
      </c>
      <c r="K77" s="71">
        <f t="shared" si="2"/>
        <v>4260.1099999999988</v>
      </c>
      <c r="L77" s="72">
        <f>IFERROR(VLOOKUP(C77,SETEMBRO!B:H,7,0),"0,00")</f>
        <v>4796.4400000000005</v>
      </c>
      <c r="M77" s="29"/>
      <c r="O77" s="13"/>
    </row>
    <row r="78" spans="2:15" s="23" customFormat="1">
      <c r="B78" s="12">
        <f t="shared" si="4"/>
        <v>70</v>
      </c>
      <c r="C78" s="34">
        <v>3440</v>
      </c>
      <c r="D78" s="18" t="str">
        <f>IFERROR(VLOOKUP(C78,SRA!B:C,2,0),"")</f>
        <v>KELBY DE MENEZES LAFAYETTE</v>
      </c>
      <c r="E78" s="12" t="str">
        <f>IFERROR(VLOOKUP(C78,SRA!B:T,8,0),"")</f>
        <v>COM</v>
      </c>
      <c r="F78" s="12" t="s">
        <v>440</v>
      </c>
      <c r="G78" s="12" t="str">
        <f>IFERROR(VLOOKUP(C78,SRA!B:T,5,0),"")</f>
        <v>SUPERINTENDENTE ADM.</v>
      </c>
      <c r="H78" s="71">
        <f>IFERROR(VLOOKUP(C78,SRA!B:T,18,0),"")</f>
        <v>1811.32</v>
      </c>
      <c r="I78" s="71">
        <f>IFERROR(VLOOKUP(C78,SRA!B:T,19,0),"")</f>
        <v>7245.23</v>
      </c>
      <c r="J78" s="72">
        <f>IFERROR(VLOOKUP(C78,SETEMBRO!B:F,3,0),"0,00")</f>
        <v>9056.5499999999993</v>
      </c>
      <c r="K78" s="71">
        <f t="shared" si="2"/>
        <v>2256.5599999999995</v>
      </c>
      <c r="L78" s="72">
        <f>IFERROR(VLOOKUP(C78,SETEMBRO!B:H,7,0),"0,00")</f>
        <v>6799.99</v>
      </c>
      <c r="M78" s="29"/>
      <c r="O78" s="13"/>
    </row>
    <row r="79" spans="2:15" s="23" customFormat="1">
      <c r="B79" s="12">
        <f t="shared" si="4"/>
        <v>71</v>
      </c>
      <c r="C79" s="58">
        <v>3441</v>
      </c>
      <c r="D79" s="18" t="str">
        <f>IFERROR(VLOOKUP(C79,SRA!B:C,2,0),"")</f>
        <v>ELISON CARLOS FERREIRA SILVA</v>
      </c>
      <c r="E79" s="12" t="str">
        <f>IFERROR(VLOOKUP(C79,SRA!B:T,8,0),"")</f>
        <v>COM</v>
      </c>
      <c r="F79" s="12" t="s">
        <v>440</v>
      </c>
      <c r="G79" s="12" t="str">
        <f>IFERROR(VLOOKUP(C79,SRA!B:T,5,0),"")</f>
        <v>ASSESSOR DIRETORIA</v>
      </c>
      <c r="H79" s="71">
        <f>IFERROR(VLOOKUP(C79,SRA!B:T,18,0),"")</f>
        <v>979.03</v>
      </c>
      <c r="I79" s="71">
        <f>IFERROR(VLOOKUP(C79,SRA!B:T,19,0),"")</f>
        <v>3916.1</v>
      </c>
      <c r="J79" s="72">
        <f>IFERROR(VLOOKUP(C79,SETEMBRO!B:F,3,0),"0,00")</f>
        <v>5240.1000000000004</v>
      </c>
      <c r="K79" s="71">
        <f t="shared" si="2"/>
        <v>896.93000000000029</v>
      </c>
      <c r="L79" s="72">
        <f>IFERROR(VLOOKUP(C79,SETEMBRO!B:H,7,0),"0,00")</f>
        <v>4343.17</v>
      </c>
      <c r="M79" s="29"/>
    </row>
    <row r="80" spans="2:15" s="23" customFormat="1">
      <c r="B80" s="12">
        <f t="shared" si="4"/>
        <v>72</v>
      </c>
      <c r="C80" s="58">
        <v>3442</v>
      </c>
      <c r="D80" s="91" t="str">
        <f>IFERROR(VLOOKUP(C80,SRA!B:C,2,0),"")</f>
        <v>ANTONIO JOSE GUEDES A L NETO</v>
      </c>
      <c r="E80" s="12" t="str">
        <f>IFERROR(VLOOKUP(C80,SRA!B:T,8,0),"")</f>
        <v>COM</v>
      </c>
      <c r="F80" s="12" t="s">
        <v>440</v>
      </c>
      <c r="G80" s="12" t="str">
        <f>IFERROR(VLOOKUP(C80,SRA!B:T,5,0),"")</f>
        <v>COOR.FARM.POPULARES</v>
      </c>
      <c r="H80" s="71">
        <f>IFERROR(VLOOKUP(C80,SRA!B:T,18,0),"")</f>
        <v>1664.45</v>
      </c>
      <c r="I80" s="71">
        <f>IFERROR(VLOOKUP(C80,SRA!B:T,19,0),"")</f>
        <v>6657.79</v>
      </c>
      <c r="J80" s="72">
        <f>IFERROR(VLOOKUP(C80,SETEMBRO!B:F,3,0),"0,00")</f>
        <v>9332.99</v>
      </c>
      <c r="K80" s="71">
        <f t="shared" si="2"/>
        <v>3218.83</v>
      </c>
      <c r="L80" s="72">
        <f>IFERROR(VLOOKUP(C80,SETEMBRO!B:H,7,0),"0,00")</f>
        <v>6114.16</v>
      </c>
      <c r="M80" s="29"/>
    </row>
    <row r="81" spans="2:15" s="23" customFormat="1">
      <c r="B81" s="12">
        <f t="shared" si="4"/>
        <v>73</v>
      </c>
      <c r="C81" s="90">
        <v>3443</v>
      </c>
      <c r="D81" s="92" t="s">
        <v>603</v>
      </c>
      <c r="E81" s="12" t="str">
        <f>IFERROR(VLOOKUP(C81,SRA!B:T,8,0),"")</f>
        <v>COM</v>
      </c>
      <c r="F81" s="12" t="s">
        <v>440</v>
      </c>
      <c r="G81" s="12" t="str">
        <f>IFERROR(VLOOKUP(C81,SRA!B:T,5,0),"")</f>
        <v>GESTOR DE DESENV.</v>
      </c>
      <c r="H81" s="71">
        <f>IFERROR(VLOOKUP(C81,SRA!B:T,18,0),"")</f>
        <v>881.12</v>
      </c>
      <c r="I81" s="71">
        <f>IFERROR(VLOOKUP(C81,SRA!B:T,19,0),"")</f>
        <v>3524.49</v>
      </c>
      <c r="J81" s="72">
        <f>IFERROR(VLOOKUP(C81,SETEMBRO!B:F,3,0),"0,00")</f>
        <v>4603.7299999999996</v>
      </c>
      <c r="K81" s="71">
        <f t="shared" si="2"/>
        <v>610.49999999999909</v>
      </c>
      <c r="L81" s="72">
        <f>IFERROR(VLOOKUP(C81,SETEMBRO!B:H,7,0),"0,00")</f>
        <v>3993.2300000000005</v>
      </c>
      <c r="M81" s="29"/>
    </row>
    <row r="82" spans="2:15" s="23" customFormat="1">
      <c r="B82" s="12">
        <f t="shared" si="4"/>
        <v>74</v>
      </c>
      <c r="C82" s="90">
        <v>3444</v>
      </c>
      <c r="D82" s="92" t="s">
        <v>604</v>
      </c>
      <c r="E82" s="12" t="str">
        <f>IFERROR(VLOOKUP(C82,SRA!B:T,8,0),"")</f>
        <v>CLT</v>
      </c>
      <c r="F82" s="12" t="s">
        <v>440</v>
      </c>
      <c r="G82" s="12" t="str">
        <f>IFERROR(VLOOKUP(C82,SRA!B:T,5,0),"")</f>
        <v>OP. DE PROD. IND.</v>
      </c>
      <c r="H82" s="71">
        <f>IFERROR(VLOOKUP(C82,SRA!B:T,18,0),"")</f>
        <v>1338.58</v>
      </c>
      <c r="I82" s="71">
        <f>IFERROR(VLOOKUP(C82,SRA!B:T,19,0),"")</f>
        <v>0</v>
      </c>
      <c r="J82" s="72">
        <f>IFERROR(VLOOKUP(C82,SETEMBRO!B:F,3,0),"0,00")</f>
        <v>1027.1300000000001</v>
      </c>
      <c r="K82" s="71">
        <f t="shared" si="2"/>
        <v>128.2600000000001</v>
      </c>
      <c r="L82" s="72">
        <f>IFERROR(VLOOKUP(C82,SETEMBRO!B:H,7,0),"0,00")</f>
        <v>898.87</v>
      </c>
      <c r="M82" s="29"/>
    </row>
    <row r="83" spans="2:15" s="23" customFormat="1">
      <c r="B83" s="12">
        <f t="shared" si="4"/>
        <v>75</v>
      </c>
      <c r="C83" s="24">
        <v>7001</v>
      </c>
      <c r="D83" s="91" t="str">
        <f>IFERROR(VLOOKUP(C83,SRA!B:C,2,0),"")</f>
        <v>VICTOR ALEXANDER A VIEIRA</v>
      </c>
      <c r="E83" s="12" t="str">
        <f>IFERROR(VLOOKUP(C83,SRA!B:T,8,0),"")</f>
        <v>EXQ</v>
      </c>
      <c r="F83" s="12" t="s">
        <v>440</v>
      </c>
      <c r="G83" s="12" t="str">
        <f>IFERROR(VLOOKUP(C83,SRA!B:T,5,0),"")</f>
        <v>ENG CIVIL</v>
      </c>
      <c r="H83" s="71">
        <f>IFERROR(VLOOKUP(C83,SRA!B:T,18,0),"")</f>
        <v>0</v>
      </c>
      <c r="I83" s="71">
        <f>IFERROR(VLOOKUP(C83,SRA!B:T,19,0),"")</f>
        <v>0</v>
      </c>
      <c r="J83" s="72" t="str">
        <f>IFERROR(VLOOKUP(C83,SETEMBRO!B:F,3,0),"0,00")</f>
        <v>0,00</v>
      </c>
      <c r="K83" s="71">
        <f t="shared" si="2"/>
        <v>0</v>
      </c>
      <c r="L83" s="72" t="str">
        <f>IFERROR(VLOOKUP(C83,SETEMBRO!B:H,7,0),"0,00")</f>
        <v>0,00</v>
      </c>
      <c r="M83" s="16"/>
      <c r="N83" s="13"/>
      <c r="O83" s="13"/>
    </row>
    <row r="84" spans="2:15" s="23" customFormat="1">
      <c r="B84" s="12">
        <f t="shared" si="4"/>
        <v>76</v>
      </c>
      <c r="C84" s="24">
        <v>7002</v>
      </c>
      <c r="D84" s="18" t="str">
        <f>IFERROR(VLOOKUP(C84,SRA!B:C,2,0),"")</f>
        <v>ANTONIO LUIZ DOLIVEIRA AZEVEDO</v>
      </c>
      <c r="E84" s="12" t="str">
        <f>IFERROR(VLOOKUP(C84,SRA!B:T,8,0),"")</f>
        <v>EXQ</v>
      </c>
      <c r="F84" s="12" t="s">
        <v>440</v>
      </c>
      <c r="G84" s="12" t="str">
        <f>IFERROR(VLOOKUP(C84,SRA!B:T,5,0),"")</f>
        <v>DIRETOR D ENGENHARIA</v>
      </c>
      <c r="H84" s="71">
        <f>IFERROR(VLOOKUP(C84,SRA!B:T,18,0),"")</f>
        <v>0</v>
      </c>
      <c r="I84" s="71">
        <f>IFERROR(VLOOKUP(C84,SRA!B:T,19,0),"")</f>
        <v>16784.88</v>
      </c>
      <c r="J84" s="72">
        <f>IFERROR(VLOOKUP(C84,SETEMBRO!B:F,3,0),"0,00")</f>
        <v>16784.88</v>
      </c>
      <c r="K84" s="71">
        <f t="shared" si="2"/>
        <v>3566.5200000000004</v>
      </c>
      <c r="L84" s="72">
        <f>IFERROR(VLOOKUP(C84,SETEMBRO!B:H,7,0),"0,00")</f>
        <v>13218.36</v>
      </c>
      <c r="M84" s="16"/>
      <c r="N84" s="13"/>
      <c r="O84" s="13"/>
    </row>
    <row r="85" spans="2:15" s="13" customFormat="1">
      <c r="B85" s="12">
        <f t="shared" si="4"/>
        <v>77</v>
      </c>
      <c r="C85" s="17">
        <v>200</v>
      </c>
      <c r="D85" s="18" t="str">
        <f>IFERROR(VLOOKUP(C85,SRA!B:C,2,0),"")</f>
        <v>MARIA DO CARMO DE SOUSA</v>
      </c>
      <c r="E85" s="12" t="str">
        <f>IFERROR(VLOOKUP(C85,SRA!B:T,8,0),"")</f>
        <v>CLT</v>
      </c>
      <c r="F85" s="12" t="s">
        <v>440</v>
      </c>
      <c r="G85" s="12" t="str">
        <f>IFERROR(VLOOKUP(C85,SRA!B:T,5,0),"")</f>
        <v>OP. DE PROD. IND.</v>
      </c>
      <c r="H85" s="71">
        <f>IFERROR(VLOOKUP(C85,SRA!B:T,18,0),"")</f>
        <v>4995.79</v>
      </c>
      <c r="I85" s="71">
        <f>IFERROR(VLOOKUP(C85,SRA!B:T,19,0),"")</f>
        <v>0</v>
      </c>
      <c r="J85" s="72">
        <f>IFERROR(VLOOKUP(C85,SETEMBRO!B:F,3,0),"0,00")</f>
        <v>4995.79</v>
      </c>
      <c r="K85" s="71">
        <f t="shared" si="2"/>
        <v>1426.1100000000001</v>
      </c>
      <c r="L85" s="72">
        <f>IFERROR(VLOOKUP(C85,SETEMBRO!B:H,7,0),"0,00")</f>
        <v>3569.68</v>
      </c>
      <c r="M85" s="16" t="str">
        <f>IFERROR(VLOOKUP(C85,FÉRIAS!C:D,2,0),"")</f>
        <v/>
      </c>
      <c r="N85" s="13" t="str">
        <f>IFERROR(VLOOKUP(C85,AFASTADOS!B:C,2,0),"")</f>
        <v/>
      </c>
    </row>
    <row r="86" spans="2:15" s="13" customFormat="1">
      <c r="B86" s="12">
        <f t="shared" si="4"/>
        <v>78</v>
      </c>
      <c r="C86" s="17">
        <v>397</v>
      </c>
      <c r="D86" s="18" t="str">
        <f>IFERROR(VLOOKUP(C86,SRA!B:C,2,0),"")</f>
        <v>MARIA AMARA MEDEIROS</v>
      </c>
      <c r="E86" s="12" t="str">
        <f>IFERROR(VLOOKUP(C86,SRA!B:T,8,0),"")</f>
        <v>CLT</v>
      </c>
      <c r="F86" s="12" t="s">
        <v>440</v>
      </c>
      <c r="G86" s="12" t="str">
        <f>IFERROR(VLOOKUP(C86,SRA!B:T,5,0),"")</f>
        <v>TEC. EM ADM. E FIN.</v>
      </c>
      <c r="H86" s="71">
        <f>IFERROR(VLOOKUP(C86,SRA!B:T,18,0),"")</f>
        <v>5200.33</v>
      </c>
      <c r="I86" s="71">
        <f>IFERROR(VLOOKUP(C86,SRA!B:T,19,0),"")</f>
        <v>0</v>
      </c>
      <c r="J86" s="72">
        <f>IFERROR(VLOOKUP(C86,SETEMBRO!B:F,3,0),"0,00")</f>
        <v>5200.33</v>
      </c>
      <c r="K86" s="71">
        <f t="shared" si="2"/>
        <v>1953.6000000000004</v>
      </c>
      <c r="L86" s="72">
        <f>IFERROR(VLOOKUP(C86,SETEMBRO!B:H,7,0),"0,00")</f>
        <v>3246.7299999999996</v>
      </c>
      <c r="M86" s="16" t="str">
        <f>IFERROR(VLOOKUP(C86,FÉRIAS!C:D,2,0),"")</f>
        <v/>
      </c>
      <c r="N86" s="13" t="str">
        <f>IFERROR(VLOOKUP(C86,AFASTADOS!B:C,2,0),"")</f>
        <v/>
      </c>
    </row>
    <row r="87" spans="2:15" s="13" customFormat="1">
      <c r="B87" s="12">
        <f t="shared" si="4"/>
        <v>79</v>
      </c>
      <c r="C87" s="17">
        <v>508</v>
      </c>
      <c r="D87" s="18" t="str">
        <f>IFERROR(VLOOKUP(C87,SRA!B:C,2,0),"")</f>
        <v>SANDRA EMIDIO PEREIRA</v>
      </c>
      <c r="E87" s="12" t="str">
        <f>IFERROR(VLOOKUP(C87,SRA!B:T,8,0),"")</f>
        <v>CLT</v>
      </c>
      <c r="F87" s="12" t="s">
        <v>440</v>
      </c>
      <c r="G87" s="12" t="str">
        <f>IFERROR(VLOOKUP(C87,SRA!B:T,5,0),"")</f>
        <v>TEC. EM ADM. E FIN.</v>
      </c>
      <c r="H87" s="71">
        <f>IFERROR(VLOOKUP(C87,SRA!B:T,18,0),"")</f>
        <v>5285.35</v>
      </c>
      <c r="I87" s="71">
        <f>IFERROR(VLOOKUP(C87,SRA!B:T,19,0),"")</f>
        <v>0</v>
      </c>
      <c r="J87" s="72">
        <f>IFERROR(VLOOKUP(C87,SETEMBRO!B:F,3,0),"0,00")</f>
        <v>5285.35</v>
      </c>
      <c r="K87" s="71">
        <f t="shared" si="2"/>
        <v>2199.0300000000007</v>
      </c>
      <c r="L87" s="72">
        <f>IFERROR(VLOOKUP(C87,SETEMBRO!B:H,7,0),"0,00")</f>
        <v>3086.3199999999997</v>
      </c>
      <c r="M87" s="16" t="str">
        <f>IFERROR(VLOOKUP(C87,FÉRIAS!C:D,2,0),"")</f>
        <v/>
      </c>
      <c r="N87" s="13" t="str">
        <f>IFERROR(VLOOKUP(C87,AFASTADOS!B:C,2,0),"")</f>
        <v/>
      </c>
    </row>
    <row r="88" spans="2:15" s="13" customFormat="1">
      <c r="B88" s="12">
        <f t="shared" si="4"/>
        <v>80</v>
      </c>
      <c r="C88" s="17">
        <v>510</v>
      </c>
      <c r="D88" s="18" t="str">
        <f>IFERROR(VLOOKUP(C88,SRA!B:C,2,0),"")</f>
        <v>FRANCISCO FERREIRA DE SOUSA</v>
      </c>
      <c r="E88" s="12" t="str">
        <f>IFERROR(VLOOKUP(C88,SRA!B:T,8,0),"")</f>
        <v>CLT</v>
      </c>
      <c r="F88" s="12" t="s">
        <v>440</v>
      </c>
      <c r="G88" s="12" t="str">
        <f>IFERROR(VLOOKUP(C88,SRA!B:T,5,0),"")</f>
        <v>TEC. EM ADM. E FIN.</v>
      </c>
      <c r="H88" s="71">
        <f>IFERROR(VLOOKUP(C88,SRA!B:T,18,0),"")</f>
        <v>4283.17</v>
      </c>
      <c r="I88" s="71">
        <f>IFERROR(VLOOKUP(C88,SRA!B:T,19,0),"")</f>
        <v>0</v>
      </c>
      <c r="J88" s="72">
        <f>IFERROR(VLOOKUP(C88,SETEMBRO!B:F,3,0),"0,00")</f>
        <v>4283.17</v>
      </c>
      <c r="K88" s="71">
        <f t="shared" si="2"/>
        <v>1563.19</v>
      </c>
      <c r="L88" s="72">
        <f>IFERROR(VLOOKUP(C88,SETEMBRO!B:H,7,0),"0,00")</f>
        <v>2719.98</v>
      </c>
      <c r="M88" s="16" t="str">
        <f>IFERROR(VLOOKUP(C88,FÉRIAS!C:D,2,0),"")</f>
        <v/>
      </c>
      <c r="N88" s="13" t="str">
        <f>IFERROR(VLOOKUP(C88,AFASTADOS!B:C,2,0),"")</f>
        <v/>
      </c>
    </row>
    <row r="89" spans="2:15" s="13" customFormat="1">
      <c r="B89" s="12">
        <f t="shared" si="4"/>
        <v>81</v>
      </c>
      <c r="C89" s="17">
        <v>542</v>
      </c>
      <c r="D89" s="18" t="str">
        <f>IFERROR(VLOOKUP(C89,SRA!B:C,2,0),"")</f>
        <v>ANA MARTA MARCELINO DA SILVA</v>
      </c>
      <c r="E89" s="12" t="str">
        <f>IFERROR(VLOOKUP(C89,SRA!B:T,8,0),"")</f>
        <v>CLT</v>
      </c>
      <c r="F89" s="12" t="s">
        <v>440</v>
      </c>
      <c r="G89" s="12" t="str">
        <f>IFERROR(VLOOKUP(C89,SRA!B:T,5,0),"")</f>
        <v>TEC.EM QUALIDADE IND</v>
      </c>
      <c r="H89" s="71">
        <f>IFERROR(VLOOKUP(C89,SRA!B:T,18,0),"")</f>
        <v>2060.2399999999998</v>
      </c>
      <c r="I89" s="71">
        <f>IFERROR(VLOOKUP(C89,SRA!B:T,19,0),"")</f>
        <v>0</v>
      </c>
      <c r="J89" s="72">
        <f>IFERROR(VLOOKUP(C89,SETEMBRO!B:F,3,0),"0,00")</f>
        <v>2740.58</v>
      </c>
      <c r="K89" s="71">
        <f t="shared" si="2"/>
        <v>948.69999999999982</v>
      </c>
      <c r="L89" s="72">
        <f>IFERROR(VLOOKUP(C89,SETEMBRO!B:H,7,0),"0,00")</f>
        <v>1791.88</v>
      </c>
      <c r="M89" s="16" t="str">
        <f>IFERROR(VLOOKUP(C89,FÉRIAS!C:D,2,0),"")</f>
        <v/>
      </c>
      <c r="N89" s="13" t="str">
        <f>IFERROR(VLOOKUP(C89,AFASTADOS!B:C,2,0),"")</f>
        <v/>
      </c>
    </row>
    <row r="90" spans="2:15" s="13" customFormat="1">
      <c r="B90" s="12">
        <f t="shared" si="4"/>
        <v>82</v>
      </c>
      <c r="C90" s="17">
        <v>788</v>
      </c>
      <c r="D90" s="18" t="str">
        <f>IFERROR(VLOOKUP(C90,SRA!B:C,2,0),"")</f>
        <v>IVONEIDE FRANCISCA S ALMEIDA</v>
      </c>
      <c r="E90" s="12" t="str">
        <f>IFERROR(VLOOKUP(C90,SRA!B:T,8,0),"")</f>
        <v>CLT</v>
      </c>
      <c r="F90" s="12" t="s">
        <v>440</v>
      </c>
      <c r="G90" s="12" t="str">
        <f>IFERROR(VLOOKUP(C90,SRA!B:T,5,0),"")</f>
        <v>OP. DE PROD. IND.</v>
      </c>
      <c r="H90" s="71">
        <f>IFERROR(VLOOKUP(C90,SRA!B:T,18,0),"")</f>
        <v>3487.7400000000002</v>
      </c>
      <c r="I90" s="71">
        <f>IFERROR(VLOOKUP(C90,SRA!B:T,19,0),"")</f>
        <v>0</v>
      </c>
      <c r="J90" s="72">
        <f>IFERROR(VLOOKUP(C90,SETEMBRO!B:F,3,0),"0,00")</f>
        <v>3487.74</v>
      </c>
      <c r="K90" s="71">
        <f t="shared" si="2"/>
        <v>1220.46</v>
      </c>
      <c r="L90" s="72">
        <f>IFERROR(VLOOKUP(C90,SETEMBRO!B:H,7,0),"0,00")</f>
        <v>2267.2799999999997</v>
      </c>
      <c r="M90" s="16" t="str">
        <f>IFERROR(VLOOKUP(C90,FÉRIAS!C:D,2,0),"")</f>
        <v/>
      </c>
      <c r="N90" s="13" t="str">
        <f>IFERROR(VLOOKUP(C90,AFASTADOS!B:C,2,0),"")</f>
        <v/>
      </c>
    </row>
    <row r="91" spans="2:15" s="13" customFormat="1">
      <c r="B91" s="12">
        <f t="shared" si="4"/>
        <v>83</v>
      </c>
      <c r="C91" s="17">
        <v>830</v>
      </c>
      <c r="D91" s="18" t="str">
        <f>IFERROR(VLOOKUP(C91,SRA!B:C,2,0),"")</f>
        <v>CARLOS ANTONIO DA SILVA</v>
      </c>
      <c r="E91" s="12" t="str">
        <f>IFERROR(VLOOKUP(C91,SRA!B:T,8,0),"")</f>
        <v>CLT</v>
      </c>
      <c r="F91" s="12" t="s">
        <v>440</v>
      </c>
      <c r="G91" s="12" t="str">
        <f>IFERROR(VLOOKUP(C91,SRA!B:T,5,0),"")</f>
        <v>TEC. EM ADM. E FIN.</v>
      </c>
      <c r="H91" s="71">
        <f>IFERROR(VLOOKUP(C91,SRA!B:T,18,0),"")</f>
        <v>5206.2</v>
      </c>
      <c r="I91" s="71">
        <f>IFERROR(VLOOKUP(C91,SRA!B:T,19,0),"")</f>
        <v>0</v>
      </c>
      <c r="J91" s="72">
        <f>IFERROR(VLOOKUP(C91,SETEMBRO!B:F,3,0),"0,00")</f>
        <v>5206.2</v>
      </c>
      <c r="K91" s="71">
        <f t="shared" si="2"/>
        <v>1828.62</v>
      </c>
      <c r="L91" s="72">
        <f>IFERROR(VLOOKUP(C91,SETEMBRO!B:H,7,0),"0,00")</f>
        <v>3377.58</v>
      </c>
      <c r="M91" s="16" t="str">
        <f>IFERROR(VLOOKUP(C91,FÉRIAS!C:D,2,0),"")</f>
        <v/>
      </c>
      <c r="N91" s="13" t="str">
        <f>IFERROR(VLOOKUP(C91,AFASTADOS!B:C,2,0),"")</f>
        <v/>
      </c>
    </row>
    <row r="92" spans="2:15" s="13" customFormat="1">
      <c r="B92" s="12">
        <f t="shared" si="4"/>
        <v>84</v>
      </c>
      <c r="C92" s="17">
        <v>863</v>
      </c>
      <c r="D92" s="18" t="str">
        <f>IFERROR(VLOOKUP(C92,SRA!B:C,2,0),"")</f>
        <v>JOSE AMARO DOS SANTOS</v>
      </c>
      <c r="E92" s="12" t="str">
        <f>IFERROR(VLOOKUP(C92,SRA!B:T,8,0),"")</f>
        <v>CLT</v>
      </c>
      <c r="F92" s="12" t="s">
        <v>440</v>
      </c>
      <c r="G92" s="12" t="str">
        <f>IFERROR(VLOOKUP(C92,SRA!B:T,5,0),"")</f>
        <v>ASS. DE SERVICOS</v>
      </c>
      <c r="H92" s="71">
        <f>IFERROR(VLOOKUP(C92,SRA!B:T,18,0),"")</f>
        <v>2640.52</v>
      </c>
      <c r="I92" s="71">
        <f>IFERROR(VLOOKUP(C92,SRA!B:T,19,0),"")</f>
        <v>0</v>
      </c>
      <c r="J92" s="72">
        <f>IFERROR(VLOOKUP(C92,SETEMBRO!B:F,3,0),"0,00")</f>
        <v>2640.52</v>
      </c>
      <c r="K92" s="71">
        <f t="shared" si="2"/>
        <v>1187.17</v>
      </c>
      <c r="L92" s="72">
        <f>IFERROR(VLOOKUP(C92,SETEMBRO!B:H,7,0),"0,00")</f>
        <v>1453.35</v>
      </c>
      <c r="M92" s="16" t="str">
        <f>IFERROR(VLOOKUP(C92,FÉRIAS!C:D,2,0),"")</f>
        <v/>
      </c>
      <c r="N92" s="13" t="str">
        <f>IFERROR(VLOOKUP(C92,AFASTADOS!B:C,2,0),"")</f>
        <v/>
      </c>
    </row>
    <row r="93" spans="2:15" s="13" customFormat="1">
      <c r="B93" s="12">
        <f t="shared" si="4"/>
        <v>85</v>
      </c>
      <c r="C93" s="17">
        <v>871</v>
      </c>
      <c r="D93" s="18" t="str">
        <f>IFERROR(VLOOKUP(C93,SRA!B:C,2,0),"")</f>
        <v>MARIA LUISA P DE LEMOS</v>
      </c>
      <c r="E93" s="12" t="str">
        <f>IFERROR(VLOOKUP(C93,SRA!B:T,8,0),"")</f>
        <v>CLT</v>
      </c>
      <c r="F93" s="12" t="s">
        <v>440</v>
      </c>
      <c r="G93" s="12" t="str">
        <f>IFERROR(VLOOKUP(C93,SRA!B:T,5,0),"")</f>
        <v>TEC. EM ADM. E FIN.</v>
      </c>
      <c r="H93" s="71">
        <f>IFERROR(VLOOKUP(C93,SRA!B:T,18,0),"")</f>
        <v>5598.55</v>
      </c>
      <c r="I93" s="71">
        <f>IFERROR(VLOOKUP(C93,SRA!B:T,19,0),"")</f>
        <v>0</v>
      </c>
      <c r="J93" s="72">
        <f>IFERROR(VLOOKUP(C93,SETEMBRO!B:F,3,0),"0,00")</f>
        <v>6032</v>
      </c>
      <c r="K93" s="71">
        <f t="shared" si="2"/>
        <v>4128.49</v>
      </c>
      <c r="L93" s="72">
        <f>IFERROR(VLOOKUP(C93,SETEMBRO!B:H,7,0),"0,00")</f>
        <v>1903.51</v>
      </c>
      <c r="M93" s="16" t="str">
        <f>IFERROR(VLOOKUP(C93,FÉRIAS!C:D,2,0),"")</f>
        <v/>
      </c>
      <c r="N93" s="13" t="str">
        <f>IFERROR(VLOOKUP(C93,AFASTADOS!B:C,2,0),"")</f>
        <v/>
      </c>
    </row>
    <row r="94" spans="2:15" s="13" customFormat="1">
      <c r="B94" s="12">
        <f t="shared" si="4"/>
        <v>86</v>
      </c>
      <c r="C94" s="17">
        <v>897</v>
      </c>
      <c r="D94" s="18" t="str">
        <f>IFERROR(VLOOKUP(C94,SRA!B:C,2,0),"")</f>
        <v>EUNICE DE ASSIS CALIXTO</v>
      </c>
      <c r="E94" s="12" t="str">
        <f>IFERROR(VLOOKUP(C94,SRA!B:T,8,0),"")</f>
        <v>CLT</v>
      </c>
      <c r="F94" s="12" t="s">
        <v>440</v>
      </c>
      <c r="G94" s="12" t="str">
        <f>IFERROR(VLOOKUP(C94,SRA!B:T,5,0),"")</f>
        <v>ASS. DE SERVICOS</v>
      </c>
      <c r="H94" s="71">
        <f>IFERROR(VLOOKUP(C94,SRA!B:T,18,0),"")</f>
        <v>1970.4</v>
      </c>
      <c r="I94" s="71">
        <f>IFERROR(VLOOKUP(C94,SRA!B:T,19,0),"")</f>
        <v>0</v>
      </c>
      <c r="J94" s="72">
        <f>IFERROR(VLOOKUP(C94,SETEMBRO!B:F,3,0),"0,00")</f>
        <v>2139.89</v>
      </c>
      <c r="K94" s="71">
        <f t="shared" si="2"/>
        <v>1942.85</v>
      </c>
      <c r="L94" s="72">
        <f>IFERROR(VLOOKUP(C94,SETEMBRO!B:H,7,0),"0,00")</f>
        <v>197.04</v>
      </c>
      <c r="M94" s="16" t="str">
        <f>IFERROR(VLOOKUP(C94,FÉRIAS!C:D,2,0),"")</f>
        <v/>
      </c>
      <c r="N94" s="13" t="str">
        <f>IFERROR(VLOOKUP(C94,AFASTADOS!B:C,2,0),"")</f>
        <v/>
      </c>
    </row>
    <row r="95" spans="2:15" s="13" customFormat="1">
      <c r="B95" s="12">
        <f t="shared" si="4"/>
        <v>87</v>
      </c>
      <c r="C95" s="17">
        <v>996</v>
      </c>
      <c r="D95" s="18" t="str">
        <f>IFERROR(VLOOKUP(C95,SRA!B:C,2,0),"")</f>
        <v>FIRMINO SIQUEIRA DA SILVA</v>
      </c>
      <c r="E95" s="12" t="str">
        <f>IFERROR(VLOOKUP(C95,SRA!B:T,8,0),"")</f>
        <v>CLT</v>
      </c>
      <c r="F95" s="12" t="s">
        <v>440</v>
      </c>
      <c r="G95" s="12" t="str">
        <f>IFERROR(VLOOKUP(C95,SRA!B:T,5,0),"")</f>
        <v>OP. DE PROD. IND.</v>
      </c>
      <c r="H95" s="71">
        <f>IFERROR(VLOOKUP(C95,SRA!B:T,18,0),"")</f>
        <v>4096.34</v>
      </c>
      <c r="I95" s="71">
        <f>IFERROR(VLOOKUP(C95,SRA!B:T,19,0),"")</f>
        <v>0</v>
      </c>
      <c r="J95" s="72">
        <f>IFERROR(VLOOKUP(C95,SETEMBRO!B:F,3,0),"0,00")</f>
        <v>4096.45</v>
      </c>
      <c r="K95" s="71">
        <f t="shared" si="2"/>
        <v>1555.4899999999998</v>
      </c>
      <c r="L95" s="72">
        <f>IFERROR(VLOOKUP(C95,SETEMBRO!B:H,7,0),"0,00")</f>
        <v>2540.96</v>
      </c>
      <c r="M95" s="16" t="str">
        <f>IFERROR(VLOOKUP(C95,FÉRIAS!C:D,2,0),"")</f>
        <v/>
      </c>
      <c r="N95" s="13" t="str">
        <f>IFERROR(VLOOKUP(C95,AFASTADOS!B:C,2,0),"")</f>
        <v/>
      </c>
    </row>
    <row r="96" spans="2:15" s="13" customFormat="1">
      <c r="B96" s="12">
        <f t="shared" si="4"/>
        <v>88</v>
      </c>
      <c r="C96" s="17">
        <v>1008</v>
      </c>
      <c r="D96" s="18" t="str">
        <f>IFERROR(VLOOKUP(C96,SRA!B:C,2,0),"")</f>
        <v>MARIO JOSE DO NASCIMENTO</v>
      </c>
      <c r="E96" s="12" t="str">
        <f>IFERROR(VLOOKUP(C96,SRA!B:T,8,0),"")</f>
        <v>CLT</v>
      </c>
      <c r="F96" s="12" t="s">
        <v>440</v>
      </c>
      <c r="G96" s="12" t="str">
        <f>IFERROR(VLOOKUP(C96,SRA!B:T,5,0),"")</f>
        <v>ASS. DE SERVICOS</v>
      </c>
      <c r="H96" s="71">
        <f>IFERROR(VLOOKUP(C96,SRA!B:T,18,0),"")</f>
        <v>2280.9499999999998</v>
      </c>
      <c r="I96" s="71">
        <f>IFERROR(VLOOKUP(C96,SRA!B:T,19,0),"")</f>
        <v>0</v>
      </c>
      <c r="J96" s="72">
        <f>IFERROR(VLOOKUP(C96,SETEMBRO!B:F,3,0),"0,00")</f>
        <v>2280.9499999999998</v>
      </c>
      <c r="K96" s="71">
        <f t="shared" si="2"/>
        <v>680.18999999999983</v>
      </c>
      <c r="L96" s="72">
        <f>IFERROR(VLOOKUP(C96,SETEMBRO!B:H,7,0),"0,00")</f>
        <v>1600.76</v>
      </c>
      <c r="M96" s="16" t="str">
        <f>IFERROR(VLOOKUP(C96,FÉRIAS!C:D,2,0),"")</f>
        <v/>
      </c>
      <c r="N96" s="13" t="str">
        <f>IFERROR(VLOOKUP(C96,AFASTADOS!B:C,2,0),"")</f>
        <v/>
      </c>
    </row>
    <row r="97" spans="2:14" s="13" customFormat="1">
      <c r="B97" s="12">
        <f t="shared" si="4"/>
        <v>89</v>
      </c>
      <c r="C97" s="17">
        <v>1037</v>
      </c>
      <c r="D97" s="18" t="str">
        <f>IFERROR(VLOOKUP(C97,SRA!B:C,2,0),"")</f>
        <v>DAVI INACIO FILHO</v>
      </c>
      <c r="E97" s="12" t="str">
        <f>IFERROR(VLOOKUP(C97,SRA!B:T,8,0),"")</f>
        <v>CLT</v>
      </c>
      <c r="F97" s="12" t="s">
        <v>440</v>
      </c>
      <c r="G97" s="12" t="str">
        <f>IFERROR(VLOOKUP(C97,SRA!B:T,5,0),"")</f>
        <v>OP. DE PROD. IND.</v>
      </c>
      <c r="H97" s="71">
        <f>IFERROR(VLOOKUP(C97,SRA!B:T,18,0),"")</f>
        <v>3901.28</v>
      </c>
      <c r="I97" s="71">
        <f>IFERROR(VLOOKUP(C97,SRA!B:T,19,0),"")</f>
        <v>0</v>
      </c>
      <c r="J97" s="72">
        <f>IFERROR(VLOOKUP(C97,SETEMBRO!B:F,3,0),"0,00")</f>
        <v>3901.28</v>
      </c>
      <c r="K97" s="71">
        <f t="shared" si="2"/>
        <v>1113.67</v>
      </c>
      <c r="L97" s="72">
        <f>IFERROR(VLOOKUP(C97,SETEMBRO!B:H,7,0),"0,00")</f>
        <v>2787.61</v>
      </c>
      <c r="M97" s="16" t="str">
        <f>IFERROR(VLOOKUP(C97,FÉRIAS!C:D,2,0),"")</f>
        <v/>
      </c>
      <c r="N97" s="13" t="str">
        <f>IFERROR(VLOOKUP(C97,AFASTADOS!B:C,2,0),"")</f>
        <v/>
      </c>
    </row>
    <row r="98" spans="2:14" s="13" customFormat="1">
      <c r="B98" s="12">
        <f t="shared" si="4"/>
        <v>90</v>
      </c>
      <c r="C98" s="17">
        <v>1051</v>
      </c>
      <c r="D98" s="18" t="str">
        <f>IFERROR(VLOOKUP(C98,SRA!B:C,2,0),"")</f>
        <v>GEORGE HAROLD DE B  WALMSLEY</v>
      </c>
      <c r="E98" s="12" t="str">
        <f>IFERROR(VLOOKUP(C98,SRA!B:T,8,0),"")</f>
        <v>CLT</v>
      </c>
      <c r="F98" s="12" t="s">
        <v>440</v>
      </c>
      <c r="G98" s="12" t="str">
        <f>IFERROR(VLOOKUP(C98,SRA!B:T,5,0),"")</f>
        <v>ANALISTA EM PCP</v>
      </c>
      <c r="H98" s="71">
        <f>IFERROR(VLOOKUP(C98,SRA!B:T,18,0),"")</f>
        <v>20976.74</v>
      </c>
      <c r="I98" s="71">
        <f>IFERROR(VLOOKUP(C98,SRA!B:T,19,0),"")</f>
        <v>0</v>
      </c>
      <c r="J98" s="72">
        <f>IFERROR(VLOOKUP(C98,SETEMBRO!B:F,3,0),"0,00")</f>
        <v>20976.74</v>
      </c>
      <c r="K98" s="71">
        <f t="shared" si="2"/>
        <v>7379.760000000002</v>
      </c>
      <c r="L98" s="72">
        <f>IFERROR(VLOOKUP(C98,SETEMBRO!B:H,7,0),"0,00")</f>
        <v>13596.98</v>
      </c>
      <c r="M98" s="16" t="str">
        <f>IFERROR(VLOOKUP(C98,FÉRIAS!C:D,2,0),"")</f>
        <v/>
      </c>
      <c r="N98" s="13" t="str">
        <f>IFERROR(VLOOKUP(C98,AFASTADOS!B:C,2,0),"")</f>
        <v/>
      </c>
    </row>
    <row r="99" spans="2:14" s="13" customFormat="1">
      <c r="B99" s="12">
        <f t="shared" si="4"/>
        <v>91</v>
      </c>
      <c r="C99" s="17">
        <v>1056</v>
      </c>
      <c r="D99" s="18" t="str">
        <f>IFERROR(VLOOKUP(C99,SRA!B:C,2,0),"")</f>
        <v>VALERIA MARIA DA SILVA</v>
      </c>
      <c r="E99" s="12" t="str">
        <f>IFERROR(VLOOKUP(C99,SRA!B:T,8,0),"")</f>
        <v>CLT</v>
      </c>
      <c r="F99" s="12" t="s">
        <v>440</v>
      </c>
      <c r="G99" s="12" t="str">
        <f>IFERROR(VLOOKUP(C99,SRA!B:T,5,0),"")</f>
        <v>TEC.EM QUALIDADE IND</v>
      </c>
      <c r="H99" s="71">
        <f>IFERROR(VLOOKUP(C99,SRA!B:T,18,0),"")</f>
        <v>4722.17</v>
      </c>
      <c r="I99" s="71">
        <f>IFERROR(VLOOKUP(C99,SRA!B:T,19,0),"")</f>
        <v>0</v>
      </c>
      <c r="J99" s="72">
        <f>IFERROR(VLOOKUP(C99,SETEMBRO!B:F,3,0),"0,00")</f>
        <v>6053.89</v>
      </c>
      <c r="K99" s="71">
        <f t="shared" si="2"/>
        <v>2779.6900000000005</v>
      </c>
      <c r="L99" s="72">
        <f>IFERROR(VLOOKUP(C99,SETEMBRO!B:H,7,0),"0,00")</f>
        <v>3274.2</v>
      </c>
      <c r="M99" s="16" t="str">
        <f>IFERROR(VLOOKUP(C99,FÉRIAS!C:D,2,0),"")</f>
        <v/>
      </c>
      <c r="N99" s="13" t="str">
        <f>IFERROR(VLOOKUP(C99,AFASTADOS!B:C,2,0),"")</f>
        <v/>
      </c>
    </row>
    <row r="100" spans="2:14" s="13" customFormat="1">
      <c r="B100" s="12">
        <f t="shared" si="4"/>
        <v>92</v>
      </c>
      <c r="C100" s="17">
        <v>1071</v>
      </c>
      <c r="D100" s="18" t="str">
        <f>IFERROR(VLOOKUP(C100,SRA!B:C,2,0),"")</f>
        <v>MARIA JOSE DA HORA</v>
      </c>
      <c r="E100" s="12" t="str">
        <f>IFERROR(VLOOKUP(C100,SRA!B:T,8,0),"")</f>
        <v>CLT</v>
      </c>
      <c r="F100" s="12" t="s">
        <v>440</v>
      </c>
      <c r="G100" s="12" t="str">
        <f>IFERROR(VLOOKUP(C100,SRA!B:T,5,0),"")</f>
        <v>OP. DE PROD. IND.</v>
      </c>
      <c r="H100" s="71">
        <f>IFERROR(VLOOKUP(C100,SRA!B:T,18,0),"")</f>
        <v>2172.36</v>
      </c>
      <c r="I100" s="71">
        <f>IFERROR(VLOOKUP(C100,SRA!B:T,19,0),"")</f>
        <v>0</v>
      </c>
      <c r="J100" s="72">
        <f>IFERROR(VLOOKUP(C100,SETEMBRO!B:F,3,0),"0,00")</f>
        <v>2172.36</v>
      </c>
      <c r="K100" s="71">
        <f t="shared" si="2"/>
        <v>409.09000000000015</v>
      </c>
      <c r="L100" s="72">
        <f>IFERROR(VLOOKUP(C100,SETEMBRO!B:H,7,0),"0,00")</f>
        <v>1763.27</v>
      </c>
      <c r="M100" s="16" t="str">
        <f>IFERROR(VLOOKUP(C100,FÉRIAS!C:D,2,0),"")</f>
        <v/>
      </c>
      <c r="N100" s="13" t="str">
        <f>IFERROR(VLOOKUP(C100,AFASTADOS!B:C,2,0),"")</f>
        <v/>
      </c>
    </row>
    <row r="101" spans="2:14" s="13" customFormat="1">
      <c r="B101" s="12">
        <f t="shared" si="4"/>
        <v>93</v>
      </c>
      <c r="C101" s="17">
        <v>1080</v>
      </c>
      <c r="D101" s="18" t="str">
        <f>IFERROR(VLOOKUP(C101,SRA!B:C,2,0),"")</f>
        <v>VALDIRENE ANDRE PEREIRA</v>
      </c>
      <c r="E101" s="12" t="str">
        <f>IFERROR(VLOOKUP(C101,SRA!B:T,8,0),"")</f>
        <v>CLT</v>
      </c>
      <c r="F101" s="12" t="s">
        <v>440</v>
      </c>
      <c r="G101" s="12" t="str">
        <f>IFERROR(VLOOKUP(C101,SRA!B:T,5,0),"")</f>
        <v>TEC. EM ADM. E FIN.</v>
      </c>
      <c r="H101" s="71">
        <f>IFERROR(VLOOKUP(C101,SRA!B:T,18,0),"")</f>
        <v>4283.17</v>
      </c>
      <c r="I101" s="71">
        <f>IFERROR(VLOOKUP(C101,SRA!B:T,19,0),"")</f>
        <v>0</v>
      </c>
      <c r="J101" s="72">
        <f>IFERROR(VLOOKUP(C101,SETEMBRO!B:F,3,0),"0,00")</f>
        <v>4283.17</v>
      </c>
      <c r="K101" s="71">
        <f t="shared" si="2"/>
        <v>1510.5200000000004</v>
      </c>
      <c r="L101" s="72">
        <f>IFERROR(VLOOKUP(C101,SETEMBRO!B:H,7,0),"0,00")</f>
        <v>2772.6499999999996</v>
      </c>
      <c r="M101" s="16" t="str">
        <f>IFERROR(VLOOKUP(C101,FÉRIAS!C:D,2,0),"")</f>
        <v/>
      </c>
      <c r="N101" s="13" t="str">
        <f>IFERROR(VLOOKUP(C101,AFASTADOS!B:C,2,0),"")</f>
        <v/>
      </c>
    </row>
    <row r="102" spans="2:14" s="13" customFormat="1">
      <c r="B102" s="12">
        <f t="shared" si="4"/>
        <v>94</v>
      </c>
      <c r="C102" s="17">
        <v>1099</v>
      </c>
      <c r="D102" s="18" t="str">
        <f>IFERROR(VLOOKUP(C102,SRA!B:C,2,0),"")</f>
        <v>VALERIA DA SILVA SOUZA</v>
      </c>
      <c r="E102" s="12" t="str">
        <f>IFERROR(VLOOKUP(C102,SRA!B:T,8,0),"")</f>
        <v>CLT</v>
      </c>
      <c r="F102" s="12" t="s">
        <v>440</v>
      </c>
      <c r="G102" s="12" t="str">
        <f>IFERROR(VLOOKUP(C102,SRA!B:T,5,0),"")</f>
        <v>OP. DE PROD. IND.</v>
      </c>
      <c r="H102" s="71">
        <f>IFERROR(VLOOKUP(C102,SRA!B:T,18,0),"")</f>
        <v>3901.28</v>
      </c>
      <c r="I102" s="71">
        <f>IFERROR(VLOOKUP(C102,SRA!B:T,19,0),"")</f>
        <v>0</v>
      </c>
      <c r="J102" s="72">
        <f>IFERROR(VLOOKUP(C102,SETEMBRO!B:F,3,0),"0,00")</f>
        <v>3901.28</v>
      </c>
      <c r="K102" s="71">
        <f t="shared" si="2"/>
        <v>536.92999999999984</v>
      </c>
      <c r="L102" s="72">
        <f>IFERROR(VLOOKUP(C102,SETEMBRO!B:H,7,0),"0,00")</f>
        <v>3364.3500000000004</v>
      </c>
      <c r="M102" s="16" t="str">
        <f>IFERROR(VLOOKUP(C102,FÉRIAS!C:D,2,0),"")</f>
        <v/>
      </c>
      <c r="N102" s="13" t="str">
        <f>IFERROR(VLOOKUP(C102,AFASTADOS!B:C,2,0),"")</f>
        <v/>
      </c>
    </row>
    <row r="103" spans="2:14" s="13" customFormat="1">
      <c r="B103" s="12">
        <f t="shared" si="4"/>
        <v>95</v>
      </c>
      <c r="C103" s="17">
        <v>1126</v>
      </c>
      <c r="D103" s="18" t="str">
        <f>IFERROR(VLOOKUP(C103,SRA!B:C,2,0),"")</f>
        <v>ALUISIO GOMES FERREIRA FILHO</v>
      </c>
      <c r="E103" s="12" t="str">
        <f>IFERROR(VLOOKUP(C103,SRA!B:T,8,0),"")</f>
        <v>CLT</v>
      </c>
      <c r="F103" s="12" t="s">
        <v>440</v>
      </c>
      <c r="G103" s="12" t="str">
        <f>IFERROR(VLOOKUP(C103,SRA!B:T,5,0),"")</f>
        <v>TEC. EM ADM. E FIN.</v>
      </c>
      <c r="H103" s="71">
        <f>IFERROR(VLOOKUP(C103,SRA!B:T,18,0),"")</f>
        <v>6696.4699999999993</v>
      </c>
      <c r="I103" s="71">
        <f>IFERROR(VLOOKUP(C103,SRA!B:T,19,0),"")</f>
        <v>0</v>
      </c>
      <c r="J103" s="72">
        <f>IFERROR(VLOOKUP(C103,SETEMBRO!B:F,3,0),"0,00")</f>
        <v>6696.47</v>
      </c>
      <c r="K103" s="71">
        <f t="shared" si="2"/>
        <v>2799.92</v>
      </c>
      <c r="L103" s="72">
        <f>IFERROR(VLOOKUP(C103,SETEMBRO!B:H,7,0),"0,00")</f>
        <v>3896.55</v>
      </c>
      <c r="M103" s="16" t="str">
        <f>IFERROR(VLOOKUP(C103,FÉRIAS!C:D,2,0),"")</f>
        <v/>
      </c>
      <c r="N103" s="13" t="str">
        <f>IFERROR(VLOOKUP(C103,AFASTADOS!B:C,2,0),"")</f>
        <v/>
      </c>
    </row>
    <row r="104" spans="2:14" s="13" customFormat="1">
      <c r="B104" s="12">
        <f t="shared" si="4"/>
        <v>96</v>
      </c>
      <c r="C104" s="17">
        <v>1135</v>
      </c>
      <c r="D104" s="18" t="str">
        <f>IFERROR(VLOOKUP(C104,SRA!B:C,2,0),"")</f>
        <v>ANTONIO LUIZ DOS SANTOS</v>
      </c>
      <c r="E104" s="12" t="str">
        <f>IFERROR(VLOOKUP(C104,SRA!B:T,8,0),"")</f>
        <v>CLT</v>
      </c>
      <c r="F104" s="12" t="s">
        <v>440</v>
      </c>
      <c r="G104" s="12" t="str">
        <f>IFERROR(VLOOKUP(C104,SRA!B:T,5,0),"")</f>
        <v>TEC. EM ADM. E FIN.</v>
      </c>
      <c r="H104" s="71">
        <f>IFERROR(VLOOKUP(C104,SRA!B:T,18,0),"")</f>
        <v>3523.75</v>
      </c>
      <c r="I104" s="71">
        <f>IFERROR(VLOOKUP(C104,SRA!B:T,19,0),"")</f>
        <v>0</v>
      </c>
      <c r="J104" s="72">
        <f>IFERROR(VLOOKUP(C104,SETEMBRO!B:F,3,0),"0,00")</f>
        <v>3523.75</v>
      </c>
      <c r="K104" s="71">
        <f t="shared" si="2"/>
        <v>1613.96</v>
      </c>
      <c r="L104" s="72">
        <f>IFERROR(VLOOKUP(C104,SETEMBRO!B:H,7,0),"0,00")</f>
        <v>1909.79</v>
      </c>
      <c r="M104" s="16" t="str">
        <f>IFERROR(VLOOKUP(C104,FÉRIAS!C:D,2,0),"")</f>
        <v/>
      </c>
      <c r="N104" s="13" t="str">
        <f>IFERROR(VLOOKUP(C104,AFASTADOS!B:C,2,0),"")</f>
        <v/>
      </c>
    </row>
    <row r="105" spans="2:14" s="13" customFormat="1">
      <c r="B105" s="12">
        <f t="shared" si="4"/>
        <v>97</v>
      </c>
      <c r="C105" s="17">
        <v>1159</v>
      </c>
      <c r="D105" s="18" t="str">
        <f>IFERROR(VLOOKUP(C105,SRA!B:C,2,0),"")</f>
        <v>VERA LUCIA MARIA C  DA SILVA</v>
      </c>
      <c r="E105" s="12" t="str">
        <f>IFERROR(VLOOKUP(C105,SRA!B:T,8,0),"")</f>
        <v>CLT</v>
      </c>
      <c r="F105" s="12" t="s">
        <v>440</v>
      </c>
      <c r="G105" s="12" t="str">
        <f>IFERROR(VLOOKUP(C105,SRA!B:T,5,0),"")</f>
        <v>OP. DE PROD. IND.</v>
      </c>
      <c r="H105" s="71">
        <f>IFERROR(VLOOKUP(C105,SRA!B:T,18,0),"")</f>
        <v>1970.4</v>
      </c>
      <c r="I105" s="71">
        <f>IFERROR(VLOOKUP(C105,SRA!B:T,19,0),"")</f>
        <v>0</v>
      </c>
      <c r="J105" s="72">
        <f>IFERROR(VLOOKUP(C105,SETEMBRO!B:F,3,0),"0,00")</f>
        <v>1970.4</v>
      </c>
      <c r="K105" s="71">
        <f t="shared" si="2"/>
        <v>1487.65</v>
      </c>
      <c r="L105" s="72">
        <f>IFERROR(VLOOKUP(C105,SETEMBRO!B:H,7,0),"0,00")</f>
        <v>482.75</v>
      </c>
      <c r="M105" s="16" t="str">
        <f>IFERROR(VLOOKUP(C105,FÉRIAS!C:D,2,0),"")</f>
        <v/>
      </c>
      <c r="N105" s="13" t="str">
        <f>IFERROR(VLOOKUP(C105,AFASTADOS!B:C,2,0),"")</f>
        <v/>
      </c>
    </row>
    <row r="106" spans="2:14" s="13" customFormat="1">
      <c r="B106" s="12">
        <f t="shared" si="4"/>
        <v>98</v>
      </c>
      <c r="C106" s="17">
        <v>1164</v>
      </c>
      <c r="D106" s="18" t="str">
        <f>IFERROR(VLOOKUP(C106,SRA!B:C,2,0),"")</f>
        <v>TERESINHA MARIA DE F  FELIX</v>
      </c>
      <c r="E106" s="12" t="str">
        <f>IFERROR(VLOOKUP(C106,SRA!B:T,8,0),"")</f>
        <v>CLT</v>
      </c>
      <c r="F106" s="12" t="s">
        <v>440</v>
      </c>
      <c r="G106" s="12" t="str">
        <f>IFERROR(VLOOKUP(C106,SRA!B:T,5,0),"")</f>
        <v>TEC. EM ADM. E FIN.</v>
      </c>
      <c r="H106" s="71">
        <f>IFERROR(VLOOKUP(C106,SRA!B:T,18,0),"")</f>
        <v>5466.49</v>
      </c>
      <c r="I106" s="71">
        <f>IFERROR(VLOOKUP(C106,SRA!B:T,19,0),"")</f>
        <v>0</v>
      </c>
      <c r="J106" s="72">
        <f>IFERROR(VLOOKUP(C106,SETEMBRO!B:F,3,0),"0,00")</f>
        <v>5466.49</v>
      </c>
      <c r="K106" s="71">
        <f t="shared" si="2"/>
        <v>2292.4499999999998</v>
      </c>
      <c r="L106" s="72">
        <f>IFERROR(VLOOKUP(C106,SETEMBRO!B:H,7,0),"0,00")</f>
        <v>3174.04</v>
      </c>
      <c r="M106" s="16" t="str">
        <f>IFERROR(VLOOKUP(C106,FÉRIAS!C:D,2,0),"")</f>
        <v/>
      </c>
      <c r="N106" s="13" t="str">
        <f>IFERROR(VLOOKUP(C106,AFASTADOS!B:C,2,0),"")</f>
        <v/>
      </c>
    </row>
    <row r="107" spans="2:14" s="13" customFormat="1">
      <c r="B107" s="12">
        <f t="shared" si="4"/>
        <v>99</v>
      </c>
      <c r="C107" s="17">
        <v>1169</v>
      </c>
      <c r="D107" s="18" t="str">
        <f>IFERROR(VLOOKUP(C107,SRA!B:C,2,0),"")</f>
        <v>MARIA DO CARMO SANTOS</v>
      </c>
      <c r="E107" s="12" t="str">
        <f>IFERROR(VLOOKUP(C107,SRA!B:T,8,0),"")</f>
        <v>CLT</v>
      </c>
      <c r="F107" s="12" t="s">
        <v>440</v>
      </c>
      <c r="G107" s="12" t="str">
        <f>IFERROR(VLOOKUP(C107,SRA!B:T,5,0),"")</f>
        <v>OP. DE PROD. IND.</v>
      </c>
      <c r="H107" s="71">
        <f>IFERROR(VLOOKUP(C107,SRA!B:T,18,0),"")</f>
        <v>3370.04</v>
      </c>
      <c r="I107" s="71">
        <f>IFERROR(VLOOKUP(C107,SRA!B:T,19,0),"")</f>
        <v>0</v>
      </c>
      <c r="J107" s="72">
        <f>IFERROR(VLOOKUP(C107,SETEMBRO!B:F,3,0),"0,00")</f>
        <v>3370.04</v>
      </c>
      <c r="K107" s="71">
        <f t="shared" si="2"/>
        <v>1956.94</v>
      </c>
      <c r="L107" s="72">
        <f>IFERROR(VLOOKUP(C107,SETEMBRO!B:H,7,0),"0,00")</f>
        <v>1413.1</v>
      </c>
      <c r="M107" s="16" t="str">
        <f>IFERROR(VLOOKUP(C107,FÉRIAS!C:D,2,0),"")</f>
        <v/>
      </c>
      <c r="N107" s="13" t="str">
        <f>IFERROR(VLOOKUP(C107,AFASTADOS!B:C,2,0),"")</f>
        <v/>
      </c>
    </row>
    <row r="108" spans="2:14" s="13" customFormat="1">
      <c r="B108" s="12">
        <f t="shared" si="4"/>
        <v>100</v>
      </c>
      <c r="C108" s="17">
        <v>1177</v>
      </c>
      <c r="D108" s="18" t="str">
        <f>IFERROR(VLOOKUP(C108,SRA!B:C,2,0),"")</f>
        <v>SELMA MARIA P DO NASCIMENTO</v>
      </c>
      <c r="E108" s="12" t="str">
        <f>IFERROR(VLOOKUP(C108,SRA!B:T,8,0),"")</f>
        <v>CLT</v>
      </c>
      <c r="F108" s="12" t="s">
        <v>440</v>
      </c>
      <c r="G108" s="12" t="str">
        <f>IFERROR(VLOOKUP(C108,SRA!B:T,5,0),"")</f>
        <v>TEC. EM ADM. E FIN.</v>
      </c>
      <c r="H108" s="71">
        <f>IFERROR(VLOOKUP(C108,SRA!B:T,18,0),"")</f>
        <v>3884.95</v>
      </c>
      <c r="I108" s="71">
        <f>IFERROR(VLOOKUP(C108,SRA!B:T,19,0),"")</f>
        <v>0</v>
      </c>
      <c r="J108" s="72">
        <f>IFERROR(VLOOKUP(C108,SETEMBRO!B:F,3,0),"0,00")</f>
        <v>3884.95</v>
      </c>
      <c r="K108" s="71">
        <f t="shared" si="2"/>
        <v>2271.4199999999996</v>
      </c>
      <c r="L108" s="72">
        <f>IFERROR(VLOOKUP(C108,SETEMBRO!B:H,7,0),"0,00")</f>
        <v>1613.5300000000002</v>
      </c>
      <c r="M108" s="16" t="str">
        <f>IFERROR(VLOOKUP(C108,FÉRIAS!C:D,2,0),"")</f>
        <v/>
      </c>
      <c r="N108" s="13" t="str">
        <f>IFERROR(VLOOKUP(C108,AFASTADOS!B:C,2,0),"")</f>
        <v/>
      </c>
    </row>
    <row r="109" spans="2:14" s="13" customFormat="1">
      <c r="B109" s="12">
        <f t="shared" si="4"/>
        <v>101</v>
      </c>
      <c r="C109" s="17">
        <v>1221</v>
      </c>
      <c r="D109" s="18" t="str">
        <f>IFERROR(VLOOKUP(C109,SRA!B:C,2,0),"")</f>
        <v>JOSE CARLOS TENORIO DE MELO</v>
      </c>
      <c r="E109" s="12" t="str">
        <f>IFERROR(VLOOKUP(C109,SRA!B:T,8,0),"")</f>
        <v>CLT</v>
      </c>
      <c r="F109" s="12" t="s">
        <v>440</v>
      </c>
      <c r="G109" s="12" t="str">
        <f>IFERROR(VLOOKUP(C109,SRA!B:T,5,0),"")</f>
        <v>ANALISTA EM PCP</v>
      </c>
      <c r="H109" s="71">
        <f>IFERROR(VLOOKUP(C109,SRA!B:T,18,0),"")</f>
        <v>9932.83</v>
      </c>
      <c r="I109" s="71">
        <f>IFERROR(VLOOKUP(C109,SRA!B:T,19,0),"")</f>
        <v>0</v>
      </c>
      <c r="J109" s="72">
        <f>IFERROR(VLOOKUP(C109,SETEMBRO!B:F,3,0),"0,00")</f>
        <v>9932.83</v>
      </c>
      <c r="K109" s="71">
        <f t="shared" si="2"/>
        <v>3608.41</v>
      </c>
      <c r="L109" s="72">
        <f>IFERROR(VLOOKUP(C109,SETEMBRO!B:H,7,0),"0,00")</f>
        <v>6324.42</v>
      </c>
      <c r="M109" s="16" t="str">
        <f>IFERROR(VLOOKUP(C109,FÉRIAS!C:D,2,0),"")</f>
        <v/>
      </c>
      <c r="N109" s="13" t="str">
        <f>IFERROR(VLOOKUP(C109,AFASTADOS!B:C,2,0),"")</f>
        <v/>
      </c>
    </row>
    <row r="110" spans="2:14" s="13" customFormat="1">
      <c r="B110" s="12">
        <f t="shared" si="4"/>
        <v>102</v>
      </c>
      <c r="C110" s="17">
        <v>1229</v>
      </c>
      <c r="D110" s="18" t="str">
        <f>IFERROR(VLOOKUP(C110,SRA!B:C,2,0),"")</f>
        <v>IVANETE RODRIGUES DOS SANTOS</v>
      </c>
      <c r="E110" s="12" t="str">
        <f>IFERROR(VLOOKUP(C110,SRA!B:T,8,0),"")</f>
        <v>CLT</v>
      </c>
      <c r="F110" s="12" t="s">
        <v>440</v>
      </c>
      <c r="G110" s="12" t="str">
        <f>IFERROR(VLOOKUP(C110,SRA!B:T,5,0),"")</f>
        <v>OP. DE PROD. IND.</v>
      </c>
      <c r="H110" s="71">
        <f>IFERROR(VLOOKUP(C110,SRA!B:T,18,0),"")</f>
        <v>4096.34</v>
      </c>
      <c r="I110" s="71">
        <f>IFERROR(VLOOKUP(C110,SRA!B:T,19,0),"")</f>
        <v>0</v>
      </c>
      <c r="J110" s="72">
        <f>IFERROR(VLOOKUP(C110,SETEMBRO!B:F,3,0),"0,00")</f>
        <v>4096.34</v>
      </c>
      <c r="K110" s="71">
        <f t="shared" si="2"/>
        <v>1784.5300000000002</v>
      </c>
      <c r="L110" s="72">
        <f>IFERROR(VLOOKUP(C110,SETEMBRO!B:H,7,0),"0,00")</f>
        <v>2311.81</v>
      </c>
      <c r="M110" s="16" t="str">
        <f>IFERROR(VLOOKUP(C110,FÉRIAS!C:D,2,0),"")</f>
        <v/>
      </c>
      <c r="N110" s="13" t="str">
        <f>IFERROR(VLOOKUP(C110,AFASTADOS!B:C,2,0),"")</f>
        <v/>
      </c>
    </row>
    <row r="111" spans="2:14" s="13" customFormat="1">
      <c r="B111" s="12">
        <f t="shared" si="4"/>
        <v>103</v>
      </c>
      <c r="C111" s="17">
        <v>1243</v>
      </c>
      <c r="D111" s="18" t="str">
        <f>IFERROR(VLOOKUP(C111,SRA!B:C,2,0),"")</f>
        <v>MARIA EUGENIA VILARIM LIMA</v>
      </c>
      <c r="E111" s="12" t="str">
        <f>IFERROR(VLOOKUP(C111,SRA!B:T,8,0),"")</f>
        <v>CLT</v>
      </c>
      <c r="F111" s="12" t="s">
        <v>440</v>
      </c>
      <c r="G111" s="12" t="str">
        <f>IFERROR(VLOOKUP(C111,SRA!B:T,5,0),"")</f>
        <v>OP. DE PROD. IND.</v>
      </c>
      <c r="H111" s="71">
        <f>IFERROR(VLOOKUP(C111,SRA!B:T,18,0),"")</f>
        <v>2640.52</v>
      </c>
      <c r="I111" s="71">
        <f>IFERROR(VLOOKUP(C111,SRA!B:T,19,0),"")</f>
        <v>0</v>
      </c>
      <c r="J111" s="72">
        <f>IFERROR(VLOOKUP(C111,SETEMBRO!B:F,3,0),"0,00")</f>
        <v>2640.52</v>
      </c>
      <c r="K111" s="71">
        <f t="shared" si="2"/>
        <v>1336.66</v>
      </c>
      <c r="L111" s="72">
        <f>IFERROR(VLOOKUP(C111,SETEMBRO!B:H,7,0),"0,00")</f>
        <v>1303.8599999999999</v>
      </c>
      <c r="M111" s="16" t="str">
        <f>IFERROR(VLOOKUP(C111,FÉRIAS!C:D,2,0),"")</f>
        <v/>
      </c>
      <c r="N111" s="13" t="str">
        <f>IFERROR(VLOOKUP(C111,AFASTADOS!B:C,2,0),"")</f>
        <v/>
      </c>
    </row>
    <row r="112" spans="2:14" s="13" customFormat="1">
      <c r="B112" s="12">
        <f t="shared" si="4"/>
        <v>104</v>
      </c>
      <c r="C112" s="17">
        <v>1258</v>
      </c>
      <c r="D112" s="18" t="str">
        <f>IFERROR(VLOOKUP(C112,SRA!B:C,2,0),"")</f>
        <v>ADIGALENE RODRIGUES DA SILVA</v>
      </c>
      <c r="E112" s="12" t="str">
        <f>IFERROR(VLOOKUP(C112,SRA!B:T,8,0),"")</f>
        <v>CLT</v>
      </c>
      <c r="F112" s="12" t="s">
        <v>440</v>
      </c>
      <c r="G112" s="12" t="str">
        <f>IFERROR(VLOOKUP(C112,SRA!B:T,5,0),"")</f>
        <v>TEC. EM ADM. E FIN.</v>
      </c>
      <c r="H112" s="71">
        <f>IFERROR(VLOOKUP(C112,SRA!B:T,18,0),"")</f>
        <v>6329.09</v>
      </c>
      <c r="I112" s="71">
        <f>IFERROR(VLOOKUP(C112,SRA!B:T,19,0),"")</f>
        <v>0</v>
      </c>
      <c r="J112" s="72">
        <f>IFERROR(VLOOKUP(C112,SETEMBRO!B:F,3,0),"0,00")</f>
        <v>6425.95</v>
      </c>
      <c r="K112" s="71">
        <f t="shared" si="2"/>
        <v>4274.0599999999995</v>
      </c>
      <c r="L112" s="72">
        <f>IFERROR(VLOOKUP(C112,SETEMBRO!B:H,7,0),"0,00")</f>
        <v>2151.89</v>
      </c>
      <c r="M112" s="16" t="str">
        <f>IFERROR(VLOOKUP(C112,FÉRIAS!C:D,2,0),"")</f>
        <v/>
      </c>
      <c r="N112" s="13" t="str">
        <f>IFERROR(VLOOKUP(C112,AFASTADOS!B:C,2,0),"")</f>
        <v/>
      </c>
    </row>
    <row r="113" spans="2:14" s="13" customFormat="1">
      <c r="B113" s="12">
        <f t="shared" si="4"/>
        <v>105</v>
      </c>
      <c r="C113" s="17">
        <v>1267</v>
      </c>
      <c r="D113" s="18" t="str">
        <f>IFERROR(VLOOKUP(C113,SRA!B:C,2,0),"")</f>
        <v>MARCO AURELIO O DE OLIVEIRA</v>
      </c>
      <c r="E113" s="12" t="str">
        <f>IFERROR(VLOOKUP(C113,SRA!B:T,8,0),"")</f>
        <v>CLT</v>
      </c>
      <c r="F113" s="12" t="s">
        <v>440</v>
      </c>
      <c r="G113" s="12" t="str">
        <f>IFERROR(VLOOKUP(C113,SRA!B:T,5,0),"")</f>
        <v>FARMACEUTICO IND</v>
      </c>
      <c r="H113" s="71">
        <f>IFERROR(VLOOKUP(C113,SRA!B:T,18,0),"")</f>
        <v>21422.86</v>
      </c>
      <c r="I113" s="71">
        <f>IFERROR(VLOOKUP(C113,SRA!B:T,19,0),"")</f>
        <v>0</v>
      </c>
      <c r="J113" s="72">
        <f>IFERROR(VLOOKUP(C113,SETEMBRO!B:F,3,0),"0,00")</f>
        <v>21422.86</v>
      </c>
      <c r="K113" s="71">
        <f t="shared" si="2"/>
        <v>7481.34</v>
      </c>
      <c r="L113" s="72">
        <f>IFERROR(VLOOKUP(C113,SETEMBRO!B:H,7,0),"0,00")</f>
        <v>13941.52</v>
      </c>
      <c r="M113" s="16" t="str">
        <f>IFERROR(VLOOKUP(C113,FÉRIAS!C:D,2,0),"")</f>
        <v/>
      </c>
      <c r="N113" s="13" t="str">
        <f>IFERROR(VLOOKUP(C113,AFASTADOS!B:C,2,0),"")</f>
        <v/>
      </c>
    </row>
    <row r="114" spans="2:14" s="13" customFormat="1">
      <c r="B114" s="12">
        <f t="shared" si="4"/>
        <v>106</v>
      </c>
      <c r="C114" s="17">
        <v>1269</v>
      </c>
      <c r="D114" s="18" t="str">
        <f>IFERROR(VLOOKUP(C114,SRA!B:C,2,0),"")</f>
        <v>VALDECY FERREIRA DA COSTA</v>
      </c>
      <c r="E114" s="12" t="str">
        <f>IFERROR(VLOOKUP(C114,SRA!B:T,8,0),"")</f>
        <v>CLT</v>
      </c>
      <c r="F114" s="12" t="s">
        <v>440</v>
      </c>
      <c r="G114" s="12" t="str">
        <f>IFERROR(VLOOKUP(C114,SRA!B:T,5,0),"")</f>
        <v>ASS. DE SERVICOS</v>
      </c>
      <c r="H114" s="71">
        <f>IFERROR(VLOOKUP(C114,SRA!B:T,18,0),"")</f>
        <v>1970.4</v>
      </c>
      <c r="I114" s="71">
        <f>IFERROR(VLOOKUP(C114,SRA!B:T,19,0),"")</f>
        <v>0</v>
      </c>
      <c r="J114" s="72">
        <f>IFERROR(VLOOKUP(C114,SETEMBRO!B:F,3,0),"0,00")</f>
        <v>1970.4</v>
      </c>
      <c r="K114" s="71">
        <f t="shared" si="2"/>
        <v>525.57000000000016</v>
      </c>
      <c r="L114" s="72">
        <f>IFERROR(VLOOKUP(C114,SETEMBRO!B:H,7,0),"0,00")</f>
        <v>1444.83</v>
      </c>
      <c r="M114" s="16" t="str">
        <f>IFERROR(VLOOKUP(C114,FÉRIAS!C:D,2,0),"")</f>
        <v/>
      </c>
      <c r="N114" s="13" t="str">
        <f>IFERROR(VLOOKUP(C114,AFASTADOS!B:C,2,0),"")</f>
        <v/>
      </c>
    </row>
    <row r="115" spans="2:14" s="13" customFormat="1">
      <c r="B115" s="12">
        <f t="shared" si="4"/>
        <v>107</v>
      </c>
      <c r="C115" s="17">
        <v>1328</v>
      </c>
      <c r="D115" s="18" t="str">
        <f>IFERROR(VLOOKUP(C115,SRA!B:C,2,0),"")</f>
        <v>LIZETE ALFREDINA DA SILVA</v>
      </c>
      <c r="E115" s="12" t="str">
        <f>IFERROR(VLOOKUP(C115,SRA!B:T,8,0),"")</f>
        <v>CLT</v>
      </c>
      <c r="F115" s="12" t="s">
        <v>440</v>
      </c>
      <c r="G115" s="12" t="str">
        <f>IFERROR(VLOOKUP(C115,SRA!B:T,5,0),"")</f>
        <v>TEC. EM ADM. E FIN.</v>
      </c>
      <c r="H115" s="71">
        <f>IFERROR(VLOOKUP(C115,SRA!B:T,18,0),"")</f>
        <v>3884.95</v>
      </c>
      <c r="I115" s="71">
        <f>IFERROR(VLOOKUP(C115,SRA!B:T,19,0),"")</f>
        <v>0</v>
      </c>
      <c r="J115" s="72">
        <f>IFERROR(VLOOKUP(C115,SETEMBRO!B:F,3,0),"0,00")</f>
        <v>3884.95</v>
      </c>
      <c r="K115" s="71">
        <f t="shared" si="2"/>
        <v>1741.2099999999996</v>
      </c>
      <c r="L115" s="72">
        <f>IFERROR(VLOOKUP(C115,SETEMBRO!B:H,7,0),"0,00")</f>
        <v>2143.7400000000002</v>
      </c>
      <c r="M115" s="16" t="str">
        <f>IFERROR(VLOOKUP(C115,FÉRIAS!C:D,2,0),"")</f>
        <v/>
      </c>
      <c r="N115" s="13" t="str">
        <f>IFERROR(VLOOKUP(C115,AFASTADOS!B:C,2,0),"")</f>
        <v/>
      </c>
    </row>
    <row r="116" spans="2:14" s="13" customFormat="1">
      <c r="B116" s="12">
        <f t="shared" si="4"/>
        <v>108</v>
      </c>
      <c r="C116" s="17">
        <v>1330</v>
      </c>
      <c r="D116" s="18" t="str">
        <f>IFERROR(VLOOKUP(C116,SRA!B:C,2,0),"")</f>
        <v>IVANISE MARIA DA LUZ SANTOS</v>
      </c>
      <c r="E116" s="12" t="str">
        <f>IFERROR(VLOOKUP(C116,SRA!B:T,8,0),"")</f>
        <v>CLT</v>
      </c>
      <c r="F116" s="12" t="s">
        <v>440</v>
      </c>
      <c r="G116" s="12" t="str">
        <f>IFERROR(VLOOKUP(C116,SRA!B:T,5,0),"")</f>
        <v>OP. DE PROD. IND.</v>
      </c>
      <c r="H116" s="71">
        <f>IFERROR(VLOOKUP(C116,SRA!B:T,18,0),"")</f>
        <v>3538.57</v>
      </c>
      <c r="I116" s="71">
        <f>IFERROR(VLOOKUP(C116,SRA!B:T,19,0),"")</f>
        <v>0</v>
      </c>
      <c r="J116" s="72">
        <f>IFERROR(VLOOKUP(C116,SETEMBRO!B:F,3,0),"0,00")</f>
        <v>3685.26</v>
      </c>
      <c r="K116" s="71">
        <f t="shared" si="2"/>
        <v>2189.0600000000004</v>
      </c>
      <c r="L116" s="72">
        <f>IFERROR(VLOOKUP(C116,SETEMBRO!B:H,7,0),"0,00")</f>
        <v>1496.1999999999998</v>
      </c>
      <c r="M116" s="16" t="str">
        <f>IFERROR(VLOOKUP(C116,FÉRIAS!C:D,2,0),"")</f>
        <v/>
      </c>
      <c r="N116" s="13" t="str">
        <f>IFERROR(VLOOKUP(C116,AFASTADOS!B:C,2,0),"")</f>
        <v/>
      </c>
    </row>
    <row r="117" spans="2:14" s="13" customFormat="1">
      <c r="B117" s="12">
        <f t="shared" si="4"/>
        <v>109</v>
      </c>
      <c r="C117" s="17">
        <v>1333</v>
      </c>
      <c r="D117" s="18" t="str">
        <f>IFERROR(VLOOKUP(C117,SRA!B:C,2,0),"")</f>
        <v>JORGE CUNHA OLIVEIRA</v>
      </c>
      <c r="E117" s="12" t="str">
        <f>IFERROR(VLOOKUP(C117,SRA!B:T,8,0),"")</f>
        <v>CLT</v>
      </c>
      <c r="F117" s="12" t="s">
        <v>440</v>
      </c>
      <c r="G117" s="12" t="str">
        <f>IFERROR(VLOOKUP(C117,SRA!B:T,5,0),"")</f>
        <v>OP. DE PROD. IND.</v>
      </c>
      <c r="H117" s="71">
        <f>IFERROR(VLOOKUP(C117,SRA!B:T,18,0),"")</f>
        <v>3901.28</v>
      </c>
      <c r="I117" s="71">
        <f>IFERROR(VLOOKUP(C117,SRA!B:T,19,0),"")</f>
        <v>0</v>
      </c>
      <c r="J117" s="72">
        <f>IFERROR(VLOOKUP(C117,SETEMBRO!B:F,3,0),"0,00")</f>
        <v>3901.28</v>
      </c>
      <c r="K117" s="71">
        <f t="shared" si="2"/>
        <v>1493.3400000000001</v>
      </c>
      <c r="L117" s="72">
        <f>IFERROR(VLOOKUP(C117,SETEMBRO!B:H,7,0),"0,00")</f>
        <v>2407.94</v>
      </c>
      <c r="M117" s="16" t="str">
        <f>IFERROR(VLOOKUP(C117,FÉRIAS!C:D,2,0),"")</f>
        <v/>
      </c>
      <c r="N117" s="13" t="str">
        <f>IFERROR(VLOOKUP(C117,AFASTADOS!B:C,2,0),"")</f>
        <v/>
      </c>
    </row>
    <row r="118" spans="2:14" s="13" customFormat="1">
      <c r="B118" s="12">
        <f t="shared" si="4"/>
        <v>110</v>
      </c>
      <c r="C118" s="17">
        <v>1337</v>
      </c>
      <c r="D118" s="18" t="str">
        <f>IFERROR(VLOOKUP(C118,SRA!B:C,2,0),"")</f>
        <v>ROSILDA BARBOSA DOS SANTOS</v>
      </c>
      <c r="E118" s="12" t="str">
        <f>IFERROR(VLOOKUP(C118,SRA!B:T,8,0),"")</f>
        <v>CLT</v>
      </c>
      <c r="F118" s="12" t="s">
        <v>440</v>
      </c>
      <c r="G118" s="12" t="str">
        <f>IFERROR(VLOOKUP(C118,SRA!B:T,5,0),"")</f>
        <v>TEC. EM ADM. E FIN.</v>
      </c>
      <c r="H118" s="71">
        <f>IFERROR(VLOOKUP(C118,SRA!B:T,18,0),"")</f>
        <v>4839.13</v>
      </c>
      <c r="I118" s="71">
        <f>IFERROR(VLOOKUP(C118,SRA!B:T,19,0),"")</f>
        <v>0</v>
      </c>
      <c r="J118" s="72">
        <f>IFERROR(VLOOKUP(C118,SETEMBRO!B:F,3,0),"0,00")</f>
        <v>4839.13</v>
      </c>
      <c r="K118" s="71">
        <f t="shared" si="2"/>
        <v>1543.13</v>
      </c>
      <c r="L118" s="72">
        <f>IFERROR(VLOOKUP(C118,SETEMBRO!B:H,7,0),"0,00")</f>
        <v>3296</v>
      </c>
      <c r="M118" s="16" t="str">
        <f>IFERROR(VLOOKUP(C118,FÉRIAS!C:D,2,0),"")</f>
        <v/>
      </c>
      <c r="N118" s="13" t="str">
        <f>IFERROR(VLOOKUP(C118,AFASTADOS!B:C,2,0),"")</f>
        <v/>
      </c>
    </row>
    <row r="119" spans="2:14" s="13" customFormat="1">
      <c r="B119" s="12">
        <f t="shared" si="4"/>
        <v>111</v>
      </c>
      <c r="C119" s="17">
        <v>1363</v>
      </c>
      <c r="D119" s="18" t="str">
        <f>IFERROR(VLOOKUP(C119,SRA!B:C,2,0),"")</f>
        <v>JOSE CARLOS FERREIRA DE ARRUDA</v>
      </c>
      <c r="E119" s="12" t="str">
        <f>IFERROR(VLOOKUP(C119,SRA!B:T,8,0),"")</f>
        <v>CLT</v>
      </c>
      <c r="F119" s="12" t="s">
        <v>440</v>
      </c>
      <c r="G119" s="12" t="str">
        <f>IFERROR(VLOOKUP(C119,SRA!B:T,5,0),"")</f>
        <v>TEC. EM ADM. E FIN.</v>
      </c>
      <c r="H119" s="71">
        <f>IFERROR(VLOOKUP(C119,SRA!B:T,18,0),"")</f>
        <v>4283.17</v>
      </c>
      <c r="I119" s="71">
        <f>IFERROR(VLOOKUP(C119,SRA!B:T,19,0),"")</f>
        <v>822.38</v>
      </c>
      <c r="J119" s="72">
        <f>IFERROR(VLOOKUP(C119,SETEMBRO!B:F,3,0),"0,00")</f>
        <v>5105.55</v>
      </c>
      <c r="K119" s="71">
        <f t="shared" si="2"/>
        <v>1873.17</v>
      </c>
      <c r="L119" s="72">
        <f>IFERROR(VLOOKUP(C119,SETEMBRO!B:H,7,0),"0,00")</f>
        <v>3232.38</v>
      </c>
      <c r="M119" s="16" t="str">
        <f>IFERROR(VLOOKUP(C119,FÉRIAS!C:D,2,0),"")</f>
        <v/>
      </c>
      <c r="N119" s="13" t="str">
        <f>IFERROR(VLOOKUP(C119,AFASTADOS!B:C,2,0),"")</f>
        <v/>
      </c>
    </row>
    <row r="120" spans="2:14" s="13" customFormat="1">
      <c r="B120" s="12">
        <f t="shared" si="4"/>
        <v>112</v>
      </c>
      <c r="C120" s="17">
        <v>1369</v>
      </c>
      <c r="D120" s="18" t="str">
        <f>IFERROR(VLOOKUP(C120,SRA!B:C,2,0),"")</f>
        <v>ELIANE BATISTA DE CASTILHO</v>
      </c>
      <c r="E120" s="12" t="str">
        <f>IFERROR(VLOOKUP(C120,SRA!B:T,8,0),"")</f>
        <v>CLT</v>
      </c>
      <c r="F120" s="12" t="s">
        <v>452</v>
      </c>
      <c r="G120" s="12" t="str">
        <f>IFERROR(VLOOKUP(C120,SRA!B:T,5,0),"")</f>
        <v>TEC.EM QUALIDADE IND</v>
      </c>
      <c r="H120" s="71">
        <f>IFERROR(VLOOKUP(C120,SRA!B:T,18,0),"")</f>
        <v>2629.47</v>
      </c>
      <c r="I120" s="71">
        <f>IFERROR(VLOOKUP(C120,SRA!B:T,19,0),"")</f>
        <v>0</v>
      </c>
      <c r="J120" s="72">
        <f>IFERROR(VLOOKUP(C120,SETEMBRO!B:F,3,0),"0,00")</f>
        <v>3961.35</v>
      </c>
      <c r="K120" s="71">
        <f t="shared" si="2"/>
        <v>3067.33</v>
      </c>
      <c r="L120" s="72">
        <f>IFERROR(VLOOKUP(C120,SETEMBRO!B:H,7,0),"0,00")</f>
        <v>894.02</v>
      </c>
      <c r="M120" s="16" t="str">
        <f>IFERROR(VLOOKUP(C120,FÉRIAS!C:D,2,0),"")</f>
        <v>ELIANE BATISTA DE CASTILHO</v>
      </c>
      <c r="N120" s="13" t="str">
        <f>IFERROR(VLOOKUP(C120,AFASTADOS!B:C,2,0),"")</f>
        <v/>
      </c>
    </row>
    <row r="121" spans="2:14" s="13" customFormat="1">
      <c r="B121" s="12">
        <f t="shared" si="4"/>
        <v>113</v>
      </c>
      <c r="C121" s="17">
        <v>1393</v>
      </c>
      <c r="D121" s="18" t="str">
        <f>IFERROR(VLOOKUP(C121,SRA!B:C,2,0),"")</f>
        <v>MANOEL CORREIA DOS SANTOS</v>
      </c>
      <c r="E121" s="12" t="str">
        <f>IFERROR(VLOOKUP(C121,SRA!B:T,8,0),"")</f>
        <v>CLT</v>
      </c>
      <c r="F121" s="12" t="s">
        <v>440</v>
      </c>
      <c r="G121" s="12" t="str">
        <f>IFERROR(VLOOKUP(C121,SRA!B:T,5,0),"")</f>
        <v>TEC UTI TRA EFLUENTE</v>
      </c>
      <c r="H121" s="71">
        <f>IFERROR(VLOOKUP(C121,SRA!B:T,18,0),"")</f>
        <v>3884.95</v>
      </c>
      <c r="I121" s="71">
        <f>IFERROR(VLOOKUP(C121,SRA!B:T,19,0),"")</f>
        <v>0</v>
      </c>
      <c r="J121" s="72">
        <f>IFERROR(VLOOKUP(C121,SETEMBRO!B:F,3,0),"0,00")</f>
        <v>4061.44</v>
      </c>
      <c r="K121" s="71">
        <f t="shared" si="2"/>
        <v>1192.94</v>
      </c>
      <c r="L121" s="72">
        <f>IFERROR(VLOOKUP(C121,SETEMBRO!B:H,7,0),"0,00")</f>
        <v>2868.5</v>
      </c>
      <c r="M121" s="16" t="str">
        <f>IFERROR(VLOOKUP(C121,FÉRIAS!C:D,2,0),"")</f>
        <v/>
      </c>
      <c r="N121" s="13" t="str">
        <f>IFERROR(VLOOKUP(C121,AFASTADOS!B:C,2,0),"")</f>
        <v/>
      </c>
    </row>
    <row r="122" spans="2:14" s="13" customFormat="1">
      <c r="B122" s="12">
        <f t="shared" si="4"/>
        <v>114</v>
      </c>
      <c r="C122" s="17">
        <v>1413</v>
      </c>
      <c r="D122" s="18" t="str">
        <f>IFERROR(VLOOKUP(C122,SRA!B:C,2,0),"")</f>
        <v>LEDUAR GUEDES DE LIMA</v>
      </c>
      <c r="E122" s="12" t="str">
        <f>IFERROR(VLOOKUP(C122,SRA!B:T,8,0),"")</f>
        <v>CLT</v>
      </c>
      <c r="F122" s="12" t="s">
        <v>440</v>
      </c>
      <c r="G122" s="12" t="str">
        <f>IFERROR(VLOOKUP(C122,SRA!B:T,5,0),"")</f>
        <v>FARMACEUTICO IND</v>
      </c>
      <c r="H122" s="71">
        <f>IFERROR(VLOOKUP(C122,SRA!B:T,18,0),"")</f>
        <v>26123.59</v>
      </c>
      <c r="I122" s="71">
        <f>IFERROR(VLOOKUP(C122,SRA!B:T,19,0),"")</f>
        <v>0</v>
      </c>
      <c r="J122" s="72">
        <f>IFERROR(VLOOKUP(C122,SETEMBRO!B:F,3,0),"0,00")</f>
        <v>26123.59</v>
      </c>
      <c r="K122" s="71">
        <f t="shared" si="2"/>
        <v>13211.38</v>
      </c>
      <c r="L122" s="72">
        <f>IFERROR(VLOOKUP(C122,SETEMBRO!B:H,7,0),"0,00")</f>
        <v>12912.210000000001</v>
      </c>
      <c r="M122" s="16" t="str">
        <f>IFERROR(VLOOKUP(C122,FÉRIAS!C:D,2,0),"")</f>
        <v/>
      </c>
      <c r="N122" s="13" t="str">
        <f>IFERROR(VLOOKUP(C122,AFASTADOS!B:C,2,0),"")</f>
        <v/>
      </c>
    </row>
    <row r="123" spans="2:14" s="13" customFormat="1">
      <c r="B123" s="12">
        <f t="shared" si="4"/>
        <v>115</v>
      </c>
      <c r="C123" s="17">
        <v>1418</v>
      </c>
      <c r="D123" s="18" t="str">
        <f>IFERROR(VLOOKUP(C123,SRA!B:C,2,0),"")</f>
        <v>ELVIS GOMES PEREIRA</v>
      </c>
      <c r="E123" s="12" t="str">
        <f>IFERROR(VLOOKUP(C123,SRA!B:T,8,0),"")</f>
        <v>CLT</v>
      </c>
      <c r="F123" s="12" t="s">
        <v>440</v>
      </c>
      <c r="G123" s="12" t="str">
        <f>IFERROR(VLOOKUP(C123,SRA!B:T,5,0),"")</f>
        <v>TEC. COMERCIAL</v>
      </c>
      <c r="H123" s="71">
        <f>IFERROR(VLOOKUP(C123,SRA!B:T,18,0),"")</f>
        <v>4722.17</v>
      </c>
      <c r="I123" s="71">
        <f>IFERROR(VLOOKUP(C123,SRA!B:T,19,0),"")</f>
        <v>0</v>
      </c>
      <c r="J123" s="72">
        <f>IFERROR(VLOOKUP(C123,SETEMBRO!B:F,3,0),"0,00")</f>
        <v>7473.43</v>
      </c>
      <c r="K123" s="71">
        <f t="shared" si="2"/>
        <v>5867.89</v>
      </c>
      <c r="L123" s="72">
        <f>IFERROR(VLOOKUP(C123,SETEMBRO!B:H,7,0),"0,00")</f>
        <v>1605.54</v>
      </c>
      <c r="M123" s="16" t="str">
        <f>IFERROR(VLOOKUP(C123,FÉRIAS!C:D,2,0),"")</f>
        <v/>
      </c>
      <c r="N123" s="13" t="str">
        <f>IFERROR(VLOOKUP(C123,AFASTADOS!B:C,2,0),"")</f>
        <v/>
      </c>
    </row>
    <row r="124" spans="2:14" s="13" customFormat="1">
      <c r="B124" s="12">
        <f t="shared" si="4"/>
        <v>116</v>
      </c>
      <c r="C124" s="17">
        <v>1427</v>
      </c>
      <c r="D124" s="18" t="str">
        <f>IFERROR(VLOOKUP(C124,SRA!B:C,2,0),"")</f>
        <v>ANA MARIA ELOI DA H  DA SILVA</v>
      </c>
      <c r="E124" s="12" t="str">
        <f>IFERROR(VLOOKUP(C124,SRA!B:T,8,0),"")</f>
        <v>CLT</v>
      </c>
      <c r="F124" s="12" t="s">
        <v>440</v>
      </c>
      <c r="G124" s="12" t="str">
        <f>IFERROR(VLOOKUP(C124,SRA!B:T,5,0),"")</f>
        <v>FARMACEUTICO IND</v>
      </c>
      <c r="H124" s="71">
        <f>IFERROR(VLOOKUP(C124,SRA!B:T,18,0),"")</f>
        <v>13929.62</v>
      </c>
      <c r="I124" s="71">
        <f>IFERROR(VLOOKUP(C124,SRA!B:T,19,0),"")</f>
        <v>0</v>
      </c>
      <c r="J124" s="72">
        <f>IFERROR(VLOOKUP(C124,SETEMBRO!B:F,3,0),"0,00")</f>
        <v>13929.62</v>
      </c>
      <c r="K124" s="71">
        <f t="shared" si="2"/>
        <v>4828.4100000000017</v>
      </c>
      <c r="L124" s="72">
        <f>IFERROR(VLOOKUP(C124,SETEMBRO!B:H,7,0),"0,00")</f>
        <v>9101.2099999999991</v>
      </c>
      <c r="M124" s="16" t="str">
        <f>IFERROR(VLOOKUP(C124,FÉRIAS!C:D,2,0),"")</f>
        <v/>
      </c>
      <c r="N124" s="13" t="str">
        <f>IFERROR(VLOOKUP(C124,AFASTADOS!B:C,2,0),"")</f>
        <v/>
      </c>
    </row>
    <row r="125" spans="2:14" s="13" customFormat="1">
      <c r="B125" s="12">
        <f t="shared" si="4"/>
        <v>117</v>
      </c>
      <c r="C125" s="17">
        <v>1429</v>
      </c>
      <c r="D125" s="18" t="str">
        <f>IFERROR(VLOOKUP(C125,SRA!B:C,2,0),"")</f>
        <v>JOSE HENRIQUE DA PAZ</v>
      </c>
      <c r="E125" s="12" t="str">
        <f>IFERROR(VLOOKUP(C125,SRA!B:T,8,0),"")</f>
        <v>CLT</v>
      </c>
      <c r="F125" s="12" t="s">
        <v>440</v>
      </c>
      <c r="G125" s="12" t="str">
        <f>IFERROR(VLOOKUP(C125,SRA!B:T,5,0),"")</f>
        <v>OP. PROD. IND. (D)</v>
      </c>
      <c r="H125" s="71">
        <f>IFERROR(VLOOKUP(C125,SRA!B:T,18,0),"")</f>
        <v>5081.0199999999995</v>
      </c>
      <c r="I125" s="71">
        <f>IFERROR(VLOOKUP(C125,SRA!B:T,19,0),"")</f>
        <v>0</v>
      </c>
      <c r="J125" s="72">
        <f>IFERROR(VLOOKUP(C125,SETEMBRO!B:F,3,0),"0,00")</f>
        <v>5081.0200000000004</v>
      </c>
      <c r="K125" s="71">
        <f t="shared" si="2"/>
        <v>980.65000000000055</v>
      </c>
      <c r="L125" s="72">
        <f>IFERROR(VLOOKUP(C125,SETEMBRO!B:H,7,0),"0,00")</f>
        <v>4100.37</v>
      </c>
      <c r="M125" s="16" t="str">
        <f>IFERROR(VLOOKUP(C125,FÉRIAS!C:D,2,0),"")</f>
        <v/>
      </c>
      <c r="N125" s="13" t="str">
        <f>IFERROR(VLOOKUP(C125,AFASTADOS!B:C,2,0),"")</f>
        <v/>
      </c>
    </row>
    <row r="126" spans="2:14" s="13" customFormat="1">
      <c r="B126" s="12">
        <f t="shared" si="4"/>
        <v>118</v>
      </c>
      <c r="C126" s="17">
        <v>1454</v>
      </c>
      <c r="D126" s="18" t="str">
        <f>IFERROR(VLOOKUP(C126,SRA!B:C,2,0),"")</f>
        <v>MAURICIO LOPES DA SILVA</v>
      </c>
      <c r="E126" s="12" t="str">
        <f>IFERROR(VLOOKUP(C126,SRA!B:T,8,0),"")</f>
        <v>CLT</v>
      </c>
      <c r="F126" s="12" t="s">
        <v>452</v>
      </c>
      <c r="G126" s="12" t="str">
        <f>IFERROR(VLOOKUP(C126,SRA!B:T,5,0),"")</f>
        <v>OP. PROD. IND. (D)</v>
      </c>
      <c r="H126" s="71">
        <f>IFERROR(VLOOKUP(C126,SRA!B:T,18,0),"")</f>
        <v>4652.1000000000004</v>
      </c>
      <c r="I126" s="71">
        <f>IFERROR(VLOOKUP(C126,SRA!B:T,19,0),"")</f>
        <v>0</v>
      </c>
      <c r="J126" s="72">
        <f>IFERROR(VLOOKUP(C126,SETEMBRO!B:F,3,0),"0,00")</f>
        <v>8047.5</v>
      </c>
      <c r="K126" s="71">
        <f t="shared" si="2"/>
        <v>4769.72</v>
      </c>
      <c r="L126" s="72">
        <f>IFERROR(VLOOKUP(C126,SETEMBRO!B:H,7,0),"0,00")</f>
        <v>3277.7799999999997</v>
      </c>
      <c r="M126" s="16" t="str">
        <f>IFERROR(VLOOKUP(C126,FÉRIAS!C:D,2,0),"")</f>
        <v>MAURICIO LOPES DA SILVA</v>
      </c>
      <c r="N126" s="13" t="str">
        <f>IFERROR(VLOOKUP(C126,AFASTADOS!B:C,2,0),"")</f>
        <v/>
      </c>
    </row>
    <row r="127" spans="2:14" s="13" customFormat="1">
      <c r="B127" s="12">
        <f t="shared" si="4"/>
        <v>119</v>
      </c>
      <c r="C127" s="17">
        <v>1475</v>
      </c>
      <c r="D127" s="18" t="str">
        <f>IFERROR(VLOOKUP(C127,SRA!B:C,2,0),"")</f>
        <v>MARTA ARAUJO DA F  SANTANA</v>
      </c>
      <c r="E127" s="12" t="str">
        <f>IFERROR(VLOOKUP(C127,SRA!B:T,8,0),"")</f>
        <v>CLT</v>
      </c>
      <c r="F127" s="12" t="s">
        <v>440</v>
      </c>
      <c r="G127" s="12" t="str">
        <f>IFERROR(VLOOKUP(C127,SRA!B:T,5,0),"")</f>
        <v>TEC. CONTABIL</v>
      </c>
      <c r="H127" s="71">
        <f>IFERROR(VLOOKUP(C127,SRA!B:T,18,0),"")</f>
        <v>3884.95</v>
      </c>
      <c r="I127" s="71">
        <f>IFERROR(VLOOKUP(C127,SRA!B:T,19,0),"")</f>
        <v>0</v>
      </c>
      <c r="J127" s="72">
        <f>IFERROR(VLOOKUP(C127,SETEMBRO!B:F,3,0),"0,00")</f>
        <v>3884.95</v>
      </c>
      <c r="K127" s="71">
        <f t="shared" si="2"/>
        <v>616.89999999999964</v>
      </c>
      <c r="L127" s="72">
        <f>IFERROR(VLOOKUP(C127,SETEMBRO!B:H,7,0),"0,00")</f>
        <v>3268.05</v>
      </c>
      <c r="M127" s="16" t="str">
        <f>IFERROR(VLOOKUP(C127,FÉRIAS!C:D,2,0),"")</f>
        <v/>
      </c>
      <c r="N127" s="13" t="str">
        <f>IFERROR(VLOOKUP(C127,AFASTADOS!B:C,2,0),"")</f>
        <v/>
      </c>
    </row>
    <row r="128" spans="2:14" s="13" customFormat="1">
      <c r="B128" s="12">
        <f t="shared" si="4"/>
        <v>120</v>
      </c>
      <c r="C128" s="17">
        <v>1483</v>
      </c>
      <c r="D128" s="18" t="str">
        <f>IFERROR(VLOOKUP(C128,SRA!B:C,2,0),"")</f>
        <v>REGINA LEANDRO SANTOS DE LIMA</v>
      </c>
      <c r="E128" s="12" t="str">
        <f>IFERROR(VLOOKUP(C128,SRA!B:T,8,0),"")</f>
        <v>CLT</v>
      </c>
      <c r="F128" s="12" t="s">
        <v>440</v>
      </c>
      <c r="G128" s="12" t="str">
        <f>IFERROR(VLOOKUP(C128,SRA!B:T,5,0),"")</f>
        <v>OP. DE PROD. IND.</v>
      </c>
      <c r="H128" s="71">
        <f>IFERROR(VLOOKUP(C128,SRA!B:T,18,0),"")</f>
        <v>2172.36</v>
      </c>
      <c r="I128" s="71">
        <f>IFERROR(VLOOKUP(C128,SRA!B:T,19,0),"")</f>
        <v>0</v>
      </c>
      <c r="J128" s="72">
        <f>IFERROR(VLOOKUP(C128,SETEMBRO!B:F,3,0),"0,00")</f>
        <v>2172.36</v>
      </c>
      <c r="K128" s="71">
        <f t="shared" si="2"/>
        <v>1602.3600000000001</v>
      </c>
      <c r="L128" s="72">
        <f>IFERROR(VLOOKUP(C128,SETEMBRO!B:H,7,0),"0,00")</f>
        <v>570</v>
      </c>
      <c r="M128" s="16" t="str">
        <f>IFERROR(VLOOKUP(C128,FÉRIAS!C:D,2,0),"")</f>
        <v/>
      </c>
      <c r="N128" s="13" t="str">
        <f>IFERROR(VLOOKUP(C128,AFASTADOS!B:C,2,0),"")</f>
        <v/>
      </c>
    </row>
    <row r="129" spans="2:14" s="13" customFormat="1">
      <c r="B129" s="12">
        <f t="shared" si="4"/>
        <v>121</v>
      </c>
      <c r="C129" s="17">
        <v>1522</v>
      </c>
      <c r="D129" s="18" t="str">
        <f>IFERROR(VLOOKUP(C129,SRA!B:C,2,0),"")</f>
        <v>TEREZINHA P  DA SILVA CORREIA</v>
      </c>
      <c r="E129" s="12" t="str">
        <f>IFERROR(VLOOKUP(C129,SRA!B:T,8,0),"")</f>
        <v>CLT</v>
      </c>
      <c r="F129" s="12" t="s">
        <v>440</v>
      </c>
      <c r="G129" s="12" t="str">
        <f>IFERROR(VLOOKUP(C129,SRA!B:T,5,0),"")</f>
        <v>OP. DE PROD. IND.</v>
      </c>
      <c r="H129" s="71">
        <f>IFERROR(VLOOKUP(C129,SRA!B:T,18,0),"")</f>
        <v>1876.58</v>
      </c>
      <c r="I129" s="71">
        <f>IFERROR(VLOOKUP(C129,SRA!B:T,19,0),"")</f>
        <v>0</v>
      </c>
      <c r="J129" s="72">
        <f>IFERROR(VLOOKUP(C129,SETEMBRO!B:F,3,0),"0,00")</f>
        <v>1876.58</v>
      </c>
      <c r="K129" s="71">
        <f t="shared" si="2"/>
        <v>377.26</v>
      </c>
      <c r="L129" s="72">
        <f>IFERROR(VLOOKUP(C129,SETEMBRO!B:H,7,0),"0,00")</f>
        <v>1499.32</v>
      </c>
      <c r="M129" s="16" t="str">
        <f>IFERROR(VLOOKUP(C129,FÉRIAS!C:D,2,0),"")</f>
        <v/>
      </c>
      <c r="N129" s="13" t="str">
        <f>IFERROR(VLOOKUP(C129,AFASTADOS!B:C,2,0),"")</f>
        <v/>
      </c>
    </row>
    <row r="130" spans="2:14" s="13" customFormat="1">
      <c r="B130" s="12">
        <f t="shared" si="4"/>
        <v>122</v>
      </c>
      <c r="C130" s="17">
        <v>1536</v>
      </c>
      <c r="D130" s="18" t="str">
        <f>IFERROR(VLOOKUP(C130,SRA!B:C,2,0),"")</f>
        <v>MARIA ADRIAO DA SILVA</v>
      </c>
      <c r="E130" s="12" t="str">
        <f>IFERROR(VLOOKUP(C130,SRA!B:T,8,0),"")</f>
        <v>CLT</v>
      </c>
      <c r="F130" s="12" t="s">
        <v>440</v>
      </c>
      <c r="G130" s="12" t="str">
        <f>IFERROR(VLOOKUP(C130,SRA!B:T,5,0),"")</f>
        <v>TEC. EM ADM. E FIN.</v>
      </c>
      <c r="H130" s="71">
        <f>IFERROR(VLOOKUP(C130,SRA!B:T,18,0),"")</f>
        <v>3523.75</v>
      </c>
      <c r="I130" s="71">
        <f>IFERROR(VLOOKUP(C130,SRA!B:T,19,0),"")</f>
        <v>0</v>
      </c>
      <c r="J130" s="72">
        <f>IFERROR(VLOOKUP(C130,SETEMBRO!B:F,3,0),"0,00")</f>
        <v>3523.75</v>
      </c>
      <c r="K130" s="71">
        <f t="shared" si="2"/>
        <v>2158.73</v>
      </c>
      <c r="L130" s="72">
        <f>IFERROR(VLOOKUP(C130,SETEMBRO!B:H,7,0),"0,00")</f>
        <v>1365.02</v>
      </c>
      <c r="M130" s="16" t="str">
        <f>IFERROR(VLOOKUP(C130,FÉRIAS!C:D,2,0),"")</f>
        <v/>
      </c>
      <c r="N130" s="13" t="str">
        <f>IFERROR(VLOOKUP(C130,AFASTADOS!B:C,2,0),"")</f>
        <v/>
      </c>
    </row>
    <row r="131" spans="2:14" s="13" customFormat="1">
      <c r="B131" s="12">
        <f t="shared" si="4"/>
        <v>123</v>
      </c>
      <c r="C131" s="17">
        <v>1545</v>
      </c>
      <c r="D131" s="18" t="str">
        <f>IFERROR(VLOOKUP(C131,SRA!B:C,2,0),"")</f>
        <v>HERON VILAR DE ANDRADE</v>
      </c>
      <c r="E131" s="12" t="str">
        <f>IFERROR(VLOOKUP(C131,SRA!B:T,8,0),"")</f>
        <v>CLT</v>
      </c>
      <c r="F131" s="12" t="s">
        <v>440</v>
      </c>
      <c r="G131" s="12" t="str">
        <f>IFERROR(VLOOKUP(C131,SRA!B:T,5,0),"")</f>
        <v>ASS. DE SERVICOS</v>
      </c>
      <c r="H131" s="71">
        <f>IFERROR(VLOOKUP(C131,SRA!B:T,18,0),"")</f>
        <v>4211.7700000000004</v>
      </c>
      <c r="I131" s="71">
        <f>IFERROR(VLOOKUP(C131,SRA!B:T,19,0),"")</f>
        <v>0</v>
      </c>
      <c r="J131" s="72">
        <f>IFERROR(VLOOKUP(C131,SETEMBRO!B:F,3,0),"0,00")</f>
        <v>4318.6000000000004</v>
      </c>
      <c r="K131" s="71">
        <f t="shared" si="2"/>
        <v>2886.6000000000004</v>
      </c>
      <c r="L131" s="72">
        <f>IFERROR(VLOOKUP(C131,SETEMBRO!B:H,7,0),"0,00")</f>
        <v>1432</v>
      </c>
      <c r="M131" s="16" t="str">
        <f>IFERROR(VLOOKUP(C131,FÉRIAS!C:D,2,0),"")</f>
        <v/>
      </c>
      <c r="N131" s="13" t="str">
        <f>IFERROR(VLOOKUP(C131,AFASTADOS!B:C,2,0),"")</f>
        <v/>
      </c>
    </row>
    <row r="132" spans="2:14" s="13" customFormat="1">
      <c r="B132" s="12">
        <f t="shared" si="4"/>
        <v>124</v>
      </c>
      <c r="C132" s="17">
        <v>1549</v>
      </c>
      <c r="D132" s="18" t="str">
        <f>IFERROR(VLOOKUP(C132,SRA!B:C,2,0),"")</f>
        <v>JOSE JOAQUIM DA SILVA FILHO</v>
      </c>
      <c r="E132" s="12" t="str">
        <f>IFERROR(VLOOKUP(C132,SRA!B:T,8,0),"")</f>
        <v>CLT</v>
      </c>
      <c r="F132" s="12" t="s">
        <v>440</v>
      </c>
      <c r="G132" s="12" t="str">
        <f>IFERROR(VLOOKUP(C132,SRA!B:T,5,0),"")</f>
        <v>TEC. EM ADM. E FIN.</v>
      </c>
      <c r="H132" s="71">
        <f>IFERROR(VLOOKUP(C132,SRA!B:T,18,0),"")</f>
        <v>4079.2</v>
      </c>
      <c r="I132" s="71">
        <f>IFERROR(VLOOKUP(C132,SRA!B:T,19,0),"")</f>
        <v>0</v>
      </c>
      <c r="J132" s="72">
        <f>IFERROR(VLOOKUP(C132,SETEMBRO!B:F,3,0),"0,00")</f>
        <v>4079.2</v>
      </c>
      <c r="K132" s="71">
        <f t="shared" si="2"/>
        <v>627.57999999999993</v>
      </c>
      <c r="L132" s="72">
        <f>IFERROR(VLOOKUP(C132,SETEMBRO!B:H,7,0),"0,00")</f>
        <v>3451.62</v>
      </c>
      <c r="M132" s="16" t="str">
        <f>IFERROR(VLOOKUP(C132,FÉRIAS!C:D,2,0),"")</f>
        <v/>
      </c>
      <c r="N132" s="13" t="str">
        <f>IFERROR(VLOOKUP(C132,AFASTADOS!B:C,2,0),"")</f>
        <v/>
      </c>
    </row>
    <row r="133" spans="2:14" s="13" customFormat="1">
      <c r="B133" s="12">
        <f t="shared" si="4"/>
        <v>125</v>
      </c>
      <c r="C133" s="17">
        <v>1553</v>
      </c>
      <c r="D133" s="18" t="str">
        <f>IFERROR(VLOOKUP(C133,SRA!B:C,2,0),"")</f>
        <v>MARIA DO CARMO A DOS SANTOS</v>
      </c>
      <c r="E133" s="12" t="str">
        <f>IFERROR(VLOOKUP(C133,SRA!B:T,8,0),"")</f>
        <v>CLT</v>
      </c>
      <c r="F133" s="12" t="s">
        <v>440</v>
      </c>
      <c r="G133" s="12" t="str">
        <f>IFERROR(VLOOKUP(C133,SRA!B:T,5,0),"")</f>
        <v>OP. DE PROD. IND.</v>
      </c>
      <c r="H133" s="71">
        <f>IFERROR(VLOOKUP(C133,SRA!B:T,18,0),"")</f>
        <v>3901.28</v>
      </c>
      <c r="I133" s="71">
        <f>IFERROR(VLOOKUP(C133,SRA!B:T,19,0),"")</f>
        <v>0</v>
      </c>
      <c r="J133" s="72">
        <f>IFERROR(VLOOKUP(C133,SETEMBRO!B:F,3,0),"0,00")</f>
        <v>4042.47</v>
      </c>
      <c r="K133" s="71">
        <f t="shared" si="2"/>
        <v>1050.8299999999995</v>
      </c>
      <c r="L133" s="72">
        <f>IFERROR(VLOOKUP(C133,SETEMBRO!B:H,7,0),"0,00")</f>
        <v>2991.6400000000003</v>
      </c>
      <c r="M133" s="16" t="str">
        <f>IFERROR(VLOOKUP(C133,FÉRIAS!C:D,2,0),"")</f>
        <v/>
      </c>
      <c r="N133" s="13" t="str">
        <f>IFERROR(VLOOKUP(C133,AFASTADOS!B:C,2,0),"")</f>
        <v/>
      </c>
    </row>
    <row r="134" spans="2:14" s="13" customFormat="1">
      <c r="B134" s="12">
        <f t="shared" si="4"/>
        <v>126</v>
      </c>
      <c r="C134" s="17">
        <v>1554</v>
      </c>
      <c r="D134" s="18" t="str">
        <f>IFERROR(VLOOKUP(C134,SRA!B:C,2,0),"")</f>
        <v>SONEIDE P DO NASCIMENTO CORREA</v>
      </c>
      <c r="E134" s="12" t="str">
        <f>IFERROR(VLOOKUP(C134,SRA!B:T,8,0),"")</f>
        <v>CLT</v>
      </c>
      <c r="F134" s="12" t="s">
        <v>440</v>
      </c>
      <c r="G134" s="12" t="str">
        <f>IFERROR(VLOOKUP(C134,SRA!B:T,5,0),"")</f>
        <v>TEC. EM ADM. E FIN.</v>
      </c>
      <c r="H134" s="71">
        <f>IFERROR(VLOOKUP(C134,SRA!B:T,18,0),"")</f>
        <v>6026.83</v>
      </c>
      <c r="I134" s="71">
        <f>IFERROR(VLOOKUP(C134,SRA!B:T,19,0),"")</f>
        <v>0</v>
      </c>
      <c r="J134" s="72">
        <f>IFERROR(VLOOKUP(C134,SETEMBRO!B:F,3,0),"0,00")</f>
        <v>6026.83</v>
      </c>
      <c r="K134" s="71">
        <f t="shared" si="2"/>
        <v>3785.2400000000002</v>
      </c>
      <c r="L134" s="72">
        <f>IFERROR(VLOOKUP(C134,SETEMBRO!B:H,7,0),"0,00")</f>
        <v>2241.5899999999997</v>
      </c>
      <c r="M134" s="16" t="str">
        <f>IFERROR(VLOOKUP(C134,FÉRIAS!C:D,2,0),"")</f>
        <v/>
      </c>
      <c r="N134" s="13" t="str">
        <f>IFERROR(VLOOKUP(C134,AFASTADOS!B:C,2,0),"")</f>
        <v/>
      </c>
    </row>
    <row r="135" spans="2:14" s="13" customFormat="1">
      <c r="B135" s="12">
        <f t="shared" si="4"/>
        <v>127</v>
      </c>
      <c r="C135" s="17">
        <v>1561</v>
      </c>
      <c r="D135" s="18" t="str">
        <f>IFERROR(VLOOKUP(C135,SRA!B:C,2,0),"")</f>
        <v>ANDRE LUIZ MACIEL FERREIRA</v>
      </c>
      <c r="E135" s="12" t="str">
        <f>IFERROR(VLOOKUP(C135,SRA!B:T,8,0),"")</f>
        <v>CLT</v>
      </c>
      <c r="F135" s="12" t="s">
        <v>440</v>
      </c>
      <c r="G135" s="12" t="str">
        <f>IFERROR(VLOOKUP(C135,SRA!B:T,5,0),"")</f>
        <v>OP. DE PROD. IND.</v>
      </c>
      <c r="H135" s="71">
        <f>IFERROR(VLOOKUP(C135,SRA!B:T,18,0),"")</f>
        <v>1876.58</v>
      </c>
      <c r="I135" s="71">
        <f>IFERROR(VLOOKUP(C135,SRA!B:T,19,0),"")</f>
        <v>0</v>
      </c>
      <c r="J135" s="72">
        <f>IFERROR(VLOOKUP(C135,SETEMBRO!B:F,3,0),"0,00")</f>
        <v>1876.58</v>
      </c>
      <c r="K135" s="71">
        <f t="shared" si="2"/>
        <v>718.86000000000013</v>
      </c>
      <c r="L135" s="72">
        <f>IFERROR(VLOOKUP(C135,SETEMBRO!B:H,7,0),"0,00")</f>
        <v>1157.7199999999998</v>
      </c>
      <c r="M135" s="16" t="str">
        <f>IFERROR(VLOOKUP(C135,FÉRIAS!C:D,2,0),"")</f>
        <v/>
      </c>
      <c r="N135" s="13" t="str">
        <f>IFERROR(VLOOKUP(C135,AFASTADOS!B:C,2,0),"")</f>
        <v/>
      </c>
    </row>
    <row r="136" spans="2:14" s="13" customFormat="1">
      <c r="B136" s="12">
        <f t="shared" si="4"/>
        <v>128</v>
      </c>
      <c r="C136" s="17">
        <v>1588</v>
      </c>
      <c r="D136" s="18" t="str">
        <f>IFERROR(VLOOKUP(C136,SRA!B:C,2,0),"")</f>
        <v>MARIA ANDREA DOS SANTOS</v>
      </c>
      <c r="E136" s="12" t="str">
        <f>IFERROR(VLOOKUP(C136,SRA!B:T,8,0),"")</f>
        <v>CLT</v>
      </c>
      <c r="F136" s="12" t="s">
        <v>440</v>
      </c>
      <c r="G136" s="12" t="str">
        <f>IFERROR(VLOOKUP(C136,SRA!B:T,5,0),"")</f>
        <v>OP. DE PROD. IND.</v>
      </c>
      <c r="H136" s="71">
        <f>IFERROR(VLOOKUP(C136,SRA!B:T,18,0),"")</f>
        <v>1970.4</v>
      </c>
      <c r="I136" s="71">
        <f>IFERROR(VLOOKUP(C136,SRA!B:T,19,0),"")</f>
        <v>0</v>
      </c>
      <c r="J136" s="72">
        <f>IFERROR(VLOOKUP(C136,SETEMBRO!B:F,3,0),"0,00")</f>
        <v>1970.4</v>
      </c>
      <c r="K136" s="71">
        <f t="shared" si="2"/>
        <v>1563.1100000000001</v>
      </c>
      <c r="L136" s="72">
        <f>IFERROR(VLOOKUP(C136,SETEMBRO!B:H,7,0),"0,00")</f>
        <v>407.28999999999996</v>
      </c>
      <c r="M136" s="16" t="str">
        <f>IFERROR(VLOOKUP(C136,FÉRIAS!C:D,2,0),"")</f>
        <v/>
      </c>
      <c r="N136" s="13" t="str">
        <f>IFERROR(VLOOKUP(C136,AFASTADOS!B:C,2,0),"")</f>
        <v/>
      </c>
    </row>
    <row r="137" spans="2:14" s="13" customFormat="1">
      <c r="B137" s="12">
        <f t="shared" si="4"/>
        <v>129</v>
      </c>
      <c r="C137" s="17">
        <v>1589</v>
      </c>
      <c r="D137" s="18" t="str">
        <f>IFERROR(VLOOKUP(C137,SRA!B:C,2,0),"")</f>
        <v>SEVERINA DE SANTANA NEVES</v>
      </c>
      <c r="E137" s="12" t="str">
        <f>IFERROR(VLOOKUP(C137,SRA!B:T,8,0),"")</f>
        <v>CLT</v>
      </c>
      <c r="F137" s="12" t="s">
        <v>440</v>
      </c>
      <c r="G137" s="12" t="str">
        <f>IFERROR(VLOOKUP(C137,SRA!B:T,5,0),"")</f>
        <v>OP. DE PROD. IND.</v>
      </c>
      <c r="H137" s="71">
        <f>IFERROR(VLOOKUP(C137,SRA!B:T,18,0),"")</f>
        <v>1876.58</v>
      </c>
      <c r="I137" s="71">
        <f>IFERROR(VLOOKUP(C137,SRA!B:T,19,0),"")</f>
        <v>0</v>
      </c>
      <c r="J137" s="72">
        <f>IFERROR(VLOOKUP(C137,SETEMBRO!B:F,3,0),"0,00")</f>
        <v>1876.58</v>
      </c>
      <c r="K137" s="71">
        <f t="shared" ref="K137:K199" si="5">J137-L137</f>
        <v>658.36999999999989</v>
      </c>
      <c r="L137" s="72">
        <f>IFERROR(VLOOKUP(C137,SETEMBRO!B:H,7,0),"0,00")</f>
        <v>1218.21</v>
      </c>
      <c r="M137" s="16" t="str">
        <f>IFERROR(VLOOKUP(C137,FÉRIAS!C:D,2,0),"")</f>
        <v/>
      </c>
      <c r="N137" s="13" t="str">
        <f>IFERROR(VLOOKUP(C137,AFASTADOS!B:C,2,0),"")</f>
        <v/>
      </c>
    </row>
    <row r="138" spans="2:14" s="13" customFormat="1">
      <c r="B138" s="12">
        <f t="shared" si="4"/>
        <v>130</v>
      </c>
      <c r="C138" s="17">
        <v>1596</v>
      </c>
      <c r="D138" s="18" t="str">
        <f>IFERROR(VLOOKUP(C138,SRA!B:C,2,0),"")</f>
        <v>IVANE FRANCISCO DE AZEVEDO</v>
      </c>
      <c r="E138" s="12" t="str">
        <f>IFERROR(VLOOKUP(C138,SRA!B:T,8,0),"")</f>
        <v>CLT</v>
      </c>
      <c r="F138" s="12" t="s">
        <v>440</v>
      </c>
      <c r="G138" s="12" t="str">
        <f>IFERROR(VLOOKUP(C138,SRA!B:T,5,0),"")</f>
        <v>TELEFONISTA</v>
      </c>
      <c r="H138" s="71">
        <f>IFERROR(VLOOKUP(C138,SRA!B:T,18,0),"")</f>
        <v>2640.52</v>
      </c>
      <c r="I138" s="71">
        <f>IFERROR(VLOOKUP(C138,SRA!B:T,19,0),"")</f>
        <v>0</v>
      </c>
      <c r="J138" s="72">
        <f>IFERROR(VLOOKUP(C138,SETEMBRO!B:F,3,0),"0,00")</f>
        <v>2640.52</v>
      </c>
      <c r="K138" s="71">
        <f t="shared" si="5"/>
        <v>1859.3899999999999</v>
      </c>
      <c r="L138" s="72">
        <f>IFERROR(VLOOKUP(C138,SETEMBRO!B:H,7,0),"0,00")</f>
        <v>781.13</v>
      </c>
      <c r="M138" s="16" t="str">
        <f>IFERROR(VLOOKUP(C138,FÉRIAS!C:D,2,0),"")</f>
        <v/>
      </c>
      <c r="N138" s="13" t="str">
        <f>IFERROR(VLOOKUP(C138,AFASTADOS!B:C,2,0),"")</f>
        <v/>
      </c>
    </row>
    <row r="139" spans="2:14" s="13" customFormat="1">
      <c r="B139" s="12">
        <f t="shared" si="4"/>
        <v>131</v>
      </c>
      <c r="C139" s="17">
        <v>1597</v>
      </c>
      <c r="D139" s="18" t="str">
        <f>IFERROR(VLOOKUP(C139,SRA!B:C,2,0),"")</f>
        <v>DILMA NEUZA DAS MERCES</v>
      </c>
      <c r="E139" s="12" t="str">
        <f>IFERROR(VLOOKUP(C139,SRA!B:T,8,0),"")</f>
        <v>CLT</v>
      </c>
      <c r="F139" s="12" t="s">
        <v>440</v>
      </c>
      <c r="G139" s="12" t="str">
        <f>IFERROR(VLOOKUP(C139,SRA!B:T,5,0),"")</f>
        <v>TEC. EM ADM. E FIN.</v>
      </c>
      <c r="H139" s="71">
        <f>IFERROR(VLOOKUP(C139,SRA!B:T,18,0),"")</f>
        <v>3884.95</v>
      </c>
      <c r="I139" s="71">
        <f>IFERROR(VLOOKUP(C139,SRA!B:T,19,0),"")</f>
        <v>0</v>
      </c>
      <c r="J139" s="72">
        <f>IFERROR(VLOOKUP(C139,SETEMBRO!B:F,3,0),"0,00")</f>
        <v>5426.92</v>
      </c>
      <c r="K139" s="71">
        <f t="shared" si="5"/>
        <v>2945.7</v>
      </c>
      <c r="L139" s="72">
        <f>IFERROR(VLOOKUP(C139,SETEMBRO!B:H,7,0),"0,00")</f>
        <v>2481.2200000000003</v>
      </c>
      <c r="M139" s="16" t="str">
        <f>IFERROR(VLOOKUP(C139,FÉRIAS!C:D,2,0),"")</f>
        <v/>
      </c>
      <c r="N139" s="13" t="str">
        <f>IFERROR(VLOOKUP(C139,AFASTADOS!B:C,2,0),"")</f>
        <v/>
      </c>
    </row>
    <row r="140" spans="2:14" s="13" customFormat="1">
      <c r="B140" s="12">
        <f t="shared" si="4"/>
        <v>132</v>
      </c>
      <c r="C140" s="17">
        <v>1631</v>
      </c>
      <c r="D140" s="18" t="str">
        <f>IFERROR(VLOOKUP(C140,SRA!B:C,2,0),"")</f>
        <v>GERSON MARTINS DA SILVA</v>
      </c>
      <c r="E140" s="12" t="str">
        <f>IFERROR(VLOOKUP(C140,SRA!B:T,8,0),"")</f>
        <v>CLT</v>
      </c>
      <c r="F140" s="12" t="s">
        <v>452</v>
      </c>
      <c r="G140" s="12" t="str">
        <f>IFERROR(VLOOKUP(C140,SRA!B:T,5,0),"")</f>
        <v>ASS. DE SERVICOS</v>
      </c>
      <c r="H140" s="71">
        <f>IFERROR(VLOOKUP(C140,SRA!B:T,18,0),"")</f>
        <v>2395.04</v>
      </c>
      <c r="I140" s="71">
        <f>IFERROR(VLOOKUP(C140,SRA!B:T,19,0),"")</f>
        <v>0</v>
      </c>
      <c r="J140" s="72">
        <f>IFERROR(VLOOKUP(C140,SETEMBRO!B:F,3,0),"0,00")</f>
        <v>3381.99</v>
      </c>
      <c r="K140" s="71">
        <f t="shared" si="5"/>
        <v>3381.99</v>
      </c>
      <c r="L140" s="72">
        <f>IFERROR(VLOOKUP(C140,SETEMBRO!B:H,7,0),"0,00")</f>
        <v>0</v>
      </c>
      <c r="M140" s="16" t="str">
        <f>IFERROR(VLOOKUP(C140,FÉRIAS!C:D,2,0),"")</f>
        <v>GERSON MARTINS DA SILVA</v>
      </c>
      <c r="N140" s="13" t="str">
        <f>IFERROR(VLOOKUP(C140,AFASTADOS!B:C,2,0),"")</f>
        <v/>
      </c>
    </row>
    <row r="141" spans="2:14" s="13" customFormat="1">
      <c r="B141" s="12">
        <f t="shared" ref="B141:B144" si="6">B140+1</f>
        <v>133</v>
      </c>
      <c r="C141" s="17">
        <v>1650</v>
      </c>
      <c r="D141" s="18" t="str">
        <f>IFERROR(VLOOKUP(C141,SRA!B:C,2,0),"")</f>
        <v>JANETE MARIA DA SILVA</v>
      </c>
      <c r="E141" s="12" t="str">
        <f>IFERROR(VLOOKUP(C141,SRA!B:T,8,0),"")</f>
        <v>CLT</v>
      </c>
      <c r="F141" s="12" t="s">
        <v>440</v>
      </c>
      <c r="G141" s="12" t="str">
        <f>IFERROR(VLOOKUP(C141,SRA!B:T,5,0),"")</f>
        <v>OP. DE PROD. IND.</v>
      </c>
      <c r="H141" s="71">
        <f>IFERROR(VLOOKUP(C141,SRA!B:T,18,0),"")</f>
        <v>2172.36</v>
      </c>
      <c r="I141" s="71">
        <f>IFERROR(VLOOKUP(C141,SRA!B:T,19,0),"")</f>
        <v>0</v>
      </c>
      <c r="J141" s="72">
        <f>IFERROR(VLOOKUP(C141,SETEMBRO!B:F,3,0),"0,00")</f>
        <v>2172.36</v>
      </c>
      <c r="K141" s="71">
        <f t="shared" si="5"/>
        <v>1822.22</v>
      </c>
      <c r="L141" s="72">
        <f>IFERROR(VLOOKUP(C141,SETEMBRO!B:H,7,0),"0,00")</f>
        <v>350.14000000000004</v>
      </c>
      <c r="M141" s="16" t="str">
        <f>IFERROR(VLOOKUP(C141,FÉRIAS!C:D,2,0),"")</f>
        <v/>
      </c>
      <c r="N141" s="13" t="str">
        <f>IFERROR(VLOOKUP(C141,AFASTADOS!B:C,2,0),"")</f>
        <v/>
      </c>
    </row>
    <row r="142" spans="2:14" s="13" customFormat="1">
      <c r="B142" s="12">
        <f t="shared" si="6"/>
        <v>134</v>
      </c>
      <c r="C142" s="17">
        <v>1652</v>
      </c>
      <c r="D142" s="18" t="str">
        <f>IFERROR(VLOOKUP(C142,SRA!B:C,2,0),"")</f>
        <v>ROMILDO NUNES DIAS</v>
      </c>
      <c r="E142" s="12" t="str">
        <f>IFERROR(VLOOKUP(C142,SRA!B:T,8,0),"")</f>
        <v>CLT</v>
      </c>
      <c r="F142" s="12" t="s">
        <v>452</v>
      </c>
      <c r="G142" s="12" t="str">
        <f>IFERROR(VLOOKUP(C142,SRA!B:T,5,0),"")</f>
        <v>OP. DE PROD. IND.</v>
      </c>
      <c r="H142" s="71">
        <f>IFERROR(VLOOKUP(C142,SRA!B:T,18,0),"")</f>
        <v>2172.36</v>
      </c>
      <c r="I142" s="71">
        <f>IFERROR(VLOOKUP(C142,SRA!B:T,19,0),"")</f>
        <v>0</v>
      </c>
      <c r="J142" s="72">
        <f>IFERROR(VLOOKUP(C142,SETEMBRO!B:F,3,0),"0,00")</f>
        <v>2534.84</v>
      </c>
      <c r="K142" s="71">
        <f t="shared" si="5"/>
        <v>1333.8700000000001</v>
      </c>
      <c r="L142" s="72">
        <f>IFERROR(VLOOKUP(C142,SETEMBRO!B:H,7,0),"0,00")</f>
        <v>1200.97</v>
      </c>
      <c r="M142" s="16" t="str">
        <f>IFERROR(VLOOKUP(C142,FÉRIAS!C:D,2,0),"")</f>
        <v>ROMILDO NUNES DIAS</v>
      </c>
      <c r="N142" s="13" t="str">
        <f>IFERROR(VLOOKUP(C142,AFASTADOS!B:C,2,0),"")</f>
        <v/>
      </c>
    </row>
    <row r="143" spans="2:14" s="13" customFormat="1">
      <c r="B143" s="12">
        <f t="shared" si="6"/>
        <v>135</v>
      </c>
      <c r="C143" s="17">
        <v>1665</v>
      </c>
      <c r="D143" s="18" t="str">
        <f>IFERROR(VLOOKUP(C143,SRA!B:C,2,0),"")</f>
        <v>LUZIA BERNARDO DE SOUSA</v>
      </c>
      <c r="E143" s="12" t="str">
        <f>IFERROR(VLOOKUP(C143,SRA!B:T,8,0),"")</f>
        <v>CLT</v>
      </c>
      <c r="F143" s="12" t="s">
        <v>440</v>
      </c>
      <c r="G143" s="12" t="str">
        <f>IFERROR(VLOOKUP(C143,SRA!B:T,5,0),"")</f>
        <v>TELEFONISTA</v>
      </c>
      <c r="H143" s="71">
        <f>IFERROR(VLOOKUP(C143,SRA!B:T,18,0),"")</f>
        <v>2395.04</v>
      </c>
      <c r="I143" s="71">
        <f>IFERROR(VLOOKUP(C143,SRA!B:T,19,0),"")</f>
        <v>0</v>
      </c>
      <c r="J143" s="72">
        <f>IFERROR(VLOOKUP(C143,SETEMBRO!B:F,3,0),"0,00")</f>
        <v>2395.04</v>
      </c>
      <c r="K143" s="71">
        <f t="shared" si="5"/>
        <v>1347.6399999999999</v>
      </c>
      <c r="L143" s="72">
        <f>IFERROR(VLOOKUP(C143,SETEMBRO!B:H,7,0),"0,00")</f>
        <v>1047.4000000000001</v>
      </c>
      <c r="M143" s="16" t="str">
        <f>IFERROR(VLOOKUP(C143,FÉRIAS!C:D,2,0),"")</f>
        <v/>
      </c>
      <c r="N143" s="13" t="str">
        <f>IFERROR(VLOOKUP(C143,AFASTADOS!B:C,2,0),"")</f>
        <v/>
      </c>
    </row>
    <row r="144" spans="2:14" s="13" customFormat="1">
      <c r="B144" s="12">
        <f t="shared" si="6"/>
        <v>136</v>
      </c>
      <c r="C144" s="17">
        <v>1674</v>
      </c>
      <c r="D144" s="18" t="str">
        <f>IFERROR(VLOOKUP(C144,SRA!B:C,2,0),"")</f>
        <v>MARIA HELENA FERREIRA DA SILVA</v>
      </c>
      <c r="E144" s="12" t="str">
        <f>IFERROR(VLOOKUP(C144,SRA!B:T,8,0),"")</f>
        <v>CLT</v>
      </c>
      <c r="F144" s="12" t="s">
        <v>452</v>
      </c>
      <c r="G144" s="12" t="str">
        <f>IFERROR(VLOOKUP(C144,SRA!B:T,5,0),"")</f>
        <v>OP. DE PROD. IND.</v>
      </c>
      <c r="H144" s="71">
        <f>IFERROR(VLOOKUP(C144,SRA!B:T,18,0),"")</f>
        <v>1970.4</v>
      </c>
      <c r="I144" s="71">
        <f>IFERROR(VLOOKUP(C144,SRA!B:T,19,0),"")</f>
        <v>0</v>
      </c>
      <c r="J144" s="72">
        <f>IFERROR(VLOOKUP(C144,SETEMBRO!B:F,3,0),"0,00")</f>
        <v>2479.1999999999998</v>
      </c>
      <c r="K144" s="71">
        <f t="shared" si="5"/>
        <v>1986.6</v>
      </c>
      <c r="L144" s="72">
        <f>IFERROR(VLOOKUP(C144,SETEMBRO!B:H,7,0),"0,00")</f>
        <v>492.6</v>
      </c>
      <c r="M144" s="16" t="str">
        <f>IFERROR(VLOOKUP(C144,FÉRIAS!C:D,2,0),"")</f>
        <v>MARIA HELENA FERREIRA DA SILVA</v>
      </c>
      <c r="N144" s="13" t="str">
        <f>IFERROR(VLOOKUP(C144,AFASTADOS!B:C,2,0),"")</f>
        <v/>
      </c>
    </row>
    <row r="145" spans="2:14" s="13" customFormat="1">
      <c r="B145" s="12">
        <f t="shared" ref="B145:B202" si="7">B144+1</f>
        <v>137</v>
      </c>
      <c r="C145" s="17">
        <v>1682</v>
      </c>
      <c r="D145" s="18" t="str">
        <f>IFERROR(VLOOKUP(C145,SRA!B:C,2,0),"")</f>
        <v>MOISES MARTINS DE MELO NETO</v>
      </c>
      <c r="E145" s="12" t="str">
        <f>IFERROR(VLOOKUP(C145,SRA!B:T,8,0),"")</f>
        <v>CLT</v>
      </c>
      <c r="F145" s="12" t="s">
        <v>440</v>
      </c>
      <c r="G145" s="12" t="str">
        <f>IFERROR(VLOOKUP(C145,SRA!B:T,5,0),"")</f>
        <v>VIGILANTE 2</v>
      </c>
      <c r="H145" s="71">
        <f>IFERROR(VLOOKUP(C145,SRA!B:T,18,0),"")</f>
        <v>3209.59</v>
      </c>
      <c r="I145" s="71">
        <f>IFERROR(VLOOKUP(C145,SRA!B:T,19,0),"")</f>
        <v>0</v>
      </c>
      <c r="J145" s="72">
        <f>IFERROR(VLOOKUP(C145,SETEMBRO!B:F,3,0),"0,00")</f>
        <v>4172.46</v>
      </c>
      <c r="K145" s="71">
        <f t="shared" si="5"/>
        <v>1819.1</v>
      </c>
      <c r="L145" s="72">
        <f>IFERROR(VLOOKUP(C145,SETEMBRO!B:H,7,0),"0,00")</f>
        <v>2353.36</v>
      </c>
      <c r="M145" s="16" t="str">
        <f>IFERROR(VLOOKUP(C145,FÉRIAS!C:D,2,0),"")</f>
        <v/>
      </c>
      <c r="N145" s="13" t="str">
        <f>IFERROR(VLOOKUP(C145,AFASTADOS!B:C,2,0),"")</f>
        <v/>
      </c>
    </row>
    <row r="146" spans="2:14" s="13" customFormat="1">
      <c r="B146" s="12">
        <f t="shared" si="7"/>
        <v>138</v>
      </c>
      <c r="C146" s="17">
        <v>1683</v>
      </c>
      <c r="D146" s="18" t="str">
        <f>IFERROR(VLOOKUP(C146,SRA!B:C,2,0),"")</f>
        <v>ADEMIR LOPES DA SILVA</v>
      </c>
      <c r="E146" s="12" t="str">
        <f>IFERROR(VLOOKUP(C146,SRA!B:T,8,0),"")</f>
        <v>CLT</v>
      </c>
      <c r="F146" s="12" t="s">
        <v>440</v>
      </c>
      <c r="G146" s="12" t="str">
        <f>IFERROR(VLOOKUP(C146,SRA!B:T,5,0),"")</f>
        <v>VIGILANTE 2</v>
      </c>
      <c r="H146" s="71">
        <f>IFERROR(VLOOKUP(C146,SRA!B:T,18,0),"")</f>
        <v>3209.59</v>
      </c>
      <c r="I146" s="71">
        <f>IFERROR(VLOOKUP(C146,SRA!B:T,19,0),"")</f>
        <v>0</v>
      </c>
      <c r="J146" s="72">
        <f>IFERROR(VLOOKUP(C146,SETEMBRO!B:F,3,0),"0,00")</f>
        <v>4914.24</v>
      </c>
      <c r="K146" s="71">
        <f t="shared" si="5"/>
        <v>3002.2999999999997</v>
      </c>
      <c r="L146" s="72">
        <f>IFERROR(VLOOKUP(C146,SETEMBRO!B:H,7,0),"0,00")</f>
        <v>1911.94</v>
      </c>
      <c r="M146" s="16" t="str">
        <f>IFERROR(VLOOKUP(C146,FÉRIAS!C:D,2,0),"")</f>
        <v/>
      </c>
      <c r="N146" s="13" t="str">
        <f>IFERROR(VLOOKUP(C146,AFASTADOS!B:C,2,0),"")</f>
        <v/>
      </c>
    </row>
    <row r="147" spans="2:14" s="13" customFormat="1">
      <c r="B147" s="12">
        <f t="shared" si="7"/>
        <v>139</v>
      </c>
      <c r="C147" s="17">
        <v>1726</v>
      </c>
      <c r="D147" s="18" t="str">
        <f>IFERROR(VLOOKUP(C147,SRA!B:C,2,0),"")</f>
        <v>JOSE CARLOS VIEIRA</v>
      </c>
      <c r="E147" s="12" t="str">
        <f>IFERROR(VLOOKUP(C147,SRA!B:T,8,0),"")</f>
        <v>CLT</v>
      </c>
      <c r="F147" s="12" t="s">
        <v>440</v>
      </c>
      <c r="G147" s="12" t="str">
        <f>IFERROR(VLOOKUP(C147,SRA!B:T,5,0),"")</f>
        <v>VIGILANTE 2</v>
      </c>
      <c r="H147" s="71">
        <f>IFERROR(VLOOKUP(C147,SRA!B:T,18,0),"")</f>
        <v>3209.59</v>
      </c>
      <c r="I147" s="71">
        <f>IFERROR(VLOOKUP(C147,SRA!B:T,19,0),"")</f>
        <v>0</v>
      </c>
      <c r="J147" s="72">
        <f>IFERROR(VLOOKUP(C147,SETEMBRO!B:F,3,0),"0,00")</f>
        <v>4172.47</v>
      </c>
      <c r="K147" s="71">
        <f t="shared" si="5"/>
        <v>1335.4900000000002</v>
      </c>
      <c r="L147" s="72">
        <f>IFERROR(VLOOKUP(C147,SETEMBRO!B:H,7,0),"0,00")</f>
        <v>2836.98</v>
      </c>
      <c r="M147" s="16" t="str">
        <f>IFERROR(VLOOKUP(C147,FÉRIAS!C:D,2,0),"")</f>
        <v/>
      </c>
      <c r="N147" s="13" t="str">
        <f>IFERROR(VLOOKUP(C147,AFASTADOS!B:C,2,0),"")</f>
        <v/>
      </c>
    </row>
    <row r="148" spans="2:14" s="13" customFormat="1">
      <c r="B148" s="12">
        <f t="shared" si="7"/>
        <v>140</v>
      </c>
      <c r="C148" s="17">
        <v>1741</v>
      </c>
      <c r="D148" s="18" t="str">
        <f>IFERROR(VLOOKUP(C148,SRA!B:C,2,0),"")</f>
        <v>MARCONDES C  DE OLIVEIRA</v>
      </c>
      <c r="E148" s="12" t="str">
        <f>IFERROR(VLOOKUP(C148,SRA!B:T,8,0),"")</f>
        <v>CLT</v>
      </c>
      <c r="F148" s="12" t="s">
        <v>440</v>
      </c>
      <c r="G148" s="12" t="str">
        <f>IFERROR(VLOOKUP(C148,SRA!B:T,5,0),"")</f>
        <v>OP. DE PROD. IND.</v>
      </c>
      <c r="H148" s="71">
        <f>IFERROR(VLOOKUP(C148,SRA!B:T,18,0),"")</f>
        <v>3370.04</v>
      </c>
      <c r="I148" s="71">
        <f>IFERROR(VLOOKUP(C148,SRA!B:T,19,0),"")</f>
        <v>0</v>
      </c>
      <c r="J148" s="72">
        <f>IFERROR(VLOOKUP(C148,SETEMBRO!B:F,3,0),"0,00")</f>
        <v>3370.04</v>
      </c>
      <c r="K148" s="71">
        <f t="shared" si="5"/>
        <v>961.06999999999971</v>
      </c>
      <c r="L148" s="72">
        <f>IFERROR(VLOOKUP(C148,SETEMBRO!B:H,7,0),"0,00")</f>
        <v>2408.9700000000003</v>
      </c>
      <c r="M148" s="16" t="str">
        <f>IFERROR(VLOOKUP(C148,FÉRIAS!C:D,2,0),"")</f>
        <v/>
      </c>
      <c r="N148" s="13" t="str">
        <f>IFERROR(VLOOKUP(C148,AFASTADOS!B:C,2,0),"")</f>
        <v/>
      </c>
    </row>
    <row r="149" spans="2:14" s="13" customFormat="1">
      <c r="B149" s="12">
        <f t="shared" si="7"/>
        <v>141</v>
      </c>
      <c r="C149" s="17">
        <v>1749</v>
      </c>
      <c r="D149" s="18" t="str">
        <f>IFERROR(VLOOKUP(C149,SRA!B:C,2,0),"")</f>
        <v>MANOEL MARTINS LEITE NETO</v>
      </c>
      <c r="E149" s="12" t="str">
        <f>IFERROR(VLOOKUP(C149,SRA!B:T,8,0),"")</f>
        <v>CLT</v>
      </c>
      <c r="F149" s="12" t="s">
        <v>452</v>
      </c>
      <c r="G149" s="12" t="str">
        <f>IFERROR(VLOOKUP(C149,SRA!B:T,5,0),"")</f>
        <v>TEC. EM ADM. E FIN.</v>
      </c>
      <c r="H149" s="71">
        <f>IFERROR(VLOOKUP(C149,SRA!B:T,18,0),"")</f>
        <v>2385</v>
      </c>
      <c r="I149" s="71">
        <f>IFERROR(VLOOKUP(C149,SRA!B:T,19,0),"")</f>
        <v>0</v>
      </c>
      <c r="J149" s="72">
        <f>IFERROR(VLOOKUP(C149,SETEMBRO!B:F,3,0),"0,00")</f>
        <v>3895.5</v>
      </c>
      <c r="K149" s="71">
        <f t="shared" si="5"/>
        <v>3202.17</v>
      </c>
      <c r="L149" s="72">
        <f>IFERROR(VLOOKUP(C149,SETEMBRO!B:H,7,0),"0,00")</f>
        <v>693.33</v>
      </c>
      <c r="M149" s="16" t="str">
        <f>IFERROR(VLOOKUP(C149,FÉRIAS!C:D,2,0),"")</f>
        <v>MANOEL MARTINS LEITE NETO</v>
      </c>
      <c r="N149" s="13" t="str">
        <f>IFERROR(VLOOKUP(C149,AFASTADOS!B:C,2,0),"")</f>
        <v/>
      </c>
    </row>
    <row r="150" spans="2:14" s="13" customFormat="1">
      <c r="B150" s="12">
        <f t="shared" si="7"/>
        <v>142</v>
      </c>
      <c r="C150" s="17">
        <v>1774</v>
      </c>
      <c r="D150" s="18" t="str">
        <f>IFERROR(VLOOKUP(C150,SRA!B:C,2,0),"")</f>
        <v>FRANCISCO DE ASSIS BEZERRA</v>
      </c>
      <c r="E150" s="12" t="str">
        <f>IFERROR(VLOOKUP(C150,SRA!B:T,8,0),"")</f>
        <v>CLT</v>
      </c>
      <c r="F150" s="12" t="s">
        <v>440</v>
      </c>
      <c r="G150" s="12" t="str">
        <f>IFERROR(VLOOKUP(C150,SRA!B:T,5,0),"")</f>
        <v>OP. DE PROD. IND.</v>
      </c>
      <c r="H150" s="71">
        <f>IFERROR(VLOOKUP(C150,SRA!B:T,18,0),"")</f>
        <v>2514.8000000000002</v>
      </c>
      <c r="I150" s="71">
        <f>IFERROR(VLOOKUP(C150,SRA!B:T,19,0),"")</f>
        <v>0</v>
      </c>
      <c r="J150" s="72">
        <f>IFERROR(VLOOKUP(C150,SETEMBRO!B:F,3,0),"0,00")</f>
        <v>2514.88</v>
      </c>
      <c r="K150" s="71">
        <f t="shared" si="5"/>
        <v>635.88000000000011</v>
      </c>
      <c r="L150" s="72">
        <f>IFERROR(VLOOKUP(C150,SETEMBRO!B:H,7,0),"0,00")</f>
        <v>1879</v>
      </c>
      <c r="M150" s="16" t="str">
        <f>IFERROR(VLOOKUP(C150,FÉRIAS!C:D,2,0),"")</f>
        <v/>
      </c>
      <c r="N150" s="13" t="str">
        <f>IFERROR(VLOOKUP(C150,AFASTADOS!B:C,2,0),"")</f>
        <v/>
      </c>
    </row>
    <row r="151" spans="2:14" s="13" customFormat="1">
      <c r="B151" s="12">
        <f t="shared" si="7"/>
        <v>143</v>
      </c>
      <c r="C151" s="17">
        <v>1794</v>
      </c>
      <c r="D151" s="18" t="str">
        <f>IFERROR(VLOOKUP(C151,SRA!B:C,2,0),"")</f>
        <v>LUCIENE MARIA DE ANDRADE</v>
      </c>
      <c r="E151" s="12" t="str">
        <f>IFERROR(VLOOKUP(C151,SRA!B:T,8,0),"")</f>
        <v>CLT</v>
      </c>
      <c r="F151" s="12" t="s">
        <v>440</v>
      </c>
      <c r="G151" s="12" t="str">
        <f>IFERROR(VLOOKUP(C151,SRA!B:T,5,0),"")</f>
        <v>TEC.EM QUALIDADE IND</v>
      </c>
      <c r="H151" s="71">
        <f>IFERROR(VLOOKUP(C151,SRA!B:T,18,0),"")</f>
        <v>4497.33</v>
      </c>
      <c r="I151" s="71">
        <f>IFERROR(VLOOKUP(C151,SRA!B:T,19,0),"")</f>
        <v>0</v>
      </c>
      <c r="J151" s="72">
        <f>IFERROR(VLOOKUP(C151,SETEMBRO!B:F,3,0),"0,00")</f>
        <v>4497.33</v>
      </c>
      <c r="K151" s="71">
        <f t="shared" si="5"/>
        <v>2149.0299999999997</v>
      </c>
      <c r="L151" s="72">
        <f>IFERROR(VLOOKUP(C151,SETEMBRO!B:H,7,0),"0,00")</f>
        <v>2348.3000000000002</v>
      </c>
      <c r="M151" s="16" t="str">
        <f>IFERROR(VLOOKUP(C151,FÉRIAS!C:D,2,0),"")</f>
        <v/>
      </c>
      <c r="N151" s="13" t="str">
        <f>IFERROR(VLOOKUP(C151,AFASTADOS!B:C,2,0),"")</f>
        <v/>
      </c>
    </row>
    <row r="152" spans="2:14" s="13" customFormat="1">
      <c r="B152" s="12">
        <f t="shared" si="7"/>
        <v>144</v>
      </c>
      <c r="C152" s="17">
        <v>1796</v>
      </c>
      <c r="D152" s="18" t="str">
        <f>IFERROR(VLOOKUP(C152,SRA!B:C,2,0),"")</f>
        <v>NEUZA ANUNCIACAO COELHO</v>
      </c>
      <c r="E152" s="12" t="str">
        <f>IFERROR(VLOOKUP(C152,SRA!B:T,8,0),"")</f>
        <v>CLT</v>
      </c>
      <c r="F152" s="12" t="s">
        <v>440</v>
      </c>
      <c r="G152" s="12" t="str">
        <f>IFERROR(VLOOKUP(C152,SRA!B:T,5,0),"")</f>
        <v>OP. DE PROD. IND.</v>
      </c>
      <c r="H152" s="71">
        <f>IFERROR(VLOOKUP(C152,SRA!B:T,18,0),"")</f>
        <v>1970.4</v>
      </c>
      <c r="I152" s="71">
        <f>IFERROR(VLOOKUP(C152,SRA!B:T,19,0),"")</f>
        <v>0</v>
      </c>
      <c r="J152" s="72">
        <f>IFERROR(VLOOKUP(C152,SETEMBRO!B:F,3,0),"0,00")</f>
        <v>1970.4</v>
      </c>
      <c r="K152" s="71">
        <f t="shared" si="5"/>
        <v>454.80999999999995</v>
      </c>
      <c r="L152" s="72">
        <f>IFERROR(VLOOKUP(C152,SETEMBRO!B:H,7,0),"0,00")</f>
        <v>1515.5900000000001</v>
      </c>
      <c r="M152" s="16" t="str">
        <f>IFERROR(VLOOKUP(C152,FÉRIAS!C:D,2,0),"")</f>
        <v/>
      </c>
      <c r="N152" s="13" t="str">
        <f>IFERROR(VLOOKUP(C152,AFASTADOS!B:C,2,0),"")</f>
        <v/>
      </c>
    </row>
    <row r="153" spans="2:14" s="13" customFormat="1">
      <c r="B153" s="12">
        <f t="shared" si="7"/>
        <v>145</v>
      </c>
      <c r="C153" s="17">
        <v>1809</v>
      </c>
      <c r="D153" s="18" t="str">
        <f>IFERROR(VLOOKUP(C153,SRA!B:C,2,0),"")</f>
        <v>JOSE IRANILDO DE ANDRADE SILVA</v>
      </c>
      <c r="E153" s="12" t="str">
        <f>IFERROR(VLOOKUP(C153,SRA!B:T,8,0),"")</f>
        <v>CLT</v>
      </c>
      <c r="F153" s="12" t="s">
        <v>440</v>
      </c>
      <c r="G153" s="12" t="str">
        <f>IFERROR(VLOOKUP(C153,SRA!B:T,5,0),"")</f>
        <v>TEC.EM MAN. MEC. IND</v>
      </c>
      <c r="H153" s="71">
        <f>IFERROR(VLOOKUP(C153,SRA!B:T,18,0),"")</f>
        <v>3355.95</v>
      </c>
      <c r="I153" s="71">
        <f>IFERROR(VLOOKUP(C153,SRA!B:T,19,0),"")</f>
        <v>0</v>
      </c>
      <c r="J153" s="72">
        <f>IFERROR(VLOOKUP(C153,SETEMBRO!B:F,3,0),"0,00")</f>
        <v>3355.95</v>
      </c>
      <c r="K153" s="71">
        <f t="shared" si="5"/>
        <v>1099.1499999999996</v>
      </c>
      <c r="L153" s="72">
        <f>IFERROR(VLOOKUP(C153,SETEMBRO!B:H,7,0),"0,00")</f>
        <v>2256.8000000000002</v>
      </c>
      <c r="M153" s="16" t="str">
        <f>IFERROR(VLOOKUP(C153,FÉRIAS!C:D,2,0),"")</f>
        <v/>
      </c>
      <c r="N153" s="13" t="str">
        <f>IFERROR(VLOOKUP(C153,AFASTADOS!B:C,2,0),"")</f>
        <v/>
      </c>
    </row>
    <row r="154" spans="2:14" s="13" customFormat="1">
      <c r="B154" s="12">
        <f t="shared" si="7"/>
        <v>146</v>
      </c>
      <c r="C154" s="17">
        <v>1821</v>
      </c>
      <c r="D154" s="18" t="str">
        <f>IFERROR(VLOOKUP(C154,SRA!B:C,2,0),"")</f>
        <v>CARLOS STENIO DE DEUS</v>
      </c>
      <c r="E154" s="12" t="str">
        <f>IFERROR(VLOOKUP(C154,SRA!B:T,8,0),"")</f>
        <v>CLT</v>
      </c>
      <c r="F154" s="12" t="s">
        <v>440</v>
      </c>
      <c r="G154" s="12" t="str">
        <f>IFERROR(VLOOKUP(C154,SRA!B:T,5,0),"")</f>
        <v>MOTORISTA 2</v>
      </c>
      <c r="H154" s="71">
        <f>IFERROR(VLOOKUP(C154,SRA!B:T,18,0),"")</f>
        <v>4263.87</v>
      </c>
      <c r="I154" s="71">
        <f>IFERROR(VLOOKUP(C154,SRA!B:T,19,0),"")</f>
        <v>0</v>
      </c>
      <c r="J154" s="72">
        <f>IFERROR(VLOOKUP(C154,SETEMBRO!B:F,3,0),"0,00")</f>
        <v>4993.25</v>
      </c>
      <c r="K154" s="71">
        <f t="shared" si="5"/>
        <v>3543.5299999999997</v>
      </c>
      <c r="L154" s="72">
        <f>IFERROR(VLOOKUP(C154,SETEMBRO!B:H,7,0),"0,00")</f>
        <v>1449.72</v>
      </c>
      <c r="M154" s="16" t="str">
        <f>IFERROR(VLOOKUP(C154,FÉRIAS!C:D,2,0),"")</f>
        <v/>
      </c>
      <c r="N154" s="13" t="str">
        <f>IFERROR(VLOOKUP(C154,AFASTADOS!B:C,2,0),"")</f>
        <v/>
      </c>
    </row>
    <row r="155" spans="2:14" s="13" customFormat="1">
      <c r="B155" s="12">
        <f t="shared" si="7"/>
        <v>147</v>
      </c>
      <c r="C155" s="17">
        <v>1822</v>
      </c>
      <c r="D155" s="18" t="str">
        <f>IFERROR(VLOOKUP(C155,SRA!B:C,2,0),"")</f>
        <v>GILMAR BEZERRA DE OLIVEIRA</v>
      </c>
      <c r="E155" s="12" t="str">
        <f>IFERROR(VLOOKUP(C155,SRA!B:T,8,0),"")</f>
        <v>CLT</v>
      </c>
      <c r="F155" s="12" t="s">
        <v>452</v>
      </c>
      <c r="G155" s="12" t="str">
        <f>IFERROR(VLOOKUP(C155,SRA!B:T,5,0),"")</f>
        <v>ASS. DE SERVICOS</v>
      </c>
      <c r="H155" s="71">
        <f>IFERROR(VLOOKUP(C155,SRA!B:T,18,0),"")</f>
        <v>1787.2</v>
      </c>
      <c r="I155" s="71">
        <f>IFERROR(VLOOKUP(C155,SRA!B:T,19,0),"")</f>
        <v>0</v>
      </c>
      <c r="J155" s="72">
        <f>IFERROR(VLOOKUP(C155,SETEMBRO!B:F,3,0),"0,00")</f>
        <v>2978.67</v>
      </c>
      <c r="K155" s="71">
        <f t="shared" si="5"/>
        <v>2508.0500000000002</v>
      </c>
      <c r="L155" s="72">
        <f>IFERROR(VLOOKUP(C155,SETEMBRO!B:H,7,0),"0,00")</f>
        <v>470.62</v>
      </c>
      <c r="M155" s="16" t="str">
        <f>IFERROR(VLOOKUP(C155,FÉRIAS!C:D,2,0),"")</f>
        <v>GILMAR BEZERRA DE OLIVEIRA</v>
      </c>
      <c r="N155" s="13" t="str">
        <f>IFERROR(VLOOKUP(C155,AFASTADOS!B:C,2,0),"")</f>
        <v/>
      </c>
    </row>
    <row r="156" spans="2:14" s="13" customFormat="1">
      <c r="B156" s="12">
        <f t="shared" si="7"/>
        <v>148</v>
      </c>
      <c r="C156" s="17">
        <v>1906</v>
      </c>
      <c r="D156" s="18" t="str">
        <f>IFERROR(VLOOKUP(C156,SRA!B:C,2,0),"")</f>
        <v>IZABEL CRISTINA F DE ARRUDA</v>
      </c>
      <c r="E156" s="12" t="str">
        <f>IFERROR(VLOOKUP(C156,SRA!B:T,8,0),"")</f>
        <v>CLT</v>
      </c>
      <c r="F156" s="12" t="s">
        <v>452</v>
      </c>
      <c r="G156" s="12" t="str">
        <f>IFERROR(VLOOKUP(C156,SRA!B:T,5,0),"")</f>
        <v>TEC. EM ADM. E FIN.</v>
      </c>
      <c r="H156" s="71">
        <f>IFERROR(VLOOKUP(C156,SRA!B:T,18,0),"")</f>
        <v>3699.96</v>
      </c>
      <c r="I156" s="71">
        <f>IFERROR(VLOOKUP(C156,SRA!B:T,19,0),"")</f>
        <v>0</v>
      </c>
      <c r="J156" s="72">
        <f>IFERROR(VLOOKUP(C156,SETEMBRO!B:F,3,0),"0,00")</f>
        <v>4111.07</v>
      </c>
      <c r="K156" s="71">
        <f t="shared" si="5"/>
        <v>3165.1099999999997</v>
      </c>
      <c r="L156" s="72">
        <f>IFERROR(VLOOKUP(C156,SETEMBRO!B:H,7,0),"0,00")</f>
        <v>945.96</v>
      </c>
      <c r="M156" s="16" t="str">
        <f>IFERROR(VLOOKUP(C156,FÉRIAS!C:D,2,0),"")</f>
        <v>IZABEL CRISTINA F DE ARRUDA</v>
      </c>
      <c r="N156" s="13" t="str">
        <f>IFERROR(VLOOKUP(C156,AFASTADOS!B:C,2,0),"")</f>
        <v/>
      </c>
    </row>
    <row r="157" spans="2:14" s="13" customFormat="1">
      <c r="B157" s="12">
        <f t="shared" si="7"/>
        <v>149</v>
      </c>
      <c r="C157" s="17">
        <v>1908</v>
      </c>
      <c r="D157" s="18" t="str">
        <f>IFERROR(VLOOKUP(C157,SRA!B:C,2,0),"")</f>
        <v>LUCIA MARIA ARAUJO LAVOR</v>
      </c>
      <c r="E157" s="12" t="str">
        <f>IFERROR(VLOOKUP(C157,SRA!B:T,8,0),"")</f>
        <v>CLT</v>
      </c>
      <c r="F157" s="12" t="s">
        <v>440</v>
      </c>
      <c r="G157" s="12" t="str">
        <f>IFERROR(VLOOKUP(C157,SRA!B:T,5,0),"")</f>
        <v>TEC. EM ADM. E FIN.</v>
      </c>
      <c r="H157" s="71">
        <f>IFERROR(VLOOKUP(C157,SRA!B:T,18,0),"")</f>
        <v>4079.2</v>
      </c>
      <c r="I157" s="71">
        <f>IFERROR(VLOOKUP(C157,SRA!B:T,19,0),"")</f>
        <v>3900</v>
      </c>
      <c r="J157" s="72">
        <f>IFERROR(VLOOKUP(C157,SETEMBRO!B:F,3,0),"0,00")</f>
        <v>7979.2</v>
      </c>
      <c r="K157" s="71">
        <f t="shared" si="5"/>
        <v>3455.9399999999996</v>
      </c>
      <c r="L157" s="72">
        <f>IFERROR(VLOOKUP(C157,SETEMBRO!B:H,7,0),"0,00")</f>
        <v>4523.26</v>
      </c>
      <c r="M157" s="16" t="str">
        <f>IFERROR(VLOOKUP(C157,FÉRIAS!C:D,2,0),"")</f>
        <v/>
      </c>
      <c r="N157" s="13" t="str">
        <f>IFERROR(VLOOKUP(C157,AFASTADOS!B:C,2,0),"")</f>
        <v/>
      </c>
    </row>
    <row r="158" spans="2:14" s="13" customFormat="1">
      <c r="B158" s="12">
        <f t="shared" si="7"/>
        <v>150</v>
      </c>
      <c r="C158" s="17">
        <v>1909</v>
      </c>
      <c r="D158" s="18" t="str">
        <f>IFERROR(VLOOKUP(C158,SRA!B:C,2,0),"")</f>
        <v>IVANILDO BATISTA DA SILVA</v>
      </c>
      <c r="E158" s="12" t="str">
        <f>IFERROR(VLOOKUP(C158,SRA!B:T,8,0),"")</f>
        <v>CLT</v>
      </c>
      <c r="F158" s="12" t="s">
        <v>440</v>
      </c>
      <c r="G158" s="12" t="str">
        <f>IFERROR(VLOOKUP(C158,SRA!B:T,5,0),"")</f>
        <v>OP. DE PROD. IND.</v>
      </c>
      <c r="H158" s="71">
        <f>IFERROR(VLOOKUP(C158,SRA!B:T,18,0),"")</f>
        <v>3209.59</v>
      </c>
      <c r="I158" s="71">
        <f>IFERROR(VLOOKUP(C158,SRA!B:T,19,0),"")</f>
        <v>0</v>
      </c>
      <c r="J158" s="72">
        <f>IFERROR(VLOOKUP(C158,SETEMBRO!B:F,3,0),"0,00")</f>
        <v>3209.59</v>
      </c>
      <c r="K158" s="71">
        <f t="shared" si="5"/>
        <v>805.46</v>
      </c>
      <c r="L158" s="72">
        <f>IFERROR(VLOOKUP(C158,SETEMBRO!B:H,7,0),"0,00")</f>
        <v>2404.13</v>
      </c>
      <c r="M158" s="16" t="str">
        <f>IFERROR(VLOOKUP(C158,FÉRIAS!C:D,2,0),"")</f>
        <v/>
      </c>
      <c r="N158" s="13" t="str">
        <f>IFERROR(VLOOKUP(C158,AFASTADOS!B:C,2,0),"")</f>
        <v/>
      </c>
    </row>
    <row r="159" spans="2:14" s="13" customFormat="1">
      <c r="B159" s="12">
        <f t="shared" si="7"/>
        <v>151</v>
      </c>
      <c r="C159" s="17">
        <v>1916</v>
      </c>
      <c r="D159" s="18" t="str">
        <f>IFERROR(VLOOKUP(C159,SRA!B:C,2,0),"")</f>
        <v>FABIOLA ALBUQUERQUE PINHEIRO</v>
      </c>
      <c r="E159" s="12" t="str">
        <f>IFERROR(VLOOKUP(C159,SRA!B:T,8,0),"")</f>
        <v>CLT</v>
      </c>
      <c r="F159" s="12" t="s">
        <v>440</v>
      </c>
      <c r="G159" s="12" t="str">
        <f>IFERROR(VLOOKUP(C159,SRA!B:T,5,0),"")</f>
        <v>TEC.ADM.FINANCAS II</v>
      </c>
      <c r="H159" s="71">
        <f>IFERROR(VLOOKUP(C159,SRA!B:T,18,0),"")</f>
        <v>2948.55</v>
      </c>
      <c r="I159" s="71">
        <f>IFERROR(VLOOKUP(C159,SRA!B:T,19,0),"")</f>
        <v>0</v>
      </c>
      <c r="J159" s="72">
        <f>IFERROR(VLOOKUP(C159,SETEMBRO!B:F,3,0),"0,00")</f>
        <v>2948.55</v>
      </c>
      <c r="K159" s="71">
        <f t="shared" si="5"/>
        <v>954.19</v>
      </c>
      <c r="L159" s="72">
        <f>IFERROR(VLOOKUP(C159,SETEMBRO!B:H,7,0),"0,00")</f>
        <v>1994.3600000000001</v>
      </c>
      <c r="M159" s="16" t="str">
        <f>IFERROR(VLOOKUP(C159,FÉRIAS!C:D,2,0),"")</f>
        <v/>
      </c>
      <c r="N159" s="13" t="str">
        <f>IFERROR(VLOOKUP(C159,AFASTADOS!B:C,2,0),"")</f>
        <v/>
      </c>
    </row>
    <row r="160" spans="2:14" s="13" customFormat="1">
      <c r="B160" s="12">
        <f t="shared" si="7"/>
        <v>152</v>
      </c>
      <c r="C160" s="17">
        <v>1924</v>
      </c>
      <c r="D160" s="18" t="str">
        <f>IFERROR(VLOOKUP(C160,SRA!B:C,2,0),"")</f>
        <v>CARLOS HENRIQUE LIMA DE MELO</v>
      </c>
      <c r="E160" s="12" t="str">
        <f>IFERROR(VLOOKUP(C160,SRA!B:T,8,0),"")</f>
        <v>CLT</v>
      </c>
      <c r="F160" s="12" t="s">
        <v>440</v>
      </c>
      <c r="G160" s="12" t="str">
        <f>IFERROR(VLOOKUP(C160,SRA!B:T,5,0),"")</f>
        <v>TEC. EM ADM. E FIN.</v>
      </c>
      <c r="H160" s="71">
        <f>IFERROR(VLOOKUP(C160,SRA!B:T,18,0),"")</f>
        <v>7536.57</v>
      </c>
      <c r="I160" s="71">
        <f>IFERROR(VLOOKUP(C160,SRA!B:T,19,0),"")</f>
        <v>0</v>
      </c>
      <c r="J160" s="72">
        <f>IFERROR(VLOOKUP(C160,SETEMBRO!B:F,3,0),"0,00")</f>
        <v>7881.54</v>
      </c>
      <c r="K160" s="71">
        <f t="shared" si="5"/>
        <v>3863.44</v>
      </c>
      <c r="L160" s="72">
        <f>IFERROR(VLOOKUP(C160,SETEMBRO!B:H,7,0),"0,00")</f>
        <v>4018.1</v>
      </c>
      <c r="M160" s="16" t="str">
        <f>IFERROR(VLOOKUP(C160,FÉRIAS!C:D,2,0),"")</f>
        <v/>
      </c>
      <c r="N160" s="13" t="str">
        <f>IFERROR(VLOOKUP(C160,AFASTADOS!B:C,2,0),"")</f>
        <v/>
      </c>
    </row>
    <row r="161" spans="2:14" s="13" customFormat="1">
      <c r="B161" s="12">
        <f t="shared" si="7"/>
        <v>153</v>
      </c>
      <c r="C161" s="17">
        <v>1932</v>
      </c>
      <c r="D161" s="18" t="str">
        <f>IFERROR(VLOOKUP(C161,SRA!B:C,2,0),"")</f>
        <v>ROSILENE MARIA ANACLETO</v>
      </c>
      <c r="E161" s="12" t="str">
        <f>IFERROR(VLOOKUP(C161,SRA!B:T,8,0),"")</f>
        <v>CLT</v>
      </c>
      <c r="F161" s="12" t="s">
        <v>440</v>
      </c>
      <c r="G161" s="12" t="str">
        <f>IFERROR(VLOOKUP(C161,SRA!B:T,5,0),"")</f>
        <v>TEC. EM ADM. E FIN.</v>
      </c>
      <c r="H161" s="71">
        <f>IFERROR(VLOOKUP(C161,SRA!B:T,18,0),"")</f>
        <v>7135.32</v>
      </c>
      <c r="I161" s="71">
        <f>IFERROR(VLOOKUP(C161,SRA!B:T,19,0),"")</f>
        <v>0</v>
      </c>
      <c r="J161" s="72">
        <f>IFERROR(VLOOKUP(C161,SETEMBRO!B:F,3,0),"0,00")</f>
        <v>7135.32</v>
      </c>
      <c r="K161" s="71">
        <f t="shared" si="5"/>
        <v>1727.5199999999995</v>
      </c>
      <c r="L161" s="72">
        <f>IFERROR(VLOOKUP(C161,SETEMBRO!B:H,7,0),"0,00")</f>
        <v>5407.8</v>
      </c>
      <c r="M161" s="16" t="str">
        <f>IFERROR(VLOOKUP(C161,FÉRIAS!C:D,2,0),"")</f>
        <v/>
      </c>
      <c r="N161" s="13" t="str">
        <f>IFERROR(VLOOKUP(C161,AFASTADOS!B:C,2,0),"")</f>
        <v/>
      </c>
    </row>
    <row r="162" spans="2:14" s="13" customFormat="1">
      <c r="B162" s="12">
        <f t="shared" si="7"/>
        <v>154</v>
      </c>
      <c r="C162" s="17">
        <v>1937</v>
      </c>
      <c r="D162" s="18" t="str">
        <f>IFERROR(VLOOKUP(C162,SRA!B:C,2,0),"")</f>
        <v>RILDA MARIA DA SILVA</v>
      </c>
      <c r="E162" s="12" t="str">
        <f>IFERROR(VLOOKUP(C162,SRA!B:T,8,0),"")</f>
        <v>CLT</v>
      </c>
      <c r="F162" s="12" t="s">
        <v>440</v>
      </c>
      <c r="G162" s="12" t="str">
        <f>IFERROR(VLOOKUP(C162,SRA!B:T,5,0),"")</f>
        <v>OP. PROD. IND. (D)</v>
      </c>
      <c r="H162" s="71">
        <f>IFERROR(VLOOKUP(C162,SRA!B:T,18,0),"")</f>
        <v>3467.49</v>
      </c>
      <c r="I162" s="71">
        <f>IFERROR(VLOOKUP(C162,SRA!B:T,19,0),"")</f>
        <v>0</v>
      </c>
      <c r="J162" s="72">
        <f>IFERROR(VLOOKUP(C162,SETEMBRO!B:F,3,0),"0,00")</f>
        <v>3467.49</v>
      </c>
      <c r="K162" s="71">
        <f t="shared" si="5"/>
        <v>1707.12</v>
      </c>
      <c r="L162" s="72">
        <f>IFERROR(VLOOKUP(C162,SETEMBRO!B:H,7,0),"0,00")</f>
        <v>1760.37</v>
      </c>
      <c r="M162" s="16" t="str">
        <f>IFERROR(VLOOKUP(C162,FÉRIAS!C:D,2,0),"")</f>
        <v/>
      </c>
      <c r="N162" s="13" t="str">
        <f>IFERROR(VLOOKUP(C162,AFASTADOS!B:C,2,0),"")</f>
        <v/>
      </c>
    </row>
    <row r="163" spans="2:14" s="13" customFormat="1">
      <c r="B163" s="12">
        <f t="shared" si="7"/>
        <v>155</v>
      </c>
      <c r="C163" s="17">
        <v>1980</v>
      </c>
      <c r="D163" s="18" t="str">
        <f>IFERROR(VLOOKUP(C163,SRA!B:C,2,0),"")</f>
        <v>MANOEL NETO DINIZ</v>
      </c>
      <c r="E163" s="12" t="str">
        <f>IFERROR(VLOOKUP(C163,SRA!B:T,8,0),"")</f>
        <v>CLT</v>
      </c>
      <c r="F163" s="12" t="s">
        <v>440</v>
      </c>
      <c r="G163" s="12" t="str">
        <f>IFERROR(VLOOKUP(C163,SRA!B:T,5,0),"")</f>
        <v>TEC.EM MAN. MEC. IND</v>
      </c>
      <c r="H163" s="71">
        <f>IFERROR(VLOOKUP(C163,SRA!B:T,18,0),"")</f>
        <v>13125.41</v>
      </c>
      <c r="I163" s="71">
        <f>IFERROR(VLOOKUP(C163,SRA!B:T,19,0),"")</f>
        <v>0</v>
      </c>
      <c r="J163" s="72">
        <f>IFERROR(VLOOKUP(C163,SETEMBRO!B:F,3,0),"0,00")</f>
        <v>36419.85</v>
      </c>
      <c r="K163" s="71">
        <f t="shared" si="5"/>
        <v>31957.21</v>
      </c>
      <c r="L163" s="72">
        <f>IFERROR(VLOOKUP(C163,SETEMBRO!B:H,7,0),"0,00")</f>
        <v>4462.6400000000003</v>
      </c>
      <c r="M163" s="16" t="str">
        <f>IFERROR(VLOOKUP(C163,FÉRIAS!C:D,2,0),"")</f>
        <v/>
      </c>
      <c r="N163" s="13" t="str">
        <f>IFERROR(VLOOKUP(C163,AFASTADOS!B:C,2,0),"")</f>
        <v/>
      </c>
    </row>
    <row r="164" spans="2:14" s="13" customFormat="1">
      <c r="B164" s="12">
        <f t="shared" si="7"/>
        <v>156</v>
      </c>
      <c r="C164" s="17">
        <v>1999</v>
      </c>
      <c r="D164" s="18" t="str">
        <f>IFERROR(VLOOKUP(C164,SRA!B:C,2,0),"")</f>
        <v>ELIAS RIBEIRO DA SILVA FILHO</v>
      </c>
      <c r="E164" s="12" t="str">
        <f>IFERROR(VLOOKUP(C164,SRA!B:T,8,0),"")</f>
        <v>CLT</v>
      </c>
      <c r="F164" s="12" t="s">
        <v>440</v>
      </c>
      <c r="G164" s="12" t="str">
        <f>IFERROR(VLOOKUP(C164,SRA!B:T,5,0),"")</f>
        <v>TEC. EM OPTICA</v>
      </c>
      <c r="H164" s="71">
        <f>IFERROR(VLOOKUP(C164,SRA!B:T,18,0),"")</f>
        <v>2760.93</v>
      </c>
      <c r="I164" s="71">
        <f>IFERROR(VLOOKUP(C164,SRA!B:T,19,0),"")</f>
        <v>0</v>
      </c>
      <c r="J164" s="72">
        <f>IFERROR(VLOOKUP(C164,SETEMBRO!B:F,3,0),"0,00")</f>
        <v>2760.93</v>
      </c>
      <c r="K164" s="71">
        <f t="shared" si="5"/>
        <v>1452.1799999999998</v>
      </c>
      <c r="L164" s="72">
        <f>IFERROR(VLOOKUP(C164,SETEMBRO!B:H,7,0),"0,00")</f>
        <v>1308.75</v>
      </c>
      <c r="M164" s="16" t="str">
        <f>IFERROR(VLOOKUP(C164,FÉRIAS!C:D,2,0),"")</f>
        <v/>
      </c>
      <c r="N164" s="13" t="str">
        <f>IFERROR(VLOOKUP(C164,AFASTADOS!B:C,2,0),"")</f>
        <v/>
      </c>
    </row>
    <row r="165" spans="2:14" s="13" customFormat="1">
      <c r="B165" s="12">
        <f t="shared" si="7"/>
        <v>157</v>
      </c>
      <c r="C165" s="17">
        <v>2008</v>
      </c>
      <c r="D165" s="18" t="str">
        <f>IFERROR(VLOOKUP(C165,SRA!B:C,2,0),"")</f>
        <v>AMAURI GONCALO DA SILVA</v>
      </c>
      <c r="E165" s="12" t="str">
        <f>IFERROR(VLOOKUP(C165,SRA!B:T,8,0),"")</f>
        <v>CLT</v>
      </c>
      <c r="F165" s="12" t="s">
        <v>440</v>
      </c>
      <c r="G165" s="12" t="str">
        <f>IFERROR(VLOOKUP(C165,SRA!B:T,5,0),"")</f>
        <v>OP. DE PROD. IND.</v>
      </c>
      <c r="H165" s="71">
        <f>IFERROR(VLOOKUP(C165,SRA!B:T,18,0),"")</f>
        <v>3715.5</v>
      </c>
      <c r="I165" s="71">
        <f>IFERROR(VLOOKUP(C165,SRA!B:T,19,0),"")</f>
        <v>0</v>
      </c>
      <c r="J165" s="72">
        <f>IFERROR(VLOOKUP(C165,SETEMBRO!B:F,3,0),"0,00")</f>
        <v>3715.5</v>
      </c>
      <c r="K165" s="71">
        <f t="shared" si="5"/>
        <v>439.93000000000029</v>
      </c>
      <c r="L165" s="72">
        <f>IFERROR(VLOOKUP(C165,SETEMBRO!B:H,7,0),"0,00")</f>
        <v>3275.5699999999997</v>
      </c>
      <c r="M165" s="16" t="str">
        <f>IFERROR(VLOOKUP(C165,FÉRIAS!C:D,2,0),"")</f>
        <v/>
      </c>
      <c r="N165" s="13" t="str">
        <f>IFERROR(VLOOKUP(C165,AFASTADOS!B:C,2,0),"")</f>
        <v/>
      </c>
    </row>
    <row r="166" spans="2:14" s="13" customFormat="1">
      <c r="B166" s="12">
        <f t="shared" si="7"/>
        <v>158</v>
      </c>
      <c r="C166" s="17">
        <v>2015</v>
      </c>
      <c r="D166" s="18" t="str">
        <f>IFERROR(VLOOKUP(C166,SRA!B:C,2,0),"")</f>
        <v>MARIA SANDRA PONTES MENDONCA</v>
      </c>
      <c r="E166" s="12" t="str">
        <f>IFERROR(VLOOKUP(C166,SRA!B:T,8,0),"")</f>
        <v>CLT</v>
      </c>
      <c r="F166" s="12" t="s">
        <v>440</v>
      </c>
      <c r="G166" s="12" t="str">
        <f>IFERROR(VLOOKUP(C166,SRA!B:T,5,0),"")</f>
        <v>OP. DE PROD. IND.</v>
      </c>
      <c r="H166" s="71">
        <f>IFERROR(VLOOKUP(C166,SRA!B:T,18,0),"")</f>
        <v>10968.880000000001</v>
      </c>
      <c r="I166" s="71">
        <f>IFERROR(VLOOKUP(C166,SRA!B:T,19,0),"")</f>
        <v>0</v>
      </c>
      <c r="J166" s="72">
        <f>IFERROR(VLOOKUP(C166,SETEMBRO!B:F,3,0),"0,00")</f>
        <v>10968.88</v>
      </c>
      <c r="K166" s="71">
        <f t="shared" si="5"/>
        <v>3937.9999999999991</v>
      </c>
      <c r="L166" s="72">
        <f>IFERROR(VLOOKUP(C166,SETEMBRO!B:H,7,0),"0,00")</f>
        <v>7030.88</v>
      </c>
      <c r="M166" s="16" t="str">
        <f>IFERROR(VLOOKUP(C166,FÉRIAS!C:D,2,0),"")</f>
        <v/>
      </c>
      <c r="N166" s="13" t="str">
        <f>IFERROR(VLOOKUP(C166,AFASTADOS!B:C,2,0),"")</f>
        <v/>
      </c>
    </row>
    <row r="167" spans="2:14" s="13" customFormat="1">
      <c r="B167" s="12">
        <f t="shared" si="7"/>
        <v>159</v>
      </c>
      <c r="C167" s="17">
        <v>2019</v>
      </c>
      <c r="D167" s="18" t="str">
        <f>IFERROR(VLOOKUP(C167,SRA!B:C,2,0),"")</f>
        <v>MARCOS DO NASCIMENTO</v>
      </c>
      <c r="E167" s="12" t="str">
        <f>IFERROR(VLOOKUP(C167,SRA!B:T,8,0),"")</f>
        <v>CLT</v>
      </c>
      <c r="F167" s="12" t="s">
        <v>440</v>
      </c>
      <c r="G167" s="12" t="str">
        <f>IFERROR(VLOOKUP(C167,SRA!B:T,5,0),"")</f>
        <v>TEC. EM OPTICA</v>
      </c>
      <c r="H167" s="71">
        <f>IFERROR(VLOOKUP(C167,SRA!B:T,18,0),"")</f>
        <v>2271.42</v>
      </c>
      <c r="I167" s="71">
        <f>IFERROR(VLOOKUP(C167,SRA!B:T,19,0),"")</f>
        <v>0</v>
      </c>
      <c r="J167" s="72">
        <f>IFERROR(VLOOKUP(C167,SETEMBRO!B:F,3,0),"0,00")</f>
        <v>2271.42</v>
      </c>
      <c r="K167" s="71">
        <f t="shared" si="5"/>
        <v>474.37000000000012</v>
      </c>
      <c r="L167" s="72">
        <f>IFERROR(VLOOKUP(C167,SETEMBRO!B:H,7,0),"0,00")</f>
        <v>1797.05</v>
      </c>
      <c r="M167" s="16" t="str">
        <f>IFERROR(VLOOKUP(C167,FÉRIAS!C:D,2,0),"")</f>
        <v/>
      </c>
      <c r="N167" s="13" t="str">
        <f>IFERROR(VLOOKUP(C167,AFASTADOS!B:C,2,0),"")</f>
        <v/>
      </c>
    </row>
    <row r="168" spans="2:14" s="13" customFormat="1">
      <c r="B168" s="12">
        <f t="shared" si="7"/>
        <v>160</v>
      </c>
      <c r="C168" s="17">
        <v>2038</v>
      </c>
      <c r="D168" s="18" t="str">
        <f>IFERROR(VLOOKUP(C168,SRA!B:C,2,0),"")</f>
        <v>IRONILDA FERREIRA DA SILVA</v>
      </c>
      <c r="E168" s="12" t="str">
        <f>IFERROR(VLOOKUP(C168,SRA!B:T,8,0),"")</f>
        <v>CLT</v>
      </c>
      <c r="F168" s="12" t="s">
        <v>440</v>
      </c>
      <c r="G168" s="12" t="str">
        <f>IFERROR(VLOOKUP(C168,SRA!B:T,5,0),"")</f>
        <v>OP. DE PROD. IND.</v>
      </c>
      <c r="H168" s="71">
        <f>IFERROR(VLOOKUP(C168,SRA!B:T,18,0),"")</f>
        <v>3830.1800000000003</v>
      </c>
      <c r="I168" s="71">
        <f>IFERROR(VLOOKUP(C168,SRA!B:T,19,0),"")</f>
        <v>0</v>
      </c>
      <c r="J168" s="72">
        <f>IFERROR(VLOOKUP(C168,SETEMBRO!B:F,3,0),"0,00")</f>
        <v>3830.18</v>
      </c>
      <c r="K168" s="71">
        <f t="shared" si="5"/>
        <v>2315.89</v>
      </c>
      <c r="L168" s="72">
        <f>IFERROR(VLOOKUP(C168,SETEMBRO!B:H,7,0),"0,00")</f>
        <v>1514.29</v>
      </c>
      <c r="M168" s="16" t="str">
        <f>IFERROR(VLOOKUP(C168,FÉRIAS!C:D,2,0),"")</f>
        <v/>
      </c>
      <c r="N168" s="13" t="str">
        <f>IFERROR(VLOOKUP(C168,AFASTADOS!B:C,2,0),"")</f>
        <v/>
      </c>
    </row>
    <row r="169" spans="2:14" s="13" customFormat="1">
      <c r="B169" s="12">
        <f t="shared" si="7"/>
        <v>161</v>
      </c>
      <c r="C169" s="17">
        <v>2043</v>
      </c>
      <c r="D169" s="18" t="str">
        <f>IFERROR(VLOOKUP(C169,SRA!B:C,2,0),"")</f>
        <v>JOAO LUIZ BRAGA DE PONTES</v>
      </c>
      <c r="E169" s="12" t="str">
        <f>IFERROR(VLOOKUP(C169,SRA!B:T,8,0),"")</f>
        <v>CLT</v>
      </c>
      <c r="F169" s="12" t="s">
        <v>440</v>
      </c>
      <c r="G169" s="12" t="str">
        <f>IFERROR(VLOOKUP(C169,SRA!B:T,5,0),"")</f>
        <v>OP. DE PROD. IND.</v>
      </c>
      <c r="H169" s="71">
        <f>IFERROR(VLOOKUP(C169,SRA!B:T,18,0),"")</f>
        <v>3538.61</v>
      </c>
      <c r="I169" s="71">
        <f>IFERROR(VLOOKUP(C169,SRA!B:T,19,0),"")</f>
        <v>0</v>
      </c>
      <c r="J169" s="72">
        <f>IFERROR(VLOOKUP(C169,SETEMBRO!B:F,3,0),"0,00")</f>
        <v>3883.58</v>
      </c>
      <c r="K169" s="71">
        <f t="shared" si="5"/>
        <v>1018.9099999999999</v>
      </c>
      <c r="L169" s="72">
        <f>IFERROR(VLOOKUP(C169,SETEMBRO!B:H,7,0),"0,00")</f>
        <v>2864.67</v>
      </c>
      <c r="M169" s="16" t="str">
        <f>IFERROR(VLOOKUP(C169,FÉRIAS!C:D,2,0),"")</f>
        <v/>
      </c>
      <c r="N169" s="13" t="str">
        <f>IFERROR(VLOOKUP(C169,AFASTADOS!B:C,2,0),"")</f>
        <v/>
      </c>
    </row>
    <row r="170" spans="2:14" s="13" customFormat="1">
      <c r="B170" s="12">
        <f t="shared" si="7"/>
        <v>162</v>
      </c>
      <c r="C170" s="17">
        <v>2052</v>
      </c>
      <c r="D170" s="18" t="str">
        <f>IFERROR(VLOOKUP(C170,SRA!B:C,2,0),"")</f>
        <v>JOSE FERNANDO PEREIRA DA COSTA</v>
      </c>
      <c r="E170" s="12" t="str">
        <f>IFERROR(VLOOKUP(C170,SRA!B:T,8,0),"")</f>
        <v>CLT</v>
      </c>
      <c r="F170" s="12" t="s">
        <v>440</v>
      </c>
      <c r="G170" s="12" t="str">
        <f>IFERROR(VLOOKUP(C170,SRA!B:T,5,0),"")</f>
        <v>OP. DE PROD. IND.</v>
      </c>
      <c r="H170" s="71">
        <f>IFERROR(VLOOKUP(C170,SRA!B:T,18,0),"")</f>
        <v>3715.5</v>
      </c>
      <c r="I170" s="71">
        <f>IFERROR(VLOOKUP(C170,SRA!B:T,19,0),"")</f>
        <v>0</v>
      </c>
      <c r="J170" s="72">
        <f>IFERROR(VLOOKUP(C170,SETEMBRO!B:F,3,0),"0,00")</f>
        <v>4972.68</v>
      </c>
      <c r="K170" s="71">
        <f t="shared" si="5"/>
        <v>3709.4100000000003</v>
      </c>
      <c r="L170" s="72">
        <f>IFERROR(VLOOKUP(C170,SETEMBRO!B:H,7,0),"0,00")</f>
        <v>1263.27</v>
      </c>
      <c r="M170" s="16" t="str">
        <f>IFERROR(VLOOKUP(C170,FÉRIAS!C:D,2,0),"")</f>
        <v/>
      </c>
      <c r="N170" s="13" t="str">
        <f>IFERROR(VLOOKUP(C170,AFASTADOS!B:C,2,0),"")</f>
        <v/>
      </c>
    </row>
    <row r="171" spans="2:14" s="13" customFormat="1">
      <c r="B171" s="12">
        <f t="shared" si="7"/>
        <v>163</v>
      </c>
      <c r="C171" s="17">
        <v>2063</v>
      </c>
      <c r="D171" s="18" t="str">
        <f>IFERROR(VLOOKUP(C171,SRA!B:C,2,0),"")</f>
        <v>JOAQUIM PEDRO CARNEIRO C NETO</v>
      </c>
      <c r="E171" s="12" t="str">
        <f>IFERROR(VLOOKUP(C171,SRA!B:T,8,0),"")</f>
        <v>CLT</v>
      </c>
      <c r="F171" s="12" t="s">
        <v>440</v>
      </c>
      <c r="G171" s="12" t="str">
        <f>IFERROR(VLOOKUP(C171,SRA!B:T,5,0),"")</f>
        <v>ANA MANUT ELET IND</v>
      </c>
      <c r="H171" s="71">
        <f>IFERROR(VLOOKUP(C171,SRA!B:T,18,0),"")</f>
        <v>15531.43</v>
      </c>
      <c r="I171" s="71">
        <f>IFERROR(VLOOKUP(C171,SRA!B:T,19,0),"")</f>
        <v>0</v>
      </c>
      <c r="J171" s="72">
        <f>IFERROR(VLOOKUP(C171,SETEMBRO!B:F,3,0),"0,00")</f>
        <v>15531.43</v>
      </c>
      <c r="K171" s="71">
        <f t="shared" si="5"/>
        <v>5321.4200000000019</v>
      </c>
      <c r="L171" s="72">
        <f>IFERROR(VLOOKUP(C171,SETEMBRO!B:H,7,0),"0,00")</f>
        <v>10210.009999999998</v>
      </c>
      <c r="M171" s="16" t="str">
        <f>IFERROR(VLOOKUP(C171,FÉRIAS!C:D,2,0),"")</f>
        <v/>
      </c>
      <c r="N171" s="13" t="str">
        <f>IFERROR(VLOOKUP(C171,AFASTADOS!B:C,2,0),"")</f>
        <v/>
      </c>
    </row>
    <row r="172" spans="2:14" s="13" customFormat="1">
      <c r="B172" s="12">
        <f t="shared" si="7"/>
        <v>164</v>
      </c>
      <c r="C172" s="12">
        <v>2065</v>
      </c>
      <c r="D172" s="18" t="str">
        <f>IFERROR(VLOOKUP(C172,SRA!B:C,2,0),"")</f>
        <v>MARIA CLAUDIA DE A  LIMA LEMOS</v>
      </c>
      <c r="E172" s="12" t="str">
        <f>IFERROR(VLOOKUP(C172,SRA!B:T,8,0),"")</f>
        <v>CLT</v>
      </c>
      <c r="F172" s="12" t="s">
        <v>462</v>
      </c>
      <c r="G172" s="12" t="str">
        <f>IFERROR(VLOOKUP(C172,SRA!B:T,5,0),"")</f>
        <v>ANALISTA EM RH III</v>
      </c>
      <c r="H172" s="71">
        <f>IFERROR(VLOOKUP(C172,SRA!B:T,18,0),"")</f>
        <v>6267.48</v>
      </c>
      <c r="I172" s="71">
        <f>IFERROR(VLOOKUP(C172,SRA!B:T,19,0),"")</f>
        <v>0</v>
      </c>
      <c r="J172" s="72" t="str">
        <f>IFERROR(VLOOKUP(C172,SETEMBRO!B:F,3,0),"0,00")</f>
        <v>0,00</v>
      </c>
      <c r="K172" s="71">
        <f t="shared" si="5"/>
        <v>0</v>
      </c>
      <c r="L172" s="72" t="str">
        <f>IFERROR(VLOOKUP(C172,SETEMBRO!B:H,7,0),"0,00")</f>
        <v>0,00</v>
      </c>
      <c r="M172" s="16" t="str">
        <f>IFERROR(VLOOKUP(C172,FÉRIAS!C:D,2,0),"")</f>
        <v/>
      </c>
      <c r="N172" s="13" t="str">
        <f>IFERROR(VLOOKUP(C172,AFASTADOS!B:C,2,0),"")</f>
        <v>MARIA CLAUDIA DE A  LIMA LEMOS</v>
      </c>
    </row>
    <row r="173" spans="2:14" s="13" customFormat="1">
      <c r="B173" s="12">
        <f t="shared" si="7"/>
        <v>165</v>
      </c>
      <c r="C173" s="17">
        <v>2069</v>
      </c>
      <c r="D173" s="18" t="str">
        <f>IFERROR(VLOOKUP(C173,SRA!B:C,2,0),"")</f>
        <v>SELMA VERONICA VIEIRA RAMOS</v>
      </c>
      <c r="E173" s="12" t="str">
        <f>IFERROR(VLOOKUP(C173,SRA!B:T,8,0),"")</f>
        <v>CLT</v>
      </c>
      <c r="F173" s="12" t="s">
        <v>440</v>
      </c>
      <c r="G173" s="12" t="str">
        <f>IFERROR(VLOOKUP(C173,SRA!B:T,5,0),"")</f>
        <v>FARMACEUTICO IND</v>
      </c>
      <c r="H173" s="71">
        <f>IFERROR(VLOOKUP(C173,SRA!B:T,18,0),"")</f>
        <v>19807.190000000002</v>
      </c>
      <c r="I173" s="71">
        <f>IFERROR(VLOOKUP(C173,SRA!B:T,19,0),"")</f>
        <v>0</v>
      </c>
      <c r="J173" s="72">
        <f>IFERROR(VLOOKUP(C173,SETEMBRO!B:F,3,0),"0,00")</f>
        <v>19807.189999999999</v>
      </c>
      <c r="K173" s="71">
        <f t="shared" si="5"/>
        <v>6832.73</v>
      </c>
      <c r="L173" s="72">
        <f>IFERROR(VLOOKUP(C173,SETEMBRO!B:H,7,0),"0,00")</f>
        <v>12974.46</v>
      </c>
      <c r="M173" s="16" t="str">
        <f>IFERROR(VLOOKUP(C173,FÉRIAS!C:D,2,0),"")</f>
        <v/>
      </c>
      <c r="N173" s="13" t="str">
        <f>IFERROR(VLOOKUP(C173,AFASTADOS!B:C,2,0),"")</f>
        <v/>
      </c>
    </row>
    <row r="174" spans="2:14" s="13" customFormat="1">
      <c r="B174" s="12">
        <f t="shared" si="7"/>
        <v>166</v>
      </c>
      <c r="C174" s="17">
        <v>2086</v>
      </c>
      <c r="D174" s="18" t="str">
        <f>IFERROR(VLOOKUP(C174,SRA!B:C,2,0),"")</f>
        <v>ALBANITA LUCIANA DA SILVA</v>
      </c>
      <c r="E174" s="12" t="str">
        <f>IFERROR(VLOOKUP(C174,SRA!B:T,8,0),"")</f>
        <v>CLT</v>
      </c>
      <c r="F174" s="12" t="s">
        <v>452</v>
      </c>
      <c r="G174" s="12" t="str">
        <f>IFERROR(VLOOKUP(C174,SRA!B:T,5,0),"")</f>
        <v>ASS. DE SERVICOS</v>
      </c>
      <c r="H174" s="71">
        <f>IFERROR(VLOOKUP(C174,SRA!B:T,18,0),"")</f>
        <v>1876.58</v>
      </c>
      <c r="I174" s="71">
        <f>IFERROR(VLOOKUP(C174,SRA!B:T,19,0),"")</f>
        <v>822.38</v>
      </c>
      <c r="J174" s="72">
        <f>IFERROR(VLOOKUP(C174,SETEMBRO!B:F,3,0),"0,00")</f>
        <v>4498.28</v>
      </c>
      <c r="K174" s="71">
        <f t="shared" si="5"/>
        <v>3824.3999999999996</v>
      </c>
      <c r="L174" s="72">
        <f>IFERROR(VLOOKUP(C174,SETEMBRO!B:H,7,0),"0,00")</f>
        <v>673.88</v>
      </c>
      <c r="M174" s="16" t="str">
        <f>IFERROR(VLOOKUP(C174,FÉRIAS!C:D,2,0),"")</f>
        <v>ALBANITA LUCIANA DA S FIDELIS</v>
      </c>
      <c r="N174" s="13" t="str">
        <f>IFERROR(VLOOKUP(C174,AFASTADOS!B:C,2,0),"")</f>
        <v/>
      </c>
    </row>
    <row r="175" spans="2:14" s="13" customFormat="1">
      <c r="B175" s="12">
        <f t="shared" si="7"/>
        <v>167</v>
      </c>
      <c r="C175" s="17">
        <v>2093</v>
      </c>
      <c r="D175" s="18" t="str">
        <f>IFERROR(VLOOKUP(C175,SRA!B:C,2,0),"")</f>
        <v>GILBERTO RIBEIRO DA SILVA</v>
      </c>
      <c r="E175" s="12" t="str">
        <f>IFERROR(VLOOKUP(C175,SRA!B:T,8,0),"")</f>
        <v>CLT</v>
      </c>
      <c r="F175" s="12" t="s">
        <v>462</v>
      </c>
      <c r="G175" s="12" t="str">
        <f>IFERROR(VLOOKUP(C175,SRA!B:T,5,0),"")</f>
        <v>TEC. EM OPTICA</v>
      </c>
      <c r="H175" s="71">
        <f>IFERROR(VLOOKUP(C175,SRA!B:T,18,0),"")</f>
        <v>2271.42</v>
      </c>
      <c r="I175" s="71">
        <f>IFERROR(VLOOKUP(C175,SRA!B:T,19,0),"")</f>
        <v>0</v>
      </c>
      <c r="J175" s="72">
        <f>IFERROR(VLOOKUP(C175,SETEMBRO!B:F,3,0),"0,00")</f>
        <v>3363.73</v>
      </c>
      <c r="K175" s="71">
        <f t="shared" si="5"/>
        <v>2591.4499999999998</v>
      </c>
      <c r="L175" s="72">
        <f>IFERROR(VLOOKUP(C175,SETEMBRO!B:H,7,0),"0,00")</f>
        <v>772.28</v>
      </c>
      <c r="M175" s="16" t="str">
        <f>IFERROR(VLOOKUP(C175,FÉRIAS!C:D,2,0),"")</f>
        <v/>
      </c>
      <c r="N175" s="13" t="str">
        <f>IFERROR(VLOOKUP(C175,AFASTADOS!B:C,2,0),"")</f>
        <v>GILBERTO RIBEIRO DA SILVA</v>
      </c>
    </row>
    <row r="176" spans="2:14" s="13" customFormat="1">
      <c r="B176" s="12">
        <f t="shared" si="7"/>
        <v>168</v>
      </c>
      <c r="C176" s="17">
        <v>2096</v>
      </c>
      <c r="D176" s="18" t="str">
        <f>IFERROR(VLOOKUP(C176,SRA!B:C,2,0),"")</f>
        <v>MARCELO MORAIS DE OLIVEIRA</v>
      </c>
      <c r="E176" s="12" t="str">
        <f>IFERROR(VLOOKUP(C176,SRA!B:T,8,0),"")</f>
        <v>CLT</v>
      </c>
      <c r="F176" s="12" t="s">
        <v>440</v>
      </c>
      <c r="G176" s="12" t="str">
        <f>IFERROR(VLOOKUP(C176,SRA!B:T,5,0),"")</f>
        <v>VIGILANTE 2</v>
      </c>
      <c r="H176" s="71">
        <f>IFERROR(VLOOKUP(C176,SRA!B:T,18,0),"")</f>
        <v>3209.59</v>
      </c>
      <c r="I176" s="71">
        <f>IFERROR(VLOOKUP(C176,SRA!B:T,19,0),"")</f>
        <v>0</v>
      </c>
      <c r="J176" s="72">
        <f>IFERROR(VLOOKUP(C176,SETEMBRO!B:F,3,0),"0,00")</f>
        <v>4172.47</v>
      </c>
      <c r="K176" s="71">
        <f t="shared" si="5"/>
        <v>2008.4500000000003</v>
      </c>
      <c r="L176" s="72">
        <f>IFERROR(VLOOKUP(C176,SETEMBRO!B:H,7,0),"0,00")</f>
        <v>2164.02</v>
      </c>
      <c r="M176" s="16" t="str">
        <f>IFERROR(VLOOKUP(C176,FÉRIAS!C:D,2,0),"")</f>
        <v/>
      </c>
      <c r="N176" s="13" t="str">
        <f>IFERROR(VLOOKUP(C176,AFASTADOS!B:C,2,0),"")</f>
        <v/>
      </c>
    </row>
    <row r="177" spans="2:14" s="13" customFormat="1">
      <c r="B177" s="12">
        <f t="shared" si="7"/>
        <v>169</v>
      </c>
      <c r="C177" s="17">
        <v>2101</v>
      </c>
      <c r="D177" s="18" t="str">
        <f>IFERROR(VLOOKUP(C177,SRA!B:C,2,0),"")</f>
        <v>JOSE LUCIANO CANDIDO DA SILVA</v>
      </c>
      <c r="E177" s="12" t="str">
        <f>IFERROR(VLOOKUP(C177,SRA!B:T,8,0),"")</f>
        <v>CLT</v>
      </c>
      <c r="F177" s="12" t="s">
        <v>440</v>
      </c>
      <c r="G177" s="12" t="str">
        <f>IFERROR(VLOOKUP(C177,SRA!B:T,5,0),"")</f>
        <v>OP. DE PROD. IND.</v>
      </c>
      <c r="H177" s="71">
        <f>IFERROR(VLOOKUP(C177,SRA!B:T,18,0),"")</f>
        <v>3209.59</v>
      </c>
      <c r="I177" s="71">
        <f>IFERROR(VLOOKUP(C177,SRA!B:T,19,0),"")</f>
        <v>0</v>
      </c>
      <c r="J177" s="72">
        <f>IFERROR(VLOOKUP(C177,SETEMBRO!B:F,3,0),"0,00")</f>
        <v>13733.73</v>
      </c>
      <c r="K177" s="71">
        <f t="shared" si="5"/>
        <v>12642.47</v>
      </c>
      <c r="L177" s="72">
        <f>IFERROR(VLOOKUP(C177,SETEMBRO!B:H,7,0),"0,00")</f>
        <v>1091.26</v>
      </c>
      <c r="M177" s="16" t="str">
        <f>IFERROR(VLOOKUP(C177,FÉRIAS!C:D,2,0),"")</f>
        <v/>
      </c>
      <c r="N177" s="13" t="str">
        <f>IFERROR(VLOOKUP(C177,AFASTADOS!B:C,2,0),"")</f>
        <v/>
      </c>
    </row>
    <row r="178" spans="2:14" s="13" customFormat="1">
      <c r="B178" s="12">
        <f t="shared" si="7"/>
        <v>170</v>
      </c>
      <c r="C178" s="17">
        <v>2115</v>
      </c>
      <c r="D178" s="18" t="str">
        <f>IFERROR(VLOOKUP(C178,SRA!B:C,2,0),"")</f>
        <v>SEVERINO JOSE RAMOS DE SOUZA</v>
      </c>
      <c r="E178" s="12" t="str">
        <f>IFERROR(VLOOKUP(C178,SRA!B:T,8,0),"")</f>
        <v>CLT</v>
      </c>
      <c r="F178" s="12" t="s">
        <v>452</v>
      </c>
      <c r="G178" s="12" t="str">
        <f>IFERROR(VLOOKUP(C178,SRA!B:T,5,0),"")</f>
        <v>VIGILANTE 2</v>
      </c>
      <c r="H178" s="71">
        <f>IFERROR(VLOOKUP(C178,SRA!B:T,18,0),"")</f>
        <v>3209.59</v>
      </c>
      <c r="I178" s="71">
        <f>IFERROR(VLOOKUP(C178,SRA!B:T,19,0),"")</f>
        <v>0</v>
      </c>
      <c r="J178" s="72">
        <f>IFERROR(VLOOKUP(C178,SETEMBRO!B:F,3,0),"0,00")</f>
        <v>10163.709999999999</v>
      </c>
      <c r="K178" s="71">
        <f t="shared" si="5"/>
        <v>5781.9899999999989</v>
      </c>
      <c r="L178" s="72">
        <f>IFERROR(VLOOKUP(C178,SETEMBRO!B:H,7,0),"0,00")</f>
        <v>4381.72</v>
      </c>
      <c r="M178" s="16" t="str">
        <f>IFERROR(VLOOKUP(C178,FÉRIAS!C:D,2,0),"")</f>
        <v>SEVERINO JOSE RAMOS DE SOUZA</v>
      </c>
      <c r="N178" s="13" t="str">
        <f>IFERROR(VLOOKUP(C178,AFASTADOS!B:C,2,0),"")</f>
        <v/>
      </c>
    </row>
    <row r="179" spans="2:14" s="13" customFormat="1">
      <c r="B179" s="12">
        <f t="shared" si="7"/>
        <v>171</v>
      </c>
      <c r="C179" s="17">
        <v>2117</v>
      </c>
      <c r="D179" s="18" t="str">
        <f>IFERROR(VLOOKUP(C179,SRA!B:C,2,0),"")</f>
        <v>WILSON JOSE QUEIROZ DE LIMA</v>
      </c>
      <c r="E179" s="12" t="str">
        <f>IFERROR(VLOOKUP(C179,SRA!B:T,8,0),"")</f>
        <v>CLT</v>
      </c>
      <c r="F179" s="12" t="s">
        <v>440</v>
      </c>
      <c r="G179" s="12" t="str">
        <f>IFERROR(VLOOKUP(C179,SRA!B:T,5,0),"")</f>
        <v>ASS. DE SERVICOS</v>
      </c>
      <c r="H179" s="71">
        <f>IFERROR(VLOOKUP(C179,SRA!B:T,18,0),"")</f>
        <v>2395.04</v>
      </c>
      <c r="I179" s="71">
        <f>IFERROR(VLOOKUP(C179,SRA!B:T,19,0),"")</f>
        <v>0</v>
      </c>
      <c r="J179" s="72">
        <f>IFERROR(VLOOKUP(C179,SETEMBRO!B:F,3,0),"0,00")</f>
        <v>2395.04</v>
      </c>
      <c r="K179" s="71">
        <f t="shared" si="5"/>
        <v>542.34999999999991</v>
      </c>
      <c r="L179" s="72">
        <f>IFERROR(VLOOKUP(C179,SETEMBRO!B:H,7,0),"0,00")</f>
        <v>1852.69</v>
      </c>
      <c r="M179" s="16" t="str">
        <f>IFERROR(VLOOKUP(C179,FÉRIAS!C:D,2,0),"")</f>
        <v/>
      </c>
      <c r="N179" s="13" t="str">
        <f>IFERROR(VLOOKUP(C179,AFASTADOS!B:C,2,0),"")</f>
        <v/>
      </c>
    </row>
    <row r="180" spans="2:14" s="13" customFormat="1">
      <c r="B180" s="12">
        <f t="shared" si="7"/>
        <v>172</v>
      </c>
      <c r="C180" s="17">
        <v>2120</v>
      </c>
      <c r="D180" s="18" t="str">
        <f>IFERROR(VLOOKUP(C180,SRA!B:C,2,0),"")</f>
        <v>ANTONIO SOARES DE MELO</v>
      </c>
      <c r="E180" s="12" t="str">
        <f>IFERROR(VLOOKUP(C180,SRA!B:T,8,0),"")</f>
        <v>CLT</v>
      </c>
      <c r="F180" s="12" t="s">
        <v>440</v>
      </c>
      <c r="G180" s="12" t="str">
        <f>IFERROR(VLOOKUP(C180,SRA!B:T,5,0),"")</f>
        <v>ASS. DE SERVICOS</v>
      </c>
      <c r="H180" s="71">
        <f>IFERROR(VLOOKUP(C180,SRA!B:T,18,0),"")</f>
        <v>2546.0099999999998</v>
      </c>
      <c r="I180" s="71">
        <f>IFERROR(VLOOKUP(C180,SRA!B:T,19,0),"")</f>
        <v>0</v>
      </c>
      <c r="J180" s="72">
        <f>IFERROR(VLOOKUP(C180,SETEMBRO!B:F,3,0),"0,00")</f>
        <v>2546.0100000000002</v>
      </c>
      <c r="K180" s="71">
        <f t="shared" si="5"/>
        <v>764.23000000000025</v>
      </c>
      <c r="L180" s="72">
        <f>IFERROR(VLOOKUP(C180,SETEMBRO!B:H,7,0),"0,00")</f>
        <v>1781.78</v>
      </c>
      <c r="M180" s="16" t="str">
        <f>IFERROR(VLOOKUP(C180,FÉRIAS!C:D,2,0),"")</f>
        <v/>
      </c>
      <c r="N180" s="13" t="str">
        <f>IFERROR(VLOOKUP(C180,AFASTADOS!B:C,2,0),"")</f>
        <v/>
      </c>
    </row>
    <row r="181" spans="2:14" s="13" customFormat="1">
      <c r="B181" s="12">
        <f t="shared" si="7"/>
        <v>173</v>
      </c>
      <c r="C181" s="17">
        <v>2121</v>
      </c>
      <c r="D181" s="18" t="str">
        <f>IFERROR(VLOOKUP(C181,SRA!B:C,2,0),"")</f>
        <v>SAMUEL MAURICIO</v>
      </c>
      <c r="E181" s="12" t="str">
        <f>IFERROR(VLOOKUP(C181,SRA!B:T,8,0),"")</f>
        <v>CLT</v>
      </c>
      <c r="F181" s="12" t="s">
        <v>440</v>
      </c>
      <c r="G181" s="12" t="str">
        <f>IFERROR(VLOOKUP(C181,SRA!B:T,5,0),"")</f>
        <v>TEC. EM OPTICA</v>
      </c>
      <c r="H181" s="71">
        <f>IFERROR(VLOOKUP(C181,SRA!B:T,18,0),"")</f>
        <v>2271.42</v>
      </c>
      <c r="I181" s="71">
        <f>IFERROR(VLOOKUP(C181,SRA!B:T,19,0),"")</f>
        <v>0</v>
      </c>
      <c r="J181" s="72">
        <f>IFERROR(VLOOKUP(C181,SETEMBRO!B:F,3,0),"0,00")</f>
        <v>2271.42</v>
      </c>
      <c r="K181" s="71">
        <f t="shared" si="5"/>
        <v>667.75</v>
      </c>
      <c r="L181" s="72">
        <f>IFERROR(VLOOKUP(C181,SETEMBRO!B:H,7,0),"0,00")</f>
        <v>1603.67</v>
      </c>
      <c r="M181" s="16" t="str">
        <f>IFERROR(VLOOKUP(C181,FÉRIAS!C:D,2,0),"")</f>
        <v/>
      </c>
      <c r="N181" s="13" t="str">
        <f>IFERROR(VLOOKUP(C181,AFASTADOS!B:C,2,0),"")</f>
        <v/>
      </c>
    </row>
    <row r="182" spans="2:14" s="13" customFormat="1">
      <c r="B182" s="12">
        <f t="shared" si="7"/>
        <v>174</v>
      </c>
      <c r="C182" s="17">
        <v>2124</v>
      </c>
      <c r="D182" s="18" t="str">
        <f>IFERROR(VLOOKUP(C182,SRA!B:C,2,0),"")</f>
        <v>JOSE ALVES FIGUEIREDO FILHO</v>
      </c>
      <c r="E182" s="12" t="str">
        <f>IFERROR(VLOOKUP(C182,SRA!B:T,8,0),"")</f>
        <v>CLT</v>
      </c>
      <c r="F182" s="12" t="s">
        <v>440</v>
      </c>
      <c r="G182" s="12" t="str">
        <f>IFERROR(VLOOKUP(C182,SRA!B:T,5,0),"")</f>
        <v>VIGILANTE 2</v>
      </c>
      <c r="H182" s="71">
        <f>IFERROR(VLOOKUP(C182,SRA!B:T,18,0),"")</f>
        <v>3209.59</v>
      </c>
      <c r="I182" s="71">
        <f>IFERROR(VLOOKUP(C182,SRA!B:T,19,0),"")</f>
        <v>0</v>
      </c>
      <c r="J182" s="72">
        <f>IFERROR(VLOOKUP(C182,SETEMBRO!B:F,3,0),"0,00")</f>
        <v>4172.47</v>
      </c>
      <c r="K182" s="71">
        <f t="shared" si="5"/>
        <v>1338.9800000000005</v>
      </c>
      <c r="L182" s="72">
        <f>IFERROR(VLOOKUP(C182,SETEMBRO!B:H,7,0),"0,00")</f>
        <v>2833.49</v>
      </c>
      <c r="M182" s="16" t="str">
        <f>IFERROR(VLOOKUP(C182,FÉRIAS!C:D,2,0),"")</f>
        <v/>
      </c>
      <c r="N182" s="13" t="str">
        <f>IFERROR(VLOOKUP(C182,AFASTADOS!B:C,2,0),"")</f>
        <v/>
      </c>
    </row>
    <row r="183" spans="2:14" s="13" customFormat="1">
      <c r="B183" s="12">
        <f t="shared" si="7"/>
        <v>175</v>
      </c>
      <c r="C183" s="17">
        <v>2125</v>
      </c>
      <c r="D183" s="18" t="str">
        <f>IFERROR(VLOOKUP(C183,SRA!B:C,2,0),"")</f>
        <v>GILMAR GALVAO SANTANA</v>
      </c>
      <c r="E183" s="12" t="str">
        <f>IFERROR(VLOOKUP(C183,SRA!B:T,8,0),"")</f>
        <v>CLT</v>
      </c>
      <c r="F183" s="12" t="s">
        <v>440</v>
      </c>
      <c r="G183" s="12" t="str">
        <f>IFERROR(VLOOKUP(C183,SRA!B:T,5,0),"")</f>
        <v>OP. DE PROD. IND.</v>
      </c>
      <c r="H183" s="71">
        <f>IFERROR(VLOOKUP(C183,SRA!B:T,18,0),"")</f>
        <v>3538.57</v>
      </c>
      <c r="I183" s="71">
        <f>IFERROR(VLOOKUP(C183,SRA!B:T,19,0),"")</f>
        <v>822.38</v>
      </c>
      <c r="J183" s="72">
        <f>IFERROR(VLOOKUP(C183,SETEMBRO!B:F,3,0),"0,00")</f>
        <v>4360.95</v>
      </c>
      <c r="K183" s="71">
        <f t="shared" si="5"/>
        <v>1823.0899999999997</v>
      </c>
      <c r="L183" s="72">
        <f>IFERROR(VLOOKUP(C183,SETEMBRO!B:H,7,0),"0,00")</f>
        <v>2537.86</v>
      </c>
      <c r="M183" s="16" t="str">
        <f>IFERROR(VLOOKUP(C183,FÉRIAS!C:D,2,0),"")</f>
        <v/>
      </c>
      <c r="N183" s="13" t="str">
        <f>IFERROR(VLOOKUP(C183,AFASTADOS!B:C,2,0),"")</f>
        <v/>
      </c>
    </row>
    <row r="184" spans="2:14" s="13" customFormat="1">
      <c r="B184" s="12">
        <f t="shared" si="7"/>
        <v>176</v>
      </c>
      <c r="C184" s="17">
        <v>2126</v>
      </c>
      <c r="D184" s="18" t="str">
        <f>IFERROR(VLOOKUP(C184,SRA!B:C,2,0),"")</f>
        <v>JAFFE JOSE LIMA XAVIER</v>
      </c>
      <c r="E184" s="12" t="str">
        <f>IFERROR(VLOOKUP(C184,SRA!B:T,8,0),"")</f>
        <v>CLT</v>
      </c>
      <c r="F184" s="12" t="s">
        <v>440</v>
      </c>
      <c r="G184" s="12" t="str">
        <f>IFERROR(VLOOKUP(C184,SRA!B:T,5,0),"")</f>
        <v>OP. DE PROD. IND.</v>
      </c>
      <c r="H184" s="71">
        <f>IFERROR(VLOOKUP(C184,SRA!B:T,18,0),"")</f>
        <v>3538.57</v>
      </c>
      <c r="I184" s="71">
        <f>IFERROR(VLOOKUP(C184,SRA!B:T,19,0),"")</f>
        <v>0</v>
      </c>
      <c r="J184" s="72">
        <f>IFERROR(VLOOKUP(C184,SETEMBRO!B:F,3,0),"0,00")</f>
        <v>3538.57</v>
      </c>
      <c r="K184" s="71">
        <f t="shared" si="5"/>
        <v>2181.0600000000004</v>
      </c>
      <c r="L184" s="72">
        <f>IFERROR(VLOOKUP(C184,SETEMBRO!B:H,7,0),"0,00")</f>
        <v>1357.51</v>
      </c>
      <c r="M184" s="16" t="str">
        <f>IFERROR(VLOOKUP(C184,FÉRIAS!C:D,2,0),"")</f>
        <v/>
      </c>
      <c r="N184" s="13" t="str">
        <f>IFERROR(VLOOKUP(C184,AFASTADOS!B:C,2,0),"")</f>
        <v/>
      </c>
    </row>
    <row r="185" spans="2:14" s="13" customFormat="1">
      <c r="B185" s="12">
        <f t="shared" si="7"/>
        <v>177</v>
      </c>
      <c r="C185" s="17">
        <v>2128</v>
      </c>
      <c r="D185" s="18" t="str">
        <f>IFERROR(VLOOKUP(C185,SRA!B:C,2,0),"")</f>
        <v>JORGE DA SILVA LIMA</v>
      </c>
      <c r="E185" s="12" t="str">
        <f>IFERROR(VLOOKUP(C185,SRA!B:T,8,0),"")</f>
        <v>CLT</v>
      </c>
      <c r="F185" s="12" t="s">
        <v>440</v>
      </c>
      <c r="G185" s="12" t="str">
        <f>IFERROR(VLOOKUP(C185,SRA!B:T,5,0),"")</f>
        <v>OP. DE PROD. IND.</v>
      </c>
      <c r="H185" s="71">
        <f>IFERROR(VLOOKUP(C185,SRA!B:T,18,0),"")</f>
        <v>9716.51</v>
      </c>
      <c r="I185" s="71">
        <f>IFERROR(VLOOKUP(C185,SRA!B:T,19,0),"")</f>
        <v>0</v>
      </c>
      <c r="J185" s="72">
        <f>IFERROR(VLOOKUP(C185,SETEMBRO!B:F,3,0),"0,00")</f>
        <v>9716.51</v>
      </c>
      <c r="K185" s="71">
        <f t="shared" si="5"/>
        <v>5848.3600000000006</v>
      </c>
      <c r="L185" s="72">
        <f>IFERROR(VLOOKUP(C185,SETEMBRO!B:H,7,0),"0,00")</f>
        <v>3868.15</v>
      </c>
      <c r="M185" s="16" t="str">
        <f>IFERROR(VLOOKUP(C185,FÉRIAS!C:D,2,0),"")</f>
        <v/>
      </c>
      <c r="N185" s="13" t="str">
        <f>IFERROR(VLOOKUP(C185,AFASTADOS!B:C,2,0),"")</f>
        <v/>
      </c>
    </row>
    <row r="186" spans="2:14" s="13" customFormat="1">
      <c r="B186" s="12">
        <f t="shared" si="7"/>
        <v>178</v>
      </c>
      <c r="C186" s="17">
        <v>2129</v>
      </c>
      <c r="D186" s="18" t="str">
        <f>IFERROR(VLOOKUP(C186,SRA!B:C,2,0),"")</f>
        <v>RICARDO JORGE XAVIER</v>
      </c>
      <c r="E186" s="12" t="str">
        <f>IFERROR(VLOOKUP(C186,SRA!B:T,8,0),"")</f>
        <v>CLT</v>
      </c>
      <c r="F186" s="12" t="s">
        <v>440</v>
      </c>
      <c r="G186" s="12" t="str">
        <f>IFERROR(VLOOKUP(C186,SRA!B:T,5,0),"")</f>
        <v>TEC UTI TRA EFLUENTE</v>
      </c>
      <c r="H186" s="71">
        <f>IFERROR(VLOOKUP(C186,SRA!B:T,18,0),"")</f>
        <v>2060.2399999999998</v>
      </c>
      <c r="I186" s="71">
        <f>IFERROR(VLOOKUP(C186,SRA!B:T,19,0),"")</f>
        <v>0</v>
      </c>
      <c r="J186" s="72">
        <f>IFERROR(VLOOKUP(C186,SETEMBRO!B:F,3,0),"0,00")</f>
        <v>3016.59</v>
      </c>
      <c r="K186" s="71">
        <f t="shared" si="5"/>
        <v>1242.4900000000002</v>
      </c>
      <c r="L186" s="72">
        <f>IFERROR(VLOOKUP(C186,SETEMBRO!B:H,7,0),"0,00")</f>
        <v>1774.1</v>
      </c>
      <c r="M186" s="16" t="str">
        <f>IFERROR(VLOOKUP(C186,FÉRIAS!C:D,2,0),"")</f>
        <v/>
      </c>
      <c r="N186" s="13" t="str">
        <f>IFERROR(VLOOKUP(C186,AFASTADOS!B:C,2,0),"")</f>
        <v/>
      </c>
    </row>
    <row r="187" spans="2:14" s="13" customFormat="1">
      <c r="B187" s="12">
        <f t="shared" si="7"/>
        <v>179</v>
      </c>
      <c r="C187" s="17">
        <v>2130</v>
      </c>
      <c r="D187" s="18" t="str">
        <f>IFERROR(VLOOKUP(C187,SRA!B:C,2,0),"")</f>
        <v>HELVIO MOZART MONTENEGRO</v>
      </c>
      <c r="E187" s="12" t="str">
        <f>IFERROR(VLOOKUP(C187,SRA!B:T,8,0),"")</f>
        <v>CLT</v>
      </c>
      <c r="F187" s="12" t="s">
        <v>440</v>
      </c>
      <c r="G187" s="12" t="str">
        <f>IFERROR(VLOOKUP(C187,SRA!B:T,5,0),"")</f>
        <v>TEC EM UTI CALDEIRA</v>
      </c>
      <c r="H187" s="71">
        <f>IFERROR(VLOOKUP(C187,SRA!B:T,18,0),"")</f>
        <v>2060.2399999999998</v>
      </c>
      <c r="I187" s="71">
        <f>IFERROR(VLOOKUP(C187,SRA!B:T,19,0),"")</f>
        <v>0</v>
      </c>
      <c r="J187" s="72">
        <f>IFERROR(VLOOKUP(C187,SETEMBRO!B:F,3,0),"0,00")</f>
        <v>2060.2399999999998</v>
      </c>
      <c r="K187" s="71">
        <f t="shared" si="5"/>
        <v>585.50999999999976</v>
      </c>
      <c r="L187" s="72">
        <f>IFERROR(VLOOKUP(C187,SETEMBRO!B:H,7,0),"0,00")</f>
        <v>1474.73</v>
      </c>
      <c r="M187" s="16" t="str">
        <f>IFERROR(VLOOKUP(C187,FÉRIAS!C:D,2,0),"")</f>
        <v/>
      </c>
      <c r="N187" s="13" t="str">
        <f>IFERROR(VLOOKUP(C187,AFASTADOS!B:C,2,0),"")</f>
        <v/>
      </c>
    </row>
    <row r="188" spans="2:14" s="13" customFormat="1">
      <c r="B188" s="12">
        <f t="shared" si="7"/>
        <v>180</v>
      </c>
      <c r="C188" s="17">
        <v>2131</v>
      </c>
      <c r="D188" s="18" t="str">
        <f>IFERROR(VLOOKUP(C188,SRA!B:C,2,0),"")</f>
        <v>ALEXANDRE BARBOSA DA SILVA</v>
      </c>
      <c r="E188" s="12" t="str">
        <f>IFERROR(VLOOKUP(C188,SRA!B:T,8,0),"")</f>
        <v>CLT</v>
      </c>
      <c r="F188" s="12" t="s">
        <v>440</v>
      </c>
      <c r="G188" s="12" t="str">
        <f>IFERROR(VLOOKUP(C188,SRA!B:T,5,0),"")</f>
        <v>OP. DE PROD. IND.</v>
      </c>
      <c r="H188" s="71">
        <f>IFERROR(VLOOKUP(C188,SRA!B:T,18,0),"")</f>
        <v>3538.59</v>
      </c>
      <c r="I188" s="71">
        <f>IFERROR(VLOOKUP(C188,SRA!B:T,19,0),"")</f>
        <v>0</v>
      </c>
      <c r="J188" s="72">
        <f>IFERROR(VLOOKUP(C188,SETEMBRO!B:F,3,0),"0,00")</f>
        <v>3669.18</v>
      </c>
      <c r="K188" s="71">
        <f t="shared" si="5"/>
        <v>2713.7599999999998</v>
      </c>
      <c r="L188" s="72">
        <f>IFERROR(VLOOKUP(C188,SETEMBRO!B:H,7,0),"0,00")</f>
        <v>955.42</v>
      </c>
      <c r="M188" s="16" t="str">
        <f>IFERROR(VLOOKUP(C188,FÉRIAS!C:D,2,0),"")</f>
        <v/>
      </c>
      <c r="N188" s="13" t="str">
        <f>IFERROR(VLOOKUP(C188,AFASTADOS!B:C,2,0),"")</f>
        <v/>
      </c>
    </row>
    <row r="189" spans="2:14" s="13" customFormat="1">
      <c r="B189" s="12">
        <f t="shared" si="7"/>
        <v>181</v>
      </c>
      <c r="C189" s="17">
        <v>2134</v>
      </c>
      <c r="D189" s="18" t="str">
        <f>IFERROR(VLOOKUP(C189,SRA!B:C,2,0),"")</f>
        <v>ROSIVALDO SATIRO DOS SANTOS</v>
      </c>
      <c r="E189" s="12" t="str">
        <f>IFERROR(VLOOKUP(C189,SRA!B:T,8,0),"")</f>
        <v>CLT</v>
      </c>
      <c r="F189" s="12" t="s">
        <v>440</v>
      </c>
      <c r="G189" s="12" t="str">
        <f>IFERROR(VLOOKUP(C189,SRA!B:T,5,0),"")</f>
        <v>OP. DE PROD. IND.</v>
      </c>
      <c r="H189" s="71">
        <f>IFERROR(VLOOKUP(C189,SRA!B:T,18,0),"")</f>
        <v>3538.57</v>
      </c>
      <c r="I189" s="71">
        <f>IFERROR(VLOOKUP(C189,SRA!B:T,19,0),"")</f>
        <v>0</v>
      </c>
      <c r="J189" s="72">
        <f>IFERROR(VLOOKUP(C189,SETEMBRO!B:F,3,0),"0,00")</f>
        <v>3538.57</v>
      </c>
      <c r="K189" s="71">
        <f t="shared" si="5"/>
        <v>2186.4800000000005</v>
      </c>
      <c r="L189" s="72">
        <f>IFERROR(VLOOKUP(C189,SETEMBRO!B:H,7,0),"0,00")</f>
        <v>1352.09</v>
      </c>
      <c r="M189" s="16" t="str">
        <f>IFERROR(VLOOKUP(C189,FÉRIAS!C:D,2,0),"")</f>
        <v/>
      </c>
      <c r="N189" s="13" t="str">
        <f>IFERROR(VLOOKUP(C189,AFASTADOS!B:C,2,0),"")</f>
        <v/>
      </c>
    </row>
    <row r="190" spans="2:14" s="13" customFormat="1">
      <c r="B190" s="12">
        <f t="shared" si="7"/>
        <v>182</v>
      </c>
      <c r="C190" s="17">
        <v>2136</v>
      </c>
      <c r="D190" s="18" t="str">
        <f>IFERROR(VLOOKUP(C190,SRA!B:C,2,0),"")</f>
        <v>GESIEL DAVID DE CASTRO</v>
      </c>
      <c r="E190" s="12" t="str">
        <f>IFERROR(VLOOKUP(C190,SRA!B:T,8,0),"")</f>
        <v>CLT</v>
      </c>
      <c r="F190" s="12" t="s">
        <v>440</v>
      </c>
      <c r="G190" s="12" t="str">
        <f>IFERROR(VLOOKUP(C190,SRA!B:T,5,0),"")</f>
        <v>ASS. DE SERVICOS</v>
      </c>
      <c r="H190" s="71">
        <f>IFERROR(VLOOKUP(C190,SRA!B:T,18,0),"")</f>
        <v>2068.91</v>
      </c>
      <c r="I190" s="71">
        <f>IFERROR(VLOOKUP(C190,SRA!B:T,19,0),"")</f>
        <v>822.38</v>
      </c>
      <c r="J190" s="72">
        <f>IFERROR(VLOOKUP(C190,SETEMBRO!B:F,3,0),"0,00")</f>
        <v>2891.29</v>
      </c>
      <c r="K190" s="71">
        <f t="shared" si="5"/>
        <v>964.01</v>
      </c>
      <c r="L190" s="72">
        <f>IFERROR(VLOOKUP(C190,SETEMBRO!B:H,7,0),"0,00")</f>
        <v>1927.28</v>
      </c>
      <c r="M190" s="16" t="str">
        <f>IFERROR(VLOOKUP(C190,FÉRIAS!C:D,2,0),"")</f>
        <v/>
      </c>
      <c r="N190" s="13" t="str">
        <f>IFERROR(VLOOKUP(C190,AFASTADOS!B:C,2,0),"")</f>
        <v/>
      </c>
    </row>
    <row r="191" spans="2:14" s="13" customFormat="1">
      <c r="B191" s="12">
        <f t="shared" si="7"/>
        <v>183</v>
      </c>
      <c r="C191" s="17">
        <v>2137</v>
      </c>
      <c r="D191" s="18" t="str">
        <f>IFERROR(VLOOKUP(C191,SRA!B:C,2,0),"")</f>
        <v>FRANCISCO DE ASSIS DE OLIVEIRA</v>
      </c>
      <c r="E191" s="12" t="str">
        <f>IFERROR(VLOOKUP(C191,SRA!B:T,8,0),"")</f>
        <v>CLT</v>
      </c>
      <c r="F191" s="12" t="s">
        <v>440</v>
      </c>
      <c r="G191" s="12" t="str">
        <f>IFERROR(VLOOKUP(C191,SRA!B:T,5,0),"")</f>
        <v>ANALISTA CONTABIL</v>
      </c>
      <c r="H191" s="71">
        <f>IFERROR(VLOOKUP(C191,SRA!B:T,18,0),"")</f>
        <v>8875.2000000000007</v>
      </c>
      <c r="I191" s="71">
        <f>IFERROR(VLOOKUP(C191,SRA!B:T,19,0),"")</f>
        <v>0</v>
      </c>
      <c r="J191" s="72">
        <f>IFERROR(VLOOKUP(C191,SETEMBRO!B:F,3,0),"0,00")</f>
        <v>8875.2000000000007</v>
      </c>
      <c r="K191" s="71">
        <f t="shared" si="5"/>
        <v>3403.3900000000012</v>
      </c>
      <c r="L191" s="72">
        <f>IFERROR(VLOOKUP(C191,SETEMBRO!B:H,7,0),"0,00")</f>
        <v>5471.8099999999995</v>
      </c>
      <c r="M191" s="16" t="str">
        <f>IFERROR(VLOOKUP(C191,FÉRIAS!C:D,2,0),"")</f>
        <v/>
      </c>
      <c r="N191" s="13" t="str">
        <f>IFERROR(VLOOKUP(C191,AFASTADOS!B:C,2,0),"")</f>
        <v/>
      </c>
    </row>
    <row r="192" spans="2:14" s="13" customFormat="1">
      <c r="B192" s="12">
        <f t="shared" si="7"/>
        <v>184</v>
      </c>
      <c r="C192" s="17">
        <v>2140</v>
      </c>
      <c r="D192" s="18" t="str">
        <f>IFERROR(VLOOKUP(C192,SRA!B:C,2,0),"")</f>
        <v>LUCIENE PEREIRA DE A NASCIMENT</v>
      </c>
      <c r="E192" s="12" t="str">
        <f>IFERROR(VLOOKUP(C192,SRA!B:T,8,0),"")</f>
        <v>CLT</v>
      </c>
      <c r="F192" s="12" t="s">
        <v>440</v>
      </c>
      <c r="G192" s="12" t="str">
        <f>IFERROR(VLOOKUP(C192,SRA!B:T,5,0),"")</f>
        <v>OP. PROD. IND. (D)</v>
      </c>
      <c r="H192" s="71">
        <f>IFERROR(VLOOKUP(C192,SRA!B:T,18,0),"")</f>
        <v>5979.9400000000005</v>
      </c>
      <c r="I192" s="71">
        <f>IFERROR(VLOOKUP(C192,SRA!B:T,19,0),"")</f>
        <v>0</v>
      </c>
      <c r="J192" s="72">
        <f>IFERROR(VLOOKUP(C192,SETEMBRO!B:F,3,0),"0,00")</f>
        <v>5979.94</v>
      </c>
      <c r="K192" s="71">
        <f t="shared" si="5"/>
        <v>1329.6699999999992</v>
      </c>
      <c r="L192" s="72">
        <f>IFERROR(VLOOKUP(C192,SETEMBRO!B:H,7,0),"0,00")</f>
        <v>4650.2700000000004</v>
      </c>
      <c r="M192" s="16" t="str">
        <f>IFERROR(VLOOKUP(C192,FÉRIAS!C:D,2,0),"")</f>
        <v/>
      </c>
      <c r="N192" s="13" t="str">
        <f>IFERROR(VLOOKUP(C192,AFASTADOS!B:C,2,0),"")</f>
        <v/>
      </c>
    </row>
    <row r="193" spans="2:14" s="13" customFormat="1">
      <c r="B193" s="12">
        <f t="shared" si="7"/>
        <v>185</v>
      </c>
      <c r="C193" s="17">
        <v>2143</v>
      </c>
      <c r="D193" s="18" t="str">
        <f>IFERROR(VLOOKUP(C193,SRA!B:C,2,0),"")</f>
        <v>RUBEM JOSE DOS S DE PAULA</v>
      </c>
      <c r="E193" s="12" t="str">
        <f>IFERROR(VLOOKUP(C193,SRA!B:T,8,0),"")</f>
        <v>CLT</v>
      </c>
      <c r="F193" s="12" t="s">
        <v>440</v>
      </c>
      <c r="G193" s="12" t="str">
        <f>IFERROR(VLOOKUP(C193,SRA!B:T,5,0),"")</f>
        <v>OP. DE PROD. IND.</v>
      </c>
      <c r="H193" s="71">
        <f>IFERROR(VLOOKUP(C193,SRA!B:T,18,0),"")</f>
        <v>2068.91</v>
      </c>
      <c r="I193" s="71">
        <f>IFERROR(VLOOKUP(C193,SRA!B:T,19,0),"")</f>
        <v>0</v>
      </c>
      <c r="J193" s="72">
        <f>IFERROR(VLOOKUP(C193,SETEMBRO!B:F,3,0),"0,00")</f>
        <v>2068.91</v>
      </c>
      <c r="K193" s="71">
        <f t="shared" si="5"/>
        <v>448.92000000000007</v>
      </c>
      <c r="L193" s="72">
        <f>IFERROR(VLOOKUP(C193,SETEMBRO!B:H,7,0),"0,00")</f>
        <v>1619.9899999999998</v>
      </c>
      <c r="M193" s="16" t="str">
        <f>IFERROR(VLOOKUP(C193,FÉRIAS!C:D,2,0),"")</f>
        <v/>
      </c>
      <c r="N193" s="13" t="str">
        <f>IFERROR(VLOOKUP(C193,AFASTADOS!B:C,2,0),"")</f>
        <v/>
      </c>
    </row>
    <row r="194" spans="2:14" s="13" customFormat="1">
      <c r="B194" s="12">
        <f t="shared" si="7"/>
        <v>186</v>
      </c>
      <c r="C194" s="17">
        <v>2145</v>
      </c>
      <c r="D194" s="18" t="str">
        <f>IFERROR(VLOOKUP(C194,SRA!B:C,2,0),"")</f>
        <v>EVERALDO DA SILVA CABRAL</v>
      </c>
      <c r="E194" s="12" t="str">
        <f>IFERROR(VLOOKUP(C194,SRA!B:T,8,0),"")</f>
        <v>CLT</v>
      </c>
      <c r="F194" s="12" t="s">
        <v>440</v>
      </c>
      <c r="G194" s="12" t="str">
        <f>IFERROR(VLOOKUP(C194,SRA!B:T,5,0),"")</f>
        <v>OP. DE PROD. IND.</v>
      </c>
      <c r="H194" s="71">
        <f>IFERROR(VLOOKUP(C194,SRA!B:T,18,0),"")</f>
        <v>3538.57</v>
      </c>
      <c r="I194" s="71">
        <f>IFERROR(VLOOKUP(C194,SRA!B:T,19,0),"")</f>
        <v>0</v>
      </c>
      <c r="J194" s="72">
        <f>IFERROR(VLOOKUP(C194,SETEMBRO!B:F,3,0),"0,00")</f>
        <v>3538.57</v>
      </c>
      <c r="K194" s="71">
        <f t="shared" si="5"/>
        <v>880.65000000000009</v>
      </c>
      <c r="L194" s="72">
        <f>IFERROR(VLOOKUP(C194,SETEMBRO!B:H,7,0),"0,00")</f>
        <v>2657.92</v>
      </c>
      <c r="M194" s="16" t="str">
        <f>IFERROR(VLOOKUP(C194,FÉRIAS!C:D,2,0),"")</f>
        <v/>
      </c>
      <c r="N194" s="13" t="str">
        <f>IFERROR(VLOOKUP(C194,AFASTADOS!B:C,2,0),"")</f>
        <v/>
      </c>
    </row>
    <row r="195" spans="2:14" s="13" customFormat="1">
      <c r="B195" s="12">
        <f t="shared" si="7"/>
        <v>187</v>
      </c>
      <c r="C195" s="17">
        <v>2146</v>
      </c>
      <c r="D195" s="18" t="str">
        <f>IFERROR(VLOOKUP(C195,SRA!B:C,2,0),"")</f>
        <v>ROGERIO BARROS DOS SANTOS</v>
      </c>
      <c r="E195" s="12" t="str">
        <f>IFERROR(VLOOKUP(C195,SRA!B:T,8,0),"")</f>
        <v>CLT</v>
      </c>
      <c r="F195" s="12" t="s">
        <v>440</v>
      </c>
      <c r="G195" s="12" t="str">
        <f>IFERROR(VLOOKUP(C195,SRA!B:T,5,0),"")</f>
        <v>OP. DE PROD. IND.</v>
      </c>
      <c r="H195" s="71">
        <f>IFERROR(VLOOKUP(C195,SRA!B:T,18,0),"")</f>
        <v>3056.72</v>
      </c>
      <c r="I195" s="71">
        <f>IFERROR(VLOOKUP(C195,SRA!B:T,19,0),"")</f>
        <v>0</v>
      </c>
      <c r="J195" s="72">
        <f>IFERROR(VLOOKUP(C195,SETEMBRO!B:F,3,0),"0,00")</f>
        <v>3056.72</v>
      </c>
      <c r="K195" s="71">
        <f t="shared" si="5"/>
        <v>1290.3199999999997</v>
      </c>
      <c r="L195" s="72">
        <f>IFERROR(VLOOKUP(C195,SETEMBRO!B:H,7,0),"0,00")</f>
        <v>1766.4</v>
      </c>
      <c r="M195" s="16" t="str">
        <f>IFERROR(VLOOKUP(C195,FÉRIAS!C:D,2,0),"")</f>
        <v/>
      </c>
      <c r="N195" s="13" t="str">
        <f>IFERROR(VLOOKUP(C195,AFASTADOS!B:C,2,0),"")</f>
        <v/>
      </c>
    </row>
    <row r="196" spans="2:14" s="13" customFormat="1">
      <c r="B196" s="12">
        <f t="shared" si="7"/>
        <v>188</v>
      </c>
      <c r="C196" s="17">
        <v>2149</v>
      </c>
      <c r="D196" s="18" t="str">
        <f>IFERROR(VLOOKUP(C196,SRA!B:C,2,0),"")</f>
        <v>CARLOS AUGUSTO O  DA SILVA</v>
      </c>
      <c r="E196" s="12" t="str">
        <f>IFERROR(VLOOKUP(C196,SRA!B:T,8,0),"")</f>
        <v>CLT</v>
      </c>
      <c r="F196" s="12" t="s">
        <v>440</v>
      </c>
      <c r="G196" s="12" t="str">
        <f>IFERROR(VLOOKUP(C196,SRA!B:T,5,0),"")</f>
        <v>OP. DE PROD. IND.</v>
      </c>
      <c r="H196" s="71">
        <f>IFERROR(VLOOKUP(C196,SRA!B:T,18,0),"")</f>
        <v>3056.72</v>
      </c>
      <c r="I196" s="71">
        <f>IFERROR(VLOOKUP(C196,SRA!B:T,19,0),"")</f>
        <v>0</v>
      </c>
      <c r="J196" s="72">
        <f>IFERROR(VLOOKUP(C196,SETEMBRO!B:F,3,0),"0,00")</f>
        <v>3056.72</v>
      </c>
      <c r="K196" s="71">
        <f t="shared" si="5"/>
        <v>650.23999999999978</v>
      </c>
      <c r="L196" s="72">
        <f>IFERROR(VLOOKUP(C196,SETEMBRO!B:H,7,0),"0,00")</f>
        <v>2406.48</v>
      </c>
      <c r="M196" s="16" t="str">
        <f>IFERROR(VLOOKUP(C196,FÉRIAS!C:D,2,0),"")</f>
        <v/>
      </c>
      <c r="N196" s="13" t="str">
        <f>IFERROR(VLOOKUP(C196,AFASTADOS!B:C,2,0),"")</f>
        <v/>
      </c>
    </row>
    <row r="197" spans="2:14" s="13" customFormat="1">
      <c r="B197" s="12">
        <f t="shared" si="7"/>
        <v>189</v>
      </c>
      <c r="C197" s="17">
        <v>2151</v>
      </c>
      <c r="D197" s="18" t="str">
        <f>IFERROR(VLOOKUP(C197,SRA!B:C,2,0),"")</f>
        <v>JUREMA MARIA BONGALHARDO</v>
      </c>
      <c r="E197" s="12" t="str">
        <f>IFERROR(VLOOKUP(C197,SRA!B:T,8,0),"")</f>
        <v>CLT</v>
      </c>
      <c r="F197" s="12" t="s">
        <v>440</v>
      </c>
      <c r="G197" s="12" t="str">
        <f>IFERROR(VLOOKUP(C197,SRA!B:T,5,0),"")</f>
        <v>OP. PROD. IND. (D)</v>
      </c>
      <c r="H197" s="71">
        <f>IFERROR(VLOOKUP(C197,SRA!B:T,18,0),"")</f>
        <v>3188.5999999999995</v>
      </c>
      <c r="I197" s="71">
        <f>IFERROR(VLOOKUP(C197,SRA!B:T,19,0),"")</f>
        <v>0</v>
      </c>
      <c r="J197" s="72">
        <f>IFERROR(VLOOKUP(C197,SETEMBRO!B:F,3,0),"0,00")</f>
        <v>3188.6</v>
      </c>
      <c r="K197" s="71">
        <f t="shared" si="5"/>
        <v>557.77</v>
      </c>
      <c r="L197" s="72">
        <f>IFERROR(VLOOKUP(C197,SETEMBRO!B:H,7,0),"0,00")</f>
        <v>2630.83</v>
      </c>
      <c r="M197" s="16" t="str">
        <f>IFERROR(VLOOKUP(C197,FÉRIAS!C:D,2,0),"")</f>
        <v/>
      </c>
      <c r="N197" s="13" t="str">
        <f>IFERROR(VLOOKUP(C197,AFASTADOS!B:C,2,0),"")</f>
        <v/>
      </c>
    </row>
    <row r="198" spans="2:14" s="13" customFormat="1">
      <c r="B198" s="12">
        <f t="shared" si="7"/>
        <v>190</v>
      </c>
      <c r="C198" s="17">
        <v>2153</v>
      </c>
      <c r="D198" s="18" t="str">
        <f>IFERROR(VLOOKUP(C198,SRA!B:C,2,0),"")</f>
        <v>SERGIO PEREIRA DA COSTA</v>
      </c>
      <c r="E198" s="12" t="str">
        <f>IFERROR(VLOOKUP(C198,SRA!B:T,8,0),"")</f>
        <v>CLT</v>
      </c>
      <c r="F198" s="12" t="s">
        <v>440</v>
      </c>
      <c r="G198" s="12" t="str">
        <f>IFERROR(VLOOKUP(C198,SRA!B:T,5,0),"")</f>
        <v>OP. DE PROD. IND.</v>
      </c>
      <c r="H198" s="71">
        <f>IFERROR(VLOOKUP(C198,SRA!B:T,18,0),"")</f>
        <v>3715.5</v>
      </c>
      <c r="I198" s="71">
        <f>IFERROR(VLOOKUP(C198,SRA!B:T,19,0),"")</f>
        <v>0</v>
      </c>
      <c r="J198" s="72">
        <f>IFERROR(VLOOKUP(C198,SETEMBRO!B:F,3,0),"0,00")</f>
        <v>4048.27</v>
      </c>
      <c r="K198" s="71">
        <f t="shared" si="5"/>
        <v>2785</v>
      </c>
      <c r="L198" s="72">
        <f>IFERROR(VLOOKUP(C198,SETEMBRO!B:H,7,0),"0,00")</f>
        <v>1263.27</v>
      </c>
      <c r="M198" s="16" t="str">
        <f>IFERROR(VLOOKUP(C198,FÉRIAS!C:D,2,0),"")</f>
        <v/>
      </c>
      <c r="N198" s="13" t="str">
        <f>IFERROR(VLOOKUP(C198,AFASTADOS!B:C,2,0),"")</f>
        <v/>
      </c>
    </row>
    <row r="199" spans="2:14" s="13" customFormat="1">
      <c r="B199" s="12">
        <f t="shared" si="7"/>
        <v>191</v>
      </c>
      <c r="C199" s="17">
        <v>2156</v>
      </c>
      <c r="D199" s="18" t="str">
        <f>IFERROR(VLOOKUP(C199,SRA!B:C,2,0),"")</f>
        <v>EDLEUSA LUCIA BATISTA DA SILVA</v>
      </c>
      <c r="E199" s="12" t="str">
        <f>IFERROR(VLOOKUP(C199,SRA!B:T,8,0),"")</f>
        <v>CLT</v>
      </c>
      <c r="F199" s="12" t="s">
        <v>440</v>
      </c>
      <c r="G199" s="12" t="str">
        <f>IFERROR(VLOOKUP(C199,SRA!B:T,5,0),"")</f>
        <v>TEC. EM ADM. E FIN.</v>
      </c>
      <c r="H199" s="71">
        <f>IFERROR(VLOOKUP(C199,SRA!B:T,18,0),"")</f>
        <v>3523.75</v>
      </c>
      <c r="I199" s="71">
        <f>IFERROR(VLOOKUP(C199,SRA!B:T,19,0),"")</f>
        <v>0</v>
      </c>
      <c r="J199" s="72">
        <f>IFERROR(VLOOKUP(C199,SETEMBRO!B:F,3,0),"0,00")</f>
        <v>3523.75</v>
      </c>
      <c r="K199" s="71">
        <f t="shared" si="5"/>
        <v>2230.5500000000002</v>
      </c>
      <c r="L199" s="72">
        <f>IFERROR(VLOOKUP(C199,SETEMBRO!B:H,7,0),"0,00")</f>
        <v>1293.1999999999998</v>
      </c>
      <c r="M199" s="16" t="str">
        <f>IFERROR(VLOOKUP(C199,FÉRIAS!C:D,2,0),"")</f>
        <v/>
      </c>
      <c r="N199" s="13" t="str">
        <f>IFERROR(VLOOKUP(C199,AFASTADOS!B:C,2,0),"")</f>
        <v/>
      </c>
    </row>
    <row r="200" spans="2:14" s="13" customFormat="1">
      <c r="B200" s="12">
        <f t="shared" si="7"/>
        <v>192</v>
      </c>
      <c r="C200" s="17">
        <v>2159</v>
      </c>
      <c r="D200" s="18" t="str">
        <f>IFERROR(VLOOKUP(C200,SRA!B:C,2,0),"")</f>
        <v>FREDERICO JOSE C  DA NOBREGA</v>
      </c>
      <c r="E200" s="12" t="str">
        <f>IFERROR(VLOOKUP(C200,SRA!B:T,8,0),"")</f>
        <v>CLT</v>
      </c>
      <c r="F200" s="12" t="s">
        <v>440</v>
      </c>
      <c r="G200" s="12" t="str">
        <f>IFERROR(VLOOKUP(C200,SRA!B:T,5,0),"")</f>
        <v>TEC. EM ADM. E FIN.</v>
      </c>
      <c r="H200" s="71">
        <f>IFERROR(VLOOKUP(C200,SRA!B:T,18,0),"")</f>
        <v>6594.1</v>
      </c>
      <c r="I200" s="71">
        <f>IFERROR(VLOOKUP(C200,SRA!B:T,19,0),"")</f>
        <v>0</v>
      </c>
      <c r="J200" s="72">
        <f>IFERROR(VLOOKUP(C200,SETEMBRO!B:F,3,0),"0,00")</f>
        <v>6594.1</v>
      </c>
      <c r="K200" s="71">
        <f t="shared" ref="K200:K263" si="8">J200-L200</f>
        <v>1729.33</v>
      </c>
      <c r="L200" s="72">
        <f>IFERROR(VLOOKUP(C200,SETEMBRO!B:H,7,0),"0,00")</f>
        <v>4864.7700000000004</v>
      </c>
      <c r="M200" s="16" t="str">
        <f>IFERROR(VLOOKUP(C200,FÉRIAS!C:D,2,0),"")</f>
        <v/>
      </c>
      <c r="N200" s="13" t="str">
        <f>IFERROR(VLOOKUP(C200,AFASTADOS!B:C,2,0),"")</f>
        <v/>
      </c>
    </row>
    <row r="201" spans="2:14" s="13" customFormat="1">
      <c r="B201" s="12">
        <f t="shared" si="7"/>
        <v>193</v>
      </c>
      <c r="C201" s="17">
        <v>2161</v>
      </c>
      <c r="D201" s="18" t="str">
        <f>IFERROR(VLOOKUP(C201,SRA!B:C,2,0),"")</f>
        <v>WLADIMIR MACHADO DO E  SANTO</v>
      </c>
      <c r="E201" s="12" t="str">
        <f>IFERROR(VLOOKUP(C201,SRA!B:T,8,0),"")</f>
        <v>CLT</v>
      </c>
      <c r="F201" s="12" t="s">
        <v>440</v>
      </c>
      <c r="G201" s="12" t="str">
        <f>IFERROR(VLOOKUP(C201,SRA!B:T,5,0),"")</f>
        <v>OP. PROD. IND. (D)</v>
      </c>
      <c r="H201" s="71">
        <f>IFERROR(VLOOKUP(C201,SRA!B:T,18,0),"")</f>
        <v>4896.03</v>
      </c>
      <c r="I201" s="71">
        <f>IFERROR(VLOOKUP(C201,SRA!B:T,19,0),"")</f>
        <v>0</v>
      </c>
      <c r="J201" s="72">
        <f>IFERROR(VLOOKUP(C201,SETEMBRO!B:F,3,0),"0,00")</f>
        <v>5115.9799999999996</v>
      </c>
      <c r="K201" s="71">
        <f t="shared" si="8"/>
        <v>3451.3299999999995</v>
      </c>
      <c r="L201" s="72">
        <f>IFERROR(VLOOKUP(C201,SETEMBRO!B:H,7,0),"0,00")</f>
        <v>1664.65</v>
      </c>
      <c r="M201" s="16" t="str">
        <f>IFERROR(VLOOKUP(C201,FÉRIAS!C:D,2,0),"")</f>
        <v/>
      </c>
      <c r="N201" s="13" t="str">
        <f>IFERROR(VLOOKUP(C201,AFASTADOS!B:C,2,0),"")</f>
        <v/>
      </c>
    </row>
    <row r="202" spans="2:14" s="13" customFormat="1">
      <c r="B202" s="12">
        <f t="shared" si="7"/>
        <v>194</v>
      </c>
      <c r="C202" s="17">
        <v>2181</v>
      </c>
      <c r="D202" s="18" t="str">
        <f>IFERROR(VLOOKUP(C202,SRA!B:C,2,0),"")</f>
        <v>ELCY SILVA DE ARAUJO</v>
      </c>
      <c r="E202" s="12" t="str">
        <f>IFERROR(VLOOKUP(C202,SRA!B:T,8,0),"")</f>
        <v>CLT</v>
      </c>
      <c r="F202" s="12" t="s">
        <v>440</v>
      </c>
      <c r="G202" s="12" t="str">
        <f>IFERROR(VLOOKUP(C202,SRA!B:T,5,0),"")</f>
        <v>FARMACEUTICO IND</v>
      </c>
      <c r="H202" s="71">
        <f>IFERROR(VLOOKUP(C202,SRA!B:T,18,0),"")</f>
        <v>12037.77</v>
      </c>
      <c r="I202" s="71">
        <f>IFERROR(VLOOKUP(C202,SRA!B:T,19,0),"")</f>
        <v>0</v>
      </c>
      <c r="J202" s="72">
        <f>IFERROR(VLOOKUP(C202,SETEMBRO!B:F,3,0),"0,00")</f>
        <v>12306.52</v>
      </c>
      <c r="K202" s="71">
        <f t="shared" si="8"/>
        <v>8213.68</v>
      </c>
      <c r="L202" s="72">
        <f>IFERROR(VLOOKUP(C202,SETEMBRO!B:H,7,0),"0,00")</f>
        <v>4092.84</v>
      </c>
      <c r="M202" s="16" t="str">
        <f>IFERROR(VLOOKUP(C202,FÉRIAS!C:D,2,0),"")</f>
        <v/>
      </c>
      <c r="N202" s="13" t="str">
        <f>IFERROR(VLOOKUP(C202,AFASTADOS!B:C,2,0),"")</f>
        <v/>
      </c>
    </row>
    <row r="203" spans="2:14" s="13" customFormat="1">
      <c r="B203" s="12">
        <f t="shared" ref="B203:B266" si="9">B202+1</f>
        <v>195</v>
      </c>
      <c r="C203" s="17">
        <v>2330</v>
      </c>
      <c r="D203" s="18" t="str">
        <f>IFERROR(VLOOKUP(C203,SRA!B:C,2,0),"")</f>
        <v>ERICK RENAN PEREIRA DE ACIOLI</v>
      </c>
      <c r="E203" s="12" t="str">
        <f>IFERROR(VLOOKUP(C203,SRA!B:T,8,0),"")</f>
        <v>CLT</v>
      </c>
      <c r="F203" s="12" t="s">
        <v>440</v>
      </c>
      <c r="G203" s="12" t="str">
        <f>IFERROR(VLOOKUP(C203,SRA!B:T,5,0),"")</f>
        <v>ANALISTA INFORMATICA</v>
      </c>
      <c r="H203" s="71">
        <f>IFERROR(VLOOKUP(C203,SRA!B:T,18,0),"")</f>
        <v>4803.72</v>
      </c>
      <c r="I203" s="71">
        <f>IFERROR(VLOOKUP(C203,SRA!B:T,19,0),"")</f>
        <v>2312.9499999999998</v>
      </c>
      <c r="J203" s="72">
        <f>IFERROR(VLOOKUP(C203,SETEMBRO!B:F,3,0),"0,00")</f>
        <v>7116.67</v>
      </c>
      <c r="K203" s="71">
        <f t="shared" si="8"/>
        <v>1705.6599999999999</v>
      </c>
      <c r="L203" s="72">
        <f>IFERROR(VLOOKUP(C203,SETEMBRO!B:H,7,0),"0,00")</f>
        <v>5411.01</v>
      </c>
      <c r="M203" s="16" t="str">
        <f>IFERROR(VLOOKUP(C203,FÉRIAS!C:D,2,0),"")</f>
        <v/>
      </c>
      <c r="N203" s="13" t="str">
        <f>IFERROR(VLOOKUP(C203,AFASTADOS!B:C,2,0),"")</f>
        <v/>
      </c>
    </row>
    <row r="204" spans="2:14" s="13" customFormat="1">
      <c r="B204" s="12">
        <f t="shared" si="9"/>
        <v>196</v>
      </c>
      <c r="C204" s="17">
        <v>2337</v>
      </c>
      <c r="D204" s="18" t="str">
        <f>IFERROR(VLOOKUP(C204,SRA!B:C,2,0),"")</f>
        <v>FLAVIA PATRICIA M  MEDEIROS</v>
      </c>
      <c r="E204" s="12" t="str">
        <f>IFERROR(VLOOKUP(C204,SRA!B:T,8,0),"")</f>
        <v>CLT</v>
      </c>
      <c r="F204" s="12" t="s">
        <v>440</v>
      </c>
      <c r="G204" s="12" t="str">
        <f>IFERROR(VLOOKUP(C204,SRA!B:T,5,0),"")</f>
        <v>FARMACEUTICO IND</v>
      </c>
      <c r="H204" s="71">
        <f>IFERROR(VLOOKUP(C204,SRA!B:T,18,0),"")</f>
        <v>5942.74</v>
      </c>
      <c r="I204" s="71">
        <f>IFERROR(VLOOKUP(C204,SRA!B:T,19,0),"")</f>
        <v>2312.9499999999998</v>
      </c>
      <c r="J204" s="72">
        <f>IFERROR(VLOOKUP(C204,SETEMBRO!B:F,3,0),"0,00")</f>
        <v>8272.93</v>
      </c>
      <c r="K204" s="71">
        <f t="shared" si="8"/>
        <v>2789.76</v>
      </c>
      <c r="L204" s="72">
        <f>IFERROR(VLOOKUP(C204,SETEMBRO!B:H,7,0),"0,00")</f>
        <v>5483.17</v>
      </c>
      <c r="M204" s="16" t="str">
        <f>IFERROR(VLOOKUP(C204,FÉRIAS!C:D,2,0),"")</f>
        <v/>
      </c>
      <c r="N204" s="13" t="str">
        <f>IFERROR(VLOOKUP(C204,AFASTADOS!B:C,2,0),"")</f>
        <v/>
      </c>
    </row>
    <row r="205" spans="2:14" s="13" customFormat="1">
      <c r="B205" s="12">
        <f t="shared" si="9"/>
        <v>197</v>
      </c>
      <c r="C205" s="17">
        <v>2339</v>
      </c>
      <c r="D205" s="18" t="str">
        <f>IFERROR(VLOOKUP(C205,SRA!B:C,2,0),"")</f>
        <v>DEBORAH BEZERRA MONTEIRO</v>
      </c>
      <c r="E205" s="12" t="str">
        <f>IFERROR(VLOOKUP(C205,SRA!B:T,8,0),"")</f>
        <v>CLT</v>
      </c>
      <c r="F205" s="12" t="s">
        <v>440</v>
      </c>
      <c r="G205" s="12" t="str">
        <f>IFERROR(VLOOKUP(C205,SRA!B:T,5,0),"")</f>
        <v>FARMACEUTICO IND</v>
      </c>
      <c r="H205" s="71">
        <f>IFERROR(VLOOKUP(C205,SRA!B:T,18,0),"")</f>
        <v>9836.98</v>
      </c>
      <c r="I205" s="71">
        <f>IFERROR(VLOOKUP(C205,SRA!B:T,19,0),"")</f>
        <v>0</v>
      </c>
      <c r="J205" s="72">
        <f>IFERROR(VLOOKUP(C205,SETEMBRO!B:F,3,0),"0,00")</f>
        <v>9836.98</v>
      </c>
      <c r="K205" s="71">
        <f t="shared" si="8"/>
        <v>3041.67</v>
      </c>
      <c r="L205" s="72">
        <f>IFERROR(VLOOKUP(C205,SETEMBRO!B:H,7,0),"0,00")</f>
        <v>6795.3099999999995</v>
      </c>
      <c r="M205" s="16" t="str">
        <f>IFERROR(VLOOKUP(C205,FÉRIAS!C:D,2,0),"")</f>
        <v/>
      </c>
      <c r="N205" s="13" t="str">
        <f>IFERROR(VLOOKUP(C205,AFASTADOS!B:C,2,0),"")</f>
        <v/>
      </c>
    </row>
    <row r="206" spans="2:14" s="13" customFormat="1">
      <c r="B206" s="12">
        <f t="shared" si="9"/>
        <v>198</v>
      </c>
      <c r="C206" s="17">
        <v>2342</v>
      </c>
      <c r="D206" s="18" t="str">
        <f>IFERROR(VLOOKUP(C206,SRA!B:C,2,0),"")</f>
        <v>MARCOS ANDRE CUNHA DE OLIVEIRA</v>
      </c>
      <c r="E206" s="12" t="str">
        <f>IFERROR(VLOOKUP(C206,SRA!B:T,8,0),"")</f>
        <v>CLT</v>
      </c>
      <c r="F206" s="12" t="s">
        <v>440</v>
      </c>
      <c r="G206" s="12" t="str">
        <f>IFERROR(VLOOKUP(C206,SRA!B:T,5,0),"")</f>
        <v>FARMACEUTICO IND</v>
      </c>
      <c r="H206" s="71">
        <f>IFERROR(VLOOKUP(C206,SRA!B:T,18,0),"")</f>
        <v>5942.74</v>
      </c>
      <c r="I206" s="71">
        <f>IFERROR(VLOOKUP(C206,SRA!B:T,19,0),"")</f>
        <v>2312.9499999999998</v>
      </c>
      <c r="J206" s="72">
        <f>IFERROR(VLOOKUP(C206,SETEMBRO!B:F,3,0),"0,00")</f>
        <v>8255.69</v>
      </c>
      <c r="K206" s="71">
        <f t="shared" si="8"/>
        <v>4550.5700000000006</v>
      </c>
      <c r="L206" s="72">
        <f>IFERROR(VLOOKUP(C206,SETEMBRO!B:H,7,0),"0,00")</f>
        <v>3705.12</v>
      </c>
      <c r="M206" s="16" t="str">
        <f>IFERROR(VLOOKUP(C206,FÉRIAS!C:D,2,0),"")</f>
        <v/>
      </c>
      <c r="N206" s="13" t="str">
        <f>IFERROR(VLOOKUP(C206,AFASTADOS!B:C,2,0),"")</f>
        <v/>
      </c>
    </row>
    <row r="207" spans="2:14" s="13" customFormat="1">
      <c r="B207" s="12">
        <f t="shared" si="9"/>
        <v>199</v>
      </c>
      <c r="C207" s="17">
        <v>2344</v>
      </c>
      <c r="D207" s="18" t="str">
        <f>IFERROR(VLOOKUP(C207,SRA!B:C,2,0),"")</f>
        <v>AMANDA TATIANE C  DE OLIVEIRA</v>
      </c>
      <c r="E207" s="12" t="str">
        <f>IFERROR(VLOOKUP(C207,SRA!B:T,8,0),"")</f>
        <v>CLT</v>
      </c>
      <c r="F207" s="12" t="s">
        <v>452</v>
      </c>
      <c r="G207" s="12" t="str">
        <f>IFERROR(VLOOKUP(C207,SRA!B:T,5,0),"")</f>
        <v>ANALISTA QUALI IND</v>
      </c>
      <c r="H207" s="71">
        <f>IFERROR(VLOOKUP(C207,SRA!B:T,18,0),"")</f>
        <v>5942.74</v>
      </c>
      <c r="I207" s="71">
        <f>IFERROR(VLOOKUP(C207,SRA!B:T,19,0),"")</f>
        <v>2312.9499999999998</v>
      </c>
      <c r="J207" s="72">
        <f>IFERROR(VLOOKUP(C207,SETEMBRO!B:F,3,0),"0,00")</f>
        <v>9248.09</v>
      </c>
      <c r="K207" s="71">
        <f t="shared" si="8"/>
        <v>4773.33</v>
      </c>
      <c r="L207" s="72">
        <f>IFERROR(VLOOKUP(C207,SETEMBRO!B:H,7,0),"0,00")</f>
        <v>4474.76</v>
      </c>
      <c r="M207" s="16" t="str">
        <f>IFERROR(VLOOKUP(C207,FÉRIAS!C:D,2,0),"")</f>
        <v>AMANDA TATIANE C  DE OLIVEIRA</v>
      </c>
      <c r="N207" s="13" t="str">
        <f>IFERROR(VLOOKUP(C207,AFASTADOS!B:C,2,0),"")</f>
        <v/>
      </c>
    </row>
    <row r="208" spans="2:14" s="13" customFormat="1">
      <c r="B208" s="12">
        <f t="shared" si="9"/>
        <v>200</v>
      </c>
      <c r="C208" s="17">
        <v>2351</v>
      </c>
      <c r="D208" s="18" t="str">
        <f>IFERROR(VLOOKUP(C208,SRA!B:C,2,0),"")</f>
        <v>CLAUDIA SALVINA DE SANTANA</v>
      </c>
      <c r="E208" s="12" t="str">
        <f>IFERROR(VLOOKUP(C208,SRA!B:T,8,0),"")</f>
        <v>CLT</v>
      </c>
      <c r="F208" s="12" t="s">
        <v>440</v>
      </c>
      <c r="G208" s="12" t="str">
        <f>IFERROR(VLOOKUP(C208,SRA!B:T,5,0),"")</f>
        <v>OP. DE PROD. IND.</v>
      </c>
      <c r="H208" s="71">
        <f>IFERROR(VLOOKUP(C208,SRA!B:T,18,0),"")</f>
        <v>1702.09</v>
      </c>
      <c r="I208" s="71">
        <f>IFERROR(VLOOKUP(C208,SRA!B:T,19,0),"")</f>
        <v>0</v>
      </c>
      <c r="J208" s="72">
        <f>IFERROR(VLOOKUP(C208,SETEMBRO!B:F,3,0),"0,00")</f>
        <v>1702.09</v>
      </c>
      <c r="K208" s="71">
        <f t="shared" si="8"/>
        <v>1290.32</v>
      </c>
      <c r="L208" s="72">
        <f>IFERROR(VLOOKUP(C208,SETEMBRO!B:H,7,0),"0,00")</f>
        <v>411.77</v>
      </c>
      <c r="M208" s="16" t="str">
        <f>IFERROR(VLOOKUP(C208,FÉRIAS!C:D,2,0),"")</f>
        <v/>
      </c>
      <c r="N208" s="13" t="str">
        <f>IFERROR(VLOOKUP(C208,AFASTADOS!B:C,2,0),"")</f>
        <v/>
      </c>
    </row>
    <row r="209" spans="2:14" s="13" customFormat="1">
      <c r="B209" s="12">
        <f t="shared" si="9"/>
        <v>201</v>
      </c>
      <c r="C209" s="17">
        <v>2363</v>
      </c>
      <c r="D209" s="18" t="str">
        <f>IFERROR(VLOOKUP(C209,SRA!B:C,2,0),"")</f>
        <v>MIRIAM ALVES BASTOS DA SILVA</v>
      </c>
      <c r="E209" s="12" t="str">
        <f>IFERROR(VLOOKUP(C209,SRA!B:T,8,0),"")</f>
        <v>CLT</v>
      </c>
      <c r="F209" s="12" t="s">
        <v>440</v>
      </c>
      <c r="G209" s="12" t="str">
        <f>IFERROR(VLOOKUP(C209,SRA!B:T,5,0),"")</f>
        <v>OP. PROD. IND. (D)</v>
      </c>
      <c r="H209" s="71">
        <f>IFERROR(VLOOKUP(C209,SRA!B:T,18,0),"")</f>
        <v>2068.9299999999998</v>
      </c>
      <c r="I209" s="71">
        <f>IFERROR(VLOOKUP(C209,SRA!B:T,19,0),"")</f>
        <v>0</v>
      </c>
      <c r="J209" s="72">
        <f>IFERROR(VLOOKUP(C209,SETEMBRO!B:F,3,0),"0,00")</f>
        <v>3965.68</v>
      </c>
      <c r="K209" s="71">
        <f t="shared" si="8"/>
        <v>3262.24</v>
      </c>
      <c r="L209" s="72">
        <f>IFERROR(VLOOKUP(C209,SETEMBRO!B:H,7,0),"0,00")</f>
        <v>703.44</v>
      </c>
      <c r="M209" s="16" t="str">
        <f>IFERROR(VLOOKUP(C209,FÉRIAS!C:D,2,0),"")</f>
        <v/>
      </c>
      <c r="N209" s="13" t="str">
        <f>IFERROR(VLOOKUP(C209,AFASTADOS!B:C,2,0),"")</f>
        <v/>
      </c>
    </row>
    <row r="210" spans="2:14" s="13" customFormat="1">
      <c r="B210" s="12">
        <f t="shared" si="9"/>
        <v>202</v>
      </c>
      <c r="C210" s="17">
        <v>2367</v>
      </c>
      <c r="D210" s="18" t="str">
        <f>IFERROR(VLOOKUP(C210,SRA!B:C,2,0),"")</f>
        <v>PRISCILLA RODRIGUES P DA SILVA</v>
      </c>
      <c r="E210" s="12" t="str">
        <f>IFERROR(VLOOKUP(C210,SRA!B:T,8,0),"")</f>
        <v>CLT</v>
      </c>
      <c r="F210" s="12" t="s">
        <v>440</v>
      </c>
      <c r="G210" s="12" t="str">
        <f>IFERROR(VLOOKUP(C210,SRA!B:T,5,0),"")</f>
        <v>TEC.EM QUALIDADE IND</v>
      </c>
      <c r="H210" s="71">
        <f>IFERROR(VLOOKUP(C210,SRA!B:T,18,0),"")</f>
        <v>1962.12</v>
      </c>
      <c r="I210" s="71">
        <f>IFERROR(VLOOKUP(C210,SRA!B:T,19,0),"")</f>
        <v>0</v>
      </c>
      <c r="J210" s="72">
        <f>IFERROR(VLOOKUP(C210,SETEMBRO!B:F,3,0),"0,00")</f>
        <v>7286.1</v>
      </c>
      <c r="K210" s="71">
        <f t="shared" si="8"/>
        <v>2817.84</v>
      </c>
      <c r="L210" s="72">
        <f>IFERROR(VLOOKUP(C210,SETEMBRO!B:H,7,0),"0,00")</f>
        <v>4468.26</v>
      </c>
      <c r="M210" s="16" t="str">
        <f>IFERROR(VLOOKUP(C210,FÉRIAS!C:D,2,0),"")</f>
        <v/>
      </c>
      <c r="N210" s="13" t="str">
        <f>IFERROR(VLOOKUP(C210,AFASTADOS!B:C,2,0),"")</f>
        <v/>
      </c>
    </row>
    <row r="211" spans="2:14" s="13" customFormat="1">
      <c r="B211" s="12">
        <f t="shared" si="9"/>
        <v>203</v>
      </c>
      <c r="C211" s="17">
        <v>2371</v>
      </c>
      <c r="D211" s="18" t="str">
        <f>IFERROR(VLOOKUP(C211,SRA!B:C,2,0),"")</f>
        <v>SUZELLE TRAJANO BENTO</v>
      </c>
      <c r="E211" s="12" t="str">
        <f>IFERROR(VLOOKUP(C211,SRA!B:T,8,0),"")</f>
        <v>CLT</v>
      </c>
      <c r="F211" s="12" t="s">
        <v>462</v>
      </c>
      <c r="G211" s="12" t="str">
        <f>IFERROR(VLOOKUP(C211,SRA!B:T,5,0),"")</f>
        <v>TEC EM SEG DO TRAB.</v>
      </c>
      <c r="H211" s="71">
        <f>IFERROR(VLOOKUP(C211,SRA!B:T,18,0),"")</f>
        <v>2504.25</v>
      </c>
      <c r="I211" s="71">
        <f>IFERROR(VLOOKUP(C211,SRA!B:T,19,0),"")</f>
        <v>0</v>
      </c>
      <c r="J211" s="72">
        <f>IFERROR(VLOOKUP(C211,SETEMBRO!B:F,3,0),"0,00")</f>
        <v>18697.75</v>
      </c>
      <c r="K211" s="71">
        <f t="shared" si="8"/>
        <v>18697.75</v>
      </c>
      <c r="L211" s="72">
        <f>IFERROR(VLOOKUP(C211,SETEMBRO!B:H,7,0),"0,00")</f>
        <v>0</v>
      </c>
      <c r="M211" s="16" t="str">
        <f>IFERROR(VLOOKUP(C211,FÉRIAS!C:D,2,0),"")</f>
        <v/>
      </c>
      <c r="N211" s="13" t="str">
        <f>IFERROR(VLOOKUP(C211,AFASTADOS!B:C,2,0),"")</f>
        <v>SUZELLE TRAJANO BENTO</v>
      </c>
    </row>
    <row r="212" spans="2:14" s="13" customFormat="1">
      <c r="B212" s="12">
        <f t="shared" si="9"/>
        <v>204</v>
      </c>
      <c r="C212" s="17">
        <v>2382</v>
      </c>
      <c r="D212" s="18" t="str">
        <f>IFERROR(VLOOKUP(C212,SRA!B:C,2,0),"")</f>
        <v>AILA KARLA MOTA SANTANA</v>
      </c>
      <c r="E212" s="12" t="str">
        <f>IFERROR(VLOOKUP(C212,SRA!B:T,8,0),"")</f>
        <v>CLT</v>
      </c>
      <c r="F212" s="12" t="s">
        <v>452</v>
      </c>
      <c r="G212" s="12" t="str">
        <f>IFERROR(VLOOKUP(C212,SRA!B:T,5,0),"")</f>
        <v>FARMACEUTICO IND</v>
      </c>
      <c r="H212" s="71">
        <f>IFERROR(VLOOKUP(C212,SRA!B:T,18,0),"")</f>
        <v>5942.74</v>
      </c>
      <c r="I212" s="71">
        <f>IFERROR(VLOOKUP(C212,SRA!B:T,19,0),"")</f>
        <v>6657.79</v>
      </c>
      <c r="J212" s="72">
        <f>IFERROR(VLOOKUP(C212,SETEMBRO!B:F,3,0),"0,00")</f>
        <v>14000.6</v>
      </c>
      <c r="K212" s="71">
        <f t="shared" si="8"/>
        <v>7171.12</v>
      </c>
      <c r="L212" s="72">
        <f>IFERROR(VLOOKUP(C212,SETEMBRO!B:H,7,0),"0,00")</f>
        <v>6829.4800000000005</v>
      </c>
      <c r="M212" s="16" t="str">
        <f>IFERROR(VLOOKUP(C212,FÉRIAS!C:D,2,0),"")</f>
        <v>AILA KARLA MOTA SANTANA</v>
      </c>
      <c r="N212" s="13" t="str">
        <f>IFERROR(VLOOKUP(C212,AFASTADOS!B:C,2,0),"")</f>
        <v/>
      </c>
    </row>
    <row r="213" spans="2:14" s="13" customFormat="1">
      <c r="B213" s="12">
        <f t="shared" si="9"/>
        <v>205</v>
      </c>
      <c r="C213" s="17">
        <v>2384</v>
      </c>
      <c r="D213" s="18" t="str">
        <f>IFERROR(VLOOKUP(C213,SRA!B:C,2,0),"")</f>
        <v>KATIA MIRANDA DE ARAUJO LOPES</v>
      </c>
      <c r="E213" s="12" t="str">
        <f>IFERROR(VLOOKUP(C213,SRA!B:T,8,0),"")</f>
        <v>CLT</v>
      </c>
      <c r="F213" s="12" t="s">
        <v>440</v>
      </c>
      <c r="G213" s="12" t="str">
        <f>IFERROR(VLOOKUP(C213,SRA!B:T,5,0),"")</f>
        <v>TEC.EM QUALIDADE IND</v>
      </c>
      <c r="H213" s="71">
        <f>IFERROR(VLOOKUP(C213,SRA!B:T,18,0),"")</f>
        <v>1962.12</v>
      </c>
      <c r="I213" s="71">
        <f>IFERROR(VLOOKUP(C213,SRA!B:T,19,0),"")</f>
        <v>0</v>
      </c>
      <c r="J213" s="72">
        <f>IFERROR(VLOOKUP(C213,SETEMBRO!B:F,3,0),"0,00")</f>
        <v>2440.3000000000002</v>
      </c>
      <c r="K213" s="71">
        <f t="shared" si="8"/>
        <v>267.91000000000031</v>
      </c>
      <c r="L213" s="72">
        <f>IFERROR(VLOOKUP(C213,SETEMBRO!B:H,7,0),"0,00")</f>
        <v>2172.39</v>
      </c>
      <c r="M213" s="16" t="str">
        <f>IFERROR(VLOOKUP(C213,FÉRIAS!C:D,2,0),"")</f>
        <v/>
      </c>
      <c r="N213" s="13" t="str">
        <f>IFERROR(VLOOKUP(C213,AFASTADOS!B:C,2,0),"")</f>
        <v/>
      </c>
    </row>
    <row r="214" spans="2:14" s="13" customFormat="1">
      <c r="B214" s="12">
        <f t="shared" si="9"/>
        <v>206</v>
      </c>
      <c r="C214" s="17">
        <v>2392</v>
      </c>
      <c r="D214" s="18" t="str">
        <f>IFERROR(VLOOKUP(C214,SRA!B:C,2,0),"")</f>
        <v>KLEYTON DA SILVA A PEREIRA</v>
      </c>
      <c r="E214" s="12" t="str">
        <f>IFERROR(VLOOKUP(C214,SRA!B:T,8,0),"")</f>
        <v>CLT</v>
      </c>
      <c r="F214" s="12" t="s">
        <v>440</v>
      </c>
      <c r="G214" s="12" t="str">
        <f>IFERROR(VLOOKUP(C214,SRA!B:T,5,0),"")</f>
        <v>TEC UTI TRA EFLUENTE</v>
      </c>
      <c r="H214" s="71">
        <f>IFERROR(VLOOKUP(C214,SRA!B:T,18,0),"")</f>
        <v>1962.12</v>
      </c>
      <c r="I214" s="71">
        <f>IFERROR(VLOOKUP(C214,SRA!B:T,19,0),"")</f>
        <v>2312.9499999999998</v>
      </c>
      <c r="J214" s="72">
        <f>IFERROR(VLOOKUP(C214,SETEMBRO!B:F,3,0),"0,00")</f>
        <v>4275.07</v>
      </c>
      <c r="K214" s="71">
        <f t="shared" si="8"/>
        <v>1904.9399999999996</v>
      </c>
      <c r="L214" s="72">
        <f>IFERROR(VLOOKUP(C214,SETEMBRO!B:H,7,0),"0,00")</f>
        <v>2370.13</v>
      </c>
      <c r="M214" s="16" t="str">
        <f>IFERROR(VLOOKUP(C214,FÉRIAS!C:D,2,0),"")</f>
        <v/>
      </c>
      <c r="N214" s="13" t="str">
        <f>IFERROR(VLOOKUP(C214,AFASTADOS!B:C,2,0),"")</f>
        <v/>
      </c>
    </row>
    <row r="215" spans="2:14" s="13" customFormat="1">
      <c r="B215" s="12">
        <f t="shared" si="9"/>
        <v>207</v>
      </c>
      <c r="C215" s="12">
        <v>2406</v>
      </c>
      <c r="D215" s="18" t="str">
        <f>IFERROR(VLOOKUP(C215,SRA!B:C,2,0),"")</f>
        <v>DEYSE MARIA DOS SANTOS SILVA</v>
      </c>
      <c r="E215" s="12" t="str">
        <f>IFERROR(VLOOKUP(C215,SRA!B:T,8,0),"")</f>
        <v>CLT</v>
      </c>
      <c r="F215" s="12" t="s">
        <v>440</v>
      </c>
      <c r="G215" s="12" t="str">
        <f>IFERROR(VLOOKUP(C215,SRA!B:T,5,0),"")</f>
        <v>OP. DE PROD. IND.</v>
      </c>
      <c r="H215" s="71">
        <f>IFERROR(VLOOKUP(C215,SRA!B:T,18,0),"")</f>
        <v>1543.84</v>
      </c>
      <c r="I215" s="71">
        <f>IFERROR(VLOOKUP(C215,SRA!B:T,19,0),"")</f>
        <v>0</v>
      </c>
      <c r="J215" s="72">
        <f>IFERROR(VLOOKUP(C215,SETEMBRO!B:F,3,0),"0,00")</f>
        <v>1950.85</v>
      </c>
      <c r="K215" s="71">
        <f t="shared" si="8"/>
        <v>836.7199999999998</v>
      </c>
      <c r="L215" s="72">
        <f>IFERROR(VLOOKUP(C215,SETEMBRO!B:H,7,0),"0,00")</f>
        <v>1114.1300000000001</v>
      </c>
      <c r="M215" s="16" t="str">
        <f>IFERROR(VLOOKUP(C215,FÉRIAS!C:D,2,0),"")</f>
        <v/>
      </c>
      <c r="N215" s="13" t="str">
        <f>IFERROR(VLOOKUP(C215,AFASTADOS!B:C,2,0),"")</f>
        <v/>
      </c>
    </row>
    <row r="216" spans="2:14" s="13" customFormat="1">
      <c r="B216" s="12">
        <f t="shared" si="9"/>
        <v>208</v>
      </c>
      <c r="C216" s="17">
        <v>2415</v>
      </c>
      <c r="D216" s="18" t="str">
        <f>IFERROR(VLOOKUP(C216,SRA!B:C,2,0),"")</f>
        <v>SILVIA RENATA QUEIROZ DE FARIA</v>
      </c>
      <c r="E216" s="12" t="str">
        <f>IFERROR(VLOOKUP(C216,SRA!B:T,8,0),"")</f>
        <v>CLT</v>
      </c>
      <c r="F216" s="12" t="s">
        <v>440</v>
      </c>
      <c r="G216" s="12" t="str">
        <f>IFERROR(VLOOKUP(C216,SRA!B:T,5,0),"")</f>
        <v>FARMACEUTICO IND</v>
      </c>
      <c r="H216" s="71">
        <f>IFERROR(VLOOKUP(C216,SRA!B:T,18,0),"")</f>
        <v>5942.74</v>
      </c>
      <c r="I216" s="71">
        <f>IFERROR(VLOOKUP(C216,SRA!B:T,19,0),"")</f>
        <v>6657.79</v>
      </c>
      <c r="J216" s="72">
        <f>IFERROR(VLOOKUP(C216,SETEMBRO!B:F,3,0),"0,00")</f>
        <v>12600.53</v>
      </c>
      <c r="K216" s="71">
        <f t="shared" si="8"/>
        <v>3234.1600000000017</v>
      </c>
      <c r="L216" s="72">
        <f>IFERROR(VLOOKUP(C216,SETEMBRO!B:H,7,0),"0,00")</f>
        <v>9366.369999999999</v>
      </c>
      <c r="M216" s="16" t="str">
        <f>IFERROR(VLOOKUP(C216,FÉRIAS!C:D,2,0),"")</f>
        <v/>
      </c>
      <c r="N216" s="13" t="str">
        <f>IFERROR(VLOOKUP(C216,AFASTADOS!B:C,2,0),"")</f>
        <v/>
      </c>
    </row>
    <row r="217" spans="2:14" s="13" customFormat="1">
      <c r="B217" s="12">
        <f t="shared" si="9"/>
        <v>209</v>
      </c>
      <c r="C217" s="17">
        <v>2420</v>
      </c>
      <c r="D217" s="18" t="str">
        <f>IFERROR(VLOOKUP(C217,SRA!B:C,2,0),"")</f>
        <v>TEREZA RAQUEL F ALMEIDA</v>
      </c>
      <c r="E217" s="12" t="str">
        <f>IFERROR(VLOOKUP(C217,SRA!B:T,8,0),"")</f>
        <v>CLT</v>
      </c>
      <c r="F217" s="12" t="s">
        <v>440</v>
      </c>
      <c r="G217" s="12" t="str">
        <f>IFERROR(VLOOKUP(C217,SRA!B:T,5,0),"")</f>
        <v>FARMACEUTICO IND</v>
      </c>
      <c r="H217" s="71">
        <f>IFERROR(VLOOKUP(C217,SRA!B:T,18,0),"")</f>
        <v>5942.74</v>
      </c>
      <c r="I217" s="71">
        <f>IFERROR(VLOOKUP(C217,SRA!B:T,19,0),"")</f>
        <v>6657.79</v>
      </c>
      <c r="J217" s="72">
        <f>IFERROR(VLOOKUP(C217,SETEMBRO!B:F,3,0),"0,00")</f>
        <v>12945.5</v>
      </c>
      <c r="K217" s="71">
        <f t="shared" si="8"/>
        <v>3224.75</v>
      </c>
      <c r="L217" s="72">
        <f>IFERROR(VLOOKUP(C217,SETEMBRO!B:H,7,0),"0,00")</f>
        <v>9720.75</v>
      </c>
      <c r="M217" s="16" t="str">
        <f>IFERROR(VLOOKUP(C217,FÉRIAS!C:D,2,0),"")</f>
        <v/>
      </c>
      <c r="N217" s="13" t="str">
        <f>IFERROR(VLOOKUP(C217,AFASTADOS!B:C,2,0),"")</f>
        <v/>
      </c>
    </row>
    <row r="218" spans="2:14" s="13" customFormat="1">
      <c r="B218" s="12">
        <f t="shared" si="9"/>
        <v>210</v>
      </c>
      <c r="C218" s="17">
        <v>2421</v>
      </c>
      <c r="D218" s="18" t="str">
        <f>IFERROR(VLOOKUP(C218,SRA!B:C,2,0),"")</f>
        <v>ANA CLAUDIA NUNES DE MOURA</v>
      </c>
      <c r="E218" s="12" t="str">
        <f>IFERROR(VLOOKUP(C218,SRA!B:T,8,0),"")</f>
        <v>CLT</v>
      </c>
      <c r="F218" s="12" t="s">
        <v>452</v>
      </c>
      <c r="G218" s="12" t="str">
        <f>IFERROR(VLOOKUP(C218,SRA!B:T,5,0),"")</f>
        <v>ANALISTA EM RH</v>
      </c>
      <c r="H218" s="71">
        <f>IFERROR(VLOOKUP(C218,SRA!B:T,18,0),"")</f>
        <v>3763.84</v>
      </c>
      <c r="I218" s="71">
        <f>IFERROR(VLOOKUP(C218,SRA!B:T,19,0),"")</f>
        <v>2312.9499999999998</v>
      </c>
      <c r="J218" s="72">
        <f>IFERROR(VLOOKUP(C218,SETEMBRO!B:F,3,0),"0,00")</f>
        <v>7594.4</v>
      </c>
      <c r="K218" s="71">
        <f t="shared" si="8"/>
        <v>4684.25</v>
      </c>
      <c r="L218" s="72">
        <f>IFERROR(VLOOKUP(C218,SETEMBRO!B:H,7,0),"0,00")</f>
        <v>2910.15</v>
      </c>
      <c r="M218" s="16" t="str">
        <f>IFERROR(VLOOKUP(C218,FÉRIAS!C:D,2,0),"")</f>
        <v>ANA CLAUDIA NUNES DE MOURA</v>
      </c>
      <c r="N218" s="13" t="str">
        <f>IFERROR(VLOOKUP(C218,AFASTADOS!B:C,2,0),"")</f>
        <v/>
      </c>
    </row>
    <row r="219" spans="2:14" s="13" customFormat="1">
      <c r="B219" s="12">
        <f t="shared" si="9"/>
        <v>211</v>
      </c>
      <c r="C219" s="17">
        <v>2437</v>
      </c>
      <c r="D219" s="18" t="str">
        <f>IFERROR(VLOOKUP(C219,SRA!B:C,2,0),"")</f>
        <v>CLAUDILENE DE LIMA</v>
      </c>
      <c r="E219" s="12" t="str">
        <f>IFERROR(VLOOKUP(C219,SRA!B:T,8,0),"")</f>
        <v>CLT</v>
      </c>
      <c r="F219" s="12" t="s">
        <v>440</v>
      </c>
      <c r="G219" s="12" t="str">
        <f>IFERROR(VLOOKUP(C219,SRA!B:T,5,0),"")</f>
        <v>TEC.EM QUALIDADE IND</v>
      </c>
      <c r="H219" s="71">
        <f>IFERROR(VLOOKUP(C219,SRA!B:T,18,0),"")</f>
        <v>1962.12</v>
      </c>
      <c r="I219" s="71">
        <f>IFERROR(VLOOKUP(C219,SRA!B:T,19,0),"")</f>
        <v>0</v>
      </c>
      <c r="J219" s="72">
        <f>IFERROR(VLOOKUP(C219,SETEMBRO!B:F,3,0),"0,00")</f>
        <v>1962.12</v>
      </c>
      <c r="K219" s="71">
        <f t="shared" si="8"/>
        <v>451.81999999999994</v>
      </c>
      <c r="L219" s="72">
        <f>IFERROR(VLOOKUP(C219,SETEMBRO!B:H,7,0),"0,00")</f>
        <v>1510.3</v>
      </c>
      <c r="M219" s="16" t="str">
        <f>IFERROR(VLOOKUP(C219,FÉRIAS!C:D,2,0),"")</f>
        <v/>
      </c>
      <c r="N219" s="13" t="str">
        <f>IFERROR(VLOOKUP(C219,AFASTADOS!B:C,2,0),"")</f>
        <v/>
      </c>
    </row>
    <row r="220" spans="2:14" s="13" customFormat="1">
      <c r="B220" s="12">
        <f t="shared" si="9"/>
        <v>212</v>
      </c>
      <c r="C220" s="17">
        <v>2440</v>
      </c>
      <c r="D220" s="18" t="str">
        <f>IFERROR(VLOOKUP(C220,SRA!B:C,2,0),"")</f>
        <v>ELIANE MOREIRA DE SOUZA</v>
      </c>
      <c r="E220" s="12" t="str">
        <f>IFERROR(VLOOKUP(C220,SRA!B:T,8,0),"")</f>
        <v>CLT</v>
      </c>
      <c r="F220" s="12" t="s">
        <v>440</v>
      </c>
      <c r="G220" s="12" t="str">
        <f>IFERROR(VLOOKUP(C220,SRA!B:T,5,0),"")</f>
        <v>OP. DE PROD. IND.</v>
      </c>
      <c r="H220" s="71">
        <f>IFERROR(VLOOKUP(C220,SRA!B:T,18,0),"")</f>
        <v>2068.9299999999998</v>
      </c>
      <c r="I220" s="71">
        <f>IFERROR(VLOOKUP(C220,SRA!B:T,19,0),"")</f>
        <v>1284.97</v>
      </c>
      <c r="J220" s="72">
        <f>IFERROR(VLOOKUP(C220,SETEMBRO!B:F,3,0),"0,00")</f>
        <v>3357.93</v>
      </c>
      <c r="K220" s="71">
        <f t="shared" si="8"/>
        <v>909.4699999999998</v>
      </c>
      <c r="L220" s="72">
        <f>IFERROR(VLOOKUP(C220,SETEMBRO!B:H,7,0),"0,00")</f>
        <v>2448.46</v>
      </c>
      <c r="M220" s="16" t="str">
        <f>IFERROR(VLOOKUP(C220,FÉRIAS!C:D,2,0),"")</f>
        <v/>
      </c>
      <c r="N220" s="13" t="str">
        <f>IFERROR(VLOOKUP(C220,AFASTADOS!B:C,2,0),"")</f>
        <v/>
      </c>
    </row>
    <row r="221" spans="2:14" s="13" customFormat="1">
      <c r="B221" s="12">
        <f t="shared" si="9"/>
        <v>213</v>
      </c>
      <c r="C221" s="17">
        <v>2443</v>
      </c>
      <c r="D221" s="18" t="str">
        <f>IFERROR(VLOOKUP(C221,SRA!B:C,2,0),"")</f>
        <v>GEYZA JANAINA FERREIRA L ALVES</v>
      </c>
      <c r="E221" s="12" t="str">
        <f>IFERROR(VLOOKUP(C221,SRA!B:T,8,0),"")</f>
        <v>CLT</v>
      </c>
      <c r="F221" s="12" t="s">
        <v>440</v>
      </c>
      <c r="G221" s="12" t="str">
        <f>IFERROR(VLOOKUP(C221,SRA!B:T,5,0),"")</f>
        <v>OP. DE PROD. IND.</v>
      </c>
      <c r="H221" s="71">
        <f>IFERROR(VLOOKUP(C221,SRA!B:T,18,0),"")</f>
        <v>1702.09</v>
      </c>
      <c r="I221" s="71">
        <f>IFERROR(VLOOKUP(C221,SRA!B:T,19,0),"")</f>
        <v>0</v>
      </c>
      <c r="J221" s="72">
        <f>IFERROR(VLOOKUP(C221,SETEMBRO!B:F,3,0),"0,00")</f>
        <v>1764.13</v>
      </c>
      <c r="K221" s="71">
        <f t="shared" si="8"/>
        <v>483.80999999999995</v>
      </c>
      <c r="L221" s="72">
        <f>IFERROR(VLOOKUP(C221,SETEMBRO!B:H,7,0),"0,00")</f>
        <v>1280.3200000000002</v>
      </c>
      <c r="M221" s="16" t="str">
        <f>IFERROR(VLOOKUP(C221,FÉRIAS!C:D,2,0),"")</f>
        <v/>
      </c>
      <c r="N221" s="13" t="str">
        <f>IFERROR(VLOOKUP(C221,AFASTADOS!B:C,2,0),"")</f>
        <v/>
      </c>
    </row>
    <row r="222" spans="2:14" s="13" customFormat="1">
      <c r="B222" s="12">
        <f t="shared" si="9"/>
        <v>214</v>
      </c>
      <c r="C222" s="17">
        <v>2448</v>
      </c>
      <c r="D222" s="18" t="str">
        <f>IFERROR(VLOOKUP(C222,SRA!B:C,2,0),"")</f>
        <v>JULIO CESAR DA SILVA</v>
      </c>
      <c r="E222" s="12" t="str">
        <f>IFERROR(VLOOKUP(C222,SRA!B:T,8,0),"")</f>
        <v>CLT</v>
      </c>
      <c r="F222" s="12" t="s">
        <v>440</v>
      </c>
      <c r="G222" s="12" t="str">
        <f>IFERROR(VLOOKUP(C222,SRA!B:T,5,0),"")</f>
        <v>OP. DE PROD. IND.</v>
      </c>
      <c r="H222" s="71">
        <f>IFERROR(VLOOKUP(C222,SRA!B:T,18,0),"")</f>
        <v>1876.6</v>
      </c>
      <c r="I222" s="71">
        <f>IFERROR(VLOOKUP(C222,SRA!B:T,19,0),"")</f>
        <v>0</v>
      </c>
      <c r="J222" s="72">
        <f>IFERROR(VLOOKUP(C222,SETEMBRO!B:F,3,0),"0,00")</f>
        <v>1876.6</v>
      </c>
      <c r="K222" s="71">
        <f t="shared" si="8"/>
        <v>755.37999999999988</v>
      </c>
      <c r="L222" s="72">
        <f>IFERROR(VLOOKUP(C222,SETEMBRO!B:H,7,0),"0,00")</f>
        <v>1121.22</v>
      </c>
      <c r="M222" s="16" t="str">
        <f>IFERROR(VLOOKUP(C222,FÉRIAS!C:D,2,0),"")</f>
        <v/>
      </c>
      <c r="N222" s="13" t="str">
        <f>IFERROR(VLOOKUP(C222,AFASTADOS!B:C,2,0),"")</f>
        <v/>
      </c>
    </row>
    <row r="223" spans="2:14" s="13" customFormat="1">
      <c r="B223" s="12">
        <f t="shared" si="9"/>
        <v>215</v>
      </c>
      <c r="C223" s="17">
        <v>2451</v>
      </c>
      <c r="D223" s="18" t="str">
        <f>IFERROR(VLOOKUP(C223,SRA!B:C,2,0),"")</f>
        <v>MANUELLA BOMFIM DA SILVA</v>
      </c>
      <c r="E223" s="12" t="str">
        <f>IFERROR(VLOOKUP(C223,SRA!B:T,8,0),"")</f>
        <v>CLT</v>
      </c>
      <c r="F223" s="12" t="s">
        <v>440</v>
      </c>
      <c r="G223" s="12" t="str">
        <f>IFERROR(VLOOKUP(C223,SRA!B:T,5,0),"")</f>
        <v>OP. DE PROD. IND.</v>
      </c>
      <c r="H223" s="71">
        <f>IFERROR(VLOOKUP(C223,SRA!B:T,18,0),"")</f>
        <v>1702.09</v>
      </c>
      <c r="I223" s="71">
        <f>IFERROR(VLOOKUP(C223,SRA!B:T,19,0),"")</f>
        <v>0</v>
      </c>
      <c r="J223" s="72">
        <f>IFERROR(VLOOKUP(C223,SETEMBRO!B:F,3,0),"0,00")</f>
        <v>1764.13</v>
      </c>
      <c r="K223" s="71">
        <f t="shared" si="8"/>
        <v>241.98000000000002</v>
      </c>
      <c r="L223" s="72">
        <f>IFERROR(VLOOKUP(C223,SETEMBRO!B:H,7,0),"0,00")</f>
        <v>1522.15</v>
      </c>
      <c r="M223" s="16" t="str">
        <f>IFERROR(VLOOKUP(C223,FÉRIAS!C:D,2,0),"")</f>
        <v/>
      </c>
      <c r="N223" s="13" t="str">
        <f>IFERROR(VLOOKUP(C223,AFASTADOS!B:C,2,0),"")</f>
        <v/>
      </c>
    </row>
    <row r="224" spans="2:14" s="13" customFormat="1">
      <c r="B224" s="12">
        <f t="shared" si="9"/>
        <v>216</v>
      </c>
      <c r="C224" s="17">
        <v>2460</v>
      </c>
      <c r="D224" s="18" t="str">
        <f>IFERROR(VLOOKUP(C224,SRA!B:C,2,0),"")</f>
        <v>VIVIANE OLIMPIO DOS SANTOS</v>
      </c>
      <c r="E224" s="12" t="str">
        <f>IFERROR(VLOOKUP(C224,SRA!B:T,8,0),"")</f>
        <v>CLT</v>
      </c>
      <c r="F224" s="12" t="s">
        <v>440</v>
      </c>
      <c r="G224" s="12" t="str">
        <f>IFERROR(VLOOKUP(C224,SRA!B:T,5,0),"")</f>
        <v>OP. DE PROD. IND.</v>
      </c>
      <c r="H224" s="71">
        <f>IFERROR(VLOOKUP(C224,SRA!B:T,18,0),"")</f>
        <v>1702.09</v>
      </c>
      <c r="I224" s="71">
        <f>IFERROR(VLOOKUP(C224,SRA!B:T,19,0),"")</f>
        <v>0</v>
      </c>
      <c r="J224" s="72">
        <f>IFERROR(VLOOKUP(C224,SETEMBRO!B:F,3,0),"0,00")</f>
        <v>2171.14</v>
      </c>
      <c r="K224" s="71">
        <f t="shared" si="8"/>
        <v>767.18999999999983</v>
      </c>
      <c r="L224" s="72">
        <f>IFERROR(VLOOKUP(C224,SETEMBRO!B:H,7,0),"0,00")</f>
        <v>1403.95</v>
      </c>
      <c r="M224" s="16" t="str">
        <f>IFERROR(VLOOKUP(C224,FÉRIAS!C:D,2,0),"")</f>
        <v/>
      </c>
      <c r="N224" s="13" t="str">
        <f>IFERROR(VLOOKUP(C224,AFASTADOS!B:C,2,0),"")</f>
        <v/>
      </c>
    </row>
    <row r="225" spans="2:14" s="13" customFormat="1">
      <c r="B225" s="12">
        <f t="shared" si="9"/>
        <v>217</v>
      </c>
      <c r="C225" s="17">
        <v>2468</v>
      </c>
      <c r="D225" s="18" t="str">
        <f>IFERROR(VLOOKUP(C225,SRA!B:C,2,0),"")</f>
        <v>ANA GERTRUDES DE A F GUERRA</v>
      </c>
      <c r="E225" s="12" t="str">
        <f>IFERROR(VLOOKUP(C225,SRA!B:T,8,0),"")</f>
        <v>CLT</v>
      </c>
      <c r="F225" s="12" t="s">
        <v>440</v>
      </c>
      <c r="G225" s="12" t="str">
        <f>IFERROR(VLOOKUP(C225,SRA!B:T,5,0),"")</f>
        <v>TEC. EM ADM. E FIN.</v>
      </c>
      <c r="H225" s="71">
        <f>IFERROR(VLOOKUP(C225,SRA!B:T,18,0),"")</f>
        <v>2060.2399999999998</v>
      </c>
      <c r="I225" s="71">
        <f>IFERROR(VLOOKUP(C225,SRA!B:T,19,0),"")</f>
        <v>6212.95</v>
      </c>
      <c r="J225" s="72">
        <f>IFERROR(VLOOKUP(C225,SETEMBRO!B:F,3,0),"0,00")</f>
        <v>8618.16</v>
      </c>
      <c r="K225" s="71">
        <f t="shared" si="8"/>
        <v>3662.5299999999997</v>
      </c>
      <c r="L225" s="72">
        <f>IFERROR(VLOOKUP(C225,SETEMBRO!B:H,7,0),"0,00")</f>
        <v>4955.63</v>
      </c>
      <c r="M225" s="16" t="str">
        <f>IFERROR(VLOOKUP(C225,FÉRIAS!C:D,2,0),"")</f>
        <v/>
      </c>
      <c r="N225" s="13" t="str">
        <f>IFERROR(VLOOKUP(C225,AFASTADOS!B:C,2,0),"")</f>
        <v/>
      </c>
    </row>
    <row r="226" spans="2:14" s="13" customFormat="1">
      <c r="B226" s="12">
        <f t="shared" si="9"/>
        <v>218</v>
      </c>
      <c r="C226" s="17">
        <v>2474</v>
      </c>
      <c r="D226" s="18" t="str">
        <f>IFERROR(VLOOKUP(C226,SRA!B:C,2,0),"")</f>
        <v>MARIA ROSEANE DOS A CLEMENTINO</v>
      </c>
      <c r="E226" s="12" t="str">
        <f>IFERROR(VLOOKUP(C226,SRA!B:T,8,0),"")</f>
        <v>CLT</v>
      </c>
      <c r="F226" s="12" t="s">
        <v>462</v>
      </c>
      <c r="G226" s="12" t="str">
        <f>IFERROR(VLOOKUP(C226,SRA!B:T,5,0),"")</f>
        <v>FARMACEUTICO IND</v>
      </c>
      <c r="H226" s="71">
        <f>IFERROR(VLOOKUP(C226,SRA!B:T,18,0),"")</f>
        <v>5942.74</v>
      </c>
      <c r="I226" s="71">
        <f>IFERROR(VLOOKUP(C226,SRA!B:T,19,0),"")</f>
        <v>6657.79</v>
      </c>
      <c r="J226" s="72">
        <f>IFERROR(VLOOKUP(C226,SETEMBRO!B:F,3,0),"0,00")</f>
        <v>13290.47</v>
      </c>
      <c r="K226" s="71">
        <f t="shared" si="8"/>
        <v>4068.4799999999977</v>
      </c>
      <c r="L226" s="72">
        <f>IFERROR(VLOOKUP(C226,SETEMBRO!B:H,7,0),"0,00")</f>
        <v>9221.9900000000016</v>
      </c>
      <c r="M226" s="16" t="str">
        <f>IFERROR(VLOOKUP(C226,FÉRIAS!C:D,2,0),"")</f>
        <v/>
      </c>
      <c r="N226" s="13" t="str">
        <f>IFERROR(VLOOKUP(C226,AFASTADOS!B:C,2,0),"")</f>
        <v>MARIA ROSEANE DOS A CLEMENTINO</v>
      </c>
    </row>
    <row r="227" spans="2:14" s="13" customFormat="1">
      <c r="B227" s="12">
        <f t="shared" si="9"/>
        <v>219</v>
      </c>
      <c r="C227" s="17">
        <v>2478</v>
      </c>
      <c r="D227" s="18" t="str">
        <f>IFERROR(VLOOKUP(C227,SRA!B:C,2,0),"")</f>
        <v>ROGERIO MOURA VIEIRA</v>
      </c>
      <c r="E227" s="12" t="str">
        <f>IFERROR(VLOOKUP(C227,SRA!B:T,8,0),"")</f>
        <v>CLT</v>
      </c>
      <c r="F227" s="12" t="s">
        <v>440</v>
      </c>
      <c r="G227" s="12" t="str">
        <f>IFERROR(VLOOKUP(C227,SRA!B:T,5,0),"")</f>
        <v>ANA ASS FARMACEUTICA</v>
      </c>
      <c r="H227" s="71">
        <f>IFERROR(VLOOKUP(C227,SRA!B:T,18,0),"")</f>
        <v>5296.11</v>
      </c>
      <c r="I227" s="71">
        <f>IFERROR(VLOOKUP(C227,SRA!B:T,19,0),"")</f>
        <v>0</v>
      </c>
      <c r="J227" s="72">
        <f>IFERROR(VLOOKUP(C227,SETEMBRO!B:F,3,0),"0,00")</f>
        <v>5296.11</v>
      </c>
      <c r="K227" s="71">
        <f t="shared" si="8"/>
        <v>1151.3699999999999</v>
      </c>
      <c r="L227" s="72">
        <f>IFERROR(VLOOKUP(C227,SETEMBRO!B:H,7,0),"0,00")</f>
        <v>4144.74</v>
      </c>
      <c r="M227" s="16" t="str">
        <f>IFERROR(VLOOKUP(C227,FÉRIAS!C:D,2,0),"")</f>
        <v/>
      </c>
      <c r="N227" s="13" t="str">
        <f>IFERROR(VLOOKUP(C227,AFASTADOS!B:C,2,0),"")</f>
        <v/>
      </c>
    </row>
    <row r="228" spans="2:14" s="13" customFormat="1">
      <c r="B228" s="12">
        <f t="shared" si="9"/>
        <v>220</v>
      </c>
      <c r="C228" s="17">
        <v>2481</v>
      </c>
      <c r="D228" s="18" t="str">
        <f>IFERROR(VLOOKUP(C228,SRA!B:C,2,0),"")</f>
        <v>RAFAELLA MICHELLE DE L MIRANDA</v>
      </c>
      <c r="E228" s="12" t="str">
        <f>IFERROR(VLOOKUP(C228,SRA!B:T,8,0),"")</f>
        <v>CLT</v>
      </c>
      <c r="F228" s="12" t="s">
        <v>440</v>
      </c>
      <c r="G228" s="12" t="str">
        <f>IFERROR(VLOOKUP(C228,SRA!B:T,5,0),"")</f>
        <v>ANA ASS FARMACEUTICA</v>
      </c>
      <c r="H228" s="71">
        <f>IFERROR(VLOOKUP(C228,SRA!B:T,18,0),"")</f>
        <v>5296.11</v>
      </c>
      <c r="I228" s="71">
        <f>IFERROR(VLOOKUP(C228,SRA!B:T,19,0),"")</f>
        <v>0</v>
      </c>
      <c r="J228" s="72">
        <f>IFERROR(VLOOKUP(C228,SETEMBRO!B:F,3,0),"0,00")</f>
        <v>5296.11</v>
      </c>
      <c r="K228" s="71">
        <f t="shared" si="8"/>
        <v>1319.4799999999996</v>
      </c>
      <c r="L228" s="72">
        <f>IFERROR(VLOOKUP(C228,SETEMBRO!B:H,7,0),"0,00")</f>
        <v>3976.63</v>
      </c>
      <c r="M228" s="16" t="str">
        <f>IFERROR(VLOOKUP(C228,FÉRIAS!C:D,2,0),"")</f>
        <v/>
      </c>
      <c r="N228" s="13" t="str">
        <f>IFERROR(VLOOKUP(C228,AFASTADOS!B:C,2,0),"")</f>
        <v/>
      </c>
    </row>
    <row r="229" spans="2:14" s="13" customFormat="1">
      <c r="B229" s="12">
        <f t="shared" si="9"/>
        <v>221</v>
      </c>
      <c r="C229" s="17">
        <v>2484</v>
      </c>
      <c r="D229" s="18" t="str">
        <f>IFERROR(VLOOKUP(C229,SRA!B:C,2,0),"")</f>
        <v>ARLEY ANDERSON TAVARES MOREIRA</v>
      </c>
      <c r="E229" s="12" t="str">
        <f>IFERROR(VLOOKUP(C229,SRA!B:T,8,0),"")</f>
        <v>CLT</v>
      </c>
      <c r="F229" s="12" t="s">
        <v>440</v>
      </c>
      <c r="G229" s="12" t="str">
        <f>IFERROR(VLOOKUP(C229,SRA!B:T,5,0),"")</f>
        <v>ANA ASS FARMACEUTICA</v>
      </c>
      <c r="H229" s="71">
        <f>IFERROR(VLOOKUP(C229,SRA!B:T,18,0),"")</f>
        <v>5560.91</v>
      </c>
      <c r="I229" s="71">
        <f>IFERROR(VLOOKUP(C229,SRA!B:T,19,0),"")</f>
        <v>0</v>
      </c>
      <c r="J229" s="72">
        <f>IFERROR(VLOOKUP(C229,SETEMBRO!B:F,3,0),"0,00")</f>
        <v>5560.91</v>
      </c>
      <c r="K229" s="71">
        <f t="shared" si="8"/>
        <v>1797.5599999999995</v>
      </c>
      <c r="L229" s="72">
        <f>IFERROR(VLOOKUP(C229,SETEMBRO!B:H,7,0),"0,00")</f>
        <v>3763.3500000000004</v>
      </c>
      <c r="M229" s="16" t="str">
        <f>IFERROR(VLOOKUP(C229,FÉRIAS!C:D,2,0),"")</f>
        <v/>
      </c>
      <c r="N229" s="13" t="str">
        <f>IFERROR(VLOOKUP(C229,AFASTADOS!B:C,2,0),"")</f>
        <v/>
      </c>
    </row>
    <row r="230" spans="2:14" s="13" customFormat="1">
      <c r="B230" s="12">
        <f t="shared" si="9"/>
        <v>222</v>
      </c>
      <c r="C230" s="17">
        <v>2493</v>
      </c>
      <c r="D230" s="18" t="str">
        <f>IFERROR(VLOOKUP(C230,SRA!B:C,2,0),"")</f>
        <v>CRISTIANE R  DE O  GONCALVES</v>
      </c>
      <c r="E230" s="12" t="str">
        <f>IFERROR(VLOOKUP(C230,SRA!B:T,8,0),"")</f>
        <v>CLT</v>
      </c>
      <c r="F230" s="12" t="s">
        <v>440</v>
      </c>
      <c r="G230" s="12" t="str">
        <f>IFERROR(VLOOKUP(C230,SRA!B:T,5,0),"")</f>
        <v>TEC. EM ADM. E FIN.</v>
      </c>
      <c r="H230" s="71">
        <f>IFERROR(VLOOKUP(C230,SRA!B:T,18,0),"")</f>
        <v>2060.2399999999998</v>
      </c>
      <c r="I230" s="71">
        <f>IFERROR(VLOOKUP(C230,SRA!B:T,19,0),"")</f>
        <v>0</v>
      </c>
      <c r="J230" s="72">
        <f>IFERROR(VLOOKUP(C230,SETEMBRO!B:F,3,0),"0,00")</f>
        <v>2060.2399999999998</v>
      </c>
      <c r="K230" s="71">
        <f t="shared" si="8"/>
        <v>1174.6299999999997</v>
      </c>
      <c r="L230" s="72">
        <f>IFERROR(VLOOKUP(C230,SETEMBRO!B:H,7,0),"0,00")</f>
        <v>885.61</v>
      </c>
      <c r="M230" s="16" t="str">
        <f>IFERROR(VLOOKUP(C230,FÉRIAS!C:D,2,0),"")</f>
        <v/>
      </c>
      <c r="N230" s="13" t="str">
        <f>IFERROR(VLOOKUP(C230,AFASTADOS!B:C,2,0),"")</f>
        <v/>
      </c>
    </row>
    <row r="231" spans="2:14" s="13" customFormat="1">
      <c r="B231" s="12">
        <f t="shared" si="9"/>
        <v>223</v>
      </c>
      <c r="C231" s="17">
        <v>2498</v>
      </c>
      <c r="D231" s="18" t="str">
        <f>IFERROR(VLOOKUP(C231,SRA!B:C,2,0),"")</f>
        <v>TEREZINHA DE J  DE L  M  NETA</v>
      </c>
      <c r="E231" s="12" t="str">
        <f>IFERROR(VLOOKUP(C231,SRA!B:T,8,0),"")</f>
        <v>CLT</v>
      </c>
      <c r="F231" s="12" t="s">
        <v>440</v>
      </c>
      <c r="G231" s="12" t="str">
        <f>IFERROR(VLOOKUP(C231,SRA!B:T,5,0),"")</f>
        <v>TEC. EM OPTICA</v>
      </c>
      <c r="H231" s="71">
        <f>IFERROR(VLOOKUP(C231,SRA!B:T,18,0),"")</f>
        <v>1962.12</v>
      </c>
      <c r="I231" s="71">
        <f>IFERROR(VLOOKUP(C231,SRA!B:T,19,0),"")</f>
        <v>0</v>
      </c>
      <c r="J231" s="72">
        <f>IFERROR(VLOOKUP(C231,SETEMBRO!B:F,3,0),"0,00")</f>
        <v>1962.12</v>
      </c>
      <c r="K231" s="71">
        <f t="shared" si="8"/>
        <v>693.25999999999976</v>
      </c>
      <c r="L231" s="72">
        <f>IFERROR(VLOOKUP(C231,SETEMBRO!B:H,7,0),"0,00")</f>
        <v>1268.8600000000001</v>
      </c>
      <c r="M231" s="16" t="str">
        <f>IFERROR(VLOOKUP(C231,FÉRIAS!C:D,2,0),"")</f>
        <v/>
      </c>
      <c r="N231" s="13" t="str">
        <f>IFERROR(VLOOKUP(C231,AFASTADOS!B:C,2,0),"")</f>
        <v/>
      </c>
    </row>
    <row r="232" spans="2:14" s="13" customFormat="1">
      <c r="B232" s="12">
        <f t="shared" si="9"/>
        <v>224</v>
      </c>
      <c r="C232" s="17">
        <v>2502</v>
      </c>
      <c r="D232" s="18" t="str">
        <f>IFERROR(VLOOKUP(C232,SRA!B:C,2,0),"")</f>
        <v>PAULO ROBERTO DA SILVA CUNHA</v>
      </c>
      <c r="E232" s="12" t="str">
        <f>IFERROR(VLOOKUP(C232,SRA!B:T,8,0),"")</f>
        <v>CLT</v>
      </c>
      <c r="F232" s="12" t="s">
        <v>440</v>
      </c>
      <c r="G232" s="12" t="str">
        <f>IFERROR(VLOOKUP(C232,SRA!B:T,5,0),"")</f>
        <v>TEC. EM OPTICA</v>
      </c>
      <c r="H232" s="71">
        <f>IFERROR(VLOOKUP(C232,SRA!B:T,18,0),"")</f>
        <v>1962.12</v>
      </c>
      <c r="I232" s="71">
        <f>IFERROR(VLOOKUP(C232,SRA!B:T,19,0),"")</f>
        <v>0</v>
      </c>
      <c r="J232" s="72">
        <f>IFERROR(VLOOKUP(C232,SETEMBRO!B:F,3,0),"0,00")</f>
        <v>1962.12</v>
      </c>
      <c r="K232" s="71">
        <f t="shared" si="8"/>
        <v>1156.6999999999998</v>
      </c>
      <c r="L232" s="72">
        <f>IFERROR(VLOOKUP(C232,SETEMBRO!B:H,7,0),"0,00")</f>
        <v>805.42000000000007</v>
      </c>
      <c r="M232" s="16" t="str">
        <f>IFERROR(VLOOKUP(C232,FÉRIAS!C:D,2,0),"")</f>
        <v/>
      </c>
      <c r="N232" s="13" t="str">
        <f>IFERROR(VLOOKUP(C232,AFASTADOS!B:C,2,0),"")</f>
        <v/>
      </c>
    </row>
    <row r="233" spans="2:14" s="13" customFormat="1">
      <c r="B233" s="12">
        <f t="shared" si="9"/>
        <v>225</v>
      </c>
      <c r="C233" s="17">
        <v>2503</v>
      </c>
      <c r="D233" s="18" t="str">
        <f>IFERROR(VLOOKUP(C233,SRA!B:C,2,0),"")</f>
        <v>TACIZO LUIZ PEREIRA DA SILVA</v>
      </c>
      <c r="E233" s="12" t="str">
        <f>IFERROR(VLOOKUP(C233,SRA!B:T,8,0),"")</f>
        <v>CLT</v>
      </c>
      <c r="F233" s="12" t="s">
        <v>440</v>
      </c>
      <c r="G233" s="12" t="str">
        <f>IFERROR(VLOOKUP(C233,SRA!B:T,5,0),"")</f>
        <v>ANA ASS FARMACEUTICA</v>
      </c>
      <c r="H233" s="71">
        <f>IFERROR(VLOOKUP(C233,SRA!B:T,18,0),"")</f>
        <v>5296.11</v>
      </c>
      <c r="I233" s="71">
        <f>IFERROR(VLOOKUP(C233,SRA!B:T,19,0),"")</f>
        <v>0</v>
      </c>
      <c r="J233" s="72">
        <f>IFERROR(VLOOKUP(C233,SETEMBRO!B:F,3,0),"0,00")</f>
        <v>5296.11</v>
      </c>
      <c r="K233" s="71">
        <f t="shared" si="8"/>
        <v>1579.7399999999998</v>
      </c>
      <c r="L233" s="72">
        <f>IFERROR(VLOOKUP(C233,SETEMBRO!B:H,7,0),"0,00")</f>
        <v>3716.37</v>
      </c>
      <c r="M233" s="16" t="str">
        <f>IFERROR(VLOOKUP(C233,FÉRIAS!C:D,2,0),"")</f>
        <v/>
      </c>
      <c r="N233" s="13" t="str">
        <f>IFERROR(VLOOKUP(C233,AFASTADOS!B:C,2,0),"")</f>
        <v/>
      </c>
    </row>
    <row r="234" spans="2:14" s="13" customFormat="1">
      <c r="B234" s="12">
        <f t="shared" si="9"/>
        <v>226</v>
      </c>
      <c r="C234" s="17">
        <v>2512</v>
      </c>
      <c r="D234" s="18" t="str">
        <f>IFERROR(VLOOKUP(C234,SRA!B:C,2,0),"")</f>
        <v>JOSENILDO JOSE TORRES</v>
      </c>
      <c r="E234" s="12" t="str">
        <f>IFERROR(VLOOKUP(C234,SRA!B:T,8,0),"")</f>
        <v>CLT</v>
      </c>
      <c r="F234" s="12" t="s">
        <v>440</v>
      </c>
      <c r="G234" s="12" t="str">
        <f>IFERROR(VLOOKUP(C234,SRA!B:T,5,0),"")</f>
        <v>ANA ASS FARMACEUTICA</v>
      </c>
      <c r="H234" s="71">
        <f>IFERROR(VLOOKUP(C234,SRA!B:T,18,0),"")</f>
        <v>5296.11</v>
      </c>
      <c r="I234" s="71">
        <f>IFERROR(VLOOKUP(C234,SRA!B:T,19,0),"")</f>
        <v>0</v>
      </c>
      <c r="J234" s="72">
        <f>IFERROR(VLOOKUP(C234,SETEMBRO!B:F,3,0),"0,00")</f>
        <v>5296.11</v>
      </c>
      <c r="K234" s="71">
        <f t="shared" si="8"/>
        <v>1401.8899999999994</v>
      </c>
      <c r="L234" s="72">
        <f>IFERROR(VLOOKUP(C234,SETEMBRO!B:H,7,0),"0,00")</f>
        <v>3894.2200000000003</v>
      </c>
      <c r="M234" s="16" t="str">
        <f>IFERROR(VLOOKUP(C234,FÉRIAS!C:D,2,0),"")</f>
        <v/>
      </c>
      <c r="N234" s="13" t="str">
        <f>IFERROR(VLOOKUP(C234,AFASTADOS!B:C,2,0),"")</f>
        <v/>
      </c>
    </row>
    <row r="235" spans="2:14" s="13" customFormat="1">
      <c r="B235" s="12">
        <f t="shared" si="9"/>
        <v>227</v>
      </c>
      <c r="C235" s="17">
        <v>2514</v>
      </c>
      <c r="D235" s="18" t="str">
        <f>IFERROR(VLOOKUP(C235,SRA!B:C,2,0),"")</f>
        <v>JULIANA CAVALCANTI DE SOUSA</v>
      </c>
      <c r="E235" s="12" t="str">
        <f>IFERROR(VLOOKUP(C235,SRA!B:T,8,0),"")</f>
        <v>CLT</v>
      </c>
      <c r="F235" s="12" t="s">
        <v>452</v>
      </c>
      <c r="G235" s="12" t="str">
        <f>IFERROR(VLOOKUP(C235,SRA!B:T,5,0),"")</f>
        <v>TEC. EM ADM. E FIN.</v>
      </c>
      <c r="H235" s="71">
        <f>IFERROR(VLOOKUP(C235,SRA!B:T,18,0),"")</f>
        <v>2060.2600000000002</v>
      </c>
      <c r="I235" s="71">
        <f>IFERROR(VLOOKUP(C235,SRA!B:T,19,0),"")</f>
        <v>822.38</v>
      </c>
      <c r="J235" s="72">
        <f>IFERROR(VLOOKUP(C235,SETEMBRO!B:F,3,0),"0,00")</f>
        <v>3811.49</v>
      </c>
      <c r="K235" s="71">
        <f t="shared" si="8"/>
        <v>2695.3499999999995</v>
      </c>
      <c r="L235" s="72">
        <f>IFERROR(VLOOKUP(C235,SETEMBRO!B:H,7,0),"0,00")</f>
        <v>1116.1400000000001</v>
      </c>
      <c r="M235" s="16" t="str">
        <f>IFERROR(VLOOKUP(C235,FÉRIAS!C:D,2,0),"")</f>
        <v>JULIANA CAVALCANTI DE SOUSA</v>
      </c>
      <c r="N235" s="13" t="str">
        <f>IFERROR(VLOOKUP(C235,AFASTADOS!B:C,2,0),"")</f>
        <v/>
      </c>
    </row>
    <row r="236" spans="2:14" s="13" customFormat="1">
      <c r="B236" s="12">
        <f t="shared" si="9"/>
        <v>228</v>
      </c>
      <c r="C236" s="17">
        <v>2520</v>
      </c>
      <c r="D236" s="18" t="str">
        <f>IFERROR(VLOOKUP(C236,SRA!B:C,2,0),"")</f>
        <v>SELMA CRISTIANIA LIMA RORIZ</v>
      </c>
      <c r="E236" s="12" t="str">
        <f>IFERROR(VLOOKUP(C236,SRA!B:T,8,0),"")</f>
        <v>CLT</v>
      </c>
      <c r="F236" s="12" t="s">
        <v>440</v>
      </c>
      <c r="G236" s="12" t="str">
        <f>IFERROR(VLOOKUP(C236,SRA!B:T,5,0),"")</f>
        <v>TEC. EM ADM. E FIN.</v>
      </c>
      <c r="H236" s="71">
        <f>IFERROR(VLOOKUP(C236,SRA!B:T,18,0),"")</f>
        <v>2060.2399999999998</v>
      </c>
      <c r="I236" s="71">
        <f>IFERROR(VLOOKUP(C236,SRA!B:T,19,0),"")</f>
        <v>0</v>
      </c>
      <c r="J236" s="72">
        <f>IFERROR(VLOOKUP(C236,SETEMBRO!B:F,3,0),"0,00")</f>
        <v>2060.2399999999998</v>
      </c>
      <c r="K236" s="71">
        <f t="shared" si="8"/>
        <v>1132.9399999999998</v>
      </c>
      <c r="L236" s="72">
        <f>IFERROR(VLOOKUP(C236,SETEMBRO!B:H,7,0),"0,00")</f>
        <v>927.3</v>
      </c>
      <c r="M236" s="16" t="str">
        <f>IFERROR(VLOOKUP(C236,FÉRIAS!C:D,2,0),"")</f>
        <v/>
      </c>
      <c r="N236" s="13" t="str">
        <f>IFERROR(VLOOKUP(C236,AFASTADOS!B:C,2,0),"")</f>
        <v/>
      </c>
    </row>
    <row r="237" spans="2:14" s="13" customFormat="1">
      <c r="B237" s="12">
        <f t="shared" si="9"/>
        <v>229</v>
      </c>
      <c r="C237" s="17">
        <v>2523</v>
      </c>
      <c r="D237" s="18" t="str">
        <f>IFERROR(VLOOKUP(C237,SRA!B:C,2,0),"")</f>
        <v>JANISSON COELHO DE VASCONCELOS</v>
      </c>
      <c r="E237" s="12" t="str">
        <f>IFERROR(VLOOKUP(C237,SRA!B:T,8,0),"")</f>
        <v>CLT</v>
      </c>
      <c r="F237" s="12" t="s">
        <v>440</v>
      </c>
      <c r="G237" s="12" t="str">
        <f>IFERROR(VLOOKUP(C237,SRA!B:T,5,0),"")</f>
        <v>TEC. EM ADM. E FIN.</v>
      </c>
      <c r="H237" s="71">
        <f>IFERROR(VLOOKUP(C237,SRA!B:T,18,0),"")</f>
        <v>2060.2399999999998</v>
      </c>
      <c r="I237" s="71">
        <f>IFERROR(VLOOKUP(C237,SRA!B:T,19,0),"")</f>
        <v>223.27</v>
      </c>
      <c r="J237" s="72">
        <f>IFERROR(VLOOKUP(C237,SETEMBRO!B:F,3,0),"0,00")</f>
        <v>2283.5100000000002</v>
      </c>
      <c r="K237" s="71">
        <f t="shared" si="8"/>
        <v>459.5300000000002</v>
      </c>
      <c r="L237" s="72">
        <f>IFERROR(VLOOKUP(C237,SETEMBRO!B:H,7,0),"0,00")</f>
        <v>1823.98</v>
      </c>
      <c r="M237" s="16" t="str">
        <f>IFERROR(VLOOKUP(C237,FÉRIAS!C:D,2,0),"")</f>
        <v/>
      </c>
      <c r="N237" s="13" t="str">
        <f>IFERROR(VLOOKUP(C237,AFASTADOS!B:C,2,0),"")</f>
        <v/>
      </c>
    </row>
    <row r="238" spans="2:14" s="13" customFormat="1">
      <c r="B238" s="12">
        <f t="shared" si="9"/>
        <v>230</v>
      </c>
      <c r="C238" s="17">
        <v>2525</v>
      </c>
      <c r="D238" s="18" t="str">
        <f>IFERROR(VLOOKUP(C238,SRA!B:C,2,0),"")</f>
        <v>FABIANE TAVARES DE SOUZA</v>
      </c>
      <c r="E238" s="12" t="str">
        <f>IFERROR(VLOOKUP(C238,SRA!B:T,8,0),"")</f>
        <v>CLT</v>
      </c>
      <c r="F238" s="12" t="s">
        <v>440</v>
      </c>
      <c r="G238" s="12" t="str">
        <f>IFERROR(VLOOKUP(C238,SRA!B:T,5,0),"")</f>
        <v>TEC. EM ADM. E FIN.</v>
      </c>
      <c r="H238" s="71">
        <f>IFERROR(VLOOKUP(C238,SRA!B:T,18,0),"")</f>
        <v>2060.2399999999998</v>
      </c>
      <c r="I238" s="71">
        <f>IFERROR(VLOOKUP(C238,SRA!B:T,19,0),"")</f>
        <v>223.27</v>
      </c>
      <c r="J238" s="72">
        <f>IFERROR(VLOOKUP(C238,SETEMBRO!B:F,3,0),"0,00")</f>
        <v>2283.5100000000002</v>
      </c>
      <c r="K238" s="71">
        <f t="shared" si="8"/>
        <v>295.25000000000045</v>
      </c>
      <c r="L238" s="72">
        <f>IFERROR(VLOOKUP(C238,SETEMBRO!B:H,7,0),"0,00")</f>
        <v>1988.2599999999998</v>
      </c>
      <c r="M238" s="16" t="str">
        <f>IFERROR(VLOOKUP(C238,FÉRIAS!C:D,2,0),"")</f>
        <v/>
      </c>
      <c r="N238" s="13" t="str">
        <f>IFERROR(VLOOKUP(C238,AFASTADOS!B:C,2,0),"")</f>
        <v/>
      </c>
    </row>
    <row r="239" spans="2:14" s="13" customFormat="1">
      <c r="B239" s="12">
        <f t="shared" si="9"/>
        <v>231</v>
      </c>
      <c r="C239" s="17">
        <v>2526</v>
      </c>
      <c r="D239" s="18" t="str">
        <f>IFERROR(VLOOKUP(C239,SRA!B:C,2,0),"")</f>
        <v>JARBAS FERREIRA DE LIMA JUNIOR</v>
      </c>
      <c r="E239" s="12" t="str">
        <f>IFERROR(VLOOKUP(C239,SRA!B:T,8,0),"")</f>
        <v>CLT</v>
      </c>
      <c r="F239" s="12" t="s">
        <v>440</v>
      </c>
      <c r="G239" s="12" t="str">
        <f>IFERROR(VLOOKUP(C239,SRA!B:T,5,0),"")</f>
        <v>TEC.EM MAN. ELE. IND</v>
      </c>
      <c r="H239" s="71">
        <f>IFERROR(VLOOKUP(C239,SRA!B:T,18,0),"")</f>
        <v>1962.12</v>
      </c>
      <c r="I239" s="71">
        <f>IFERROR(VLOOKUP(C239,SRA!B:T,19,0),"")</f>
        <v>1284.97</v>
      </c>
      <c r="J239" s="72">
        <f>IFERROR(VLOOKUP(C239,SETEMBRO!B:F,3,0),"0,00")</f>
        <v>5271.87</v>
      </c>
      <c r="K239" s="71">
        <f t="shared" si="8"/>
        <v>2130.54</v>
      </c>
      <c r="L239" s="72">
        <f>IFERROR(VLOOKUP(C239,SETEMBRO!B:H,7,0),"0,00")</f>
        <v>3141.33</v>
      </c>
      <c r="M239" s="16" t="str">
        <f>IFERROR(VLOOKUP(C239,FÉRIAS!C:D,2,0),"")</f>
        <v/>
      </c>
      <c r="N239" s="13" t="str">
        <f>IFERROR(VLOOKUP(C239,AFASTADOS!B:C,2,0),"")</f>
        <v/>
      </c>
    </row>
    <row r="240" spans="2:14" s="13" customFormat="1">
      <c r="B240" s="12">
        <f t="shared" si="9"/>
        <v>232</v>
      </c>
      <c r="C240" s="17">
        <v>2530</v>
      </c>
      <c r="D240" s="18" t="str">
        <f>IFERROR(VLOOKUP(C240,SRA!B:C,2,0),"")</f>
        <v>ARLEILDA MENDES DA SILVA</v>
      </c>
      <c r="E240" s="12" t="str">
        <f>IFERROR(VLOOKUP(C240,SRA!B:T,8,0),"")</f>
        <v>CLT</v>
      </c>
      <c r="F240" s="12" t="s">
        <v>440</v>
      </c>
      <c r="G240" s="12" t="str">
        <f>IFERROR(VLOOKUP(C240,SRA!B:T,5,0),"")</f>
        <v>OP. DE PROD. IND.</v>
      </c>
      <c r="H240" s="71">
        <f>IFERROR(VLOOKUP(C240,SRA!B:T,18,0),"")</f>
        <v>1702.09</v>
      </c>
      <c r="I240" s="71">
        <f>IFERROR(VLOOKUP(C240,SRA!B:T,19,0),"")</f>
        <v>0</v>
      </c>
      <c r="J240" s="72">
        <f>IFERROR(VLOOKUP(C240,SETEMBRO!B:F,3,0),"0,00")</f>
        <v>1702.09</v>
      </c>
      <c r="K240" s="71">
        <f t="shared" si="8"/>
        <v>550.41999999999985</v>
      </c>
      <c r="L240" s="72">
        <f>IFERROR(VLOOKUP(C240,SETEMBRO!B:H,7,0),"0,00")</f>
        <v>1151.67</v>
      </c>
      <c r="M240" s="16" t="str">
        <f>IFERROR(VLOOKUP(C240,FÉRIAS!C:D,2,0),"")</f>
        <v/>
      </c>
      <c r="N240" s="13" t="str">
        <f>IFERROR(VLOOKUP(C240,AFASTADOS!B:C,2,0),"")</f>
        <v/>
      </c>
    </row>
    <row r="241" spans="2:14" s="13" customFormat="1">
      <c r="B241" s="12">
        <f t="shared" si="9"/>
        <v>233</v>
      </c>
      <c r="C241" s="17">
        <v>2534</v>
      </c>
      <c r="D241" s="18" t="str">
        <f>IFERROR(VLOOKUP(C241,SRA!B:C,2,0),"")</f>
        <v>EMANUEL MESSIAS RIBEIRO COSTA</v>
      </c>
      <c r="E241" s="12" t="str">
        <f>IFERROR(VLOOKUP(C241,SRA!B:T,8,0),"")</f>
        <v>CLT</v>
      </c>
      <c r="F241" s="12" t="s">
        <v>440</v>
      </c>
      <c r="G241" s="12" t="str">
        <f>IFERROR(VLOOKUP(C241,SRA!B:T,5,0),"")</f>
        <v>OP. DE PROD. IND.</v>
      </c>
      <c r="H241" s="71">
        <f>IFERROR(VLOOKUP(C241,SRA!B:T,18,0),"")</f>
        <v>1702.09</v>
      </c>
      <c r="I241" s="71">
        <f>IFERROR(VLOOKUP(C241,SRA!B:T,19,0),"")</f>
        <v>0</v>
      </c>
      <c r="J241" s="72">
        <f>IFERROR(VLOOKUP(C241,SETEMBRO!B:F,3,0),"0,00")</f>
        <v>1702.09</v>
      </c>
      <c r="K241" s="71">
        <f t="shared" si="8"/>
        <v>482.33999999999992</v>
      </c>
      <c r="L241" s="72">
        <f>IFERROR(VLOOKUP(C241,SETEMBRO!B:H,7,0),"0,00")</f>
        <v>1219.75</v>
      </c>
      <c r="M241" s="16" t="str">
        <f>IFERROR(VLOOKUP(C241,FÉRIAS!C:D,2,0),"")</f>
        <v/>
      </c>
      <c r="N241" s="13" t="str">
        <f>IFERROR(VLOOKUP(C241,AFASTADOS!B:C,2,0),"")</f>
        <v/>
      </c>
    </row>
    <row r="242" spans="2:14" s="13" customFormat="1">
      <c r="B242" s="12">
        <f t="shared" si="9"/>
        <v>234</v>
      </c>
      <c r="C242" s="17">
        <v>2539</v>
      </c>
      <c r="D242" s="18" t="str">
        <f>IFERROR(VLOOKUP(C242,SRA!B:C,2,0),"")</f>
        <v>JOSENILDA BEZERRA DA SILVA</v>
      </c>
      <c r="E242" s="12" t="str">
        <f>IFERROR(VLOOKUP(C242,SRA!B:T,8,0),"")</f>
        <v>CLT</v>
      </c>
      <c r="F242" s="12" t="s">
        <v>440</v>
      </c>
      <c r="G242" s="12" t="str">
        <f>IFERROR(VLOOKUP(C242,SRA!B:T,5,0),"")</f>
        <v>OP. DE PROD. IND.(C)</v>
      </c>
      <c r="H242" s="71">
        <f>IFERROR(VLOOKUP(C242,SRA!B:T,18,0),"")</f>
        <v>1970.41</v>
      </c>
      <c r="I242" s="71">
        <f>IFERROR(VLOOKUP(C242,SRA!B:T,19,0),"")</f>
        <v>0</v>
      </c>
      <c r="J242" s="72">
        <f>IFERROR(VLOOKUP(C242,SETEMBRO!B:F,3,0),"0,00")</f>
        <v>1989.62</v>
      </c>
      <c r="K242" s="71">
        <f t="shared" si="8"/>
        <v>1536.4299999999998</v>
      </c>
      <c r="L242" s="72">
        <f>IFERROR(VLOOKUP(C242,SETEMBRO!B:H,7,0),"0,00")</f>
        <v>453.19</v>
      </c>
      <c r="M242" s="16" t="str">
        <f>IFERROR(VLOOKUP(C242,FÉRIAS!C:D,2,0),"")</f>
        <v/>
      </c>
      <c r="N242" s="13" t="str">
        <f>IFERROR(VLOOKUP(C242,AFASTADOS!B:C,2,0),"")</f>
        <v/>
      </c>
    </row>
    <row r="243" spans="2:14" s="13" customFormat="1">
      <c r="B243" s="12">
        <f t="shared" si="9"/>
        <v>235</v>
      </c>
      <c r="C243" s="17">
        <v>2541</v>
      </c>
      <c r="D243" s="18" t="str">
        <f>IFERROR(VLOOKUP(C243,SRA!B:C,2,0),"")</f>
        <v>MARCELA SALLES DA SILVA</v>
      </c>
      <c r="E243" s="12" t="str">
        <f>IFERROR(VLOOKUP(C243,SRA!B:T,8,0),"")</f>
        <v>CLT</v>
      </c>
      <c r="F243" s="12" t="s">
        <v>440</v>
      </c>
      <c r="G243" s="12" t="str">
        <f>IFERROR(VLOOKUP(C243,SRA!B:T,5,0),"")</f>
        <v>OP. DE PROD. IND.</v>
      </c>
      <c r="H243" s="71">
        <f>IFERROR(VLOOKUP(C243,SRA!B:T,18,0),"")</f>
        <v>1702.09</v>
      </c>
      <c r="I243" s="71">
        <f>IFERROR(VLOOKUP(C243,SRA!B:T,19,0),"")</f>
        <v>0</v>
      </c>
      <c r="J243" s="72">
        <f>IFERROR(VLOOKUP(C243,SETEMBRO!B:F,3,0),"0,00")</f>
        <v>1702.09</v>
      </c>
      <c r="K243" s="71">
        <f t="shared" si="8"/>
        <v>1168.48</v>
      </c>
      <c r="L243" s="72">
        <f>IFERROR(VLOOKUP(C243,SETEMBRO!B:H,7,0),"0,00")</f>
        <v>533.61</v>
      </c>
      <c r="M243" s="16" t="str">
        <f>IFERROR(VLOOKUP(C243,FÉRIAS!C:D,2,0),"")</f>
        <v/>
      </c>
      <c r="N243" s="13" t="str">
        <f>IFERROR(VLOOKUP(C243,AFASTADOS!B:C,2,0),"")</f>
        <v/>
      </c>
    </row>
    <row r="244" spans="2:14" s="13" customFormat="1">
      <c r="B244" s="12">
        <f t="shared" si="9"/>
        <v>236</v>
      </c>
      <c r="C244" s="17">
        <v>2547</v>
      </c>
      <c r="D244" s="18" t="str">
        <f>IFERROR(VLOOKUP(C244,SRA!B:C,2,0),"")</f>
        <v>CYNTHIA RODRIGUES DE ALMEIDA</v>
      </c>
      <c r="E244" s="12" t="str">
        <f>IFERROR(VLOOKUP(C244,SRA!B:T,8,0),"")</f>
        <v>CLT</v>
      </c>
      <c r="F244" s="12" t="s">
        <v>462</v>
      </c>
      <c r="G244" s="12" t="str">
        <f>IFERROR(VLOOKUP(C244,SRA!B:T,5,0),"")</f>
        <v>TEC. EM ADM. E FIN.</v>
      </c>
      <c r="H244" s="71">
        <f>IFERROR(VLOOKUP(C244,SRA!B:T,18,0),"")</f>
        <v>2060.2600000000002</v>
      </c>
      <c r="I244" s="71">
        <f>IFERROR(VLOOKUP(C244,SRA!B:T,19,0),"")</f>
        <v>0</v>
      </c>
      <c r="J244" s="72">
        <f>IFERROR(VLOOKUP(C244,SETEMBRO!B:F,3,0),"0,00")</f>
        <v>14608.05</v>
      </c>
      <c r="K244" s="71">
        <f t="shared" si="8"/>
        <v>14608.05</v>
      </c>
      <c r="L244" s="72">
        <f>IFERROR(VLOOKUP(C244,SETEMBRO!B:H,7,0),"0,00")</f>
        <v>0</v>
      </c>
      <c r="M244" s="16" t="str">
        <f>IFERROR(VLOOKUP(C244,FÉRIAS!C:D,2,0),"")</f>
        <v/>
      </c>
      <c r="N244" s="13" t="str">
        <f>IFERROR(VLOOKUP(C244,AFASTADOS!B:C,2,0),"")</f>
        <v>CYNTHIA RODRIGUES DE ALMEIDA</v>
      </c>
    </row>
    <row r="245" spans="2:14" s="13" customFormat="1">
      <c r="B245" s="12">
        <f t="shared" si="9"/>
        <v>237</v>
      </c>
      <c r="C245" s="17">
        <v>2548</v>
      </c>
      <c r="D245" s="18" t="str">
        <f>IFERROR(VLOOKUP(C245,SRA!B:C,2,0),"")</f>
        <v>ELIANA PEREIRA SANTANA</v>
      </c>
      <c r="E245" s="12" t="str">
        <f>IFERROR(VLOOKUP(C245,SRA!B:T,8,0),"")</f>
        <v>CLT</v>
      </c>
      <c r="F245" s="12" t="s">
        <v>440</v>
      </c>
      <c r="G245" s="12" t="str">
        <f>IFERROR(VLOOKUP(C245,SRA!B:T,5,0),"")</f>
        <v>TEC. EM ADM. E FIN.</v>
      </c>
      <c r="H245" s="71">
        <f>IFERROR(VLOOKUP(C245,SRA!B:T,18,0),"")</f>
        <v>2163.27</v>
      </c>
      <c r="I245" s="71">
        <f>IFERROR(VLOOKUP(C245,SRA!B:T,19,0),"")</f>
        <v>1566.44</v>
      </c>
      <c r="J245" s="72">
        <f>IFERROR(VLOOKUP(C245,SETEMBRO!B:F,3,0),"0,00")</f>
        <v>4419.6499999999996</v>
      </c>
      <c r="K245" s="71">
        <f t="shared" si="8"/>
        <v>1439.6999999999998</v>
      </c>
      <c r="L245" s="72">
        <f>IFERROR(VLOOKUP(C245,SETEMBRO!B:H,7,0),"0,00")</f>
        <v>2979.95</v>
      </c>
      <c r="M245" s="16" t="str">
        <f>IFERROR(VLOOKUP(C245,FÉRIAS!C:D,2,0),"")</f>
        <v/>
      </c>
      <c r="N245" s="13" t="str">
        <f>IFERROR(VLOOKUP(C245,AFASTADOS!B:C,2,0),"")</f>
        <v/>
      </c>
    </row>
    <row r="246" spans="2:14" s="13" customFormat="1">
      <c r="B246" s="12">
        <f t="shared" si="9"/>
        <v>238</v>
      </c>
      <c r="C246" s="17">
        <v>2553</v>
      </c>
      <c r="D246" s="18" t="str">
        <f>IFERROR(VLOOKUP(C246,SRA!B:C,2,0),"")</f>
        <v>LIVIA DA SILVA LIMA</v>
      </c>
      <c r="E246" s="12" t="str">
        <f>IFERROR(VLOOKUP(C246,SRA!B:T,8,0),"")</f>
        <v>CLT</v>
      </c>
      <c r="F246" s="12" t="s">
        <v>440</v>
      </c>
      <c r="G246" s="12" t="str">
        <f>IFERROR(VLOOKUP(C246,SRA!B:T,5,0),"")</f>
        <v>TEC. EM ADM. E FIN.</v>
      </c>
      <c r="H246" s="71">
        <f>IFERROR(VLOOKUP(C246,SRA!B:T,18,0),"")</f>
        <v>2060.2399999999998</v>
      </c>
      <c r="I246" s="71">
        <f>IFERROR(VLOOKUP(C246,SRA!B:T,19,0),"")</f>
        <v>822.38</v>
      </c>
      <c r="J246" s="72">
        <f>IFERROR(VLOOKUP(C246,SETEMBRO!B:F,3,0),"0,00")</f>
        <v>2882.62</v>
      </c>
      <c r="K246" s="71">
        <f t="shared" si="8"/>
        <v>581.35999999999967</v>
      </c>
      <c r="L246" s="72">
        <f>IFERROR(VLOOKUP(C246,SETEMBRO!B:H,7,0),"0,00")</f>
        <v>2301.2600000000002</v>
      </c>
      <c r="M246" s="16" t="str">
        <f>IFERROR(VLOOKUP(C246,FÉRIAS!C:D,2,0),"")</f>
        <v/>
      </c>
      <c r="N246" s="13" t="str">
        <f>IFERROR(VLOOKUP(C246,AFASTADOS!B:C,2,0),"")</f>
        <v/>
      </c>
    </row>
    <row r="247" spans="2:14" s="13" customFormat="1">
      <c r="B247" s="12">
        <f t="shared" si="9"/>
        <v>239</v>
      </c>
      <c r="C247" s="17">
        <v>2559</v>
      </c>
      <c r="D247" s="18" t="str">
        <f>IFERROR(VLOOKUP(C247,SRA!B:C,2,0),"")</f>
        <v>SANDRO DE MIRANDA SANTOS</v>
      </c>
      <c r="E247" s="12" t="str">
        <f>IFERROR(VLOOKUP(C247,SRA!B:T,8,0),"")</f>
        <v>CLT</v>
      </c>
      <c r="F247" s="12" t="s">
        <v>440</v>
      </c>
      <c r="G247" s="12" t="str">
        <f>IFERROR(VLOOKUP(C247,SRA!B:T,5,0),"")</f>
        <v>TEC. EM ADM. E FIN.</v>
      </c>
      <c r="H247" s="71">
        <f>IFERROR(VLOOKUP(C247,SRA!B:T,18,0),"")</f>
        <v>2060.2399999999998</v>
      </c>
      <c r="I247" s="71">
        <f>IFERROR(VLOOKUP(C247,SRA!B:T,19,0),"")</f>
        <v>0</v>
      </c>
      <c r="J247" s="72">
        <f>IFERROR(VLOOKUP(C247,SETEMBRO!B:F,3,0),"0,00")</f>
        <v>2060.2399999999998</v>
      </c>
      <c r="K247" s="71">
        <f t="shared" si="8"/>
        <v>1003.9199999999998</v>
      </c>
      <c r="L247" s="72">
        <f>IFERROR(VLOOKUP(C247,SETEMBRO!B:H,7,0),"0,00")</f>
        <v>1056.32</v>
      </c>
      <c r="M247" s="16" t="str">
        <f>IFERROR(VLOOKUP(C247,FÉRIAS!C:D,2,0),"")</f>
        <v/>
      </c>
      <c r="N247" s="13" t="str">
        <f>IFERROR(VLOOKUP(C247,AFASTADOS!B:C,2,0),"")</f>
        <v/>
      </c>
    </row>
    <row r="248" spans="2:14" s="13" customFormat="1">
      <c r="B248" s="12">
        <f t="shared" si="9"/>
        <v>240</v>
      </c>
      <c r="C248" s="17">
        <v>2562</v>
      </c>
      <c r="D248" s="18" t="str">
        <f>IFERROR(VLOOKUP(C248,SRA!B:C,2,0),"")</f>
        <v>ERIKA MARQUES BEZERRA</v>
      </c>
      <c r="E248" s="12" t="str">
        <f>IFERROR(VLOOKUP(C248,SRA!B:T,8,0),"")</f>
        <v>CLT</v>
      </c>
      <c r="F248" s="12" t="s">
        <v>440</v>
      </c>
      <c r="G248" s="12" t="str">
        <f>IFERROR(VLOOKUP(C248,SRA!B:T,5,0),"")</f>
        <v>ANA ASS FARMACEUTICA</v>
      </c>
      <c r="H248" s="71">
        <f>IFERROR(VLOOKUP(C248,SRA!B:T,18,0),"")</f>
        <v>5296.11</v>
      </c>
      <c r="I248" s="71">
        <f>IFERROR(VLOOKUP(C248,SRA!B:T,19,0),"")</f>
        <v>0</v>
      </c>
      <c r="J248" s="72">
        <f>IFERROR(VLOOKUP(C248,SETEMBRO!B:F,3,0),"0,00")</f>
        <v>5296.11</v>
      </c>
      <c r="K248" s="71">
        <f t="shared" si="8"/>
        <v>2525.5099999999998</v>
      </c>
      <c r="L248" s="72">
        <f>IFERROR(VLOOKUP(C248,SETEMBRO!B:H,7,0),"0,00")</f>
        <v>2770.6</v>
      </c>
      <c r="M248" s="16" t="str">
        <f>IFERROR(VLOOKUP(C248,FÉRIAS!C:D,2,0),"")</f>
        <v/>
      </c>
      <c r="N248" s="13" t="str">
        <f>IFERROR(VLOOKUP(C248,AFASTADOS!B:C,2,0),"")</f>
        <v/>
      </c>
    </row>
    <row r="249" spans="2:14" s="13" customFormat="1">
      <c r="B249" s="12">
        <f t="shared" si="9"/>
        <v>241</v>
      </c>
      <c r="C249" s="17">
        <v>2568</v>
      </c>
      <c r="D249" s="18" t="str">
        <f>IFERROR(VLOOKUP(C249,SRA!B:C,2,0),"")</f>
        <v>CATARINA DANIELLE DA S AMORIM</v>
      </c>
      <c r="E249" s="12" t="str">
        <f>IFERROR(VLOOKUP(C249,SRA!B:T,8,0),"")</f>
        <v>CLT</v>
      </c>
      <c r="F249" s="12" t="s">
        <v>440</v>
      </c>
      <c r="G249" s="12" t="str">
        <f>IFERROR(VLOOKUP(C249,SRA!B:T,5,0),"")</f>
        <v>ANA ASS FARMACEUTICA</v>
      </c>
      <c r="H249" s="71">
        <f>IFERROR(VLOOKUP(C249,SRA!B:T,18,0),"")</f>
        <v>5296.11</v>
      </c>
      <c r="I249" s="71">
        <f>IFERROR(VLOOKUP(C249,SRA!B:T,19,0),"")</f>
        <v>0</v>
      </c>
      <c r="J249" s="72">
        <f>IFERROR(VLOOKUP(C249,SETEMBRO!B:F,3,0),"0,00")</f>
        <v>5296.11</v>
      </c>
      <c r="K249" s="71">
        <f t="shared" si="8"/>
        <v>3192.99</v>
      </c>
      <c r="L249" s="72">
        <f>IFERROR(VLOOKUP(C249,SETEMBRO!B:H,7,0),"0,00")</f>
        <v>2103.12</v>
      </c>
      <c r="M249" s="16" t="str">
        <f>IFERROR(VLOOKUP(C249,FÉRIAS!C:D,2,0),"")</f>
        <v/>
      </c>
      <c r="N249" s="13" t="str">
        <f>IFERROR(VLOOKUP(C249,AFASTADOS!B:C,2,0),"")</f>
        <v/>
      </c>
    </row>
    <row r="250" spans="2:14" s="13" customFormat="1">
      <c r="B250" s="12">
        <f t="shared" si="9"/>
        <v>242</v>
      </c>
      <c r="C250" s="17">
        <v>2574</v>
      </c>
      <c r="D250" s="18" t="str">
        <f>IFERROR(VLOOKUP(C250,SRA!B:C,2,0),"")</f>
        <v>ANDERSON SANTOS DE LIMA FARIAS</v>
      </c>
      <c r="E250" s="12" t="str">
        <f>IFERROR(VLOOKUP(C250,SRA!B:T,8,0),"")</f>
        <v>CLT</v>
      </c>
      <c r="F250" s="12" t="s">
        <v>440</v>
      </c>
      <c r="G250" s="12" t="str">
        <f>IFERROR(VLOOKUP(C250,SRA!B:T,5,0),"")</f>
        <v>TEC. EM ADM. E FIN.</v>
      </c>
      <c r="H250" s="71">
        <f>IFERROR(VLOOKUP(C250,SRA!B:T,18,0),"")</f>
        <v>2163.27</v>
      </c>
      <c r="I250" s="71">
        <f>IFERROR(VLOOKUP(C250,SRA!B:T,19,0),"")</f>
        <v>2312.9499999999998</v>
      </c>
      <c r="J250" s="72">
        <f>IFERROR(VLOOKUP(C250,SETEMBRO!B:F,3,0),"0,00")</f>
        <v>4476.22</v>
      </c>
      <c r="K250" s="71">
        <f t="shared" si="8"/>
        <v>840.51000000000022</v>
      </c>
      <c r="L250" s="72">
        <f>IFERROR(VLOOKUP(C250,SETEMBRO!B:H,7,0),"0,00")</f>
        <v>3635.71</v>
      </c>
      <c r="M250" s="16" t="str">
        <f>IFERROR(VLOOKUP(C250,FÉRIAS!C:D,2,0),"")</f>
        <v/>
      </c>
      <c r="N250" s="13" t="str">
        <f>IFERROR(VLOOKUP(C250,AFASTADOS!B:C,2,0),"")</f>
        <v/>
      </c>
    </row>
    <row r="251" spans="2:14" s="13" customFormat="1">
      <c r="B251" s="12">
        <f t="shared" si="9"/>
        <v>243</v>
      </c>
      <c r="C251" s="17">
        <v>2577</v>
      </c>
      <c r="D251" s="18" t="str">
        <f>IFERROR(VLOOKUP(C251,SRA!B:C,2,0),"")</f>
        <v>CARLA CRISTINA OLIVEIRA MATOS</v>
      </c>
      <c r="E251" s="12" t="str">
        <f>IFERROR(VLOOKUP(C251,SRA!B:T,8,0),"")</f>
        <v>CLT</v>
      </c>
      <c r="F251" s="12" t="s">
        <v>440</v>
      </c>
      <c r="G251" s="12" t="str">
        <f>IFERROR(VLOOKUP(C251,SRA!B:T,5,0),"")</f>
        <v>TEC. EM ADM. E FIN.</v>
      </c>
      <c r="H251" s="71">
        <f>IFERROR(VLOOKUP(C251,SRA!B:T,18,0),"")</f>
        <v>2060.2399999999998</v>
      </c>
      <c r="I251" s="71">
        <f>IFERROR(VLOOKUP(C251,SRA!B:T,19,0),"")</f>
        <v>822.38</v>
      </c>
      <c r="J251" s="72">
        <f>IFERROR(VLOOKUP(C251,SETEMBRO!B:F,3,0),"0,00")</f>
        <v>2882.62</v>
      </c>
      <c r="K251" s="71">
        <f t="shared" si="8"/>
        <v>756.19</v>
      </c>
      <c r="L251" s="72">
        <f>IFERROR(VLOOKUP(C251,SETEMBRO!B:H,7,0),"0,00")</f>
        <v>2126.4299999999998</v>
      </c>
      <c r="M251" s="16" t="str">
        <f>IFERROR(VLOOKUP(C251,FÉRIAS!C:D,2,0),"")</f>
        <v/>
      </c>
      <c r="N251" s="13" t="str">
        <f>IFERROR(VLOOKUP(C251,AFASTADOS!B:C,2,0),"")</f>
        <v/>
      </c>
    </row>
    <row r="252" spans="2:14" s="13" customFormat="1">
      <c r="B252" s="12">
        <f t="shared" si="9"/>
        <v>244</v>
      </c>
      <c r="C252" s="17">
        <v>2584</v>
      </c>
      <c r="D252" s="18" t="str">
        <f>IFERROR(VLOOKUP(C252,SRA!B:C,2,0),"")</f>
        <v>HELIA MARIA ALEXANDRE DE SOUZA</v>
      </c>
      <c r="E252" s="12" t="str">
        <f>IFERROR(VLOOKUP(C252,SRA!B:T,8,0),"")</f>
        <v>CLT</v>
      </c>
      <c r="F252" s="12" t="s">
        <v>452</v>
      </c>
      <c r="G252" s="12" t="str">
        <f>IFERROR(VLOOKUP(C252,SRA!B:T,5,0),"")</f>
        <v>TEC. EM ADM. E FIN.</v>
      </c>
      <c r="H252" s="71">
        <f>IFERROR(VLOOKUP(C252,SRA!B:T,18,0),"")</f>
        <v>2060.2600000000002</v>
      </c>
      <c r="I252" s="71">
        <f>IFERROR(VLOOKUP(C252,SRA!B:T,19,0),"")</f>
        <v>0</v>
      </c>
      <c r="J252" s="72">
        <f>IFERROR(VLOOKUP(C252,SETEMBRO!B:F,3,0),"0,00")</f>
        <v>3172.52</v>
      </c>
      <c r="K252" s="71">
        <f t="shared" si="8"/>
        <v>3172.52</v>
      </c>
      <c r="L252" s="72">
        <f>IFERROR(VLOOKUP(C252,SETEMBRO!B:H,7,0),"0,00")</f>
        <v>0</v>
      </c>
      <c r="M252" s="16" t="str">
        <f>IFERROR(VLOOKUP(C252,FÉRIAS!C:D,2,0),"")</f>
        <v>HELIA MARIA ALEXANDRE DE SOUZA</v>
      </c>
      <c r="N252" s="13" t="str">
        <f>IFERROR(VLOOKUP(C252,AFASTADOS!B:C,2,0),"")</f>
        <v/>
      </c>
    </row>
    <row r="253" spans="2:14" s="13" customFormat="1">
      <c r="B253" s="12">
        <f t="shared" si="9"/>
        <v>245</v>
      </c>
      <c r="C253" s="17">
        <v>2585</v>
      </c>
      <c r="D253" s="18" t="str">
        <f>IFERROR(VLOOKUP(C253,SRA!B:C,2,0),"")</f>
        <v>HELIO DO N BARBOZA JUNIOR</v>
      </c>
      <c r="E253" s="12" t="str">
        <f>IFERROR(VLOOKUP(C253,SRA!B:T,8,0),"")</f>
        <v>CLT</v>
      </c>
      <c r="F253" s="12" t="s">
        <v>462</v>
      </c>
      <c r="G253" s="12" t="str">
        <f>IFERROR(VLOOKUP(C253,SRA!B:T,5,0),"")</f>
        <v>TEC. EM ADM. E FIN.</v>
      </c>
      <c r="H253" s="71">
        <f>IFERROR(VLOOKUP(C253,SRA!B:T,18,0),"")</f>
        <v>2060.2399999999998</v>
      </c>
      <c r="I253" s="71">
        <f>IFERROR(VLOOKUP(C253,SRA!B:T,19,0),"")</f>
        <v>0</v>
      </c>
      <c r="J253" s="72">
        <f>IFERROR(VLOOKUP(C253,SETEMBRO!B:F,3,0),"0,00")</f>
        <v>9187.99</v>
      </c>
      <c r="K253" s="71">
        <f t="shared" si="8"/>
        <v>9187.99</v>
      </c>
      <c r="L253" s="72">
        <f>IFERROR(VLOOKUP(C253,SETEMBRO!B:H,7,0),"0,00")</f>
        <v>0</v>
      </c>
      <c r="M253" s="16" t="str">
        <f>IFERROR(VLOOKUP(C253,FÉRIAS!C:D,2,0),"")</f>
        <v/>
      </c>
      <c r="N253" s="13" t="str">
        <f>IFERROR(VLOOKUP(C253,AFASTADOS!B:C,2,0),"")</f>
        <v>HELIO DO N BARBOZA JUNIOR</v>
      </c>
    </row>
    <row r="254" spans="2:14" s="13" customFormat="1">
      <c r="B254" s="12">
        <f t="shared" si="9"/>
        <v>246</v>
      </c>
      <c r="C254" s="17">
        <v>2586</v>
      </c>
      <c r="D254" s="18" t="str">
        <f>IFERROR(VLOOKUP(C254,SRA!B:C,2,0),"")</f>
        <v>JAQUELINE P F DE OLIVEIRA</v>
      </c>
      <c r="E254" s="12" t="str">
        <f>IFERROR(VLOOKUP(C254,SRA!B:T,8,0),"")</f>
        <v>CLT</v>
      </c>
      <c r="F254" s="12" t="s">
        <v>440</v>
      </c>
      <c r="G254" s="12" t="str">
        <f>IFERROR(VLOOKUP(C254,SRA!B:T,5,0),"")</f>
        <v>TEC. EM ADM. E FIN.</v>
      </c>
      <c r="H254" s="71">
        <f>IFERROR(VLOOKUP(C254,SRA!B:T,18,0),"")</f>
        <v>2060.2399999999998</v>
      </c>
      <c r="I254" s="71">
        <f>IFERROR(VLOOKUP(C254,SRA!B:T,19,0),"")</f>
        <v>0</v>
      </c>
      <c r="J254" s="72">
        <f>IFERROR(VLOOKUP(C254,SETEMBRO!B:F,3,0),"0,00")</f>
        <v>4174.93</v>
      </c>
      <c r="K254" s="71">
        <f t="shared" si="8"/>
        <v>1286.8000000000002</v>
      </c>
      <c r="L254" s="72">
        <f>IFERROR(VLOOKUP(C254,SETEMBRO!B:H,7,0),"0,00")</f>
        <v>2888.13</v>
      </c>
      <c r="M254" s="16" t="str">
        <f>IFERROR(VLOOKUP(C254,FÉRIAS!C:D,2,0),"")</f>
        <v/>
      </c>
      <c r="N254" s="13" t="str">
        <f>IFERROR(VLOOKUP(C254,AFASTADOS!B:C,2,0),"")</f>
        <v/>
      </c>
    </row>
    <row r="255" spans="2:14" s="13" customFormat="1">
      <c r="B255" s="12">
        <f t="shared" si="9"/>
        <v>247</v>
      </c>
      <c r="C255" s="17">
        <v>2588</v>
      </c>
      <c r="D255" s="18" t="str">
        <f>IFERROR(VLOOKUP(C255,SRA!B:C,2,0),"")</f>
        <v>JOSE NEVES DA SILVA JUNIOR</v>
      </c>
      <c r="E255" s="12" t="str">
        <f>IFERROR(VLOOKUP(C255,SRA!B:T,8,0),"")</f>
        <v>CLT</v>
      </c>
      <c r="F255" s="12" t="s">
        <v>440</v>
      </c>
      <c r="G255" s="12" t="str">
        <f>IFERROR(VLOOKUP(C255,SRA!B:T,5,0),"")</f>
        <v>TEC. EM ADM. E FIN.</v>
      </c>
      <c r="H255" s="71">
        <f>IFERROR(VLOOKUP(C255,SRA!B:T,18,0),"")</f>
        <v>2060.2399999999998</v>
      </c>
      <c r="I255" s="71">
        <f>IFERROR(VLOOKUP(C255,SRA!B:T,19,0),"")</f>
        <v>4112.95</v>
      </c>
      <c r="J255" s="72">
        <f>IFERROR(VLOOKUP(C255,SETEMBRO!B:F,3,0),"0,00")</f>
        <v>7313.55</v>
      </c>
      <c r="K255" s="71">
        <f t="shared" si="8"/>
        <v>4037.63</v>
      </c>
      <c r="L255" s="72">
        <f>IFERROR(VLOOKUP(C255,SETEMBRO!B:H,7,0),"0,00")</f>
        <v>3275.92</v>
      </c>
      <c r="M255" s="16" t="str">
        <f>IFERROR(VLOOKUP(C255,FÉRIAS!C:D,2,0),"")</f>
        <v/>
      </c>
      <c r="N255" s="13" t="str">
        <f>IFERROR(VLOOKUP(C255,AFASTADOS!B:C,2,0),"")</f>
        <v/>
      </c>
    </row>
    <row r="256" spans="2:14" s="13" customFormat="1">
      <c r="B256" s="12">
        <f t="shared" si="9"/>
        <v>248</v>
      </c>
      <c r="C256" s="17">
        <v>2596</v>
      </c>
      <c r="D256" s="18" t="str">
        <f>IFERROR(VLOOKUP(C256,SRA!B:C,2,0),"")</f>
        <v>WELLIDA CRISTIANE DE M  GUERRA</v>
      </c>
      <c r="E256" s="12" t="str">
        <f>IFERROR(VLOOKUP(C256,SRA!B:T,8,0),"")</f>
        <v>CLT</v>
      </c>
      <c r="F256" s="12" t="s">
        <v>440</v>
      </c>
      <c r="G256" s="12" t="str">
        <f>IFERROR(VLOOKUP(C256,SRA!B:T,5,0),"")</f>
        <v>TEC. EM ADM. E FIN.</v>
      </c>
      <c r="H256" s="71">
        <f>IFERROR(VLOOKUP(C256,SRA!B:T,18,0),"")</f>
        <v>2060.2399999999998</v>
      </c>
      <c r="I256" s="71">
        <f>IFERROR(VLOOKUP(C256,SRA!B:T,19,0),"")</f>
        <v>0</v>
      </c>
      <c r="J256" s="72">
        <f>IFERROR(VLOOKUP(C256,SETEMBRO!B:F,3,0),"0,00")</f>
        <v>2608.52</v>
      </c>
      <c r="K256" s="71">
        <f t="shared" si="8"/>
        <v>1074.0900000000001</v>
      </c>
      <c r="L256" s="72">
        <f>IFERROR(VLOOKUP(C256,SETEMBRO!B:H,7,0),"0,00")</f>
        <v>1534.4299999999998</v>
      </c>
      <c r="M256" s="16" t="str">
        <f>IFERROR(VLOOKUP(C256,FÉRIAS!C:D,2,0),"")</f>
        <v/>
      </c>
      <c r="N256" s="13" t="str">
        <f>IFERROR(VLOOKUP(C256,AFASTADOS!B:C,2,0),"")</f>
        <v/>
      </c>
    </row>
    <row r="257" spans="2:14" s="13" customFormat="1">
      <c r="B257" s="12">
        <f t="shared" si="9"/>
        <v>249</v>
      </c>
      <c r="C257" s="17">
        <v>2602</v>
      </c>
      <c r="D257" s="18" t="str">
        <f>IFERROR(VLOOKUP(C257,SRA!B:C,2,0),"")</f>
        <v>DIANA ATALECIA NEVES DE SA</v>
      </c>
      <c r="E257" s="12" t="str">
        <f>IFERROR(VLOOKUP(C257,SRA!B:T,8,0),"")</f>
        <v>CLT</v>
      </c>
      <c r="F257" s="12" t="s">
        <v>440</v>
      </c>
      <c r="G257" s="12" t="str">
        <f>IFERROR(VLOOKUP(C257,SRA!B:T,5,0),"")</f>
        <v>ANA ASS FARMACEUTICA</v>
      </c>
      <c r="H257" s="71">
        <f>IFERROR(VLOOKUP(C257,SRA!B:T,18,0),"")</f>
        <v>5296.11</v>
      </c>
      <c r="I257" s="71">
        <f>IFERROR(VLOOKUP(C257,SRA!B:T,19,0),"")</f>
        <v>0</v>
      </c>
      <c r="J257" s="72">
        <f>IFERROR(VLOOKUP(C257,SETEMBRO!B:F,3,0),"0,00")</f>
        <v>5296.11</v>
      </c>
      <c r="K257" s="71">
        <f t="shared" si="8"/>
        <v>1002.4699999999993</v>
      </c>
      <c r="L257" s="72">
        <f>IFERROR(VLOOKUP(C257,SETEMBRO!B:H,7,0),"0,00")</f>
        <v>4293.6400000000003</v>
      </c>
      <c r="M257" s="16" t="str">
        <f>IFERROR(VLOOKUP(C257,FÉRIAS!C:D,2,0),"")</f>
        <v/>
      </c>
      <c r="N257" s="13" t="str">
        <f>IFERROR(VLOOKUP(C257,AFASTADOS!B:C,2,0),"")</f>
        <v/>
      </c>
    </row>
    <row r="258" spans="2:14" s="13" customFormat="1">
      <c r="B258" s="12">
        <f t="shared" si="9"/>
        <v>250</v>
      </c>
      <c r="C258" s="17">
        <v>2604</v>
      </c>
      <c r="D258" s="18" t="str">
        <f>IFERROR(VLOOKUP(C258,SRA!B:C,2,0),"")</f>
        <v>JAMINE K  G  DA ROCHA MARTINS</v>
      </c>
      <c r="E258" s="12" t="str">
        <f>IFERROR(VLOOKUP(C258,SRA!B:T,8,0),"")</f>
        <v>CLT</v>
      </c>
      <c r="F258" s="12" t="s">
        <v>440</v>
      </c>
      <c r="G258" s="12" t="str">
        <f>IFERROR(VLOOKUP(C258,SRA!B:T,5,0),"")</f>
        <v>ANA ASS FARMACEUTICA</v>
      </c>
      <c r="H258" s="71">
        <f>IFERROR(VLOOKUP(C258,SRA!B:T,18,0),"")</f>
        <v>5296.11</v>
      </c>
      <c r="I258" s="71">
        <f>IFERROR(VLOOKUP(C258,SRA!B:T,19,0),"")</f>
        <v>0</v>
      </c>
      <c r="J258" s="72">
        <f>IFERROR(VLOOKUP(C258,SETEMBRO!B:F,3,0),"0,00")</f>
        <v>5296.11</v>
      </c>
      <c r="K258" s="71">
        <f t="shared" si="8"/>
        <v>2080.2099999999996</v>
      </c>
      <c r="L258" s="72">
        <f>IFERROR(VLOOKUP(C258,SETEMBRO!B:H,7,0),"0,00")</f>
        <v>3215.9</v>
      </c>
      <c r="M258" s="16" t="str">
        <f>IFERROR(VLOOKUP(C258,FÉRIAS!C:D,2,0),"")</f>
        <v/>
      </c>
      <c r="N258" s="13" t="str">
        <f>IFERROR(VLOOKUP(C258,AFASTADOS!B:C,2,0),"")</f>
        <v/>
      </c>
    </row>
    <row r="259" spans="2:14" s="13" customFormat="1">
      <c r="B259" s="12">
        <f t="shared" si="9"/>
        <v>251</v>
      </c>
      <c r="C259" s="17">
        <v>2614</v>
      </c>
      <c r="D259" s="18" t="str">
        <f>IFERROR(VLOOKUP(C259,SRA!B:C,2,0),"")</f>
        <v>EDVANIA GOMES DE SOUZA PONTES</v>
      </c>
      <c r="E259" s="12" t="str">
        <f>IFERROR(VLOOKUP(C259,SRA!B:T,8,0),"")</f>
        <v>CLT</v>
      </c>
      <c r="F259" s="12" t="s">
        <v>440</v>
      </c>
      <c r="G259" s="12" t="str">
        <f>IFERROR(VLOOKUP(C259,SRA!B:T,5,0),"")</f>
        <v>OP. DE PROD. IND.</v>
      </c>
      <c r="H259" s="71">
        <f>IFERROR(VLOOKUP(C259,SRA!B:T,18,0),"")</f>
        <v>1702.09</v>
      </c>
      <c r="I259" s="71">
        <f>IFERROR(VLOOKUP(C259,SRA!B:T,19,0),"")</f>
        <v>1079.3800000000001</v>
      </c>
      <c r="J259" s="72">
        <f>IFERROR(VLOOKUP(C259,SETEMBRO!B:F,3,0),"0,00")</f>
        <v>3126.44</v>
      </c>
      <c r="K259" s="71">
        <f t="shared" si="8"/>
        <v>1017.8499999999999</v>
      </c>
      <c r="L259" s="72">
        <f>IFERROR(VLOOKUP(C259,SETEMBRO!B:H,7,0),"0,00")</f>
        <v>2108.59</v>
      </c>
      <c r="M259" s="16" t="str">
        <f>IFERROR(VLOOKUP(C259,FÉRIAS!C:D,2,0),"")</f>
        <v/>
      </c>
      <c r="N259" s="13" t="str">
        <f>IFERROR(VLOOKUP(C259,AFASTADOS!B:C,2,0),"")</f>
        <v/>
      </c>
    </row>
    <row r="260" spans="2:14" s="13" customFormat="1">
      <c r="B260" s="12">
        <f t="shared" si="9"/>
        <v>252</v>
      </c>
      <c r="C260" s="12">
        <v>2618</v>
      </c>
      <c r="D260" s="18" t="str">
        <f>IFERROR(VLOOKUP(C260,SRA!B:C,2,0),"")</f>
        <v>MARIA DA CONCEICAO O DOS SANTO</v>
      </c>
      <c r="E260" s="12" t="str">
        <f>IFERROR(VLOOKUP(C260,SRA!B:T,8,0),"")</f>
        <v>CLT</v>
      </c>
      <c r="F260" s="12" t="s">
        <v>440</v>
      </c>
      <c r="G260" s="12" t="str">
        <f>IFERROR(VLOOKUP(C260,SRA!B:T,5,0),"")</f>
        <v>OP. DE PROD. IND.</v>
      </c>
      <c r="H260" s="71">
        <f>IFERROR(VLOOKUP(C260,SRA!B:T,18,0),"")</f>
        <v>1702.09</v>
      </c>
      <c r="I260" s="71">
        <f>IFERROR(VLOOKUP(C260,SRA!B:T,19,0),"")</f>
        <v>0</v>
      </c>
      <c r="J260" s="72">
        <f>IFERROR(VLOOKUP(C260,SETEMBRO!B:F,3,0),"0,00")</f>
        <v>1702.09</v>
      </c>
      <c r="K260" s="71">
        <f t="shared" si="8"/>
        <v>471.1099999999999</v>
      </c>
      <c r="L260" s="72">
        <f>IFERROR(VLOOKUP(C260,SETEMBRO!B:H,7,0),"0,00")</f>
        <v>1230.98</v>
      </c>
      <c r="M260" s="16" t="str">
        <f>IFERROR(VLOOKUP(C260,FÉRIAS!C:D,2,0),"")</f>
        <v/>
      </c>
      <c r="N260" s="13" t="str">
        <f>IFERROR(VLOOKUP(C260,AFASTADOS!B:C,2,0),"")</f>
        <v/>
      </c>
    </row>
    <row r="261" spans="2:14" s="13" customFormat="1">
      <c r="B261" s="12">
        <f t="shared" si="9"/>
        <v>253</v>
      </c>
      <c r="C261" s="17">
        <v>2623</v>
      </c>
      <c r="D261" s="18" t="str">
        <f>IFERROR(VLOOKUP(C261,SRA!B:C,2,0),"")</f>
        <v>RUTH BARBOSA DE ARAUJO</v>
      </c>
      <c r="E261" s="12" t="str">
        <f>IFERROR(VLOOKUP(C261,SRA!B:T,8,0),"")</f>
        <v>CLT</v>
      </c>
      <c r="F261" s="12" t="s">
        <v>440</v>
      </c>
      <c r="G261" s="12" t="str">
        <f>IFERROR(VLOOKUP(C261,SRA!B:T,5,0),"")</f>
        <v>OP. DE PROD. IND.</v>
      </c>
      <c r="H261" s="71">
        <f>IFERROR(VLOOKUP(C261,SRA!B:T,18,0),"")</f>
        <v>1543.83</v>
      </c>
      <c r="I261" s="71">
        <f>IFERROR(VLOOKUP(C261,SRA!B:T,19,0),"")</f>
        <v>0</v>
      </c>
      <c r="J261" s="72">
        <f>IFERROR(VLOOKUP(C261,SETEMBRO!B:F,3,0),"0,00")</f>
        <v>1543.83</v>
      </c>
      <c r="K261" s="71">
        <f t="shared" si="8"/>
        <v>350.78</v>
      </c>
      <c r="L261" s="72">
        <f>IFERROR(VLOOKUP(C261,SETEMBRO!B:H,7,0),"0,00")</f>
        <v>1193.05</v>
      </c>
      <c r="M261" s="16" t="str">
        <f>IFERROR(VLOOKUP(C261,FÉRIAS!C:D,2,0),"")</f>
        <v/>
      </c>
      <c r="N261" s="13" t="str">
        <f>IFERROR(VLOOKUP(C261,AFASTADOS!B:C,2,0),"")</f>
        <v/>
      </c>
    </row>
    <row r="262" spans="2:14" s="13" customFormat="1">
      <c r="B262" s="12">
        <f t="shared" si="9"/>
        <v>254</v>
      </c>
      <c r="C262" s="17">
        <v>2627</v>
      </c>
      <c r="D262" s="18" t="str">
        <f>IFERROR(VLOOKUP(C262,SRA!B:C,2,0),"")</f>
        <v>LIBNI DE MEDEIROS MELO</v>
      </c>
      <c r="E262" s="12" t="str">
        <f>IFERROR(VLOOKUP(C262,SRA!B:T,8,0),"")</f>
        <v>CLT</v>
      </c>
      <c r="F262" s="12" t="s">
        <v>440</v>
      </c>
      <c r="G262" s="12" t="str">
        <f>IFERROR(VLOOKUP(C262,SRA!B:T,5,0),"")</f>
        <v>ANA ASS FARMACEUTICA</v>
      </c>
      <c r="H262" s="71">
        <f>IFERROR(VLOOKUP(C262,SRA!B:T,18,0),"")</f>
        <v>5296.11</v>
      </c>
      <c r="I262" s="71">
        <f>IFERROR(VLOOKUP(C262,SRA!B:T,19,0),"")</f>
        <v>2312.9499999999998</v>
      </c>
      <c r="J262" s="72">
        <f>IFERROR(VLOOKUP(C262,SETEMBRO!B:F,3,0),"0,00")</f>
        <v>7954.03</v>
      </c>
      <c r="K262" s="71">
        <f t="shared" si="8"/>
        <v>3202.5199999999995</v>
      </c>
      <c r="L262" s="72">
        <f>IFERROR(VLOOKUP(C262,SETEMBRO!B:H,7,0),"0,00")</f>
        <v>4751.51</v>
      </c>
      <c r="M262" s="16" t="str">
        <f>IFERROR(VLOOKUP(C262,FÉRIAS!C:D,2,0),"")</f>
        <v/>
      </c>
      <c r="N262" s="13" t="str">
        <f>IFERROR(VLOOKUP(C262,AFASTADOS!B:C,2,0),"")</f>
        <v/>
      </c>
    </row>
    <row r="263" spans="2:14" s="13" customFormat="1">
      <c r="B263" s="12">
        <f t="shared" si="9"/>
        <v>255</v>
      </c>
      <c r="C263" s="17">
        <v>2628</v>
      </c>
      <c r="D263" s="18" t="str">
        <f>IFERROR(VLOOKUP(C263,SRA!B:C,2,0),"")</f>
        <v>ADELE GOMES DE SANTANA</v>
      </c>
      <c r="E263" s="12" t="str">
        <f>IFERROR(VLOOKUP(C263,SRA!B:T,8,0),"")</f>
        <v>CLT</v>
      </c>
      <c r="F263" s="12" t="s">
        <v>440</v>
      </c>
      <c r="G263" s="12" t="str">
        <f>IFERROR(VLOOKUP(C263,SRA!B:T,5,0),"")</f>
        <v>TEC. EM ADM. E FIN.</v>
      </c>
      <c r="H263" s="71">
        <f>IFERROR(VLOOKUP(C263,SRA!B:T,18,0),"")</f>
        <v>2060.2399999999998</v>
      </c>
      <c r="I263" s="71">
        <f>IFERROR(VLOOKUP(C263,SRA!B:T,19,0),"")</f>
        <v>3900</v>
      </c>
      <c r="J263" s="72">
        <f>IFERROR(VLOOKUP(C263,SETEMBRO!B:F,3,0),"0,00")</f>
        <v>5960.24</v>
      </c>
      <c r="K263" s="71">
        <f t="shared" si="8"/>
        <v>2770.5</v>
      </c>
      <c r="L263" s="72">
        <f>IFERROR(VLOOKUP(C263,SETEMBRO!B:H,7,0),"0,00")</f>
        <v>3189.74</v>
      </c>
      <c r="M263" s="16" t="str">
        <f>IFERROR(VLOOKUP(C263,FÉRIAS!C:D,2,0),"")</f>
        <v/>
      </c>
      <c r="N263" s="13" t="str">
        <f>IFERROR(VLOOKUP(C263,AFASTADOS!B:C,2,0),"")</f>
        <v/>
      </c>
    </row>
    <row r="264" spans="2:14" s="13" customFormat="1">
      <c r="B264" s="12">
        <f t="shared" si="9"/>
        <v>256</v>
      </c>
      <c r="C264" s="17">
        <v>2634</v>
      </c>
      <c r="D264" s="18" t="str">
        <f>IFERROR(VLOOKUP(C264,SRA!B:C,2,0),"")</f>
        <v>KATHYWSKY MELO PINHEIRO</v>
      </c>
      <c r="E264" s="12" t="str">
        <f>IFERROR(VLOOKUP(C264,SRA!B:T,8,0),"")</f>
        <v>CLT</v>
      </c>
      <c r="F264" s="12" t="s">
        <v>440</v>
      </c>
      <c r="G264" s="12" t="str">
        <f>IFERROR(VLOOKUP(C264,SRA!B:T,5,0),"")</f>
        <v>TEC. EM ADM. E FIN.</v>
      </c>
      <c r="H264" s="71">
        <f>IFERROR(VLOOKUP(C264,SRA!B:T,18,0),"")</f>
        <v>2060.2399999999998</v>
      </c>
      <c r="I264" s="71">
        <f>IFERROR(VLOOKUP(C264,SRA!B:T,19,0),"")</f>
        <v>0</v>
      </c>
      <c r="J264" s="72">
        <f>IFERROR(VLOOKUP(C264,SETEMBRO!B:F,3,0),"0,00")</f>
        <v>2060.2399999999998</v>
      </c>
      <c r="K264" s="71">
        <f t="shared" ref="K264:K327" si="10">J264-L264</f>
        <v>430.7199999999998</v>
      </c>
      <c r="L264" s="72">
        <f>IFERROR(VLOOKUP(C264,SETEMBRO!B:H,7,0),"0,00")</f>
        <v>1629.52</v>
      </c>
      <c r="M264" s="16" t="str">
        <f>IFERROR(VLOOKUP(C264,FÉRIAS!C:D,2,0),"")</f>
        <v/>
      </c>
      <c r="N264" s="13" t="str">
        <f>IFERROR(VLOOKUP(C264,AFASTADOS!B:C,2,0),"")</f>
        <v/>
      </c>
    </row>
    <row r="265" spans="2:14" s="13" customFormat="1">
      <c r="B265" s="12">
        <f t="shared" si="9"/>
        <v>257</v>
      </c>
      <c r="C265" s="17">
        <v>2642</v>
      </c>
      <c r="D265" s="18" t="str">
        <f>IFERROR(VLOOKUP(C265,SRA!B:C,2,0),"")</f>
        <v>THAMIRYS CLAUDIA R  BATISTA</v>
      </c>
      <c r="E265" s="12" t="str">
        <f>IFERROR(VLOOKUP(C265,SRA!B:T,8,0),"")</f>
        <v>CLT</v>
      </c>
      <c r="F265" s="12" t="s">
        <v>440</v>
      </c>
      <c r="G265" s="12" t="str">
        <f>IFERROR(VLOOKUP(C265,SRA!B:T,5,0),"")</f>
        <v>TEC. EM ADM. E FIN.</v>
      </c>
      <c r="H265" s="71">
        <f>IFERROR(VLOOKUP(C265,SRA!B:T,18,0),"")</f>
        <v>2163.27</v>
      </c>
      <c r="I265" s="71">
        <f>IFERROR(VLOOKUP(C265,SRA!B:T,19,0),"")</f>
        <v>1079.3800000000001</v>
      </c>
      <c r="J265" s="72">
        <f>IFERROR(VLOOKUP(C265,SETEMBRO!B:F,3,0),"0,00")</f>
        <v>3242.65</v>
      </c>
      <c r="K265" s="71">
        <f t="shared" si="10"/>
        <v>1019.5500000000002</v>
      </c>
      <c r="L265" s="72">
        <f>IFERROR(VLOOKUP(C265,SETEMBRO!B:H,7,0),"0,00")</f>
        <v>2223.1</v>
      </c>
      <c r="M265" s="16" t="str">
        <f>IFERROR(VLOOKUP(C265,FÉRIAS!C:D,2,0),"")</f>
        <v/>
      </c>
      <c r="N265" s="13" t="str">
        <f>IFERROR(VLOOKUP(C265,AFASTADOS!B:C,2,0),"")</f>
        <v/>
      </c>
    </row>
    <row r="266" spans="2:14" s="13" customFormat="1">
      <c r="B266" s="12">
        <f t="shared" si="9"/>
        <v>258</v>
      </c>
      <c r="C266" s="17">
        <v>2644</v>
      </c>
      <c r="D266" s="18" t="str">
        <f>IFERROR(VLOOKUP(C266,SRA!B:C,2,0),"")</f>
        <v>FABRICIO MENEZES DE SOUSA MELO</v>
      </c>
      <c r="E266" s="12" t="str">
        <f>IFERROR(VLOOKUP(C266,SRA!B:T,8,0),"")</f>
        <v>CLT</v>
      </c>
      <c r="F266" s="12" t="s">
        <v>440</v>
      </c>
      <c r="G266" s="12" t="str">
        <f>IFERROR(VLOOKUP(C266,SRA!B:T,5,0),"")</f>
        <v>ANA ASS FARMACEUTICA</v>
      </c>
      <c r="H266" s="71">
        <f>IFERROR(VLOOKUP(C266,SRA!B:T,18,0),"")</f>
        <v>5296.11</v>
      </c>
      <c r="I266" s="71">
        <f>IFERROR(VLOOKUP(C266,SRA!B:T,19,0),"")</f>
        <v>0</v>
      </c>
      <c r="J266" s="72">
        <f>IFERROR(VLOOKUP(C266,SETEMBRO!B:F,3,0),"0,00")</f>
        <v>5641.08</v>
      </c>
      <c r="K266" s="71">
        <f t="shared" si="10"/>
        <v>2926.8599999999997</v>
      </c>
      <c r="L266" s="72">
        <f>IFERROR(VLOOKUP(C266,SETEMBRO!B:H,7,0),"0,00")</f>
        <v>2714.2200000000003</v>
      </c>
      <c r="M266" s="16" t="str">
        <f>IFERROR(VLOOKUP(C266,FÉRIAS!C:D,2,0),"")</f>
        <v/>
      </c>
      <c r="N266" s="13" t="str">
        <f>IFERROR(VLOOKUP(C266,AFASTADOS!B:C,2,0),"")</f>
        <v/>
      </c>
    </row>
    <row r="267" spans="2:14" s="13" customFormat="1">
      <c r="B267" s="12">
        <f t="shared" ref="B267:B330" si="11">B266+1</f>
        <v>259</v>
      </c>
      <c r="C267" s="17">
        <v>2651</v>
      </c>
      <c r="D267" s="18" t="str">
        <f>IFERROR(VLOOKUP(C267,SRA!B:C,2,0),"")</f>
        <v>PAULO ANDRE R DOS SANTOS</v>
      </c>
      <c r="E267" s="12" t="str">
        <f>IFERROR(VLOOKUP(C267,SRA!B:T,8,0),"")</f>
        <v>CLT</v>
      </c>
      <c r="F267" s="12" t="s">
        <v>440</v>
      </c>
      <c r="G267" s="12" t="str">
        <f>IFERROR(VLOOKUP(C267,SRA!B:T,5,0),"")</f>
        <v>ANA ASS FARMACEUTICA</v>
      </c>
      <c r="H267" s="71">
        <f>IFERROR(VLOOKUP(C267,SRA!B:T,18,0),"")</f>
        <v>5296.11</v>
      </c>
      <c r="I267" s="71">
        <f>IFERROR(VLOOKUP(C267,SRA!B:T,19,0),"")</f>
        <v>0</v>
      </c>
      <c r="J267" s="72">
        <f>IFERROR(VLOOKUP(C267,SETEMBRO!B:F,3,0),"0,00")</f>
        <v>5641.08</v>
      </c>
      <c r="K267" s="71">
        <f t="shared" si="10"/>
        <v>1696.08</v>
      </c>
      <c r="L267" s="72">
        <f>IFERROR(VLOOKUP(C267,SETEMBRO!B:H,7,0),"0,00")</f>
        <v>3945</v>
      </c>
      <c r="M267" s="16" t="str">
        <f>IFERROR(VLOOKUP(C267,FÉRIAS!C:D,2,0),"")</f>
        <v/>
      </c>
      <c r="N267" s="13" t="str">
        <f>IFERROR(VLOOKUP(C267,AFASTADOS!B:C,2,0),"")</f>
        <v/>
      </c>
    </row>
    <row r="268" spans="2:14" s="13" customFormat="1">
      <c r="B268" s="12">
        <f t="shared" si="11"/>
        <v>260</v>
      </c>
      <c r="C268" s="17">
        <v>2656</v>
      </c>
      <c r="D268" s="18" t="str">
        <f>IFERROR(VLOOKUP(C268,SRA!B:C,2,0),"")</f>
        <v>RAFAELLA ALVES DE ARAUJO SILVA</v>
      </c>
      <c r="E268" s="12" t="str">
        <f>IFERROR(VLOOKUP(C268,SRA!B:T,8,0),"")</f>
        <v>CLT</v>
      </c>
      <c r="F268" s="12" t="s">
        <v>440</v>
      </c>
      <c r="G268" s="12" t="str">
        <f>IFERROR(VLOOKUP(C268,SRA!B:T,5,0),"")</f>
        <v>TEC. EM ADM. E FIN.</v>
      </c>
      <c r="H268" s="71">
        <f>IFERROR(VLOOKUP(C268,SRA!B:T,18,0),"")</f>
        <v>2060.2399999999998</v>
      </c>
      <c r="I268" s="71">
        <f>IFERROR(VLOOKUP(C268,SRA!B:T,19,0),"")</f>
        <v>822.38</v>
      </c>
      <c r="J268" s="72">
        <f>IFERROR(VLOOKUP(C268,SETEMBRO!B:F,3,0),"0,00")</f>
        <v>3227.59</v>
      </c>
      <c r="K268" s="71">
        <f t="shared" si="10"/>
        <v>1399.5800000000002</v>
      </c>
      <c r="L268" s="72">
        <f>IFERROR(VLOOKUP(C268,SETEMBRO!B:H,7,0),"0,00")</f>
        <v>1828.01</v>
      </c>
      <c r="M268" s="16" t="str">
        <f>IFERROR(VLOOKUP(C268,FÉRIAS!C:D,2,0),"")</f>
        <v/>
      </c>
      <c r="N268" s="13" t="str">
        <f>IFERROR(VLOOKUP(C268,AFASTADOS!B:C,2,0),"")</f>
        <v/>
      </c>
    </row>
    <row r="269" spans="2:14" s="13" customFormat="1">
      <c r="B269" s="12">
        <f t="shared" si="11"/>
        <v>261</v>
      </c>
      <c r="C269" s="17">
        <v>2659</v>
      </c>
      <c r="D269" s="18" t="str">
        <f>IFERROR(VLOOKUP(C269,SRA!B:C,2,0),"")</f>
        <v>THIAGO SANTOS DE OLIVEIRA</v>
      </c>
      <c r="E269" s="12" t="str">
        <f>IFERROR(VLOOKUP(C269,SRA!B:T,8,0),"")</f>
        <v>CLT</v>
      </c>
      <c r="F269" s="12" t="s">
        <v>440</v>
      </c>
      <c r="G269" s="12" t="str">
        <f>IFERROR(VLOOKUP(C269,SRA!B:T,5,0),"")</f>
        <v>TEC. EM ADM. E FIN.</v>
      </c>
      <c r="H269" s="71">
        <f>IFERROR(VLOOKUP(C269,SRA!B:T,18,0),"")</f>
        <v>2060.2399999999998</v>
      </c>
      <c r="I269" s="71">
        <f>IFERROR(VLOOKUP(C269,SRA!B:T,19,0),"")</f>
        <v>4112.95</v>
      </c>
      <c r="J269" s="72">
        <f>IFERROR(VLOOKUP(C269,SETEMBRO!B:F,3,0),"0,00")</f>
        <v>6655.91</v>
      </c>
      <c r="K269" s="71">
        <f t="shared" si="10"/>
        <v>3177.8399999999997</v>
      </c>
      <c r="L269" s="72">
        <f>IFERROR(VLOOKUP(C269,SETEMBRO!B:H,7,0),"0,00")</f>
        <v>3478.07</v>
      </c>
      <c r="M269" s="16" t="str">
        <f>IFERROR(VLOOKUP(C269,FÉRIAS!C:D,2,0),"")</f>
        <v/>
      </c>
      <c r="N269" s="13" t="str">
        <f>IFERROR(VLOOKUP(C269,AFASTADOS!B:C,2,0),"")</f>
        <v/>
      </c>
    </row>
    <row r="270" spans="2:14" s="13" customFormat="1">
      <c r="B270" s="12">
        <f t="shared" si="11"/>
        <v>262</v>
      </c>
      <c r="C270" s="17">
        <v>2665</v>
      </c>
      <c r="D270" s="18" t="str">
        <f>IFERROR(VLOOKUP(C270,SRA!B:C,2,0),"")</f>
        <v>MARCELO BARLAVENTO DAS C SILVA</v>
      </c>
      <c r="E270" s="12" t="str">
        <f>IFERROR(VLOOKUP(C270,SRA!B:T,8,0),"")</f>
        <v>CLT</v>
      </c>
      <c r="F270" s="12" t="s">
        <v>440</v>
      </c>
      <c r="G270" s="12" t="str">
        <f>IFERROR(VLOOKUP(C270,SRA!B:T,5,0),"")</f>
        <v>TEC. EM ADM. E FIN.</v>
      </c>
      <c r="H270" s="71">
        <f>IFERROR(VLOOKUP(C270,SRA!B:T,18,0),"")</f>
        <v>2060.2399999999998</v>
      </c>
      <c r="I270" s="71">
        <f>IFERROR(VLOOKUP(C270,SRA!B:T,19,0),"")</f>
        <v>822.38</v>
      </c>
      <c r="J270" s="72">
        <f>IFERROR(VLOOKUP(C270,SETEMBRO!B:F,3,0),"0,00")</f>
        <v>3004.06</v>
      </c>
      <c r="K270" s="71">
        <f t="shared" si="10"/>
        <v>2802.2799999999997</v>
      </c>
      <c r="L270" s="72">
        <f>IFERROR(VLOOKUP(C270,SETEMBRO!B:H,7,0),"0,00")</f>
        <v>201.78</v>
      </c>
      <c r="M270" s="16" t="str">
        <f>IFERROR(VLOOKUP(C270,FÉRIAS!C:D,2,0),"")</f>
        <v/>
      </c>
      <c r="N270" s="13" t="str">
        <f>IFERROR(VLOOKUP(C270,AFASTADOS!B:C,2,0),"")</f>
        <v/>
      </c>
    </row>
    <row r="271" spans="2:14" s="13" customFormat="1">
      <c r="B271" s="12">
        <f t="shared" si="11"/>
        <v>263</v>
      </c>
      <c r="C271" s="17">
        <v>2666</v>
      </c>
      <c r="D271" s="18" t="str">
        <f>IFERROR(VLOOKUP(C271,SRA!B:C,2,0),"")</f>
        <v>RODRIGO VASCONCELOS DINIZ</v>
      </c>
      <c r="E271" s="12" t="str">
        <f>IFERROR(VLOOKUP(C271,SRA!B:T,8,0),"")</f>
        <v>CLT</v>
      </c>
      <c r="F271" s="12" t="s">
        <v>452</v>
      </c>
      <c r="G271" s="12" t="str">
        <f>IFERROR(VLOOKUP(C271,SRA!B:T,5,0),"")</f>
        <v>TEC. EM ADM. E FIN.</v>
      </c>
      <c r="H271" s="71">
        <f>IFERROR(VLOOKUP(C271,SRA!B:T,18,0),"")</f>
        <v>2060.2399999999998</v>
      </c>
      <c r="I271" s="71">
        <f>IFERROR(VLOOKUP(C271,SRA!B:T,19,0),"")</f>
        <v>2312.9499999999998</v>
      </c>
      <c r="J271" s="72">
        <f>IFERROR(VLOOKUP(C271,SETEMBRO!B:F,3,0),"0,00")</f>
        <v>12171.57</v>
      </c>
      <c r="K271" s="71">
        <f t="shared" si="10"/>
        <v>6291.44</v>
      </c>
      <c r="L271" s="72">
        <f>IFERROR(VLOOKUP(C271,SETEMBRO!B:H,7,0),"0,00")</f>
        <v>5880.13</v>
      </c>
      <c r="M271" s="16" t="str">
        <f>IFERROR(VLOOKUP(C271,FÉRIAS!C:D,2,0),"")</f>
        <v>RODRIGO VASCONCELOS DINIZ</v>
      </c>
      <c r="N271" s="13" t="str">
        <f>IFERROR(VLOOKUP(C271,AFASTADOS!B:C,2,0),"")</f>
        <v/>
      </c>
    </row>
    <row r="272" spans="2:14" s="13" customFormat="1">
      <c r="B272" s="12">
        <f t="shared" si="11"/>
        <v>264</v>
      </c>
      <c r="C272" s="17">
        <v>2668</v>
      </c>
      <c r="D272" s="18" t="str">
        <f>IFERROR(VLOOKUP(C272,SRA!B:C,2,0),"")</f>
        <v>CARLA BRANDAO DE C  FIGUEIREDO</v>
      </c>
      <c r="E272" s="12" t="str">
        <f>IFERROR(VLOOKUP(C272,SRA!B:T,8,0),"")</f>
        <v>CLT</v>
      </c>
      <c r="F272" s="12" t="s">
        <v>440</v>
      </c>
      <c r="G272" s="12" t="str">
        <f>IFERROR(VLOOKUP(C272,SRA!B:T,5,0),"")</f>
        <v>TEC. EM ADM. E FIN.</v>
      </c>
      <c r="H272" s="71">
        <f>IFERROR(VLOOKUP(C272,SRA!B:T,18,0),"")</f>
        <v>2060.2399999999998</v>
      </c>
      <c r="I272" s="71">
        <f>IFERROR(VLOOKUP(C272,SRA!B:T,19,0),"")</f>
        <v>0</v>
      </c>
      <c r="J272" s="72">
        <f>IFERROR(VLOOKUP(C272,SETEMBRO!B:F,3,0),"0,00")</f>
        <v>2060.2399999999998</v>
      </c>
      <c r="K272" s="71">
        <f t="shared" si="10"/>
        <v>222.7199999999998</v>
      </c>
      <c r="L272" s="72">
        <f>IFERROR(VLOOKUP(C272,SETEMBRO!B:H,7,0),"0,00")</f>
        <v>1837.52</v>
      </c>
      <c r="M272" s="16" t="str">
        <f>IFERROR(VLOOKUP(C272,FÉRIAS!C:D,2,0),"")</f>
        <v/>
      </c>
      <c r="N272" s="13" t="str">
        <f>IFERROR(VLOOKUP(C272,AFASTADOS!B:C,2,0),"")</f>
        <v/>
      </c>
    </row>
    <row r="273" spans="2:14" s="13" customFormat="1">
      <c r="B273" s="12">
        <f t="shared" si="11"/>
        <v>265</v>
      </c>
      <c r="C273" s="17">
        <v>2671</v>
      </c>
      <c r="D273" s="18" t="str">
        <f>IFERROR(VLOOKUP(C273,SRA!B:C,2,0),"")</f>
        <v>KATIA ADRIANA F D SILVA SOARES</v>
      </c>
      <c r="E273" s="12" t="str">
        <f>IFERROR(VLOOKUP(C273,SRA!B:T,8,0),"")</f>
        <v>CLT</v>
      </c>
      <c r="F273" s="12" t="s">
        <v>440</v>
      </c>
      <c r="G273" s="12" t="str">
        <f>IFERROR(VLOOKUP(C273,SRA!B:T,5,0),"")</f>
        <v>OP. DE PROD. IND.</v>
      </c>
      <c r="H273" s="71">
        <f>IFERROR(VLOOKUP(C273,SRA!B:T,18,0),"")</f>
        <v>1702.09</v>
      </c>
      <c r="I273" s="71">
        <f>IFERROR(VLOOKUP(C273,SRA!B:T,19,0),"")</f>
        <v>0</v>
      </c>
      <c r="J273" s="72">
        <f>IFERROR(VLOOKUP(C273,SETEMBRO!B:F,3,0),"0,00")</f>
        <v>1764.13</v>
      </c>
      <c r="K273" s="71">
        <f t="shared" si="10"/>
        <v>293.41000000000008</v>
      </c>
      <c r="L273" s="72">
        <f>IFERROR(VLOOKUP(C273,SETEMBRO!B:H,7,0),"0,00")</f>
        <v>1470.72</v>
      </c>
      <c r="M273" s="16" t="str">
        <f>IFERROR(VLOOKUP(C273,FÉRIAS!C:D,2,0),"")</f>
        <v/>
      </c>
      <c r="N273" s="13" t="str">
        <f>IFERROR(VLOOKUP(C273,AFASTADOS!B:C,2,0),"")</f>
        <v/>
      </c>
    </row>
    <row r="274" spans="2:14" s="13" customFormat="1">
      <c r="B274" s="12">
        <f t="shared" si="11"/>
        <v>266</v>
      </c>
      <c r="C274" s="17">
        <v>2672</v>
      </c>
      <c r="D274" s="18" t="str">
        <f>IFERROR(VLOOKUP(C274,SRA!B:C,2,0),"")</f>
        <v>IVANISE VIANA ALBUQUERQUE</v>
      </c>
      <c r="E274" s="12" t="str">
        <f>IFERROR(VLOOKUP(C274,SRA!B:T,8,0),"")</f>
        <v>CLT</v>
      </c>
      <c r="F274" s="12" t="s">
        <v>452</v>
      </c>
      <c r="G274" s="12" t="str">
        <f>IFERROR(VLOOKUP(C274,SRA!B:T,5,0),"")</f>
        <v>OP. DE PROD. IND.</v>
      </c>
      <c r="H274" s="71">
        <f>IFERROR(VLOOKUP(C274,SRA!B:T,18,0),"")</f>
        <v>1621.03</v>
      </c>
      <c r="I274" s="71">
        <f>IFERROR(VLOOKUP(C274,SRA!B:T,19,0),"")</f>
        <v>0</v>
      </c>
      <c r="J274" s="72">
        <f>IFERROR(VLOOKUP(C274,SETEMBRO!B:F,3,0),"0,00")</f>
        <v>1857.32</v>
      </c>
      <c r="K274" s="71">
        <f t="shared" si="10"/>
        <v>1229.9499999999998</v>
      </c>
      <c r="L274" s="72">
        <f>IFERROR(VLOOKUP(C274,SETEMBRO!B:H,7,0),"0,00")</f>
        <v>627.37</v>
      </c>
      <c r="M274" s="16" t="str">
        <f>IFERROR(VLOOKUP(C274,FÉRIAS!C:D,2,0),"")</f>
        <v>IVANISE VIANA ALBUQUERQUE</v>
      </c>
      <c r="N274" s="13" t="str">
        <f>IFERROR(VLOOKUP(C274,AFASTADOS!B:C,2,0),"")</f>
        <v/>
      </c>
    </row>
    <row r="275" spans="2:14" s="13" customFormat="1">
      <c r="B275" s="12">
        <f t="shared" si="11"/>
        <v>267</v>
      </c>
      <c r="C275" s="17">
        <v>2675</v>
      </c>
      <c r="D275" s="18" t="str">
        <f>IFERROR(VLOOKUP(C275,SRA!B:C,2,0),"")</f>
        <v>RUTE FERNANDES BORBA</v>
      </c>
      <c r="E275" s="12" t="str">
        <f>IFERROR(VLOOKUP(C275,SRA!B:T,8,0),"")</f>
        <v>CLT</v>
      </c>
      <c r="F275" s="12" t="s">
        <v>440</v>
      </c>
      <c r="G275" s="12" t="str">
        <f>IFERROR(VLOOKUP(C275,SRA!B:T,5,0),"")</f>
        <v>OP. DE PROD. IND.(C)</v>
      </c>
      <c r="H275" s="71">
        <f>IFERROR(VLOOKUP(C275,SRA!B:T,18,0),"")</f>
        <v>1702.13</v>
      </c>
      <c r="I275" s="71">
        <f>IFERROR(VLOOKUP(C275,SRA!B:T,19,0),"")</f>
        <v>0</v>
      </c>
      <c r="J275" s="72">
        <f>IFERROR(VLOOKUP(C275,SETEMBRO!B:F,3,0),"0,00")</f>
        <v>1764.17</v>
      </c>
      <c r="K275" s="71">
        <f t="shared" si="10"/>
        <v>748.58</v>
      </c>
      <c r="L275" s="72">
        <f>IFERROR(VLOOKUP(C275,SETEMBRO!B:H,7,0),"0,00")</f>
        <v>1015.59</v>
      </c>
      <c r="M275" s="16" t="str">
        <f>IFERROR(VLOOKUP(C275,FÉRIAS!C:D,2,0),"")</f>
        <v/>
      </c>
      <c r="N275" s="13" t="str">
        <f>IFERROR(VLOOKUP(C275,AFASTADOS!B:C,2,0),"")</f>
        <v/>
      </c>
    </row>
    <row r="276" spans="2:14" s="13" customFormat="1">
      <c r="B276" s="12">
        <f t="shared" si="11"/>
        <v>268</v>
      </c>
      <c r="C276" s="17">
        <v>2682</v>
      </c>
      <c r="D276" s="18" t="str">
        <f>IFERROR(VLOOKUP(C276,SRA!B:C,2,0),"")</f>
        <v>JENARIO LUCENA DA SILVA</v>
      </c>
      <c r="E276" s="12" t="str">
        <f>IFERROR(VLOOKUP(C276,SRA!B:T,8,0),"")</f>
        <v>CLT</v>
      </c>
      <c r="F276" s="12" t="s">
        <v>440</v>
      </c>
      <c r="G276" s="12" t="str">
        <f>IFERROR(VLOOKUP(C276,SRA!B:T,5,0),"")</f>
        <v>TEC. EM ADM. E FIN.</v>
      </c>
      <c r="H276" s="71">
        <f>IFERROR(VLOOKUP(C276,SRA!B:T,18,0),"")</f>
        <v>2060.2600000000002</v>
      </c>
      <c r="I276" s="71">
        <f>IFERROR(VLOOKUP(C276,SRA!B:T,19,0),"")</f>
        <v>0</v>
      </c>
      <c r="J276" s="72">
        <f>IFERROR(VLOOKUP(C276,SETEMBRO!B:F,3,0),"0,00")</f>
        <v>2060.2600000000002</v>
      </c>
      <c r="K276" s="71">
        <f t="shared" si="10"/>
        <v>1660.3900000000003</v>
      </c>
      <c r="L276" s="72">
        <f>IFERROR(VLOOKUP(C276,SETEMBRO!B:H,7,0),"0,00")</f>
        <v>399.87</v>
      </c>
      <c r="M276" s="16" t="str">
        <f>IFERROR(VLOOKUP(C276,FÉRIAS!C:D,2,0),"")</f>
        <v/>
      </c>
      <c r="N276" s="13" t="str">
        <f>IFERROR(VLOOKUP(C276,AFASTADOS!B:C,2,0),"")</f>
        <v/>
      </c>
    </row>
    <row r="277" spans="2:14" s="13" customFormat="1">
      <c r="B277" s="12">
        <f t="shared" si="11"/>
        <v>269</v>
      </c>
      <c r="C277" s="17">
        <v>2684</v>
      </c>
      <c r="D277" s="18" t="str">
        <f>IFERROR(VLOOKUP(C277,SRA!B:C,2,0),"")</f>
        <v>DULCE NARIELE ANHAIA LEMES</v>
      </c>
      <c r="E277" s="12" t="str">
        <f>IFERROR(VLOOKUP(C277,SRA!B:T,8,0),"")</f>
        <v>CLT</v>
      </c>
      <c r="F277" s="12" t="s">
        <v>440</v>
      </c>
      <c r="G277" s="12" t="str">
        <f>IFERROR(VLOOKUP(C277,SRA!B:T,5,0),"")</f>
        <v>ANA ASS FARMACEUTICA</v>
      </c>
      <c r="H277" s="71">
        <f>IFERROR(VLOOKUP(C277,SRA!B:T,18,0),"")</f>
        <v>5296.11</v>
      </c>
      <c r="I277" s="71">
        <f>IFERROR(VLOOKUP(C277,SRA!B:T,19,0),"")</f>
        <v>2312.9499999999998</v>
      </c>
      <c r="J277" s="72">
        <f>IFERROR(VLOOKUP(C277,SETEMBRO!B:F,3,0),"0,00")</f>
        <v>11495.44</v>
      </c>
      <c r="K277" s="71">
        <f t="shared" si="10"/>
        <v>8908.36</v>
      </c>
      <c r="L277" s="72">
        <f>IFERROR(VLOOKUP(C277,SETEMBRO!B:H,7,0),"0,00")</f>
        <v>2587.08</v>
      </c>
      <c r="M277" s="16" t="str">
        <f>IFERROR(VLOOKUP(C277,FÉRIAS!C:D,2,0),"")</f>
        <v/>
      </c>
      <c r="N277" s="13" t="str">
        <f>IFERROR(VLOOKUP(C277,AFASTADOS!B:C,2,0),"")</f>
        <v/>
      </c>
    </row>
    <row r="278" spans="2:14" s="13" customFormat="1">
      <c r="B278" s="12">
        <f t="shared" si="11"/>
        <v>270</v>
      </c>
      <c r="C278" s="17">
        <v>2687</v>
      </c>
      <c r="D278" s="18" t="str">
        <f>IFERROR(VLOOKUP(C278,SRA!B:C,2,0),"")</f>
        <v>MONICA MARIA G R F DE OLIVEIRA</v>
      </c>
      <c r="E278" s="12" t="str">
        <f>IFERROR(VLOOKUP(C278,SRA!B:T,8,0),"")</f>
        <v>CLT</v>
      </c>
      <c r="F278" s="12" t="s">
        <v>440</v>
      </c>
      <c r="G278" s="12" t="str">
        <f>IFERROR(VLOOKUP(C278,SRA!B:T,5,0),"")</f>
        <v>TEC. EM ADM. E FIN.</v>
      </c>
      <c r="H278" s="71">
        <f>IFERROR(VLOOKUP(C278,SRA!B:T,18,0),"")</f>
        <v>2060.2399999999998</v>
      </c>
      <c r="I278" s="71">
        <f>IFERROR(VLOOKUP(C278,SRA!B:T,19,0),"")</f>
        <v>1079.3800000000001</v>
      </c>
      <c r="J278" s="72">
        <f>IFERROR(VLOOKUP(C278,SETEMBRO!B:F,3,0),"0,00")</f>
        <v>3139.62</v>
      </c>
      <c r="K278" s="71">
        <f t="shared" si="10"/>
        <v>801.38000000000011</v>
      </c>
      <c r="L278" s="72">
        <f>IFERROR(VLOOKUP(C278,SETEMBRO!B:H,7,0),"0,00")</f>
        <v>2338.2399999999998</v>
      </c>
      <c r="M278" s="16" t="str">
        <f>IFERROR(VLOOKUP(C278,FÉRIAS!C:D,2,0),"")</f>
        <v/>
      </c>
      <c r="N278" s="13" t="str">
        <f>IFERROR(VLOOKUP(C278,AFASTADOS!B:C,2,0),"")</f>
        <v/>
      </c>
    </row>
    <row r="279" spans="2:14" s="13" customFormat="1">
      <c r="B279" s="12">
        <f t="shared" si="11"/>
        <v>271</v>
      </c>
      <c r="C279" s="17">
        <v>2689</v>
      </c>
      <c r="D279" s="18" t="str">
        <f>IFERROR(VLOOKUP(C279,SRA!B:C,2,0),"")</f>
        <v>ILMA DE ALBUQUERQUE P MAIA</v>
      </c>
      <c r="E279" s="12" t="str">
        <f>IFERROR(VLOOKUP(C279,SRA!B:T,8,0),"")</f>
        <v>CLT</v>
      </c>
      <c r="F279" s="12" t="s">
        <v>462</v>
      </c>
      <c r="G279" s="12" t="str">
        <f>IFERROR(VLOOKUP(C279,SRA!B:T,5,0),"")</f>
        <v>TEC. EM ADM. E FIN.</v>
      </c>
      <c r="H279" s="71">
        <f>IFERROR(VLOOKUP(C279,SRA!B:T,18,0),"")</f>
        <v>2060.2399999999998</v>
      </c>
      <c r="I279" s="71">
        <f>IFERROR(VLOOKUP(C279,SRA!B:T,19,0),"")</f>
        <v>0</v>
      </c>
      <c r="J279" s="72">
        <f>IFERROR(VLOOKUP(C279,SETEMBRO!B:F,3,0),"0,00")</f>
        <v>331.44</v>
      </c>
      <c r="K279" s="71">
        <f t="shared" si="10"/>
        <v>331.44</v>
      </c>
      <c r="L279" s="72">
        <f>IFERROR(VLOOKUP(C279,SETEMBRO!B:H,7,0),"0,00")</f>
        <v>0</v>
      </c>
      <c r="M279" s="16" t="str">
        <f>IFERROR(VLOOKUP(C279,FÉRIAS!C:D,2,0),"")</f>
        <v/>
      </c>
      <c r="N279" s="13" t="str">
        <f>IFERROR(VLOOKUP(C279,AFASTADOS!B:C,2,0),"")</f>
        <v>ILMA DE ALBUQUERQUE P MAIA</v>
      </c>
    </row>
    <row r="280" spans="2:14" s="13" customFormat="1">
      <c r="B280" s="12">
        <f t="shared" si="11"/>
        <v>272</v>
      </c>
      <c r="C280" s="17">
        <v>2697</v>
      </c>
      <c r="D280" s="18" t="str">
        <f>IFERROR(VLOOKUP(C280,SRA!B:C,2,0),"")</f>
        <v>ELIANA BEZERRA CARVALHO</v>
      </c>
      <c r="E280" s="12" t="str">
        <f>IFERROR(VLOOKUP(C280,SRA!B:T,8,0),"")</f>
        <v>CLT</v>
      </c>
      <c r="F280" s="12" t="s">
        <v>440</v>
      </c>
      <c r="G280" s="12" t="str">
        <f>IFERROR(VLOOKUP(C280,SRA!B:T,5,0),"")</f>
        <v>TEC. EM ADM. E FIN.</v>
      </c>
      <c r="H280" s="71">
        <f>IFERROR(VLOOKUP(C280,SRA!B:T,18,0),"")</f>
        <v>2060.2399999999998</v>
      </c>
      <c r="I280" s="71">
        <f>IFERROR(VLOOKUP(C280,SRA!B:T,19,0),"")</f>
        <v>0</v>
      </c>
      <c r="J280" s="72">
        <f>IFERROR(VLOOKUP(C280,SETEMBRO!B:F,3,0),"0,00")</f>
        <v>2866.88</v>
      </c>
      <c r="K280" s="71">
        <f t="shared" si="10"/>
        <v>2557.84</v>
      </c>
      <c r="L280" s="72">
        <f>IFERROR(VLOOKUP(C280,SETEMBRO!B:H,7,0),"0,00")</f>
        <v>309.04000000000002</v>
      </c>
      <c r="M280" s="16" t="str">
        <f>IFERROR(VLOOKUP(C280,FÉRIAS!C:D,2,0),"")</f>
        <v/>
      </c>
      <c r="N280" s="13" t="str">
        <f>IFERROR(VLOOKUP(C280,AFASTADOS!B:C,2,0),"")</f>
        <v/>
      </c>
    </row>
    <row r="281" spans="2:14" s="13" customFormat="1">
      <c r="B281" s="12">
        <f t="shared" si="11"/>
        <v>273</v>
      </c>
      <c r="C281" s="17">
        <v>2701</v>
      </c>
      <c r="D281" s="18" t="str">
        <f>IFERROR(VLOOKUP(C281,SRA!B:C,2,0),"")</f>
        <v>PETULLA DE MOURA E SILVA</v>
      </c>
      <c r="E281" s="12" t="str">
        <f>IFERROR(VLOOKUP(C281,SRA!B:T,8,0),"")</f>
        <v>CLT</v>
      </c>
      <c r="F281" s="12" t="s">
        <v>452</v>
      </c>
      <c r="G281" s="12" t="str">
        <f>IFERROR(VLOOKUP(C281,SRA!B:T,5,0),"")</f>
        <v>TEC. EM ADM. E FIN.</v>
      </c>
      <c r="H281" s="71">
        <f>IFERROR(VLOOKUP(C281,SRA!B:T,18,0),"")</f>
        <v>2060.2399999999998</v>
      </c>
      <c r="I281" s="71">
        <f>IFERROR(VLOOKUP(C281,SRA!B:T,19,0),"")</f>
        <v>1079.3800000000001</v>
      </c>
      <c r="J281" s="72">
        <f>IFERROR(VLOOKUP(C281,SETEMBRO!B:F,3,0),"0,00")</f>
        <v>5703.26</v>
      </c>
      <c r="K281" s="71">
        <f t="shared" si="10"/>
        <v>4485.33</v>
      </c>
      <c r="L281" s="72">
        <f>IFERROR(VLOOKUP(C281,SETEMBRO!B:H,7,0),"0,00")</f>
        <v>1217.93</v>
      </c>
      <c r="M281" s="16" t="str">
        <f>IFERROR(VLOOKUP(C281,FÉRIAS!C:D,2,0),"")</f>
        <v>PETULLA DE MOURA E SILVA</v>
      </c>
      <c r="N281" s="13" t="str">
        <f>IFERROR(VLOOKUP(C281,AFASTADOS!B:C,2,0),"")</f>
        <v/>
      </c>
    </row>
    <row r="282" spans="2:14" s="13" customFormat="1">
      <c r="B282" s="12">
        <f t="shared" si="11"/>
        <v>274</v>
      </c>
      <c r="C282" s="17">
        <v>2702</v>
      </c>
      <c r="D282" s="18" t="str">
        <f>IFERROR(VLOOKUP(C282,SRA!B:C,2,0),"")</f>
        <v>DANILO DAVI DA SILVA DIAS</v>
      </c>
      <c r="E282" s="12" t="str">
        <f>IFERROR(VLOOKUP(C282,SRA!B:T,8,0),"")</f>
        <v>CLT</v>
      </c>
      <c r="F282" s="12" t="s">
        <v>440</v>
      </c>
      <c r="G282" s="12" t="str">
        <f>IFERROR(VLOOKUP(C282,SRA!B:T,5,0),"")</f>
        <v>ANA ASS FARMACEUTICA</v>
      </c>
      <c r="H282" s="71">
        <f>IFERROR(VLOOKUP(C282,SRA!B:T,18,0),"")</f>
        <v>5296.11</v>
      </c>
      <c r="I282" s="71">
        <f>IFERROR(VLOOKUP(C282,SRA!B:T,19,0),"")</f>
        <v>2312.9499999999998</v>
      </c>
      <c r="J282" s="72">
        <f>IFERROR(VLOOKUP(C282,SETEMBRO!B:F,3,0),"0,00")</f>
        <v>9177.83</v>
      </c>
      <c r="K282" s="71">
        <f t="shared" si="10"/>
        <v>7977.38</v>
      </c>
      <c r="L282" s="72">
        <f>IFERROR(VLOOKUP(C282,SETEMBRO!B:H,7,0),"0,00")</f>
        <v>1200.45</v>
      </c>
      <c r="M282" s="16" t="str">
        <f>IFERROR(VLOOKUP(C282,FÉRIAS!C:D,2,0),"")</f>
        <v/>
      </c>
      <c r="N282" s="13" t="str">
        <f>IFERROR(VLOOKUP(C282,AFASTADOS!B:C,2,0),"")</f>
        <v/>
      </c>
    </row>
    <row r="283" spans="2:14" s="13" customFormat="1">
      <c r="B283" s="12">
        <f t="shared" si="11"/>
        <v>275</v>
      </c>
      <c r="C283" s="17">
        <v>2705</v>
      </c>
      <c r="D283" s="18" t="str">
        <f>IFERROR(VLOOKUP(C283,SRA!B:C,2,0),"")</f>
        <v>JOSINALDO OLIVEIRA DE ANDRADE</v>
      </c>
      <c r="E283" s="12" t="str">
        <f>IFERROR(VLOOKUP(C283,SRA!B:T,8,0),"")</f>
        <v>CLT</v>
      </c>
      <c r="F283" s="12" t="s">
        <v>440</v>
      </c>
      <c r="G283" s="12" t="str">
        <f>IFERROR(VLOOKUP(C283,SRA!B:T,5,0),"")</f>
        <v>TEC. EM ADM. E FIN.</v>
      </c>
      <c r="H283" s="71">
        <f>IFERROR(VLOOKUP(C283,SRA!B:T,18,0),"")</f>
        <v>2060.2399999999998</v>
      </c>
      <c r="I283" s="71">
        <f>IFERROR(VLOOKUP(C283,SRA!B:T,19,0),"")</f>
        <v>0</v>
      </c>
      <c r="J283" s="72">
        <f>IFERROR(VLOOKUP(C283,SETEMBRO!B:F,3,0),"0,00")</f>
        <v>2060.2399999999998</v>
      </c>
      <c r="K283" s="71">
        <f t="shared" si="10"/>
        <v>460.23999999999978</v>
      </c>
      <c r="L283" s="72">
        <f>IFERROR(VLOOKUP(C283,SETEMBRO!B:H,7,0),"0,00")</f>
        <v>1600</v>
      </c>
      <c r="M283" s="16" t="str">
        <f>IFERROR(VLOOKUP(C283,FÉRIAS!C:D,2,0),"")</f>
        <v/>
      </c>
      <c r="N283" s="13" t="str">
        <f>IFERROR(VLOOKUP(C283,AFASTADOS!B:C,2,0),"")</f>
        <v/>
      </c>
    </row>
    <row r="284" spans="2:14" s="13" customFormat="1">
      <c r="B284" s="12">
        <f t="shared" si="11"/>
        <v>276</v>
      </c>
      <c r="C284" s="17">
        <v>2706</v>
      </c>
      <c r="D284" s="18" t="str">
        <f>IFERROR(VLOOKUP(C284,SRA!B:C,2,0),"")</f>
        <v>AMANDA FREITAS BASILIO</v>
      </c>
      <c r="E284" s="12" t="str">
        <f>IFERROR(VLOOKUP(C284,SRA!B:T,8,0),"")</f>
        <v>CLT</v>
      </c>
      <c r="F284" s="12" t="s">
        <v>440</v>
      </c>
      <c r="G284" s="12" t="str">
        <f>IFERROR(VLOOKUP(C284,SRA!B:T,5,0),"")</f>
        <v>ANA ASS FARMACEUTICA</v>
      </c>
      <c r="H284" s="71">
        <f>IFERROR(VLOOKUP(C284,SRA!B:T,18,0),"")</f>
        <v>5296.11</v>
      </c>
      <c r="I284" s="71">
        <f>IFERROR(VLOOKUP(C284,SRA!B:T,19,0),"")</f>
        <v>0</v>
      </c>
      <c r="J284" s="72">
        <f>IFERROR(VLOOKUP(C284,SETEMBRO!B:F,3,0),"0,00")</f>
        <v>5296.11</v>
      </c>
      <c r="K284" s="71">
        <f t="shared" si="10"/>
        <v>3161.3499999999995</v>
      </c>
      <c r="L284" s="72">
        <f>IFERROR(VLOOKUP(C284,SETEMBRO!B:H,7,0),"0,00")</f>
        <v>2134.7600000000002</v>
      </c>
      <c r="M284" s="16" t="str">
        <f>IFERROR(VLOOKUP(C284,FÉRIAS!C:D,2,0),"")</f>
        <v/>
      </c>
      <c r="N284" s="13" t="str">
        <f>IFERROR(VLOOKUP(C284,AFASTADOS!B:C,2,0),"")</f>
        <v/>
      </c>
    </row>
    <row r="285" spans="2:14" s="13" customFormat="1">
      <c r="B285" s="12">
        <f t="shared" si="11"/>
        <v>277</v>
      </c>
      <c r="C285" s="17">
        <v>2707</v>
      </c>
      <c r="D285" s="18" t="str">
        <f>IFERROR(VLOOKUP(C285,SRA!B:C,2,0),"")</f>
        <v>ROMARIO LUIZ DO NASCIMENTO</v>
      </c>
      <c r="E285" s="12" t="str">
        <f>IFERROR(VLOOKUP(C285,SRA!B:T,8,0),"")</f>
        <v>CLT</v>
      </c>
      <c r="F285" s="12" t="s">
        <v>452</v>
      </c>
      <c r="G285" s="12" t="str">
        <f>IFERROR(VLOOKUP(C285,SRA!B:T,5,0),"")</f>
        <v>TEC. EM ADM. E FIN.</v>
      </c>
      <c r="H285" s="71">
        <f>IFERROR(VLOOKUP(C285,SRA!B:T,18,0),"")</f>
        <v>2060.2399999999998</v>
      </c>
      <c r="I285" s="71">
        <f>IFERROR(VLOOKUP(C285,SRA!B:T,19,0),"")</f>
        <v>822.38</v>
      </c>
      <c r="J285" s="72">
        <f>IFERROR(VLOOKUP(C285,SETEMBRO!B:F,3,0),"0,00")</f>
        <v>5021.22</v>
      </c>
      <c r="K285" s="71">
        <f t="shared" si="10"/>
        <v>2736.3700000000003</v>
      </c>
      <c r="L285" s="72">
        <f>IFERROR(VLOOKUP(C285,SETEMBRO!B:H,7,0),"0,00")</f>
        <v>2284.85</v>
      </c>
      <c r="M285" s="16" t="str">
        <f>IFERROR(VLOOKUP(C285,FÉRIAS!C:D,2,0),"")</f>
        <v>ROMARIO LUIZ DO NASCIMENTO</v>
      </c>
      <c r="N285" s="13" t="str">
        <f>IFERROR(VLOOKUP(C285,AFASTADOS!B:C,2,0),"")</f>
        <v/>
      </c>
    </row>
    <row r="286" spans="2:14" s="13" customFormat="1">
      <c r="B286" s="12">
        <f t="shared" si="11"/>
        <v>278</v>
      </c>
      <c r="C286" s="17">
        <v>2709</v>
      </c>
      <c r="D286" s="18" t="str">
        <f>IFERROR(VLOOKUP(C286,SRA!B:C,2,0),"")</f>
        <v>KATIA DA CONCEICAO DA SILVA</v>
      </c>
      <c r="E286" s="12" t="str">
        <f>IFERROR(VLOOKUP(C286,SRA!B:T,8,0),"")</f>
        <v>CLT</v>
      </c>
      <c r="F286" s="12" t="s">
        <v>440</v>
      </c>
      <c r="G286" s="12" t="str">
        <f>IFERROR(VLOOKUP(C286,SRA!B:T,5,0),"")</f>
        <v>TEC. EM ADM. E FIN.</v>
      </c>
      <c r="H286" s="71">
        <f>IFERROR(VLOOKUP(C286,SRA!B:T,18,0),"")</f>
        <v>2060.2399999999998</v>
      </c>
      <c r="I286" s="71">
        <f>IFERROR(VLOOKUP(C286,SRA!B:T,19,0),"")</f>
        <v>2312.9499999999998</v>
      </c>
      <c r="J286" s="72">
        <f>IFERROR(VLOOKUP(C286,SETEMBRO!B:F,3,0),"0,00")</f>
        <v>6702.2</v>
      </c>
      <c r="K286" s="71">
        <f t="shared" si="10"/>
        <v>5215.32</v>
      </c>
      <c r="L286" s="72">
        <f>IFERROR(VLOOKUP(C286,SETEMBRO!B:H,7,0),"0,00")</f>
        <v>1486.88</v>
      </c>
      <c r="M286" s="16" t="str">
        <f>IFERROR(VLOOKUP(C286,FÉRIAS!C:D,2,0),"")</f>
        <v/>
      </c>
      <c r="N286" s="13" t="str">
        <f>IFERROR(VLOOKUP(C286,AFASTADOS!B:C,2,0),"")</f>
        <v/>
      </c>
    </row>
    <row r="287" spans="2:14" s="13" customFormat="1">
      <c r="B287" s="12">
        <f t="shared" si="11"/>
        <v>279</v>
      </c>
      <c r="C287" s="17">
        <v>2710</v>
      </c>
      <c r="D287" s="18" t="str">
        <f>IFERROR(VLOOKUP(C287,SRA!B:C,2,0),"")</f>
        <v>PAULA FRASSINETTI S L BELIAN</v>
      </c>
      <c r="E287" s="12" t="str">
        <f>IFERROR(VLOOKUP(C287,SRA!B:T,8,0),"")</f>
        <v>CLT</v>
      </c>
      <c r="F287" s="12" t="s">
        <v>452</v>
      </c>
      <c r="G287" s="12" t="str">
        <f>IFERROR(VLOOKUP(C287,SRA!B:T,5,0),"")</f>
        <v>TEC. EM ADM. E FIN.</v>
      </c>
      <c r="H287" s="71">
        <f>IFERROR(VLOOKUP(C287,SRA!B:T,18,0),"")</f>
        <v>2163.27</v>
      </c>
      <c r="I287" s="71">
        <f>IFERROR(VLOOKUP(C287,SRA!B:T,19,0),"")</f>
        <v>822.38</v>
      </c>
      <c r="J287" s="72">
        <f>IFERROR(VLOOKUP(C287,SETEMBRO!B:F,3,0),"0,00")</f>
        <v>3317.39</v>
      </c>
      <c r="K287" s="71">
        <f t="shared" si="10"/>
        <v>1934.81</v>
      </c>
      <c r="L287" s="72">
        <f>IFERROR(VLOOKUP(C287,SETEMBRO!B:H,7,0),"0,00")</f>
        <v>1382.58</v>
      </c>
      <c r="M287" s="16" t="str">
        <f>IFERROR(VLOOKUP(C287,FÉRIAS!C:D,2,0),"")</f>
        <v>PAULA FRASSINETTI S L BELIAN</v>
      </c>
      <c r="N287" s="13" t="str">
        <f>IFERROR(VLOOKUP(C287,AFASTADOS!B:C,2,0),"")</f>
        <v/>
      </c>
    </row>
    <row r="288" spans="2:14" s="13" customFormat="1">
      <c r="B288" s="12">
        <f t="shared" si="11"/>
        <v>280</v>
      </c>
      <c r="C288" s="17">
        <v>2712</v>
      </c>
      <c r="D288" s="18" t="str">
        <f>IFERROR(VLOOKUP(C288,SRA!B:C,2,0),"")</f>
        <v>AUGUSTO CESAR N  A  DA SILVA</v>
      </c>
      <c r="E288" s="12" t="str">
        <f>IFERROR(VLOOKUP(C288,SRA!B:T,8,0),"")</f>
        <v>CLT</v>
      </c>
      <c r="F288" s="12" t="s">
        <v>440</v>
      </c>
      <c r="G288" s="12" t="str">
        <f>IFERROR(VLOOKUP(C288,SRA!B:T,5,0),"")</f>
        <v>TEC. EM ADM. E FIN.</v>
      </c>
      <c r="H288" s="71">
        <f>IFERROR(VLOOKUP(C288,SRA!B:T,18,0),"")</f>
        <v>2163.27</v>
      </c>
      <c r="I288" s="71">
        <f>IFERROR(VLOOKUP(C288,SRA!B:T,19,0),"")</f>
        <v>822.38</v>
      </c>
      <c r="J288" s="72">
        <f>IFERROR(VLOOKUP(C288,SETEMBRO!B:F,3,0),"0,00")</f>
        <v>2985.65</v>
      </c>
      <c r="K288" s="71">
        <f t="shared" si="10"/>
        <v>896.79</v>
      </c>
      <c r="L288" s="72">
        <f>IFERROR(VLOOKUP(C288,SETEMBRO!B:H,7,0),"0,00")</f>
        <v>2088.86</v>
      </c>
      <c r="M288" s="16" t="str">
        <f>IFERROR(VLOOKUP(C288,FÉRIAS!C:D,2,0),"")</f>
        <v/>
      </c>
      <c r="N288" s="13" t="str">
        <f>IFERROR(VLOOKUP(C288,AFASTADOS!B:C,2,0),"")</f>
        <v/>
      </c>
    </row>
    <row r="289" spans="2:14" s="13" customFormat="1">
      <c r="B289" s="12">
        <f t="shared" si="11"/>
        <v>281</v>
      </c>
      <c r="C289" s="17">
        <v>2717</v>
      </c>
      <c r="D289" s="18" t="str">
        <f>IFERROR(VLOOKUP(C289,SRA!B:C,2,0),"")</f>
        <v>MARCIA ANDREA F SECUNDINO</v>
      </c>
      <c r="E289" s="12" t="str">
        <f>IFERROR(VLOOKUP(C289,SRA!B:T,8,0),"")</f>
        <v>CLT</v>
      </c>
      <c r="F289" s="12" t="s">
        <v>440</v>
      </c>
      <c r="G289" s="12" t="str">
        <f>IFERROR(VLOOKUP(C289,SRA!B:T,5,0),"")</f>
        <v>ANA ASS FARMACEUTICA</v>
      </c>
      <c r="H289" s="71">
        <f>IFERROR(VLOOKUP(C289,SRA!B:T,18,0),"")</f>
        <v>5296.11</v>
      </c>
      <c r="I289" s="71">
        <f>IFERROR(VLOOKUP(C289,SRA!B:T,19,0),"")</f>
        <v>2312.9499999999998</v>
      </c>
      <c r="J289" s="72">
        <f>IFERROR(VLOOKUP(C289,SETEMBRO!B:F,3,0),"0,00")</f>
        <v>7609.06</v>
      </c>
      <c r="K289" s="71">
        <f t="shared" si="10"/>
        <v>1890.0200000000004</v>
      </c>
      <c r="L289" s="72">
        <f>IFERROR(VLOOKUP(C289,SETEMBRO!B:H,7,0),"0,00")</f>
        <v>5719.04</v>
      </c>
      <c r="M289" s="16" t="str">
        <f>IFERROR(VLOOKUP(C289,FÉRIAS!C:D,2,0),"")</f>
        <v/>
      </c>
      <c r="N289" s="13" t="str">
        <f>IFERROR(VLOOKUP(C289,AFASTADOS!B:C,2,0),"")</f>
        <v/>
      </c>
    </row>
    <row r="290" spans="2:14" s="13" customFormat="1">
      <c r="B290" s="12">
        <f t="shared" si="11"/>
        <v>282</v>
      </c>
      <c r="C290" s="17">
        <v>2718</v>
      </c>
      <c r="D290" s="18" t="str">
        <f>IFERROR(VLOOKUP(C290,SRA!B:C,2,0),"")</f>
        <v>PAULA SHEMILLY GALDINO SANTIAG</v>
      </c>
      <c r="E290" s="12" t="str">
        <f>IFERROR(VLOOKUP(C290,SRA!B:T,8,0),"")</f>
        <v>CLT</v>
      </c>
      <c r="F290" s="12" t="s">
        <v>440</v>
      </c>
      <c r="G290" s="12" t="str">
        <f>IFERROR(VLOOKUP(C290,SRA!B:T,5,0),"")</f>
        <v>TEC. EM ADM. E FIN.</v>
      </c>
      <c r="H290" s="71">
        <f>IFERROR(VLOOKUP(C290,SRA!B:T,18,0),"")</f>
        <v>2060.2399999999998</v>
      </c>
      <c r="I290" s="71">
        <f>IFERROR(VLOOKUP(C290,SRA!B:T,19,0),"")</f>
        <v>822.38</v>
      </c>
      <c r="J290" s="72">
        <f>IFERROR(VLOOKUP(C290,SETEMBRO!B:F,3,0),"0,00")</f>
        <v>3227.59</v>
      </c>
      <c r="K290" s="71">
        <f t="shared" si="10"/>
        <v>575.24000000000024</v>
      </c>
      <c r="L290" s="72">
        <f>IFERROR(VLOOKUP(C290,SETEMBRO!B:H,7,0),"0,00")</f>
        <v>2652.35</v>
      </c>
      <c r="M290" s="16" t="str">
        <f>IFERROR(VLOOKUP(C290,FÉRIAS!C:D,2,0),"")</f>
        <v/>
      </c>
      <c r="N290" s="13" t="str">
        <f>IFERROR(VLOOKUP(C290,AFASTADOS!B:C,2,0),"")</f>
        <v/>
      </c>
    </row>
    <row r="291" spans="2:14" s="13" customFormat="1">
      <c r="B291" s="12">
        <f t="shared" si="11"/>
        <v>283</v>
      </c>
      <c r="C291" s="17">
        <v>2719</v>
      </c>
      <c r="D291" s="18" t="str">
        <f>IFERROR(VLOOKUP(C291,SRA!B:C,2,0),"")</f>
        <v>DANIELLE MEDEIROS PONTES</v>
      </c>
      <c r="E291" s="12" t="str">
        <f>IFERROR(VLOOKUP(C291,SRA!B:T,8,0),"")</f>
        <v>CLT</v>
      </c>
      <c r="F291" s="12" t="s">
        <v>440</v>
      </c>
      <c r="G291" s="12" t="str">
        <f>IFERROR(VLOOKUP(C291,SRA!B:T,5,0),"")</f>
        <v>TEC. EM ADM. E FIN.</v>
      </c>
      <c r="H291" s="71">
        <f>IFERROR(VLOOKUP(C291,SRA!B:T,18,0),"")</f>
        <v>2163.27</v>
      </c>
      <c r="I291" s="71">
        <f>IFERROR(VLOOKUP(C291,SRA!B:T,19,0),"")</f>
        <v>0</v>
      </c>
      <c r="J291" s="72">
        <f>IFERROR(VLOOKUP(C291,SETEMBRO!B:F,3,0),"0,00")</f>
        <v>2508.2399999999998</v>
      </c>
      <c r="K291" s="71">
        <f t="shared" si="10"/>
        <v>1309.4299999999998</v>
      </c>
      <c r="L291" s="72">
        <f>IFERROR(VLOOKUP(C291,SETEMBRO!B:H,7,0),"0,00")</f>
        <v>1198.81</v>
      </c>
      <c r="M291" s="16" t="str">
        <f>IFERROR(VLOOKUP(C291,FÉRIAS!C:D,2,0),"")</f>
        <v/>
      </c>
      <c r="N291" s="13" t="str">
        <f>IFERROR(VLOOKUP(C291,AFASTADOS!B:C,2,0),"")</f>
        <v/>
      </c>
    </row>
    <row r="292" spans="2:14" s="13" customFormat="1">
      <c r="B292" s="12">
        <f t="shared" si="11"/>
        <v>284</v>
      </c>
      <c r="C292" s="17">
        <v>2720</v>
      </c>
      <c r="D292" s="18" t="str">
        <f>IFERROR(VLOOKUP(C292,SRA!B:C,2,0),"")</f>
        <v>JONATAS BERNARDINO R  DA SILVA</v>
      </c>
      <c r="E292" s="12" t="str">
        <f>IFERROR(VLOOKUP(C292,SRA!B:T,8,0),"")</f>
        <v>CLT</v>
      </c>
      <c r="F292" s="12" t="s">
        <v>440</v>
      </c>
      <c r="G292" s="12" t="str">
        <f>IFERROR(VLOOKUP(C292,SRA!B:T,5,0),"")</f>
        <v>TEC. EM ADM. E FIN.</v>
      </c>
      <c r="H292" s="71">
        <f>IFERROR(VLOOKUP(C292,SRA!B:T,18,0),"")</f>
        <v>2060.2600000000002</v>
      </c>
      <c r="I292" s="71">
        <f>IFERROR(VLOOKUP(C292,SRA!B:T,19,0),"")</f>
        <v>0</v>
      </c>
      <c r="J292" s="72">
        <f>IFERROR(VLOOKUP(C292,SETEMBRO!B:F,3,0),"0,00")</f>
        <v>2060.2600000000002</v>
      </c>
      <c r="K292" s="71">
        <f t="shared" si="10"/>
        <v>951.92000000000007</v>
      </c>
      <c r="L292" s="72">
        <f>IFERROR(VLOOKUP(C292,SETEMBRO!B:H,7,0),"0,00")</f>
        <v>1108.3400000000001</v>
      </c>
      <c r="M292" s="16" t="str">
        <f>IFERROR(VLOOKUP(C292,FÉRIAS!C:D,2,0),"")</f>
        <v/>
      </c>
      <c r="N292" s="13" t="str">
        <f>IFERROR(VLOOKUP(C292,AFASTADOS!B:C,2,0),"")</f>
        <v/>
      </c>
    </row>
    <row r="293" spans="2:14" s="13" customFormat="1">
      <c r="B293" s="12">
        <f t="shared" si="11"/>
        <v>285</v>
      </c>
      <c r="C293" s="17">
        <v>2721</v>
      </c>
      <c r="D293" s="18" t="str">
        <f>IFERROR(VLOOKUP(C293,SRA!B:C,2,0),"")</f>
        <v>CLECIO JOSE DA SILVA</v>
      </c>
      <c r="E293" s="12" t="str">
        <f>IFERROR(VLOOKUP(C293,SRA!B:T,8,0),"")</f>
        <v>CLT</v>
      </c>
      <c r="F293" s="12" t="s">
        <v>440</v>
      </c>
      <c r="G293" s="12" t="str">
        <f>IFERROR(VLOOKUP(C293,SRA!B:T,5,0),"")</f>
        <v>TEC. EM ADM. E FIN.</v>
      </c>
      <c r="H293" s="71">
        <f>IFERROR(VLOOKUP(C293,SRA!B:T,18,0),"")</f>
        <v>2060.2399999999998</v>
      </c>
      <c r="I293" s="71">
        <f>IFERROR(VLOOKUP(C293,SRA!B:T,19,0),"")</f>
        <v>223.27</v>
      </c>
      <c r="J293" s="72">
        <f>IFERROR(VLOOKUP(C293,SETEMBRO!B:F,3,0),"0,00")</f>
        <v>2283.5100000000002</v>
      </c>
      <c r="K293" s="71">
        <f t="shared" si="10"/>
        <v>655.87000000000035</v>
      </c>
      <c r="L293" s="72">
        <f>IFERROR(VLOOKUP(C293,SETEMBRO!B:H,7,0),"0,00")</f>
        <v>1627.6399999999999</v>
      </c>
      <c r="M293" s="16" t="str">
        <f>IFERROR(VLOOKUP(C293,FÉRIAS!C:D,2,0),"")</f>
        <v/>
      </c>
      <c r="N293" s="13" t="str">
        <f>IFERROR(VLOOKUP(C293,AFASTADOS!B:C,2,0),"")</f>
        <v/>
      </c>
    </row>
    <row r="294" spans="2:14" s="13" customFormat="1">
      <c r="B294" s="12">
        <f t="shared" si="11"/>
        <v>286</v>
      </c>
      <c r="C294" s="17">
        <v>2726</v>
      </c>
      <c r="D294" s="18" t="str">
        <f>IFERROR(VLOOKUP(C294,SRA!B:C,2,0),"")</f>
        <v>MARIA GILVANEIDE SANTOS LIMA</v>
      </c>
      <c r="E294" s="12" t="str">
        <f>IFERROR(VLOOKUP(C294,SRA!B:T,8,0),"")</f>
        <v>CLT</v>
      </c>
      <c r="F294" s="12" t="s">
        <v>452</v>
      </c>
      <c r="G294" s="12" t="str">
        <f>IFERROR(VLOOKUP(C294,SRA!B:T,5,0),"")</f>
        <v>TEC. EM ADM. E FIN.</v>
      </c>
      <c r="H294" s="71">
        <f>IFERROR(VLOOKUP(C294,SRA!B:T,18,0),"")</f>
        <v>2163.27</v>
      </c>
      <c r="I294" s="71">
        <f>IFERROR(VLOOKUP(C294,SRA!B:T,19,0),"")</f>
        <v>2312.9499999999998</v>
      </c>
      <c r="J294" s="72">
        <f>IFERROR(VLOOKUP(C294,SETEMBRO!B:F,3,0),"0,00")</f>
        <v>4750.6099999999997</v>
      </c>
      <c r="K294" s="71">
        <f t="shared" si="10"/>
        <v>2529.7699999999995</v>
      </c>
      <c r="L294" s="72">
        <f>IFERROR(VLOOKUP(C294,SETEMBRO!B:H,7,0),"0,00")</f>
        <v>2220.84</v>
      </c>
      <c r="M294" s="16" t="str">
        <f>IFERROR(VLOOKUP(C294,FÉRIAS!C:D,2,0),"")</f>
        <v>MARIA GILVANEIDE SANTOS LIMA</v>
      </c>
      <c r="N294" s="13" t="str">
        <f>IFERROR(VLOOKUP(C294,AFASTADOS!B:C,2,0),"")</f>
        <v/>
      </c>
    </row>
    <row r="295" spans="2:14" s="13" customFormat="1">
      <c r="B295" s="12">
        <f t="shared" si="11"/>
        <v>287</v>
      </c>
      <c r="C295" s="17">
        <v>2732</v>
      </c>
      <c r="D295" s="18" t="str">
        <f>IFERROR(VLOOKUP(C295,SRA!B:C,2,0),"")</f>
        <v>LILIANE DA SILVA SALVADOR</v>
      </c>
      <c r="E295" s="12" t="str">
        <f>IFERROR(VLOOKUP(C295,SRA!B:T,8,0),"")</f>
        <v>CLT</v>
      </c>
      <c r="F295" s="12" t="s">
        <v>440</v>
      </c>
      <c r="G295" s="12" t="str">
        <f>IFERROR(VLOOKUP(C295,SRA!B:T,5,0),"")</f>
        <v>TEC. EM ADM. E FIN.</v>
      </c>
      <c r="H295" s="71">
        <f>IFERROR(VLOOKUP(C295,SRA!B:T,18,0),"")</f>
        <v>2060.2399999999998</v>
      </c>
      <c r="I295" s="71">
        <f>IFERROR(VLOOKUP(C295,SRA!B:T,19,0),"")</f>
        <v>0</v>
      </c>
      <c r="J295" s="72">
        <f>IFERROR(VLOOKUP(C295,SETEMBRO!B:F,3,0),"0,00")</f>
        <v>2060.2399999999998</v>
      </c>
      <c r="K295" s="71">
        <f t="shared" si="10"/>
        <v>342.56999999999971</v>
      </c>
      <c r="L295" s="72">
        <f>IFERROR(VLOOKUP(C295,SETEMBRO!B:H,7,0),"0,00")</f>
        <v>1717.67</v>
      </c>
      <c r="M295" s="16" t="str">
        <f>IFERROR(VLOOKUP(C295,FÉRIAS!C:D,2,0),"")</f>
        <v/>
      </c>
      <c r="N295" s="13" t="str">
        <f>IFERROR(VLOOKUP(C295,AFASTADOS!B:C,2,0),"")</f>
        <v/>
      </c>
    </row>
    <row r="296" spans="2:14" s="13" customFormat="1">
      <c r="B296" s="12">
        <f t="shared" si="11"/>
        <v>288</v>
      </c>
      <c r="C296" s="17">
        <v>2736</v>
      </c>
      <c r="D296" s="18" t="str">
        <f>IFERROR(VLOOKUP(C296,SRA!B:C,2,0),"")</f>
        <v>LUCENILDO JOSE DA SILVA</v>
      </c>
      <c r="E296" s="12" t="str">
        <f>IFERROR(VLOOKUP(C296,SRA!B:T,8,0),"")</f>
        <v>CLT</v>
      </c>
      <c r="F296" s="12" t="s">
        <v>440</v>
      </c>
      <c r="G296" s="12" t="str">
        <f>IFERROR(VLOOKUP(C296,SRA!B:T,5,0),"")</f>
        <v>TEC. EM ADM. E FIN.</v>
      </c>
      <c r="H296" s="71">
        <f>IFERROR(VLOOKUP(C296,SRA!B:T,18,0),"")</f>
        <v>2060.2399999999998</v>
      </c>
      <c r="I296" s="71">
        <f>IFERROR(VLOOKUP(C296,SRA!B:T,19,0),"")</f>
        <v>223.27</v>
      </c>
      <c r="J296" s="72">
        <f>IFERROR(VLOOKUP(C296,SETEMBRO!B:F,3,0),"0,00")</f>
        <v>2283.5100000000002</v>
      </c>
      <c r="K296" s="71">
        <f t="shared" si="10"/>
        <v>496.91000000000031</v>
      </c>
      <c r="L296" s="72">
        <f>IFERROR(VLOOKUP(C296,SETEMBRO!B:H,7,0),"0,00")</f>
        <v>1786.6</v>
      </c>
      <c r="M296" s="16" t="str">
        <f>IFERROR(VLOOKUP(C296,FÉRIAS!C:D,2,0),"")</f>
        <v/>
      </c>
      <c r="N296" s="13" t="str">
        <f>IFERROR(VLOOKUP(C296,AFASTADOS!B:C,2,0),"")</f>
        <v/>
      </c>
    </row>
    <row r="297" spans="2:14" s="13" customFormat="1">
      <c r="B297" s="12">
        <f t="shared" si="11"/>
        <v>289</v>
      </c>
      <c r="C297" s="17">
        <v>2748</v>
      </c>
      <c r="D297" s="18" t="str">
        <f>IFERROR(VLOOKUP(C297,SRA!B:C,2,0),"")</f>
        <v>LEONINO CLEMENTE DA SILVA</v>
      </c>
      <c r="E297" s="12" t="str">
        <f>IFERROR(VLOOKUP(C297,SRA!B:T,8,0),"")</f>
        <v>CLT</v>
      </c>
      <c r="F297" s="12" t="s">
        <v>440</v>
      </c>
      <c r="G297" s="12" t="str">
        <f>IFERROR(VLOOKUP(C297,SRA!B:T,5,0),"")</f>
        <v>OP. DE PROD. IND.</v>
      </c>
      <c r="H297" s="71">
        <f>IFERROR(VLOOKUP(C297,SRA!B:T,18,0),"")</f>
        <v>1543.83</v>
      </c>
      <c r="I297" s="71">
        <f>IFERROR(VLOOKUP(C297,SRA!B:T,19,0),"")</f>
        <v>0</v>
      </c>
      <c r="J297" s="72">
        <f>IFERROR(VLOOKUP(C297,SETEMBRO!B:F,3,0),"0,00")</f>
        <v>1543.83</v>
      </c>
      <c r="K297" s="71">
        <f t="shared" si="10"/>
        <v>514.02</v>
      </c>
      <c r="L297" s="72">
        <f>IFERROR(VLOOKUP(C297,SETEMBRO!B:H,7,0),"0,00")</f>
        <v>1029.81</v>
      </c>
      <c r="M297" s="16" t="str">
        <f>IFERROR(VLOOKUP(C297,FÉRIAS!C:D,2,0),"")</f>
        <v/>
      </c>
      <c r="N297" s="13" t="str">
        <f>IFERROR(VLOOKUP(C297,AFASTADOS!B:C,2,0),"")</f>
        <v/>
      </c>
    </row>
    <row r="298" spans="2:14" s="13" customFormat="1">
      <c r="B298" s="12">
        <f t="shared" si="11"/>
        <v>290</v>
      </c>
      <c r="C298" s="17">
        <v>2751</v>
      </c>
      <c r="D298" s="18" t="str">
        <f>IFERROR(VLOOKUP(C298,SRA!B:C,2,0),"")</f>
        <v>DENNYS RYAN GUILHERME PEREIRA</v>
      </c>
      <c r="E298" s="12" t="str">
        <f>IFERROR(VLOOKUP(C298,SRA!B:T,8,0),"")</f>
        <v>CLT</v>
      </c>
      <c r="F298" s="12" t="s">
        <v>440</v>
      </c>
      <c r="G298" s="12" t="str">
        <f>IFERROR(VLOOKUP(C298,SRA!B:T,5,0),"")</f>
        <v>OP. DE PROD. IND.</v>
      </c>
      <c r="H298" s="71">
        <f>IFERROR(VLOOKUP(C298,SRA!B:T,18,0),"")</f>
        <v>1876.59</v>
      </c>
      <c r="I298" s="71">
        <f>IFERROR(VLOOKUP(C298,SRA!B:T,19,0),"")</f>
        <v>0</v>
      </c>
      <c r="J298" s="72">
        <f>IFERROR(VLOOKUP(C298,SETEMBRO!B:F,3,0),"0,00")</f>
        <v>1876.59</v>
      </c>
      <c r="K298" s="71">
        <f t="shared" si="10"/>
        <v>912.18999999999994</v>
      </c>
      <c r="L298" s="72">
        <f>IFERROR(VLOOKUP(C298,SETEMBRO!B:H,7,0),"0,00")</f>
        <v>964.4</v>
      </c>
      <c r="M298" s="16" t="str">
        <f>IFERROR(VLOOKUP(C298,FÉRIAS!C:D,2,0),"")</f>
        <v/>
      </c>
      <c r="N298" s="13" t="str">
        <f>IFERROR(VLOOKUP(C298,AFASTADOS!B:C,2,0),"")</f>
        <v/>
      </c>
    </row>
    <row r="299" spans="2:14" s="13" customFormat="1">
      <c r="B299" s="12">
        <f t="shared" si="11"/>
        <v>291</v>
      </c>
      <c r="C299" s="12">
        <v>2754</v>
      </c>
      <c r="D299" s="18" t="str">
        <f>IFERROR(VLOOKUP(C299,SRA!B:C,2,0),"")</f>
        <v>ROSANGELA BARROS CANTALICE</v>
      </c>
      <c r="E299" s="12" t="str">
        <f>IFERROR(VLOOKUP(C299,SRA!B:T,8,0),"")</f>
        <v>CLT</v>
      </c>
      <c r="F299" s="12" t="s">
        <v>462</v>
      </c>
      <c r="G299" s="12" t="str">
        <f>IFERROR(VLOOKUP(C299,SRA!B:T,5,0),"")</f>
        <v>OP. DE PROD. IND.</v>
      </c>
      <c r="H299" s="71">
        <f>IFERROR(VLOOKUP(C299,SRA!B:T,18,0),"")</f>
        <v>1400.3</v>
      </c>
      <c r="I299" s="71">
        <f>IFERROR(VLOOKUP(C299,SRA!B:T,19,0),"")</f>
        <v>0</v>
      </c>
      <c r="J299" s="72" t="str">
        <f>IFERROR(VLOOKUP(C299,SETEMBRO!B:F,3,0),"0,00")</f>
        <v>0,00</v>
      </c>
      <c r="K299" s="71">
        <f t="shared" si="10"/>
        <v>0</v>
      </c>
      <c r="L299" s="72" t="str">
        <f>IFERROR(VLOOKUP(C299,SETEMBRO!B:H,7,0),"0,00")</f>
        <v>0,00</v>
      </c>
      <c r="M299" s="16" t="str">
        <f>IFERROR(VLOOKUP(C299,FÉRIAS!C:D,2,0),"")</f>
        <v/>
      </c>
      <c r="N299" s="13" t="str">
        <f>IFERROR(VLOOKUP(C299,AFASTADOS!B:C,2,0),"")</f>
        <v>ROSANGELA BARROS CANTALICE</v>
      </c>
    </row>
    <row r="300" spans="2:14" s="13" customFormat="1">
      <c r="B300" s="12">
        <f t="shared" si="11"/>
        <v>292</v>
      </c>
      <c r="C300" s="17">
        <v>2757</v>
      </c>
      <c r="D300" s="18" t="str">
        <f>IFERROR(VLOOKUP(C300,SRA!B:C,2,0),"")</f>
        <v>CLAUDIA REGINA NEVES DE MELO</v>
      </c>
      <c r="E300" s="12" t="str">
        <f>IFERROR(VLOOKUP(C300,SRA!B:T,8,0),"")</f>
        <v>CLT</v>
      </c>
      <c r="F300" s="12" t="s">
        <v>462</v>
      </c>
      <c r="G300" s="12" t="str">
        <f>IFERROR(VLOOKUP(C300,SRA!B:T,5,0),"")</f>
        <v>OP. DE PROD. IND.</v>
      </c>
      <c r="H300" s="71">
        <f>IFERROR(VLOOKUP(C300,SRA!B:T,18,0),"")</f>
        <v>1702.09</v>
      </c>
      <c r="I300" s="71">
        <f>IFERROR(VLOOKUP(C300,SRA!B:T,19,0),"")</f>
        <v>0</v>
      </c>
      <c r="J300" s="72">
        <f>IFERROR(VLOOKUP(C300,SETEMBRO!B:F,3,0),"0,00")</f>
        <v>3834.31</v>
      </c>
      <c r="K300" s="71">
        <f t="shared" si="10"/>
        <v>3834.31</v>
      </c>
      <c r="L300" s="72">
        <f>IFERROR(VLOOKUP(C300,SETEMBRO!B:H,7,0),"0,00")</f>
        <v>0</v>
      </c>
      <c r="M300" s="16" t="str">
        <f>IFERROR(VLOOKUP(C300,FÉRIAS!C:D,2,0),"")</f>
        <v/>
      </c>
      <c r="N300" s="13" t="str">
        <f>IFERROR(VLOOKUP(C300,AFASTADOS!B:C,2,0),"")</f>
        <v>CLAUDIA REGINA NEVES DE MELO</v>
      </c>
    </row>
    <row r="301" spans="2:14" s="13" customFormat="1">
      <c r="B301" s="12">
        <f t="shared" si="11"/>
        <v>293</v>
      </c>
      <c r="C301" s="17">
        <v>2766</v>
      </c>
      <c r="D301" s="18" t="str">
        <f>IFERROR(VLOOKUP(C301,SRA!B:C,2,0),"")</f>
        <v>EMANOEL VIEIRA LAURIA</v>
      </c>
      <c r="E301" s="12" t="str">
        <f>IFERROR(VLOOKUP(C301,SRA!B:T,8,0),"")</f>
        <v>CLT</v>
      </c>
      <c r="F301" s="12" t="s">
        <v>452</v>
      </c>
      <c r="G301" s="12" t="str">
        <f>IFERROR(VLOOKUP(C301,SRA!B:T,5,0),"")</f>
        <v>TEC.EM QUALIDADE IND</v>
      </c>
      <c r="H301" s="71">
        <f>IFERROR(VLOOKUP(C301,SRA!B:T,18,0),"")</f>
        <v>1962.12</v>
      </c>
      <c r="I301" s="71">
        <f>IFERROR(VLOOKUP(C301,SRA!B:T,19,0),"")</f>
        <v>0</v>
      </c>
      <c r="J301" s="72">
        <f>IFERROR(VLOOKUP(C301,SETEMBRO!B:F,3,0),"0,00")</f>
        <v>2216.37</v>
      </c>
      <c r="K301" s="71">
        <f t="shared" si="10"/>
        <v>1895.3</v>
      </c>
      <c r="L301" s="72">
        <f>IFERROR(VLOOKUP(C301,SETEMBRO!B:H,7,0),"0,00")</f>
        <v>321.07</v>
      </c>
      <c r="M301" s="16" t="str">
        <f>IFERROR(VLOOKUP(C301,FÉRIAS!C:D,2,0),"")</f>
        <v>EMANOEL VIEIRA LAURIA</v>
      </c>
      <c r="N301" s="13" t="str">
        <f>IFERROR(VLOOKUP(C301,AFASTADOS!B:C,2,0),"")</f>
        <v/>
      </c>
    </row>
    <row r="302" spans="2:14" s="13" customFormat="1">
      <c r="B302" s="12">
        <f t="shared" si="11"/>
        <v>294</v>
      </c>
      <c r="C302" s="17">
        <v>2768</v>
      </c>
      <c r="D302" s="18" t="str">
        <f>IFERROR(VLOOKUP(C302,SRA!B:C,2,0),"")</f>
        <v>IZABEL LUIZA SOARES DE SOUZA</v>
      </c>
      <c r="E302" s="12" t="str">
        <f>IFERROR(VLOOKUP(C302,SRA!B:T,8,0),"")</f>
        <v>CLT</v>
      </c>
      <c r="F302" s="12" t="s">
        <v>440</v>
      </c>
      <c r="G302" s="12" t="str">
        <f>IFERROR(VLOOKUP(C302,SRA!B:T,5,0),"")</f>
        <v>OP. DE PROD. IND.</v>
      </c>
      <c r="H302" s="71">
        <f>IFERROR(VLOOKUP(C302,SRA!B:T,18,0),"")</f>
        <v>1702.09</v>
      </c>
      <c r="I302" s="71">
        <f>IFERROR(VLOOKUP(C302,SRA!B:T,19,0),"")</f>
        <v>0</v>
      </c>
      <c r="J302" s="72">
        <f>IFERROR(VLOOKUP(C302,SETEMBRO!B:F,3,0),"0,00")</f>
        <v>1764.13</v>
      </c>
      <c r="K302" s="71">
        <f t="shared" si="10"/>
        <v>464.0300000000002</v>
      </c>
      <c r="L302" s="72">
        <f>IFERROR(VLOOKUP(C302,SETEMBRO!B:H,7,0),"0,00")</f>
        <v>1300.0999999999999</v>
      </c>
      <c r="M302" s="16" t="str">
        <f>IFERROR(VLOOKUP(C302,FÉRIAS!C:D,2,0),"")</f>
        <v/>
      </c>
      <c r="N302" s="13" t="str">
        <f>IFERROR(VLOOKUP(C302,AFASTADOS!B:C,2,0),"")</f>
        <v/>
      </c>
    </row>
    <row r="303" spans="2:14" s="13" customFormat="1">
      <c r="B303" s="12">
        <f t="shared" si="11"/>
        <v>295</v>
      </c>
      <c r="C303" s="17">
        <v>2770</v>
      </c>
      <c r="D303" s="18" t="str">
        <f>IFERROR(VLOOKUP(C303,SRA!B:C,2,0),"")</f>
        <v>JOSE PIMENTEL SILVA</v>
      </c>
      <c r="E303" s="12" t="str">
        <f>IFERROR(VLOOKUP(C303,SRA!B:T,8,0),"")</f>
        <v>CLT</v>
      </c>
      <c r="F303" s="12" t="s">
        <v>440</v>
      </c>
      <c r="G303" s="12" t="str">
        <f>IFERROR(VLOOKUP(C303,SRA!B:T,5,0),"")</f>
        <v>OP. DE PROD. IND.</v>
      </c>
      <c r="H303" s="71">
        <f>IFERROR(VLOOKUP(C303,SRA!B:T,18,0),"")</f>
        <v>1543.87</v>
      </c>
      <c r="I303" s="71">
        <f>IFERROR(VLOOKUP(C303,SRA!B:T,19,0),"")</f>
        <v>0</v>
      </c>
      <c r="J303" s="72">
        <f>IFERROR(VLOOKUP(C303,SETEMBRO!B:F,3,0),"0,00")</f>
        <v>1543.87</v>
      </c>
      <c r="K303" s="71">
        <f t="shared" si="10"/>
        <v>571.78</v>
      </c>
      <c r="L303" s="72">
        <f>IFERROR(VLOOKUP(C303,SETEMBRO!B:H,7,0),"0,00")</f>
        <v>972.08999999999992</v>
      </c>
      <c r="M303" s="16" t="str">
        <f>IFERROR(VLOOKUP(C303,FÉRIAS!C:D,2,0),"")</f>
        <v/>
      </c>
      <c r="N303" s="13" t="str">
        <f>IFERROR(VLOOKUP(C303,AFASTADOS!B:C,2,0),"")</f>
        <v/>
      </c>
    </row>
    <row r="304" spans="2:14" s="13" customFormat="1">
      <c r="B304" s="12">
        <f t="shared" si="11"/>
        <v>296</v>
      </c>
      <c r="C304" s="17">
        <v>2772</v>
      </c>
      <c r="D304" s="18" t="str">
        <f>IFERROR(VLOOKUP(C304,SRA!B:C,2,0),"")</f>
        <v>CARMEM ALUISIA LEITE DE ANDRAD</v>
      </c>
      <c r="E304" s="12" t="str">
        <f>IFERROR(VLOOKUP(C304,SRA!B:T,8,0),"")</f>
        <v>CLT</v>
      </c>
      <c r="F304" s="12" t="s">
        <v>440</v>
      </c>
      <c r="G304" s="12" t="str">
        <f>IFERROR(VLOOKUP(C304,SRA!B:T,5,0),"")</f>
        <v>TEC. EM ADM. E FIN.</v>
      </c>
      <c r="H304" s="71">
        <f>IFERROR(VLOOKUP(C304,SRA!B:T,18,0),"")</f>
        <v>2060.2399999999998</v>
      </c>
      <c r="I304" s="71">
        <f>IFERROR(VLOOKUP(C304,SRA!B:T,19,0),"")</f>
        <v>0</v>
      </c>
      <c r="J304" s="72">
        <f>IFERROR(VLOOKUP(C304,SETEMBRO!B:F,3,0),"0,00")</f>
        <v>2517.36</v>
      </c>
      <c r="K304" s="71">
        <f t="shared" si="10"/>
        <v>1942.8000000000002</v>
      </c>
      <c r="L304" s="72">
        <f>IFERROR(VLOOKUP(C304,SETEMBRO!B:H,7,0),"0,00")</f>
        <v>574.55999999999995</v>
      </c>
      <c r="M304" s="16" t="str">
        <f>IFERROR(VLOOKUP(C304,FÉRIAS!C:D,2,0),"")</f>
        <v/>
      </c>
      <c r="N304" s="13" t="str">
        <f>IFERROR(VLOOKUP(C304,AFASTADOS!B:C,2,0),"")</f>
        <v/>
      </c>
    </row>
    <row r="305" spans="2:14" s="13" customFormat="1">
      <c r="B305" s="12">
        <f t="shared" si="11"/>
        <v>297</v>
      </c>
      <c r="C305" s="17">
        <v>2773</v>
      </c>
      <c r="D305" s="18" t="str">
        <f>IFERROR(VLOOKUP(C305,SRA!B:C,2,0),"")</f>
        <v>WALDNER NERTAM F  DE ALENCAR</v>
      </c>
      <c r="E305" s="12" t="str">
        <f>IFERROR(VLOOKUP(C305,SRA!B:T,8,0),"")</f>
        <v>CLT</v>
      </c>
      <c r="F305" s="12" t="s">
        <v>440</v>
      </c>
      <c r="G305" s="12" t="str">
        <f>IFERROR(VLOOKUP(C305,SRA!B:T,5,0),"")</f>
        <v>TEC.EM QUALIDADE IND</v>
      </c>
      <c r="H305" s="71">
        <f>IFERROR(VLOOKUP(C305,SRA!B:T,18,0),"")</f>
        <v>1962.12</v>
      </c>
      <c r="I305" s="71">
        <f>IFERROR(VLOOKUP(C305,SRA!B:T,19,0),"")</f>
        <v>0</v>
      </c>
      <c r="J305" s="72">
        <f>IFERROR(VLOOKUP(C305,SETEMBRO!B:F,3,0),"0,00")</f>
        <v>1962.12</v>
      </c>
      <c r="K305" s="71">
        <f t="shared" si="10"/>
        <v>353.73</v>
      </c>
      <c r="L305" s="72">
        <f>IFERROR(VLOOKUP(C305,SETEMBRO!B:H,7,0),"0,00")</f>
        <v>1608.3899999999999</v>
      </c>
      <c r="M305" s="16" t="str">
        <f>IFERROR(VLOOKUP(C305,FÉRIAS!C:D,2,0),"")</f>
        <v/>
      </c>
      <c r="N305" s="13" t="str">
        <f>IFERROR(VLOOKUP(C305,AFASTADOS!B:C,2,0),"")</f>
        <v/>
      </c>
    </row>
    <row r="306" spans="2:14" s="13" customFormat="1">
      <c r="B306" s="12">
        <f t="shared" si="11"/>
        <v>298</v>
      </c>
      <c r="C306" s="17">
        <v>2775</v>
      </c>
      <c r="D306" s="18" t="str">
        <f>IFERROR(VLOOKUP(C306,SRA!B:C,2,0),"")</f>
        <v>MARCELA FREITAS DA C SALLES</v>
      </c>
      <c r="E306" s="12" t="str">
        <f>IFERROR(VLOOKUP(C306,SRA!B:T,8,0),"")</f>
        <v>CLT</v>
      </c>
      <c r="F306" s="12" t="s">
        <v>440</v>
      </c>
      <c r="G306" s="12" t="str">
        <f>IFERROR(VLOOKUP(C306,SRA!B:T,5,0),"")</f>
        <v>TEC. EM ADM. E FIN.</v>
      </c>
      <c r="H306" s="71">
        <f>IFERROR(VLOOKUP(C306,SRA!B:T,18,0),"")</f>
        <v>2163.27</v>
      </c>
      <c r="I306" s="71">
        <f>IFERROR(VLOOKUP(C306,SRA!B:T,19,0),"")</f>
        <v>0</v>
      </c>
      <c r="J306" s="72">
        <f>IFERROR(VLOOKUP(C306,SETEMBRO!B:F,3,0),"0,00")</f>
        <v>2508.2399999999998</v>
      </c>
      <c r="K306" s="71">
        <f t="shared" si="10"/>
        <v>1706.6599999999999</v>
      </c>
      <c r="L306" s="72">
        <f>IFERROR(VLOOKUP(C306,SETEMBRO!B:H,7,0),"0,00")</f>
        <v>801.57999999999993</v>
      </c>
      <c r="M306" s="16" t="str">
        <f>IFERROR(VLOOKUP(C306,FÉRIAS!C:D,2,0),"")</f>
        <v/>
      </c>
      <c r="N306" s="13" t="str">
        <f>IFERROR(VLOOKUP(C306,AFASTADOS!B:C,2,0),"")</f>
        <v/>
      </c>
    </row>
    <row r="307" spans="2:14" s="13" customFormat="1">
      <c r="B307" s="12">
        <f t="shared" si="11"/>
        <v>299</v>
      </c>
      <c r="C307" s="17">
        <v>2779</v>
      </c>
      <c r="D307" s="18" t="str">
        <f>IFERROR(VLOOKUP(C307,SRA!B:C,2,0),"")</f>
        <v>THAIS REGINA BORGES LOPES</v>
      </c>
      <c r="E307" s="12" t="str">
        <f>IFERROR(VLOOKUP(C307,SRA!B:T,8,0),"")</f>
        <v>CLT</v>
      </c>
      <c r="F307" s="12" t="s">
        <v>440</v>
      </c>
      <c r="G307" s="12" t="str">
        <f>IFERROR(VLOOKUP(C307,SRA!B:T,5,0),"")</f>
        <v>OP. DE PROD. IND.</v>
      </c>
      <c r="H307" s="71">
        <f>IFERROR(VLOOKUP(C307,SRA!B:T,18,0),"")</f>
        <v>1876.59</v>
      </c>
      <c r="I307" s="71">
        <f>IFERROR(VLOOKUP(C307,SRA!B:T,19,0),"")</f>
        <v>1284.97</v>
      </c>
      <c r="J307" s="72">
        <f>IFERROR(VLOOKUP(C307,SETEMBRO!B:F,3,0),"0,00")</f>
        <v>4969.6899999999996</v>
      </c>
      <c r="K307" s="71">
        <f t="shared" si="10"/>
        <v>3894.7599999999993</v>
      </c>
      <c r="L307" s="72">
        <f>IFERROR(VLOOKUP(C307,SETEMBRO!B:H,7,0),"0,00")</f>
        <v>1074.93</v>
      </c>
      <c r="M307" s="16" t="str">
        <f>IFERROR(VLOOKUP(C307,FÉRIAS!C:D,2,0),"")</f>
        <v/>
      </c>
      <c r="N307" s="13" t="str">
        <f>IFERROR(VLOOKUP(C307,AFASTADOS!B:C,2,0),"")</f>
        <v/>
      </c>
    </row>
    <row r="308" spans="2:14" s="13" customFormat="1">
      <c r="B308" s="12">
        <f t="shared" si="11"/>
        <v>300</v>
      </c>
      <c r="C308" s="17">
        <v>2782</v>
      </c>
      <c r="D308" s="18" t="str">
        <f>IFERROR(VLOOKUP(C308,SRA!B:C,2,0),"")</f>
        <v>ELVIS ALVES DA COSTA</v>
      </c>
      <c r="E308" s="12" t="str">
        <f>IFERROR(VLOOKUP(C308,SRA!B:T,8,0),"")</f>
        <v>CLT</v>
      </c>
      <c r="F308" s="12" t="s">
        <v>440</v>
      </c>
      <c r="G308" s="12" t="str">
        <f>IFERROR(VLOOKUP(C308,SRA!B:T,5,0),"")</f>
        <v>OP. DE PROD. IND.(C)</v>
      </c>
      <c r="H308" s="71">
        <f>IFERROR(VLOOKUP(C308,SRA!B:T,18,0),"")</f>
        <v>1702.13</v>
      </c>
      <c r="I308" s="71">
        <f>IFERROR(VLOOKUP(C308,SRA!B:T,19,0),"")</f>
        <v>0</v>
      </c>
      <c r="J308" s="72">
        <f>IFERROR(VLOOKUP(C308,SETEMBRO!B:F,3,0),"0,00")</f>
        <v>1702.13</v>
      </c>
      <c r="K308" s="71">
        <f t="shared" si="10"/>
        <v>157.01999999999998</v>
      </c>
      <c r="L308" s="72">
        <f>IFERROR(VLOOKUP(C308,SETEMBRO!B:H,7,0),"0,00")</f>
        <v>1545.1100000000001</v>
      </c>
      <c r="M308" s="16" t="str">
        <f>IFERROR(VLOOKUP(C308,FÉRIAS!C:D,2,0),"")</f>
        <v/>
      </c>
      <c r="N308" s="13" t="str">
        <f>IFERROR(VLOOKUP(C308,AFASTADOS!B:C,2,0),"")</f>
        <v/>
      </c>
    </row>
    <row r="309" spans="2:14" s="13" customFormat="1">
      <c r="B309" s="12">
        <f t="shared" si="11"/>
        <v>301</v>
      </c>
      <c r="C309" s="17">
        <v>2784</v>
      </c>
      <c r="D309" s="18" t="str">
        <f>IFERROR(VLOOKUP(C309,SRA!B:C,2,0),"")</f>
        <v>FERNANDO ALVES DO NASCIMENTO</v>
      </c>
      <c r="E309" s="12" t="str">
        <f>IFERROR(VLOOKUP(C309,SRA!B:T,8,0),"")</f>
        <v>CLT</v>
      </c>
      <c r="F309" s="12" t="s">
        <v>440</v>
      </c>
      <c r="G309" s="12" t="str">
        <f>IFERROR(VLOOKUP(C309,SRA!B:T,5,0),"")</f>
        <v>OP. DE PROD. IND.</v>
      </c>
      <c r="H309" s="71">
        <f>IFERROR(VLOOKUP(C309,SRA!B:T,18,0),"")</f>
        <v>1621.02</v>
      </c>
      <c r="I309" s="71">
        <f>IFERROR(VLOOKUP(C309,SRA!B:T,19,0),"")</f>
        <v>0</v>
      </c>
      <c r="J309" s="72">
        <f>IFERROR(VLOOKUP(C309,SETEMBRO!B:F,3,0),"0,00")</f>
        <v>3849.79</v>
      </c>
      <c r="K309" s="71">
        <f t="shared" si="10"/>
        <v>3298.64</v>
      </c>
      <c r="L309" s="72">
        <f>IFERROR(VLOOKUP(C309,SETEMBRO!B:H,7,0),"0,00")</f>
        <v>551.15</v>
      </c>
      <c r="M309" s="16" t="str">
        <f>IFERROR(VLOOKUP(C309,FÉRIAS!C:D,2,0),"")</f>
        <v/>
      </c>
      <c r="N309" s="13" t="str">
        <f>IFERROR(VLOOKUP(C309,AFASTADOS!B:C,2,0),"")</f>
        <v/>
      </c>
    </row>
    <row r="310" spans="2:14" s="13" customFormat="1">
      <c r="B310" s="12">
        <f t="shared" si="11"/>
        <v>302</v>
      </c>
      <c r="C310" s="17">
        <v>2785</v>
      </c>
      <c r="D310" s="18" t="str">
        <f>IFERROR(VLOOKUP(C310,SRA!B:C,2,0),"")</f>
        <v>JEANNE D ARC PEDROSA PESSOA</v>
      </c>
      <c r="E310" s="12" t="str">
        <f>IFERROR(VLOOKUP(C310,SRA!B:T,8,0),"")</f>
        <v>CLT</v>
      </c>
      <c r="F310" s="12" t="s">
        <v>462</v>
      </c>
      <c r="G310" s="12" t="str">
        <f>IFERROR(VLOOKUP(C310,SRA!B:T,5,0),"")</f>
        <v>OP. DE PROD. IND.</v>
      </c>
      <c r="H310" s="71">
        <f>IFERROR(VLOOKUP(C310,SRA!B:T,18,0),"")</f>
        <v>1543.84</v>
      </c>
      <c r="I310" s="71">
        <f>IFERROR(VLOOKUP(C310,SRA!B:T,19,0),"")</f>
        <v>0</v>
      </c>
      <c r="J310" s="72">
        <f>IFERROR(VLOOKUP(C310,SETEMBRO!B:F,3,0),"0,00")</f>
        <v>5722.98</v>
      </c>
      <c r="K310" s="71">
        <f t="shared" si="10"/>
        <v>5722.98</v>
      </c>
      <c r="L310" s="72">
        <f>IFERROR(VLOOKUP(C310,SETEMBRO!B:H,7,0),"0,00")</f>
        <v>0</v>
      </c>
      <c r="M310" s="16" t="str">
        <f>IFERROR(VLOOKUP(C310,FÉRIAS!C:D,2,0),"")</f>
        <v/>
      </c>
      <c r="N310" s="13" t="str">
        <f>IFERROR(VLOOKUP(C310,AFASTADOS!B:C,2,0),"")</f>
        <v>JEANNE D ARC PEDROSA PESSOA</v>
      </c>
    </row>
    <row r="311" spans="2:14" s="13" customFormat="1">
      <c r="B311" s="12">
        <f t="shared" si="11"/>
        <v>303</v>
      </c>
      <c r="C311" s="17">
        <v>2788</v>
      </c>
      <c r="D311" s="18" t="str">
        <f>IFERROR(VLOOKUP(C311,SRA!B:C,2,0),"")</f>
        <v>ROSANIA EMIDIA PEREIRA</v>
      </c>
      <c r="E311" s="12" t="str">
        <f>IFERROR(VLOOKUP(C311,SRA!B:T,8,0),"")</f>
        <v>CLT</v>
      </c>
      <c r="F311" s="12" t="s">
        <v>452</v>
      </c>
      <c r="G311" s="12" t="str">
        <f>IFERROR(VLOOKUP(C311,SRA!B:T,5,0),"")</f>
        <v>OP. DE PROD. IND.</v>
      </c>
      <c r="H311" s="71">
        <f>IFERROR(VLOOKUP(C311,SRA!B:T,18,0),"")</f>
        <v>1702.09</v>
      </c>
      <c r="I311" s="71">
        <f>IFERROR(VLOOKUP(C311,SRA!B:T,19,0),"")</f>
        <v>0</v>
      </c>
      <c r="J311" s="72">
        <f>IFERROR(VLOOKUP(C311,SETEMBRO!B:F,3,0),"0,00")</f>
        <v>1908.13</v>
      </c>
      <c r="K311" s="71">
        <f t="shared" si="10"/>
        <v>1032.8500000000001</v>
      </c>
      <c r="L311" s="72">
        <f>IFERROR(VLOOKUP(C311,SETEMBRO!B:H,7,0),"0,00")</f>
        <v>875.28</v>
      </c>
      <c r="M311" s="16" t="str">
        <f>IFERROR(VLOOKUP(C311,FÉRIAS!C:D,2,0),"")</f>
        <v>ROSANIA EMIDIA PEREIRA</v>
      </c>
      <c r="N311" s="13" t="str">
        <f>IFERROR(VLOOKUP(C311,AFASTADOS!B:C,2,0),"")</f>
        <v/>
      </c>
    </row>
    <row r="312" spans="2:14" s="13" customFormat="1">
      <c r="B312" s="12">
        <f t="shared" si="11"/>
        <v>304</v>
      </c>
      <c r="C312" s="17">
        <v>2790</v>
      </c>
      <c r="D312" s="18" t="str">
        <f>IFERROR(VLOOKUP(C312,SRA!B:C,2,0),"")</f>
        <v>ROSANA DE FATIMA UCHOA  AREDE</v>
      </c>
      <c r="E312" s="12" t="str">
        <f>IFERROR(VLOOKUP(C312,SRA!B:T,8,0),"")</f>
        <v>CLT</v>
      </c>
      <c r="F312" s="12" t="s">
        <v>440</v>
      </c>
      <c r="G312" s="12" t="str">
        <f>IFERROR(VLOOKUP(C312,SRA!B:T,5,0),"")</f>
        <v>TEC. EM ADM. E FIN.</v>
      </c>
      <c r="H312" s="71">
        <f>IFERROR(VLOOKUP(C312,SRA!B:T,18,0),"")</f>
        <v>2060.2399999999998</v>
      </c>
      <c r="I312" s="71">
        <f>IFERROR(VLOOKUP(C312,SRA!B:T,19,0),"")</f>
        <v>0</v>
      </c>
      <c r="J312" s="72">
        <f>IFERROR(VLOOKUP(C312,SETEMBRO!B:F,3,0),"0,00")</f>
        <v>2060.2399999999998</v>
      </c>
      <c r="K312" s="71">
        <f t="shared" si="10"/>
        <v>1599.8799999999997</v>
      </c>
      <c r="L312" s="72">
        <f>IFERROR(VLOOKUP(C312,SETEMBRO!B:H,7,0),"0,00")</f>
        <v>460.36</v>
      </c>
      <c r="M312" s="16" t="str">
        <f>IFERROR(VLOOKUP(C312,FÉRIAS!C:D,2,0),"")</f>
        <v/>
      </c>
      <c r="N312" s="13" t="str">
        <f>IFERROR(VLOOKUP(C312,AFASTADOS!B:C,2,0),"")</f>
        <v/>
      </c>
    </row>
    <row r="313" spans="2:14" s="13" customFormat="1">
      <c r="B313" s="12">
        <f t="shared" si="11"/>
        <v>305</v>
      </c>
      <c r="C313" s="17">
        <v>2791</v>
      </c>
      <c r="D313" s="18" t="str">
        <f>IFERROR(VLOOKUP(C313,SRA!B:C,2,0),"")</f>
        <v>JOSIMAR SILVA</v>
      </c>
      <c r="E313" s="12" t="str">
        <f>IFERROR(VLOOKUP(C313,SRA!B:T,8,0),"")</f>
        <v>CLT</v>
      </c>
      <c r="F313" s="12" t="s">
        <v>440</v>
      </c>
      <c r="G313" s="12" t="str">
        <f>IFERROR(VLOOKUP(C313,SRA!B:T,5,0),"")</f>
        <v>FARMACEUTICO IND</v>
      </c>
      <c r="H313" s="71">
        <f>IFERROR(VLOOKUP(C313,SRA!B:T,18,0),"")</f>
        <v>5942.74</v>
      </c>
      <c r="I313" s="71">
        <f>IFERROR(VLOOKUP(C313,SRA!B:T,19,0),"")</f>
        <v>0</v>
      </c>
      <c r="J313" s="72">
        <f>IFERROR(VLOOKUP(C313,SETEMBRO!B:F,3,0),"0,00")</f>
        <v>5942.74</v>
      </c>
      <c r="K313" s="71">
        <f t="shared" si="10"/>
        <v>2188.7399999999998</v>
      </c>
      <c r="L313" s="72">
        <f>IFERROR(VLOOKUP(C313,SETEMBRO!B:H,7,0),"0,00")</f>
        <v>3754</v>
      </c>
      <c r="M313" s="16" t="str">
        <f>IFERROR(VLOOKUP(C313,FÉRIAS!C:D,2,0),"")</f>
        <v/>
      </c>
      <c r="N313" s="13" t="str">
        <f>IFERROR(VLOOKUP(C313,AFASTADOS!B:C,2,0),"")</f>
        <v/>
      </c>
    </row>
    <row r="314" spans="2:14" s="13" customFormat="1">
      <c r="B314" s="12">
        <f t="shared" si="11"/>
        <v>306</v>
      </c>
      <c r="C314" s="17">
        <v>2797</v>
      </c>
      <c r="D314" s="18" t="str">
        <f>IFERROR(VLOOKUP(C314,SRA!B:C,2,0),"")</f>
        <v>JULIANA SILVA CEDRIM</v>
      </c>
      <c r="E314" s="12" t="str">
        <f>IFERROR(VLOOKUP(C314,SRA!B:T,8,0),"")</f>
        <v>CLT</v>
      </c>
      <c r="F314" s="12" t="s">
        <v>440</v>
      </c>
      <c r="G314" s="12" t="str">
        <f>IFERROR(VLOOKUP(C314,SRA!B:T,5,0),"")</f>
        <v>TEC. EM ADM. E FIN.</v>
      </c>
      <c r="H314" s="71">
        <f>IFERROR(VLOOKUP(C314,SRA!B:T,18,0),"")</f>
        <v>2060.2399999999998</v>
      </c>
      <c r="I314" s="71">
        <f>IFERROR(VLOOKUP(C314,SRA!B:T,19,0),"")</f>
        <v>2312.9499999999998</v>
      </c>
      <c r="J314" s="72">
        <f>IFERROR(VLOOKUP(C314,SETEMBRO!B:F,3,0),"0,00")</f>
        <v>4373.1899999999996</v>
      </c>
      <c r="K314" s="71">
        <f t="shared" si="10"/>
        <v>2714.7099999999996</v>
      </c>
      <c r="L314" s="72">
        <f>IFERROR(VLOOKUP(C314,SETEMBRO!B:H,7,0),"0,00")</f>
        <v>1658.48</v>
      </c>
      <c r="M314" s="16" t="str">
        <f>IFERROR(VLOOKUP(C314,FÉRIAS!C:D,2,0),"")</f>
        <v/>
      </c>
      <c r="N314" s="13" t="str">
        <f>IFERROR(VLOOKUP(C314,AFASTADOS!B:C,2,0),"")</f>
        <v/>
      </c>
    </row>
    <row r="315" spans="2:14" s="13" customFormat="1">
      <c r="B315" s="12">
        <f t="shared" si="11"/>
        <v>307</v>
      </c>
      <c r="C315" s="17">
        <v>2798</v>
      </c>
      <c r="D315" s="18" t="str">
        <f>IFERROR(VLOOKUP(C315,SRA!B:C,2,0),"")</f>
        <v>MARCO ANDRE ANTUNES CORREIA</v>
      </c>
      <c r="E315" s="12" t="str">
        <f>IFERROR(VLOOKUP(C315,SRA!B:T,8,0),"")</f>
        <v>CLT</v>
      </c>
      <c r="F315" s="12" t="s">
        <v>440</v>
      </c>
      <c r="G315" s="12" t="str">
        <f>IFERROR(VLOOKUP(C315,SRA!B:T,5,0),"")</f>
        <v>TEC. EM ADM. E FIN.</v>
      </c>
      <c r="H315" s="71">
        <f>IFERROR(VLOOKUP(C315,SRA!B:T,18,0),"")</f>
        <v>2060.2399999999998</v>
      </c>
      <c r="I315" s="71">
        <f>IFERROR(VLOOKUP(C315,SRA!B:T,19,0),"")</f>
        <v>2312.9499999999998</v>
      </c>
      <c r="J315" s="72">
        <f>IFERROR(VLOOKUP(C315,SETEMBRO!B:F,3,0),"0,00")</f>
        <v>4373.1899999999996</v>
      </c>
      <c r="K315" s="71">
        <f t="shared" si="10"/>
        <v>1321.9199999999992</v>
      </c>
      <c r="L315" s="72">
        <f>IFERROR(VLOOKUP(C315,SETEMBRO!B:H,7,0),"0,00")</f>
        <v>3051.2700000000004</v>
      </c>
      <c r="M315" s="16" t="str">
        <f>IFERROR(VLOOKUP(C315,FÉRIAS!C:D,2,0),"")</f>
        <v/>
      </c>
      <c r="N315" s="13" t="str">
        <f>IFERROR(VLOOKUP(C315,AFASTADOS!B:C,2,0),"")</f>
        <v/>
      </c>
    </row>
    <row r="316" spans="2:14" s="13" customFormat="1">
      <c r="B316" s="12">
        <f t="shared" si="11"/>
        <v>308</v>
      </c>
      <c r="C316" s="17">
        <v>2799</v>
      </c>
      <c r="D316" s="18" t="str">
        <f>IFERROR(VLOOKUP(C316,SRA!B:C,2,0),"")</f>
        <v>ALYSSON FABIO O FLORENCIO</v>
      </c>
      <c r="E316" s="12" t="str">
        <f>IFERROR(VLOOKUP(C316,SRA!B:T,8,0),"")</f>
        <v>CLT</v>
      </c>
      <c r="F316" s="12" t="s">
        <v>440</v>
      </c>
      <c r="G316" s="12" t="str">
        <f>IFERROR(VLOOKUP(C316,SRA!B:T,5,0),"")</f>
        <v>TEC. EM ADM. E FIN.</v>
      </c>
      <c r="H316" s="71">
        <f>IFERROR(VLOOKUP(C316,SRA!B:T,18,0),"")</f>
        <v>2060.2399999999998</v>
      </c>
      <c r="I316" s="71">
        <f>IFERROR(VLOOKUP(C316,SRA!B:T,19,0),"")</f>
        <v>223.27</v>
      </c>
      <c r="J316" s="72">
        <f>IFERROR(VLOOKUP(C316,SETEMBRO!B:F,3,0),"0,00")</f>
        <v>2628.48</v>
      </c>
      <c r="K316" s="71">
        <f t="shared" si="10"/>
        <v>662.36999999999989</v>
      </c>
      <c r="L316" s="72">
        <f>IFERROR(VLOOKUP(C316,SETEMBRO!B:H,7,0),"0,00")</f>
        <v>1966.1100000000001</v>
      </c>
      <c r="M316" s="16" t="str">
        <f>IFERROR(VLOOKUP(C316,FÉRIAS!C:D,2,0),"")</f>
        <v/>
      </c>
      <c r="N316" s="13" t="str">
        <f>IFERROR(VLOOKUP(C316,AFASTADOS!B:C,2,0),"")</f>
        <v/>
      </c>
    </row>
    <row r="317" spans="2:14" s="13" customFormat="1">
      <c r="B317" s="12">
        <f t="shared" si="11"/>
        <v>309</v>
      </c>
      <c r="C317" s="17">
        <v>2801</v>
      </c>
      <c r="D317" s="18" t="str">
        <f>IFERROR(VLOOKUP(C317,SRA!B:C,2,0),"")</f>
        <v>VALERIA JALES DA SILVA</v>
      </c>
      <c r="E317" s="12" t="str">
        <f>IFERROR(VLOOKUP(C317,SRA!B:T,8,0),"")</f>
        <v>CLT</v>
      </c>
      <c r="F317" s="12" t="s">
        <v>452</v>
      </c>
      <c r="G317" s="12" t="str">
        <f>IFERROR(VLOOKUP(C317,SRA!B:T,5,0),"")</f>
        <v>TEC. CONTABIL</v>
      </c>
      <c r="H317" s="71">
        <f>IFERROR(VLOOKUP(C317,SRA!B:T,18,0),"")</f>
        <v>5740.4</v>
      </c>
      <c r="I317" s="71">
        <f>IFERROR(VLOOKUP(C317,SRA!B:T,19,0),"")</f>
        <v>0</v>
      </c>
      <c r="J317" s="72">
        <f>IFERROR(VLOOKUP(C317,SETEMBRO!B:F,3,0),"0,00")</f>
        <v>6233.83</v>
      </c>
      <c r="K317" s="71">
        <f t="shared" si="10"/>
        <v>3143.5299999999997</v>
      </c>
      <c r="L317" s="72">
        <f>IFERROR(VLOOKUP(C317,SETEMBRO!B:H,7,0),"0,00")</f>
        <v>3090.3</v>
      </c>
      <c r="M317" s="16" t="str">
        <f>IFERROR(VLOOKUP(C317,FÉRIAS!C:D,2,0),"")</f>
        <v>VALERIA JALES DA SILVA</v>
      </c>
      <c r="N317" s="13" t="str">
        <f>IFERROR(VLOOKUP(C317,AFASTADOS!B:C,2,0),"")</f>
        <v/>
      </c>
    </row>
    <row r="318" spans="2:14" s="13" customFormat="1">
      <c r="B318" s="12">
        <f t="shared" si="11"/>
        <v>310</v>
      </c>
      <c r="C318" s="17">
        <v>2806</v>
      </c>
      <c r="D318" s="18" t="str">
        <f>IFERROR(VLOOKUP(C318,SRA!B:C,2,0),"")</f>
        <v>ANA APARECIDA DE ANDRADE LIMA</v>
      </c>
      <c r="E318" s="12" t="str">
        <f>IFERROR(VLOOKUP(C318,SRA!B:T,8,0),"")</f>
        <v>CLT</v>
      </c>
      <c r="F318" s="12" t="s">
        <v>440</v>
      </c>
      <c r="G318" s="12" t="str">
        <f>IFERROR(VLOOKUP(C318,SRA!B:T,5,0),"")</f>
        <v>TEC. CONTABIL</v>
      </c>
      <c r="H318" s="71">
        <f>IFERROR(VLOOKUP(C318,SRA!B:T,18,0),"")</f>
        <v>2385</v>
      </c>
      <c r="I318" s="71">
        <f>IFERROR(VLOOKUP(C318,SRA!B:T,19,0),"")</f>
        <v>2312.9499999999998</v>
      </c>
      <c r="J318" s="72">
        <f>IFERROR(VLOOKUP(C318,SETEMBRO!B:F,3,0),"0,00")</f>
        <v>4697.95</v>
      </c>
      <c r="K318" s="71">
        <f t="shared" si="10"/>
        <v>2005.6799999999998</v>
      </c>
      <c r="L318" s="72">
        <f>IFERROR(VLOOKUP(C318,SETEMBRO!B:H,7,0),"0,00")</f>
        <v>2692.27</v>
      </c>
      <c r="M318" s="16" t="str">
        <f>IFERROR(VLOOKUP(C318,FÉRIAS!C:D,2,0),"")</f>
        <v/>
      </c>
      <c r="N318" s="13" t="str">
        <f>IFERROR(VLOOKUP(C318,AFASTADOS!B:C,2,0),"")</f>
        <v/>
      </c>
    </row>
    <row r="319" spans="2:14" s="13" customFormat="1">
      <c r="B319" s="12">
        <f t="shared" si="11"/>
        <v>311</v>
      </c>
      <c r="C319" s="17">
        <v>2808</v>
      </c>
      <c r="D319" s="18" t="str">
        <f>IFERROR(VLOOKUP(C319,SRA!B:C,2,0),"")</f>
        <v>GABRIELA FERNANDA M  G  CEAN</v>
      </c>
      <c r="E319" s="12" t="str">
        <f>IFERROR(VLOOKUP(C319,SRA!B:T,8,0),"")</f>
        <v>CLT</v>
      </c>
      <c r="F319" s="12" t="s">
        <v>440</v>
      </c>
      <c r="G319" s="12" t="str">
        <f>IFERROR(VLOOKUP(C319,SRA!B:T,5,0),"")</f>
        <v>TEC. EM ADM. E FIN.</v>
      </c>
      <c r="H319" s="71">
        <f>IFERROR(VLOOKUP(C319,SRA!B:T,18,0),"")</f>
        <v>2163.27</v>
      </c>
      <c r="I319" s="71">
        <f>IFERROR(VLOOKUP(C319,SRA!B:T,19,0),"")</f>
        <v>822.38</v>
      </c>
      <c r="J319" s="72">
        <f>IFERROR(VLOOKUP(C319,SETEMBRO!B:F,3,0),"0,00")</f>
        <v>2985.65</v>
      </c>
      <c r="K319" s="71">
        <f t="shared" si="10"/>
        <v>1501.49</v>
      </c>
      <c r="L319" s="72">
        <f>IFERROR(VLOOKUP(C319,SETEMBRO!B:H,7,0),"0,00")</f>
        <v>1484.16</v>
      </c>
      <c r="M319" s="16" t="str">
        <f>IFERROR(VLOOKUP(C319,FÉRIAS!C:D,2,0),"")</f>
        <v/>
      </c>
      <c r="N319" s="13" t="str">
        <f>IFERROR(VLOOKUP(C319,AFASTADOS!B:C,2,0),"")</f>
        <v/>
      </c>
    </row>
    <row r="320" spans="2:14" s="13" customFormat="1">
      <c r="B320" s="12">
        <f t="shared" si="11"/>
        <v>312</v>
      </c>
      <c r="C320" s="17">
        <v>2816</v>
      </c>
      <c r="D320" s="18" t="str">
        <f>IFERROR(VLOOKUP(C320,SRA!B:C,2,0),"")</f>
        <v>MIRIAM DA SILVA FONSECA</v>
      </c>
      <c r="E320" s="12" t="str">
        <f>IFERROR(VLOOKUP(C320,SRA!B:T,8,0),"")</f>
        <v>CLT</v>
      </c>
      <c r="F320" s="12" t="s">
        <v>440</v>
      </c>
      <c r="G320" s="12" t="str">
        <f>IFERROR(VLOOKUP(C320,SRA!B:T,5,0),"")</f>
        <v>TEC.EM QUALIDADE IND</v>
      </c>
      <c r="H320" s="71">
        <f>IFERROR(VLOOKUP(C320,SRA!B:T,18,0),"")</f>
        <v>1962.12</v>
      </c>
      <c r="I320" s="71">
        <f>IFERROR(VLOOKUP(C320,SRA!B:T,19,0),"")</f>
        <v>0</v>
      </c>
      <c r="J320" s="72">
        <f>IFERROR(VLOOKUP(C320,SETEMBRO!B:F,3,0),"0,00")</f>
        <v>2440.3000000000002</v>
      </c>
      <c r="K320" s="71">
        <f t="shared" si="10"/>
        <v>1170.2800000000002</v>
      </c>
      <c r="L320" s="72">
        <f>IFERROR(VLOOKUP(C320,SETEMBRO!B:H,7,0),"0,00")</f>
        <v>1270.02</v>
      </c>
      <c r="M320" s="16" t="str">
        <f>IFERROR(VLOOKUP(C320,FÉRIAS!C:D,2,0),"")</f>
        <v/>
      </c>
      <c r="N320" s="13" t="str">
        <f>IFERROR(VLOOKUP(C320,AFASTADOS!B:C,2,0),"")</f>
        <v/>
      </c>
    </row>
    <row r="321" spans="2:14" s="13" customFormat="1">
      <c r="B321" s="12">
        <f t="shared" si="11"/>
        <v>313</v>
      </c>
      <c r="C321" s="17">
        <v>2819</v>
      </c>
      <c r="D321" s="18" t="str">
        <f>IFERROR(VLOOKUP(C321,SRA!B:C,2,0),"")</f>
        <v>RAFAEL LEITAO DE A  G DA SILVA</v>
      </c>
      <c r="E321" s="12" t="str">
        <f>IFERROR(VLOOKUP(C321,SRA!B:T,8,0),"")</f>
        <v>CLT</v>
      </c>
      <c r="F321" s="12" t="s">
        <v>462</v>
      </c>
      <c r="G321" s="12" t="str">
        <f>IFERROR(VLOOKUP(C321,SRA!B:T,5,0),"")</f>
        <v>TEC. EM ADM. E FIN.</v>
      </c>
      <c r="H321" s="71">
        <f>IFERROR(VLOOKUP(C321,SRA!B:T,18,0),"")</f>
        <v>2060.2399999999998</v>
      </c>
      <c r="I321" s="71">
        <f>IFERROR(VLOOKUP(C321,SRA!B:T,19,0),"")</f>
        <v>6657.79</v>
      </c>
      <c r="J321" s="72">
        <f>IFERROR(VLOOKUP(C321,SETEMBRO!B:F,3,0),"0,00")</f>
        <v>2060.2399999999998</v>
      </c>
      <c r="K321" s="71">
        <f t="shared" si="10"/>
        <v>869.87999999999965</v>
      </c>
      <c r="L321" s="72">
        <f>IFERROR(VLOOKUP(C321,SETEMBRO!B:H,7,0),"0,00")</f>
        <v>1190.3600000000001</v>
      </c>
      <c r="M321" s="16" t="str">
        <f>IFERROR(VLOOKUP(C321,FÉRIAS!C:D,2,0),"")</f>
        <v/>
      </c>
      <c r="N321" s="13" t="str">
        <f>IFERROR(VLOOKUP(C321,AFASTADOS!B:C,2,0),"")</f>
        <v>RAFAEL LEITAO DE A  G DA SILVA</v>
      </c>
    </row>
    <row r="322" spans="2:14" s="13" customFormat="1">
      <c r="B322" s="12">
        <f t="shared" si="11"/>
        <v>314</v>
      </c>
      <c r="C322" s="17">
        <v>2820</v>
      </c>
      <c r="D322" s="18" t="str">
        <f>IFERROR(VLOOKUP(C322,SRA!B:C,2,0),"")</f>
        <v>ROSIANE SANTOS BRITO</v>
      </c>
      <c r="E322" s="12" t="str">
        <f>IFERROR(VLOOKUP(C322,SRA!B:T,8,0),"")</f>
        <v>CLT</v>
      </c>
      <c r="F322" s="12" t="s">
        <v>440</v>
      </c>
      <c r="G322" s="12" t="str">
        <f>IFERROR(VLOOKUP(C322,SRA!B:T,5,0),"")</f>
        <v>TEC. EM ADM. E FIN.</v>
      </c>
      <c r="H322" s="71">
        <f>IFERROR(VLOOKUP(C322,SRA!B:T,18,0),"")</f>
        <v>2060.2399999999998</v>
      </c>
      <c r="I322" s="71">
        <f>IFERROR(VLOOKUP(C322,SRA!B:T,19,0),"")</f>
        <v>3900</v>
      </c>
      <c r="J322" s="72">
        <f>IFERROR(VLOOKUP(C322,SETEMBRO!B:F,3,0),"0,00")</f>
        <v>5960.24</v>
      </c>
      <c r="K322" s="71">
        <f t="shared" si="10"/>
        <v>1911.0099999999998</v>
      </c>
      <c r="L322" s="72">
        <f>IFERROR(VLOOKUP(C322,SETEMBRO!B:H,7,0),"0,00")</f>
        <v>4049.23</v>
      </c>
      <c r="M322" s="16" t="str">
        <f>IFERROR(VLOOKUP(C322,FÉRIAS!C:D,2,0),"")</f>
        <v/>
      </c>
      <c r="N322" s="13" t="str">
        <f>IFERROR(VLOOKUP(C322,AFASTADOS!B:C,2,0),"")</f>
        <v/>
      </c>
    </row>
    <row r="323" spans="2:14" s="13" customFormat="1">
      <c r="B323" s="12">
        <f t="shared" si="11"/>
        <v>315</v>
      </c>
      <c r="C323" s="17">
        <v>2821</v>
      </c>
      <c r="D323" s="18" t="str">
        <f>IFERROR(VLOOKUP(C323,SRA!B:C,2,0),"")</f>
        <v>HERBET CANDEIA MAIA</v>
      </c>
      <c r="E323" s="12" t="str">
        <f>IFERROR(VLOOKUP(C323,SRA!B:T,8,0),"")</f>
        <v>CLT</v>
      </c>
      <c r="F323" s="12" t="s">
        <v>440</v>
      </c>
      <c r="G323" s="12" t="str">
        <f>IFERROR(VLOOKUP(C323,SRA!B:T,5,0),"")</f>
        <v>ANA ASS FARMACEUTICA</v>
      </c>
      <c r="H323" s="71">
        <f>IFERROR(VLOOKUP(C323,SRA!B:T,18,0),"")</f>
        <v>5043.92</v>
      </c>
      <c r="I323" s="71">
        <f>IFERROR(VLOOKUP(C323,SRA!B:T,19,0),"")</f>
        <v>0</v>
      </c>
      <c r="J323" s="72">
        <f>IFERROR(VLOOKUP(C323,SETEMBRO!B:F,3,0),"0,00")</f>
        <v>5043.92</v>
      </c>
      <c r="K323" s="71">
        <f t="shared" si="10"/>
        <v>874.09000000000015</v>
      </c>
      <c r="L323" s="72">
        <f>IFERROR(VLOOKUP(C323,SETEMBRO!B:H,7,0),"0,00")</f>
        <v>4169.83</v>
      </c>
      <c r="M323" s="16" t="str">
        <f>IFERROR(VLOOKUP(C323,FÉRIAS!C:D,2,0),"")</f>
        <v/>
      </c>
      <c r="N323" s="13" t="str">
        <f>IFERROR(VLOOKUP(C323,AFASTADOS!B:C,2,0),"")</f>
        <v/>
      </c>
    </row>
    <row r="324" spans="2:14" s="13" customFormat="1">
      <c r="B324" s="12">
        <f t="shared" si="11"/>
        <v>316</v>
      </c>
      <c r="C324" s="17">
        <v>2823</v>
      </c>
      <c r="D324" s="18" t="str">
        <f>IFERROR(VLOOKUP(C324,SRA!B:C,2,0),"")</f>
        <v>ADRIANA MARIA DA SILVA</v>
      </c>
      <c r="E324" s="12" t="str">
        <f>IFERROR(VLOOKUP(C324,SRA!B:T,8,0),"")</f>
        <v>CLT</v>
      </c>
      <c r="F324" s="12" t="s">
        <v>440</v>
      </c>
      <c r="G324" s="12" t="str">
        <f>IFERROR(VLOOKUP(C324,SRA!B:T,5,0),"")</f>
        <v>TEC. EM ADM. E FIN.</v>
      </c>
      <c r="H324" s="71">
        <f>IFERROR(VLOOKUP(C324,SRA!B:T,18,0),"")</f>
        <v>2060.2399999999998</v>
      </c>
      <c r="I324" s="71">
        <f>IFERROR(VLOOKUP(C324,SRA!B:T,19,0),"")</f>
        <v>0</v>
      </c>
      <c r="J324" s="72">
        <f>IFERROR(VLOOKUP(C324,SETEMBRO!B:F,3,0),"0,00")</f>
        <v>2060.2399999999998</v>
      </c>
      <c r="K324" s="71">
        <f t="shared" si="10"/>
        <v>1168.4399999999998</v>
      </c>
      <c r="L324" s="72">
        <f>IFERROR(VLOOKUP(C324,SETEMBRO!B:H,7,0),"0,00")</f>
        <v>891.8</v>
      </c>
      <c r="M324" s="16" t="str">
        <f>IFERROR(VLOOKUP(C324,FÉRIAS!C:D,2,0),"")</f>
        <v/>
      </c>
      <c r="N324" s="13" t="str">
        <f>IFERROR(VLOOKUP(C324,AFASTADOS!B:C,2,0),"")</f>
        <v/>
      </c>
    </row>
    <row r="325" spans="2:14" s="13" customFormat="1">
      <c r="B325" s="12">
        <f t="shared" si="11"/>
        <v>317</v>
      </c>
      <c r="C325" s="12">
        <v>2824</v>
      </c>
      <c r="D325" s="18" t="str">
        <f>IFERROR(VLOOKUP(C325,SRA!B:C,2,0),"")</f>
        <v>ANA PAULA BARBOSA CAVALCANTI</v>
      </c>
      <c r="E325" s="12" t="str">
        <f>IFERROR(VLOOKUP(C325,SRA!B:T,8,0),"")</f>
        <v>CLT</v>
      </c>
      <c r="F325" s="12" t="s">
        <v>462</v>
      </c>
      <c r="G325" s="12" t="str">
        <f>IFERROR(VLOOKUP(C325,SRA!B:T,5,0),"")</f>
        <v>ANA ASS FARMACEUTICA</v>
      </c>
      <c r="H325" s="71">
        <f>IFERROR(VLOOKUP(C325,SRA!B:T,18,0),"")</f>
        <v>5043.91</v>
      </c>
      <c r="I325" s="71">
        <f>IFERROR(VLOOKUP(C325,SRA!B:T,19,0),"")</f>
        <v>0</v>
      </c>
      <c r="J325" s="72">
        <f>IFERROR(VLOOKUP(C325,SETEMBRO!B:F,3,0),"0,00")</f>
        <v>2021.59</v>
      </c>
      <c r="K325" s="71">
        <f t="shared" si="10"/>
        <v>2021.59</v>
      </c>
      <c r="L325" s="72">
        <f>IFERROR(VLOOKUP(C325,SETEMBRO!B:H,7,0),"0,00")</f>
        <v>0</v>
      </c>
      <c r="M325" s="16" t="str">
        <f>IFERROR(VLOOKUP(C325,FÉRIAS!C:D,2,0),"")</f>
        <v/>
      </c>
      <c r="N325" s="13" t="str">
        <f>IFERROR(VLOOKUP(C325,AFASTADOS!B:C,2,0),"")</f>
        <v>ANA PAULA BARBOSA CAVALCANTI</v>
      </c>
    </row>
    <row r="326" spans="2:14" s="13" customFormat="1">
      <c r="B326" s="12">
        <f t="shared" si="11"/>
        <v>318</v>
      </c>
      <c r="C326" s="17">
        <v>2827</v>
      </c>
      <c r="D326" s="18" t="str">
        <f>IFERROR(VLOOKUP(C326,SRA!B:C,2,0),"")</f>
        <v>FABIO BARBOSA S  DE LIMA</v>
      </c>
      <c r="E326" s="12" t="str">
        <f>IFERROR(VLOOKUP(C326,SRA!B:T,8,0),"")</f>
        <v>CLT</v>
      </c>
      <c r="F326" s="12" t="s">
        <v>440</v>
      </c>
      <c r="G326" s="12" t="str">
        <f>IFERROR(VLOOKUP(C326,SRA!B:T,5,0),"")</f>
        <v>TEC. EM ADM. E FIN.</v>
      </c>
      <c r="H326" s="71">
        <f>IFERROR(VLOOKUP(C326,SRA!B:T,18,0),"")</f>
        <v>2060.2399999999998</v>
      </c>
      <c r="I326" s="71">
        <f>IFERROR(VLOOKUP(C326,SRA!B:T,19,0),"")</f>
        <v>223.27</v>
      </c>
      <c r="J326" s="72">
        <f>IFERROR(VLOOKUP(C326,SETEMBRO!B:F,3,0),"0,00")</f>
        <v>2283.52</v>
      </c>
      <c r="K326" s="71">
        <f t="shared" si="10"/>
        <v>1044.9000000000001</v>
      </c>
      <c r="L326" s="72">
        <f>IFERROR(VLOOKUP(C326,SETEMBRO!B:H,7,0),"0,00")</f>
        <v>1238.6199999999999</v>
      </c>
      <c r="M326" s="16" t="str">
        <f>IFERROR(VLOOKUP(C326,FÉRIAS!C:D,2,0),"")</f>
        <v/>
      </c>
      <c r="N326" s="13" t="str">
        <f>IFERROR(VLOOKUP(C326,AFASTADOS!B:C,2,0),"")</f>
        <v/>
      </c>
    </row>
    <row r="327" spans="2:14" s="13" customFormat="1">
      <c r="B327" s="12">
        <f t="shared" si="11"/>
        <v>319</v>
      </c>
      <c r="C327" s="17">
        <v>2831</v>
      </c>
      <c r="D327" s="18" t="str">
        <f>IFERROR(VLOOKUP(C327,SRA!B:C,2,0),"")</f>
        <v>AMANDA BEZERRA MASCARENHAS</v>
      </c>
      <c r="E327" s="12" t="str">
        <f>IFERROR(VLOOKUP(C327,SRA!B:T,8,0),"")</f>
        <v>CLT</v>
      </c>
      <c r="F327" s="12" t="s">
        <v>440</v>
      </c>
      <c r="G327" s="12" t="str">
        <f>IFERROR(VLOOKUP(C327,SRA!B:T,5,0),"")</f>
        <v>TEC. EM ADM. E FIN.</v>
      </c>
      <c r="H327" s="71">
        <f>IFERROR(VLOOKUP(C327,SRA!B:T,18,0),"")</f>
        <v>2060.2399999999998</v>
      </c>
      <c r="I327" s="71">
        <f>IFERROR(VLOOKUP(C327,SRA!B:T,19,0),"")</f>
        <v>3900</v>
      </c>
      <c r="J327" s="72">
        <f>IFERROR(VLOOKUP(C327,SETEMBRO!B:F,3,0),"0,00")</f>
        <v>5960.24</v>
      </c>
      <c r="K327" s="71">
        <f t="shared" si="10"/>
        <v>1986.9499999999998</v>
      </c>
      <c r="L327" s="72">
        <f>IFERROR(VLOOKUP(C327,SETEMBRO!B:H,7,0),"0,00")</f>
        <v>3973.29</v>
      </c>
      <c r="M327" s="16" t="str">
        <f>IFERROR(VLOOKUP(C327,FÉRIAS!C:D,2,0),"")</f>
        <v/>
      </c>
      <c r="N327" s="13" t="str">
        <f>IFERROR(VLOOKUP(C327,AFASTADOS!B:C,2,0),"")</f>
        <v/>
      </c>
    </row>
    <row r="328" spans="2:14" s="13" customFormat="1">
      <c r="B328" s="12">
        <f t="shared" si="11"/>
        <v>320</v>
      </c>
      <c r="C328" s="17">
        <v>2833</v>
      </c>
      <c r="D328" s="18" t="str">
        <f>IFERROR(VLOOKUP(C328,SRA!B:C,2,0),"")</f>
        <v>JAMESSON AMANCIO DA ROCHA</v>
      </c>
      <c r="E328" s="12" t="str">
        <f>IFERROR(VLOOKUP(C328,SRA!B:T,8,0),"")</f>
        <v>CLT</v>
      </c>
      <c r="F328" s="12" t="s">
        <v>440</v>
      </c>
      <c r="G328" s="12" t="str">
        <f>IFERROR(VLOOKUP(C328,SRA!B:T,5,0),"")</f>
        <v>TEC. EM ADM. E FIN.</v>
      </c>
      <c r="H328" s="71">
        <f>IFERROR(VLOOKUP(C328,SRA!B:T,18,0),"")</f>
        <v>2163.27</v>
      </c>
      <c r="I328" s="71">
        <f>IFERROR(VLOOKUP(C328,SRA!B:T,19,0),"")</f>
        <v>2879.38</v>
      </c>
      <c r="J328" s="72">
        <f>IFERROR(VLOOKUP(C328,SETEMBRO!B:F,3,0),"0,00")</f>
        <v>5778.14</v>
      </c>
      <c r="K328" s="71">
        <f t="shared" ref="K328:K390" si="12">J328-L328</f>
        <v>3294.67</v>
      </c>
      <c r="L328" s="72">
        <f>IFERROR(VLOOKUP(C328,SETEMBRO!B:H,7,0),"0,00")</f>
        <v>2483.4700000000003</v>
      </c>
      <c r="M328" s="16" t="str">
        <f>IFERROR(VLOOKUP(C328,FÉRIAS!C:D,2,0),"")</f>
        <v/>
      </c>
      <c r="N328" s="13" t="str">
        <f>IFERROR(VLOOKUP(C328,AFASTADOS!B:C,2,0),"")</f>
        <v/>
      </c>
    </row>
    <row r="329" spans="2:14" s="13" customFormat="1">
      <c r="B329" s="12">
        <f t="shared" si="11"/>
        <v>321</v>
      </c>
      <c r="C329" s="17">
        <v>2834</v>
      </c>
      <c r="D329" s="18" t="str">
        <f>IFERROR(VLOOKUP(C329,SRA!B:C,2,0),"")</f>
        <v>LUIZ F  DE LIMA CAVALCANTI</v>
      </c>
      <c r="E329" s="12" t="str">
        <f>IFERROR(VLOOKUP(C329,SRA!B:T,8,0),"")</f>
        <v>CLT</v>
      </c>
      <c r="F329" s="12" t="s">
        <v>440</v>
      </c>
      <c r="G329" s="12" t="str">
        <f>IFERROR(VLOOKUP(C329,SRA!B:T,5,0),"")</f>
        <v>TEC. EM ADM. E FIN.</v>
      </c>
      <c r="H329" s="71">
        <f>IFERROR(VLOOKUP(C329,SRA!B:T,18,0),"")</f>
        <v>2060.2399999999998</v>
      </c>
      <c r="I329" s="71">
        <f>IFERROR(VLOOKUP(C329,SRA!B:T,19,0),"")</f>
        <v>0</v>
      </c>
      <c r="J329" s="72">
        <f>IFERROR(VLOOKUP(C329,SETEMBRO!B:F,3,0),"0,00")</f>
        <v>2060.2399999999998</v>
      </c>
      <c r="K329" s="71">
        <f t="shared" si="12"/>
        <v>529.05999999999972</v>
      </c>
      <c r="L329" s="72">
        <f>IFERROR(VLOOKUP(C329,SETEMBRO!B:H,7,0),"0,00")</f>
        <v>1531.18</v>
      </c>
      <c r="M329" s="16" t="str">
        <f>IFERROR(VLOOKUP(C329,FÉRIAS!C:D,2,0),"")</f>
        <v/>
      </c>
      <c r="N329" s="13" t="str">
        <f>IFERROR(VLOOKUP(C329,AFASTADOS!B:C,2,0),"")</f>
        <v/>
      </c>
    </row>
    <row r="330" spans="2:14" s="13" customFormat="1">
      <c r="B330" s="12">
        <f t="shared" si="11"/>
        <v>322</v>
      </c>
      <c r="C330" s="17">
        <v>2835</v>
      </c>
      <c r="D330" s="18" t="str">
        <f>IFERROR(VLOOKUP(C330,SRA!B:C,2,0),"")</f>
        <v>JOSE MARCELO DE FRANCA MATOS</v>
      </c>
      <c r="E330" s="12" t="str">
        <f>IFERROR(VLOOKUP(C330,SRA!B:T,8,0),"")</f>
        <v>CLT</v>
      </c>
      <c r="F330" s="12" t="s">
        <v>440</v>
      </c>
      <c r="G330" s="12" t="str">
        <f>IFERROR(VLOOKUP(C330,SRA!B:T,5,0),"")</f>
        <v>TEC. EM ADM. E FIN.</v>
      </c>
      <c r="H330" s="71">
        <f>IFERROR(VLOOKUP(C330,SRA!B:T,18,0),"")</f>
        <v>2060.2399999999998</v>
      </c>
      <c r="I330" s="71">
        <f>IFERROR(VLOOKUP(C330,SRA!B:T,19,0),"")</f>
        <v>0</v>
      </c>
      <c r="J330" s="72">
        <f>IFERROR(VLOOKUP(C330,SETEMBRO!B:F,3,0),"0,00")</f>
        <v>2060.2399999999998</v>
      </c>
      <c r="K330" s="71">
        <f t="shared" si="12"/>
        <v>906.31999999999971</v>
      </c>
      <c r="L330" s="72">
        <f>IFERROR(VLOOKUP(C330,SETEMBRO!B:H,7,0),"0,00")</f>
        <v>1153.92</v>
      </c>
      <c r="M330" s="16" t="str">
        <f>IFERROR(VLOOKUP(C330,FÉRIAS!C:D,2,0),"")</f>
        <v/>
      </c>
      <c r="N330" s="13" t="str">
        <f>IFERROR(VLOOKUP(C330,AFASTADOS!B:C,2,0),"")</f>
        <v/>
      </c>
    </row>
    <row r="331" spans="2:14" s="13" customFormat="1">
      <c r="B331" s="12">
        <f t="shared" ref="B331:B393" si="13">B330+1</f>
        <v>323</v>
      </c>
      <c r="C331" s="12">
        <v>2836</v>
      </c>
      <c r="D331" s="18" t="str">
        <f>IFERROR(VLOOKUP(C331,SRA!B:C,2,0),"")</f>
        <v>MONALISA MARIA LEANDRO RIBEIRO</v>
      </c>
      <c r="E331" s="12" t="str">
        <f>IFERROR(VLOOKUP(C331,SRA!B:T,8,0),"")</f>
        <v>CLT</v>
      </c>
      <c r="F331" s="12" t="s">
        <v>440</v>
      </c>
      <c r="G331" s="12" t="str">
        <f>IFERROR(VLOOKUP(C331,SRA!B:T,5,0),"")</f>
        <v>TEC. EM ADM. E FIN.</v>
      </c>
      <c r="H331" s="71">
        <f>IFERROR(VLOOKUP(C331,SRA!B:T,18,0),"")</f>
        <v>2060.2399999999998</v>
      </c>
      <c r="I331" s="71">
        <f>IFERROR(VLOOKUP(C331,SRA!B:T,19,0),"")</f>
        <v>0</v>
      </c>
      <c r="J331" s="72">
        <f>IFERROR(VLOOKUP(C331,SETEMBRO!B:F,3,0),"0,00")</f>
        <v>2815.94</v>
      </c>
      <c r="K331" s="71">
        <f t="shared" si="12"/>
        <v>1269</v>
      </c>
      <c r="L331" s="72">
        <f>IFERROR(VLOOKUP(C331,SETEMBRO!B:H,7,0),"0,00")</f>
        <v>1546.94</v>
      </c>
      <c r="M331" s="16" t="str">
        <f>IFERROR(VLOOKUP(C331,FÉRIAS!C:D,2,0),"")</f>
        <v/>
      </c>
      <c r="N331" s="13" t="str">
        <f>IFERROR(VLOOKUP(C331,AFASTADOS!B:C,2,0),"")</f>
        <v/>
      </c>
    </row>
    <row r="332" spans="2:14" s="13" customFormat="1">
      <c r="B332" s="12">
        <f t="shared" si="13"/>
        <v>324</v>
      </c>
      <c r="C332" s="17">
        <v>2837</v>
      </c>
      <c r="D332" s="18" t="str">
        <f>IFERROR(VLOOKUP(C332,SRA!B:C,2,0),"")</f>
        <v>BEZALIEL ROSA DOS S JUNIOR</v>
      </c>
      <c r="E332" s="12" t="str">
        <f>IFERROR(VLOOKUP(C332,SRA!B:T,8,0),"")</f>
        <v>CLT</v>
      </c>
      <c r="F332" s="12" t="s">
        <v>440</v>
      </c>
      <c r="G332" s="12" t="str">
        <f>IFERROR(VLOOKUP(C332,SRA!B:T,5,0),"")</f>
        <v>TEC. EM ADM. E FIN.</v>
      </c>
      <c r="H332" s="71">
        <f>IFERROR(VLOOKUP(C332,SRA!B:T,18,0),"")</f>
        <v>2060.2399999999998</v>
      </c>
      <c r="I332" s="71">
        <f>IFERROR(VLOOKUP(C332,SRA!B:T,19,0),"")</f>
        <v>2312.9499999999998</v>
      </c>
      <c r="J332" s="72">
        <f>IFERROR(VLOOKUP(C332,SETEMBRO!B:F,3,0),"0,00")</f>
        <v>4373.1899999999996</v>
      </c>
      <c r="K332" s="71">
        <f t="shared" si="12"/>
        <v>2377.2599999999993</v>
      </c>
      <c r="L332" s="72">
        <f>IFERROR(VLOOKUP(C332,SETEMBRO!B:H,7,0),"0,00")</f>
        <v>1995.93</v>
      </c>
      <c r="M332" s="16" t="str">
        <f>IFERROR(VLOOKUP(C332,FÉRIAS!C:D,2,0),"")</f>
        <v/>
      </c>
      <c r="N332" s="13" t="str">
        <f>IFERROR(VLOOKUP(C332,AFASTADOS!B:C,2,0),"")</f>
        <v/>
      </c>
    </row>
    <row r="333" spans="2:14" s="13" customFormat="1">
      <c r="B333" s="12">
        <f t="shared" si="13"/>
        <v>325</v>
      </c>
      <c r="C333" s="17">
        <v>2838</v>
      </c>
      <c r="D333" s="18" t="str">
        <f>IFERROR(VLOOKUP(C333,SRA!B:C,2,0),"")</f>
        <v>CAIO CEZAR F  E  DO NASCIMENTO</v>
      </c>
      <c r="E333" s="12" t="str">
        <f>IFERROR(VLOOKUP(C333,SRA!B:T,8,0),"")</f>
        <v>CLT</v>
      </c>
      <c r="F333" s="12" t="s">
        <v>440</v>
      </c>
      <c r="G333" s="12" t="str">
        <f>IFERROR(VLOOKUP(C333,SRA!B:T,5,0),"")</f>
        <v>TEC. EM ADM. E FIN.</v>
      </c>
      <c r="H333" s="71">
        <f>IFERROR(VLOOKUP(C333,SRA!B:T,18,0),"")</f>
        <v>2060.2399999999998</v>
      </c>
      <c r="I333" s="71">
        <f>IFERROR(VLOOKUP(C333,SRA!B:T,19,0),"")</f>
        <v>223.27</v>
      </c>
      <c r="J333" s="72">
        <f>IFERROR(VLOOKUP(C333,SETEMBRO!B:F,3,0),"0,00")</f>
        <v>2283.5100000000002</v>
      </c>
      <c r="K333" s="71">
        <f t="shared" si="12"/>
        <v>804.57000000000016</v>
      </c>
      <c r="L333" s="72">
        <f>IFERROR(VLOOKUP(C333,SETEMBRO!B:H,7,0),"0,00")</f>
        <v>1478.94</v>
      </c>
      <c r="M333" s="16" t="str">
        <f>IFERROR(VLOOKUP(C333,FÉRIAS!C:D,2,0),"")</f>
        <v/>
      </c>
      <c r="N333" s="13" t="str">
        <f>IFERROR(VLOOKUP(C333,AFASTADOS!B:C,2,0),"")</f>
        <v/>
      </c>
    </row>
    <row r="334" spans="2:14" s="13" customFormat="1">
      <c r="B334" s="12">
        <f t="shared" si="13"/>
        <v>326</v>
      </c>
      <c r="C334" s="17">
        <v>2839</v>
      </c>
      <c r="D334" s="18" t="str">
        <f>IFERROR(VLOOKUP(C334,SRA!B:C,2,0),"")</f>
        <v>ANGELINA MEDEIROS VERONESE</v>
      </c>
      <c r="E334" s="12" t="str">
        <f>IFERROR(VLOOKUP(C334,SRA!B:T,8,0),"")</f>
        <v>CLT</v>
      </c>
      <c r="F334" s="12" t="s">
        <v>440</v>
      </c>
      <c r="G334" s="12" t="str">
        <f>IFERROR(VLOOKUP(C334,SRA!B:T,5,0),"")</f>
        <v>TEC. CONTABIL</v>
      </c>
      <c r="H334" s="71">
        <f>IFERROR(VLOOKUP(C334,SRA!B:T,18,0),"")</f>
        <v>2385</v>
      </c>
      <c r="I334" s="71">
        <f>IFERROR(VLOOKUP(C334,SRA!B:T,19,0),"")</f>
        <v>2312.9499999999998</v>
      </c>
      <c r="J334" s="72">
        <f>IFERROR(VLOOKUP(C334,SETEMBRO!B:F,3,0),"0,00")</f>
        <v>4697.95</v>
      </c>
      <c r="K334" s="71">
        <f t="shared" si="12"/>
        <v>1849.8199999999997</v>
      </c>
      <c r="L334" s="72">
        <f>IFERROR(VLOOKUP(C334,SETEMBRO!B:H,7,0),"0,00")</f>
        <v>2848.13</v>
      </c>
      <c r="M334" s="16" t="str">
        <f>IFERROR(VLOOKUP(C334,FÉRIAS!C:D,2,0),"")</f>
        <v/>
      </c>
      <c r="N334" s="13" t="str">
        <f>IFERROR(VLOOKUP(C334,AFASTADOS!B:C,2,0),"")</f>
        <v/>
      </c>
    </row>
    <row r="335" spans="2:14" s="13" customFormat="1">
      <c r="B335" s="12">
        <f t="shared" si="13"/>
        <v>327</v>
      </c>
      <c r="C335" s="17">
        <v>2849</v>
      </c>
      <c r="D335" s="18" t="str">
        <f>IFERROR(VLOOKUP(C335,SRA!B:C,2,0),"")</f>
        <v>JULIANA CESAR MARTINS DE LIMA</v>
      </c>
      <c r="E335" s="12" t="str">
        <f>IFERROR(VLOOKUP(C335,SRA!B:T,8,0),"")</f>
        <v>CLT</v>
      </c>
      <c r="F335" s="12" t="s">
        <v>440</v>
      </c>
      <c r="G335" s="12" t="str">
        <f>IFERROR(VLOOKUP(C335,SRA!B:T,5,0),"")</f>
        <v>OP. DE PROD. IND.</v>
      </c>
      <c r="H335" s="71">
        <f>IFERROR(VLOOKUP(C335,SRA!B:T,18,0),"")</f>
        <v>1400.3</v>
      </c>
      <c r="I335" s="71">
        <f>IFERROR(VLOOKUP(C335,SRA!B:T,19,0),"")</f>
        <v>0</v>
      </c>
      <c r="J335" s="72">
        <f>IFERROR(VLOOKUP(C335,SETEMBRO!B:F,3,0),"0,00")</f>
        <v>1412</v>
      </c>
      <c r="K335" s="71">
        <f t="shared" si="12"/>
        <v>217.40000000000009</v>
      </c>
      <c r="L335" s="72">
        <f>IFERROR(VLOOKUP(C335,SETEMBRO!B:H,7,0),"0,00")</f>
        <v>1194.5999999999999</v>
      </c>
      <c r="M335" s="16" t="str">
        <f>IFERROR(VLOOKUP(C335,FÉRIAS!C:D,2,0),"")</f>
        <v/>
      </c>
      <c r="N335" s="13" t="str">
        <f>IFERROR(VLOOKUP(C335,AFASTADOS!B:C,2,0),"")</f>
        <v/>
      </c>
    </row>
    <row r="336" spans="2:14" s="13" customFormat="1">
      <c r="B336" s="12">
        <f t="shared" si="13"/>
        <v>328</v>
      </c>
      <c r="C336" s="17">
        <v>2850</v>
      </c>
      <c r="D336" s="18" t="str">
        <f>IFERROR(VLOOKUP(C336,SRA!B:C,2,0),"")</f>
        <v>JAMERSON A  RAFAEL DE LIMA</v>
      </c>
      <c r="E336" s="12" t="str">
        <f>IFERROR(VLOOKUP(C336,SRA!B:T,8,0),"")</f>
        <v>CLT</v>
      </c>
      <c r="F336" s="12" t="s">
        <v>440</v>
      </c>
      <c r="G336" s="12" t="str">
        <f>IFERROR(VLOOKUP(C336,SRA!B:T,5,0),"")</f>
        <v>OP. DE PROD. IND.</v>
      </c>
      <c r="H336" s="71">
        <f>IFERROR(VLOOKUP(C336,SRA!B:T,18,0),"")</f>
        <v>1400.3</v>
      </c>
      <c r="I336" s="71">
        <f>IFERROR(VLOOKUP(C336,SRA!B:T,19,0),"")</f>
        <v>0</v>
      </c>
      <c r="J336" s="72">
        <f>IFERROR(VLOOKUP(C336,SETEMBRO!B:F,3,0),"0,00")</f>
        <v>1412</v>
      </c>
      <c r="K336" s="71">
        <f t="shared" si="12"/>
        <v>840.01</v>
      </c>
      <c r="L336" s="72">
        <f>IFERROR(VLOOKUP(C336,SETEMBRO!B:H,7,0),"0,00")</f>
        <v>571.99</v>
      </c>
      <c r="M336" s="16" t="str">
        <f>IFERROR(VLOOKUP(C336,FÉRIAS!C:D,2,0),"")</f>
        <v/>
      </c>
      <c r="N336" s="13" t="str">
        <f>IFERROR(VLOOKUP(C336,AFASTADOS!B:C,2,0),"")</f>
        <v/>
      </c>
    </row>
    <row r="337" spans="2:14" s="13" customFormat="1">
      <c r="B337" s="12">
        <f t="shared" si="13"/>
        <v>329</v>
      </c>
      <c r="C337" s="17">
        <v>2853</v>
      </c>
      <c r="D337" s="18" t="str">
        <f>IFERROR(VLOOKUP(C337,SRA!B:C,2,0),"")</f>
        <v>ALCILEIDE MONTE DA SILVA LIMA</v>
      </c>
      <c r="E337" s="12" t="str">
        <f>IFERROR(VLOOKUP(C337,SRA!B:T,8,0),"")</f>
        <v>CLT</v>
      </c>
      <c r="F337" s="12" t="s">
        <v>440</v>
      </c>
      <c r="G337" s="12" t="str">
        <f>IFERROR(VLOOKUP(C337,SRA!B:T,5,0),"")</f>
        <v>OP. DE PROD. IND.</v>
      </c>
      <c r="H337" s="71">
        <f>IFERROR(VLOOKUP(C337,SRA!B:T,18,0),"")</f>
        <v>1543.84</v>
      </c>
      <c r="I337" s="71">
        <f>IFERROR(VLOOKUP(C337,SRA!B:T,19,0),"")</f>
        <v>0</v>
      </c>
      <c r="J337" s="72">
        <f>IFERROR(VLOOKUP(C337,SETEMBRO!B:F,3,0),"0,00")</f>
        <v>2012.89</v>
      </c>
      <c r="K337" s="71">
        <f t="shared" si="12"/>
        <v>728.00000000000023</v>
      </c>
      <c r="L337" s="72">
        <f>IFERROR(VLOOKUP(C337,SETEMBRO!B:H,7,0),"0,00")</f>
        <v>1284.8899999999999</v>
      </c>
      <c r="M337" s="16" t="str">
        <f>IFERROR(VLOOKUP(C337,FÉRIAS!C:D,2,0),"")</f>
        <v/>
      </c>
      <c r="N337" s="13" t="str">
        <f>IFERROR(VLOOKUP(C337,AFASTADOS!B:C,2,0),"")</f>
        <v/>
      </c>
    </row>
    <row r="338" spans="2:14" s="13" customFormat="1">
      <c r="B338" s="12">
        <f t="shared" si="13"/>
        <v>330</v>
      </c>
      <c r="C338" s="17">
        <v>2854</v>
      </c>
      <c r="D338" s="18" t="str">
        <f>IFERROR(VLOOKUP(C338,SRA!B:C,2,0),"")</f>
        <v>ANDRE RICARDO CAMARA TORRES</v>
      </c>
      <c r="E338" s="12" t="str">
        <f>IFERROR(VLOOKUP(C338,SRA!B:T,8,0),"")</f>
        <v>CLT</v>
      </c>
      <c r="F338" s="12" t="s">
        <v>440</v>
      </c>
      <c r="G338" s="12" t="str">
        <f>IFERROR(VLOOKUP(C338,SRA!B:T,5,0),"")</f>
        <v>OP. DE PROD. IND.</v>
      </c>
      <c r="H338" s="71">
        <f>IFERROR(VLOOKUP(C338,SRA!B:T,18,0),"")</f>
        <v>1543.86</v>
      </c>
      <c r="I338" s="71">
        <f>IFERROR(VLOOKUP(C338,SRA!B:T,19,0),"")</f>
        <v>0</v>
      </c>
      <c r="J338" s="72">
        <f>IFERROR(VLOOKUP(C338,SETEMBRO!B:F,3,0),"0,00")</f>
        <v>1616.74</v>
      </c>
      <c r="K338" s="71">
        <f t="shared" si="12"/>
        <v>1091.83</v>
      </c>
      <c r="L338" s="72">
        <f>IFERROR(VLOOKUP(C338,SETEMBRO!B:H,7,0),"0,00")</f>
        <v>524.91</v>
      </c>
      <c r="M338" s="16" t="str">
        <f>IFERROR(VLOOKUP(C338,FÉRIAS!C:D,2,0),"")</f>
        <v/>
      </c>
      <c r="N338" s="13" t="str">
        <f>IFERROR(VLOOKUP(C338,AFASTADOS!B:C,2,0),"")</f>
        <v/>
      </c>
    </row>
    <row r="339" spans="2:14" s="13" customFormat="1">
      <c r="B339" s="12">
        <f t="shared" si="13"/>
        <v>331</v>
      </c>
      <c r="C339" s="17">
        <v>2857</v>
      </c>
      <c r="D339" s="18" t="str">
        <f>IFERROR(VLOOKUP(C339,SRA!B:C,2,0),"")</f>
        <v>CAROLINE ALVES LEAL</v>
      </c>
      <c r="E339" s="12" t="str">
        <f>IFERROR(VLOOKUP(C339,SRA!B:T,8,0),"")</f>
        <v>CLT</v>
      </c>
      <c r="F339" s="12" t="s">
        <v>440</v>
      </c>
      <c r="G339" s="12" t="str">
        <f>IFERROR(VLOOKUP(C339,SRA!B:T,5,0),"")</f>
        <v>TEC. EM ADM. E FIN.</v>
      </c>
      <c r="H339" s="71">
        <f>IFERROR(VLOOKUP(C339,SRA!B:T,18,0),"")</f>
        <v>2060.2600000000002</v>
      </c>
      <c r="I339" s="71">
        <f>IFERROR(VLOOKUP(C339,SRA!B:T,19,0),"")</f>
        <v>1284.97</v>
      </c>
      <c r="J339" s="72">
        <f>IFERROR(VLOOKUP(C339,SETEMBRO!B:F,3,0),"0,00")</f>
        <v>4169.92</v>
      </c>
      <c r="K339" s="71">
        <f t="shared" si="12"/>
        <v>1549.6399999999999</v>
      </c>
      <c r="L339" s="72">
        <f>IFERROR(VLOOKUP(C339,SETEMBRO!B:H,7,0),"0,00")</f>
        <v>2620.2800000000002</v>
      </c>
      <c r="M339" s="16" t="str">
        <f>IFERROR(VLOOKUP(C339,FÉRIAS!C:D,2,0),"")</f>
        <v/>
      </c>
      <c r="N339" s="13" t="str">
        <f>IFERROR(VLOOKUP(C339,AFASTADOS!B:C,2,0),"")</f>
        <v/>
      </c>
    </row>
    <row r="340" spans="2:14" s="13" customFormat="1">
      <c r="B340" s="12">
        <f t="shared" si="13"/>
        <v>332</v>
      </c>
      <c r="C340" s="17">
        <v>2860</v>
      </c>
      <c r="D340" s="18" t="str">
        <f>IFERROR(VLOOKUP(C340,SRA!B:C,2,0),"")</f>
        <v>ADRIANA MAYO DE SOUZA E SILVA</v>
      </c>
      <c r="E340" s="12" t="str">
        <f>IFERROR(VLOOKUP(C340,SRA!B:T,8,0),"")</f>
        <v>CLT</v>
      </c>
      <c r="F340" s="12" t="s">
        <v>440</v>
      </c>
      <c r="G340" s="12" t="str">
        <f>IFERROR(VLOOKUP(C340,SRA!B:T,5,0),"")</f>
        <v>OP. DE PROD. IND.</v>
      </c>
      <c r="H340" s="71">
        <f>IFERROR(VLOOKUP(C340,SRA!B:T,18,0),"")</f>
        <v>1400.3</v>
      </c>
      <c r="I340" s="71">
        <f>IFERROR(VLOOKUP(C340,SRA!B:T,19,0),"")</f>
        <v>0</v>
      </c>
      <c r="J340" s="72">
        <f>IFERROR(VLOOKUP(C340,SETEMBRO!B:F,3,0),"0,00")</f>
        <v>1477.04</v>
      </c>
      <c r="K340" s="71">
        <f t="shared" si="12"/>
        <v>712.78</v>
      </c>
      <c r="L340" s="72">
        <f>IFERROR(VLOOKUP(C340,SETEMBRO!B:H,7,0),"0,00")</f>
        <v>764.26</v>
      </c>
      <c r="M340" s="16" t="str">
        <f>IFERROR(VLOOKUP(C340,FÉRIAS!C:D,2,0),"")</f>
        <v/>
      </c>
      <c r="N340" s="13" t="str">
        <f>IFERROR(VLOOKUP(C340,AFASTADOS!B:C,2,0),"")</f>
        <v/>
      </c>
    </row>
    <row r="341" spans="2:14" s="13" customFormat="1">
      <c r="B341" s="12">
        <f t="shared" si="13"/>
        <v>333</v>
      </c>
      <c r="C341" s="17">
        <v>2864</v>
      </c>
      <c r="D341" s="18" t="str">
        <f>IFERROR(VLOOKUP(C341,SRA!B:C,2,0),"")</f>
        <v>DULCE HELENA PEREIRA</v>
      </c>
      <c r="E341" s="12" t="str">
        <f>IFERROR(VLOOKUP(C341,SRA!B:T,8,0),"")</f>
        <v>CLT</v>
      </c>
      <c r="F341" s="12" t="s">
        <v>440</v>
      </c>
      <c r="G341" s="12" t="str">
        <f>IFERROR(VLOOKUP(C341,SRA!B:T,5,0),"")</f>
        <v>OP. DE PROD. IND.</v>
      </c>
      <c r="H341" s="71">
        <f>IFERROR(VLOOKUP(C341,SRA!B:T,18,0),"")</f>
        <v>1970.43</v>
      </c>
      <c r="I341" s="71">
        <f>IFERROR(VLOOKUP(C341,SRA!B:T,19,0),"")</f>
        <v>822.38</v>
      </c>
      <c r="J341" s="72">
        <f>IFERROR(VLOOKUP(C341,SETEMBRO!B:F,3,0),"0,00")</f>
        <v>3137.78</v>
      </c>
      <c r="K341" s="71">
        <f t="shared" si="12"/>
        <v>1098.0600000000002</v>
      </c>
      <c r="L341" s="72">
        <f>IFERROR(VLOOKUP(C341,SETEMBRO!B:H,7,0),"0,00")</f>
        <v>2039.72</v>
      </c>
      <c r="M341" s="16" t="str">
        <f>IFERROR(VLOOKUP(C341,FÉRIAS!C:D,2,0),"")</f>
        <v/>
      </c>
      <c r="N341" s="13" t="str">
        <f>IFERROR(VLOOKUP(C341,AFASTADOS!B:C,2,0),"")</f>
        <v/>
      </c>
    </row>
    <row r="342" spans="2:14" s="13" customFormat="1">
      <c r="B342" s="12">
        <f t="shared" si="13"/>
        <v>334</v>
      </c>
      <c r="C342" s="17">
        <v>2866</v>
      </c>
      <c r="D342" s="18" t="str">
        <f>IFERROR(VLOOKUP(C342,SRA!B:C,2,0),"")</f>
        <v>LUCICLEIDE M  DE A  CAMPOS</v>
      </c>
      <c r="E342" s="12" t="str">
        <f>IFERROR(VLOOKUP(C342,SRA!B:T,8,0),"")</f>
        <v>CLT</v>
      </c>
      <c r="F342" s="12" t="s">
        <v>440</v>
      </c>
      <c r="G342" s="12" t="str">
        <f>IFERROR(VLOOKUP(C342,SRA!B:T,5,0),"")</f>
        <v>OP. DE PROD. IND.</v>
      </c>
      <c r="H342" s="71">
        <f>IFERROR(VLOOKUP(C342,SRA!B:T,18,0),"")</f>
        <v>1400.3</v>
      </c>
      <c r="I342" s="71">
        <f>IFERROR(VLOOKUP(C342,SRA!B:T,19,0),"")</f>
        <v>1079.3800000000001</v>
      </c>
      <c r="J342" s="72">
        <f>IFERROR(VLOOKUP(C342,SETEMBRO!B:F,3,0),"0,00")</f>
        <v>2491.38</v>
      </c>
      <c r="K342" s="71">
        <f t="shared" si="12"/>
        <v>516.70000000000027</v>
      </c>
      <c r="L342" s="72">
        <f>IFERROR(VLOOKUP(C342,SETEMBRO!B:H,7,0),"0,00")</f>
        <v>1974.6799999999998</v>
      </c>
      <c r="M342" s="16" t="str">
        <f>IFERROR(VLOOKUP(C342,FÉRIAS!C:D,2,0),"")</f>
        <v/>
      </c>
      <c r="N342" s="13" t="str">
        <f>IFERROR(VLOOKUP(C342,AFASTADOS!B:C,2,0),"")</f>
        <v/>
      </c>
    </row>
    <row r="343" spans="2:14" s="13" customFormat="1">
      <c r="B343" s="12">
        <f t="shared" si="13"/>
        <v>335</v>
      </c>
      <c r="C343" s="17">
        <v>2869</v>
      </c>
      <c r="D343" s="18" t="str">
        <f>IFERROR(VLOOKUP(C343,SRA!B:C,2,0),"")</f>
        <v>RICARDO J FERNANDES DA CUNHA</v>
      </c>
      <c r="E343" s="12" t="str">
        <f>IFERROR(VLOOKUP(C343,SRA!B:T,8,0),"")</f>
        <v>CLT</v>
      </c>
      <c r="F343" s="12" t="s">
        <v>452</v>
      </c>
      <c r="G343" s="12" t="str">
        <f>IFERROR(VLOOKUP(C343,SRA!B:T,5,0),"")</f>
        <v>OP. DE PROD. IND.</v>
      </c>
      <c r="H343" s="71">
        <f>IFERROR(VLOOKUP(C343,SRA!B:T,18,0),"")</f>
        <v>1400.3</v>
      </c>
      <c r="I343" s="71">
        <f>IFERROR(VLOOKUP(C343,SRA!B:T,19,0),"")</f>
        <v>0</v>
      </c>
      <c r="J343" s="72">
        <f>IFERROR(VLOOKUP(C343,SETEMBRO!B:F,3,0),"0,00")</f>
        <v>1567.59</v>
      </c>
      <c r="K343" s="71">
        <f t="shared" si="12"/>
        <v>1118.78</v>
      </c>
      <c r="L343" s="72">
        <f>IFERROR(VLOOKUP(C343,SETEMBRO!B:H,7,0),"0,00")</f>
        <v>448.81</v>
      </c>
      <c r="M343" s="16" t="str">
        <f>IFERROR(VLOOKUP(C343,FÉRIAS!C:D,2,0),"")</f>
        <v>RICARDO J FERNANDES DA CUNHA</v>
      </c>
      <c r="N343" s="13" t="str">
        <f>IFERROR(VLOOKUP(C343,AFASTADOS!B:C,2,0),"")</f>
        <v/>
      </c>
    </row>
    <row r="344" spans="2:14" s="13" customFormat="1">
      <c r="B344" s="12">
        <f t="shared" si="13"/>
        <v>336</v>
      </c>
      <c r="C344" s="17">
        <v>2870</v>
      </c>
      <c r="D344" s="18" t="str">
        <f>IFERROR(VLOOKUP(C344,SRA!B:C,2,0),"")</f>
        <v>SUZANA VALERIA PINHEIRO</v>
      </c>
      <c r="E344" s="12" t="str">
        <f>IFERROR(VLOOKUP(C344,SRA!B:T,8,0),"")</f>
        <v>CLT</v>
      </c>
      <c r="F344" s="12" t="s">
        <v>440</v>
      </c>
      <c r="G344" s="12" t="str">
        <f>IFERROR(VLOOKUP(C344,SRA!B:T,5,0),"")</f>
        <v>OP. DE PROD. IND.(B)</v>
      </c>
      <c r="H344" s="71">
        <f>IFERROR(VLOOKUP(C344,SRA!B:T,18,0),"")</f>
        <v>1543.85</v>
      </c>
      <c r="I344" s="71">
        <f>IFERROR(VLOOKUP(C344,SRA!B:T,19,0),"")</f>
        <v>0</v>
      </c>
      <c r="J344" s="72">
        <f>IFERROR(VLOOKUP(C344,SETEMBRO!B:F,3,0),"0,00")</f>
        <v>1714.89</v>
      </c>
      <c r="K344" s="71">
        <f t="shared" si="12"/>
        <v>1189.98</v>
      </c>
      <c r="L344" s="72">
        <f>IFERROR(VLOOKUP(C344,SETEMBRO!B:H,7,0),"0,00")</f>
        <v>524.91</v>
      </c>
      <c r="M344" s="16" t="str">
        <f>IFERROR(VLOOKUP(C344,FÉRIAS!C:D,2,0),"")</f>
        <v/>
      </c>
      <c r="N344" s="13" t="str">
        <f>IFERROR(VLOOKUP(C344,AFASTADOS!B:C,2,0),"")</f>
        <v/>
      </c>
    </row>
    <row r="345" spans="2:14" s="13" customFormat="1">
      <c r="B345" s="12">
        <f t="shared" si="13"/>
        <v>337</v>
      </c>
      <c r="C345" s="17">
        <v>2871</v>
      </c>
      <c r="D345" s="18" t="str">
        <f>IFERROR(VLOOKUP(C345,SRA!B:C,2,0),"")</f>
        <v>SUZELY ARANTES DA S MELO</v>
      </c>
      <c r="E345" s="12" t="str">
        <f>IFERROR(VLOOKUP(C345,SRA!B:T,8,0),"")</f>
        <v>CLT</v>
      </c>
      <c r="F345" s="12" t="s">
        <v>440</v>
      </c>
      <c r="G345" s="12" t="str">
        <f>IFERROR(VLOOKUP(C345,SRA!B:T,5,0),"")</f>
        <v>OP. DE PROD. IND.</v>
      </c>
      <c r="H345" s="71">
        <f>IFERROR(VLOOKUP(C345,SRA!B:T,18,0),"")</f>
        <v>1543.84</v>
      </c>
      <c r="I345" s="71">
        <f>IFERROR(VLOOKUP(C345,SRA!B:T,19,0),"")</f>
        <v>0</v>
      </c>
      <c r="J345" s="72">
        <f>IFERROR(VLOOKUP(C345,SETEMBRO!B:F,3,0),"0,00")</f>
        <v>1605.88</v>
      </c>
      <c r="K345" s="71">
        <f t="shared" si="12"/>
        <v>832.83000000000015</v>
      </c>
      <c r="L345" s="72">
        <f>IFERROR(VLOOKUP(C345,SETEMBRO!B:H,7,0),"0,00")</f>
        <v>773.05</v>
      </c>
      <c r="M345" s="16" t="str">
        <f>IFERROR(VLOOKUP(C345,FÉRIAS!C:D,2,0),"")</f>
        <v/>
      </c>
      <c r="N345" s="13" t="str">
        <f>IFERROR(VLOOKUP(C345,AFASTADOS!B:C,2,0),"")</f>
        <v/>
      </c>
    </row>
    <row r="346" spans="2:14" s="13" customFormat="1">
      <c r="B346" s="12">
        <f t="shared" si="13"/>
        <v>338</v>
      </c>
      <c r="C346" s="17">
        <v>2873</v>
      </c>
      <c r="D346" s="18" t="str">
        <f>IFERROR(VLOOKUP(C346,SRA!B:C,2,0),"")</f>
        <v>AURELIA RODRIGUES TORREIRO</v>
      </c>
      <c r="E346" s="12" t="str">
        <f>IFERROR(VLOOKUP(C346,SRA!B:T,8,0),"")</f>
        <v>CLT</v>
      </c>
      <c r="F346" s="12" t="s">
        <v>440</v>
      </c>
      <c r="G346" s="12" t="str">
        <f>IFERROR(VLOOKUP(C346,SRA!B:T,5,0),"")</f>
        <v>ANA ASS FARMACEUTICA</v>
      </c>
      <c r="H346" s="71">
        <f>IFERROR(VLOOKUP(C346,SRA!B:T,18,0),"")</f>
        <v>5043.91</v>
      </c>
      <c r="I346" s="71">
        <f>IFERROR(VLOOKUP(C346,SRA!B:T,19,0),"")</f>
        <v>0</v>
      </c>
      <c r="J346" s="72">
        <f>IFERROR(VLOOKUP(C346,SETEMBRO!B:F,3,0),"0,00")</f>
        <v>5043.91</v>
      </c>
      <c r="K346" s="71">
        <f t="shared" si="12"/>
        <v>1253.7199999999993</v>
      </c>
      <c r="L346" s="72">
        <f>IFERROR(VLOOKUP(C346,SETEMBRO!B:H,7,0),"0,00")</f>
        <v>3790.1900000000005</v>
      </c>
      <c r="M346" s="16" t="str">
        <f>IFERROR(VLOOKUP(C346,FÉRIAS!C:D,2,0),"")</f>
        <v/>
      </c>
      <c r="N346" s="13" t="str">
        <f>IFERROR(VLOOKUP(C346,AFASTADOS!B:C,2,0),"")</f>
        <v/>
      </c>
    </row>
    <row r="347" spans="2:14" s="13" customFormat="1">
      <c r="B347" s="12">
        <f t="shared" si="13"/>
        <v>339</v>
      </c>
      <c r="C347" s="17">
        <v>2878</v>
      </c>
      <c r="D347" s="18" t="str">
        <f>IFERROR(VLOOKUP(C347,SRA!B:C,2,0),"")</f>
        <v>JAMSON ALESSANDRO DA SILVA</v>
      </c>
      <c r="E347" s="12" t="str">
        <f>IFERROR(VLOOKUP(C347,SRA!B:T,8,0),"")</f>
        <v>CLT</v>
      </c>
      <c r="F347" s="12" t="s">
        <v>440</v>
      </c>
      <c r="G347" s="12" t="str">
        <f>IFERROR(VLOOKUP(C347,SRA!B:T,5,0),"")</f>
        <v>TEC. EM ADM. E FIN.</v>
      </c>
      <c r="H347" s="71">
        <f>IFERROR(VLOOKUP(C347,SRA!B:T,18,0),"")</f>
        <v>2060.2399999999998</v>
      </c>
      <c r="I347" s="71">
        <f>IFERROR(VLOOKUP(C347,SRA!B:T,19,0),"")</f>
        <v>223.27</v>
      </c>
      <c r="J347" s="72">
        <f>IFERROR(VLOOKUP(C347,SETEMBRO!B:F,3,0),"0,00")</f>
        <v>2283.5100000000002</v>
      </c>
      <c r="K347" s="71">
        <f t="shared" si="12"/>
        <v>1157.0500000000002</v>
      </c>
      <c r="L347" s="72">
        <f>IFERROR(VLOOKUP(C347,SETEMBRO!B:H,7,0),"0,00")</f>
        <v>1126.46</v>
      </c>
      <c r="M347" s="16" t="str">
        <f>IFERROR(VLOOKUP(C347,FÉRIAS!C:D,2,0),"")</f>
        <v/>
      </c>
      <c r="N347" s="13" t="str">
        <f>IFERROR(VLOOKUP(C347,AFASTADOS!B:C,2,0),"")</f>
        <v/>
      </c>
    </row>
    <row r="348" spans="2:14" s="13" customFormat="1">
      <c r="B348" s="12">
        <f t="shared" si="13"/>
        <v>340</v>
      </c>
      <c r="C348" s="17">
        <v>2887</v>
      </c>
      <c r="D348" s="18" t="str">
        <f>IFERROR(VLOOKUP(C348,SRA!B:C,2,0),"")</f>
        <v>MARIA EUZENI DA SILVA GARCEZ</v>
      </c>
      <c r="E348" s="12" t="str">
        <f>IFERROR(VLOOKUP(C348,SRA!B:T,8,0),"")</f>
        <v>CLT</v>
      </c>
      <c r="F348" s="12" t="s">
        <v>440</v>
      </c>
      <c r="G348" s="12" t="str">
        <f>IFERROR(VLOOKUP(C348,SRA!B:T,5,0),"")</f>
        <v>TEC. EM ADM. E FIN.</v>
      </c>
      <c r="H348" s="71">
        <f>IFERROR(VLOOKUP(C348,SRA!B:T,18,0),"")</f>
        <v>2060.2600000000002</v>
      </c>
      <c r="I348" s="71">
        <f>IFERROR(VLOOKUP(C348,SRA!B:T,19,0),"")</f>
        <v>0</v>
      </c>
      <c r="J348" s="72">
        <f>IFERROR(VLOOKUP(C348,SETEMBRO!B:F,3,0),"0,00")</f>
        <v>2188.7600000000002</v>
      </c>
      <c r="K348" s="71">
        <f t="shared" si="12"/>
        <v>530.93000000000029</v>
      </c>
      <c r="L348" s="72">
        <f>IFERROR(VLOOKUP(C348,SETEMBRO!B:H,7,0),"0,00")</f>
        <v>1657.83</v>
      </c>
      <c r="M348" s="16" t="str">
        <f>IFERROR(VLOOKUP(C348,FÉRIAS!C:D,2,0),"")</f>
        <v/>
      </c>
      <c r="N348" s="13" t="str">
        <f>IFERROR(VLOOKUP(C348,AFASTADOS!B:C,2,0),"")</f>
        <v/>
      </c>
    </row>
    <row r="349" spans="2:14" s="13" customFormat="1">
      <c r="B349" s="12">
        <f t="shared" si="13"/>
        <v>341</v>
      </c>
      <c r="C349" s="17">
        <v>2889</v>
      </c>
      <c r="D349" s="18" t="str">
        <f>IFERROR(VLOOKUP(C349,SRA!B:C,2,0),"")</f>
        <v>EJANE FERREIRA TEXEIRA</v>
      </c>
      <c r="E349" s="12" t="str">
        <f>IFERROR(VLOOKUP(C349,SRA!B:T,8,0),"")</f>
        <v>CLT</v>
      </c>
      <c r="F349" s="12" t="s">
        <v>440</v>
      </c>
      <c r="G349" s="12" t="str">
        <f>IFERROR(VLOOKUP(C349,SRA!B:T,5,0),"")</f>
        <v>TEC. CONTABIL</v>
      </c>
      <c r="H349" s="71">
        <f>IFERROR(VLOOKUP(C349,SRA!B:T,18,0),"")</f>
        <v>2385</v>
      </c>
      <c r="I349" s="71">
        <f>IFERROR(VLOOKUP(C349,SRA!B:T,19,0),"")</f>
        <v>0</v>
      </c>
      <c r="J349" s="72">
        <f>IFERROR(VLOOKUP(C349,SETEMBRO!B:F,3,0),"0,00")</f>
        <v>2933.25</v>
      </c>
      <c r="K349" s="71">
        <f t="shared" si="12"/>
        <v>1374.0700000000002</v>
      </c>
      <c r="L349" s="72">
        <f>IFERROR(VLOOKUP(C349,SETEMBRO!B:H,7,0),"0,00")</f>
        <v>1559.1799999999998</v>
      </c>
      <c r="M349" s="16" t="str">
        <f>IFERROR(VLOOKUP(C349,FÉRIAS!C:D,2,0),"")</f>
        <v/>
      </c>
      <c r="N349" s="13" t="str">
        <f>IFERROR(VLOOKUP(C349,AFASTADOS!B:C,2,0),"")</f>
        <v/>
      </c>
    </row>
    <row r="350" spans="2:14" s="13" customFormat="1">
      <c r="B350" s="12">
        <f t="shared" si="13"/>
        <v>342</v>
      </c>
      <c r="C350" s="17">
        <v>2890</v>
      </c>
      <c r="D350" s="18" t="str">
        <f>IFERROR(VLOOKUP(C350,SRA!B:C,2,0),"")</f>
        <v>CLELIO FIRMINO SILVA</v>
      </c>
      <c r="E350" s="12" t="str">
        <f>IFERROR(VLOOKUP(C350,SRA!B:T,8,0),"")</f>
        <v>CLT</v>
      </c>
      <c r="F350" s="12" t="s">
        <v>440</v>
      </c>
      <c r="G350" s="12" t="str">
        <f>IFERROR(VLOOKUP(C350,SRA!B:T,5,0),"")</f>
        <v>OP. DE PROD. IND.</v>
      </c>
      <c r="H350" s="71">
        <f>IFERROR(VLOOKUP(C350,SRA!B:T,18,0),"")</f>
        <v>1400.3</v>
      </c>
      <c r="I350" s="71">
        <f>IFERROR(VLOOKUP(C350,SRA!B:T,19,0),"")</f>
        <v>0</v>
      </c>
      <c r="J350" s="72">
        <f>IFERROR(VLOOKUP(C350,SETEMBRO!B:F,3,0),"0,00")</f>
        <v>1412</v>
      </c>
      <c r="K350" s="71">
        <f t="shared" si="12"/>
        <v>311.23</v>
      </c>
      <c r="L350" s="72">
        <f>IFERROR(VLOOKUP(C350,SETEMBRO!B:H,7,0),"0,00")</f>
        <v>1100.77</v>
      </c>
      <c r="M350" s="16" t="str">
        <f>IFERROR(VLOOKUP(C350,FÉRIAS!C:D,2,0),"")</f>
        <v/>
      </c>
      <c r="N350" s="13" t="str">
        <f>IFERROR(VLOOKUP(C350,AFASTADOS!B:C,2,0),"")</f>
        <v/>
      </c>
    </row>
    <row r="351" spans="2:14" s="13" customFormat="1">
      <c r="B351" s="12">
        <f t="shared" si="13"/>
        <v>343</v>
      </c>
      <c r="C351" s="17">
        <v>2891</v>
      </c>
      <c r="D351" s="18" t="str">
        <f>IFERROR(VLOOKUP(C351,SRA!B:C,2,0),"")</f>
        <v>ERICK MEDEIROS</v>
      </c>
      <c r="E351" s="12" t="str">
        <f>IFERROR(VLOOKUP(C351,SRA!B:T,8,0),"")</f>
        <v>CLT</v>
      </c>
      <c r="F351" s="12" t="s">
        <v>440</v>
      </c>
      <c r="G351" s="12" t="str">
        <f>IFERROR(VLOOKUP(C351,SRA!B:T,5,0),"")</f>
        <v>OP. DE PROD. IND.</v>
      </c>
      <c r="H351" s="71">
        <f>IFERROR(VLOOKUP(C351,SRA!B:T,18,0),"")</f>
        <v>1470.32</v>
      </c>
      <c r="I351" s="71">
        <f>IFERROR(VLOOKUP(C351,SRA!B:T,19,0),"")</f>
        <v>0</v>
      </c>
      <c r="J351" s="72">
        <f>IFERROR(VLOOKUP(C351,SETEMBRO!B:F,3,0),"0,00")</f>
        <v>1470.87</v>
      </c>
      <c r="K351" s="71">
        <f t="shared" si="12"/>
        <v>665.18999999999983</v>
      </c>
      <c r="L351" s="72">
        <f>IFERROR(VLOOKUP(C351,SETEMBRO!B:H,7,0),"0,00")</f>
        <v>805.68000000000006</v>
      </c>
      <c r="M351" s="16" t="str">
        <f>IFERROR(VLOOKUP(C351,FÉRIAS!C:D,2,0),"")</f>
        <v/>
      </c>
      <c r="N351" s="13" t="str">
        <f>IFERROR(VLOOKUP(C351,AFASTADOS!B:C,2,0),"")</f>
        <v/>
      </c>
    </row>
    <row r="352" spans="2:14" s="13" customFormat="1">
      <c r="B352" s="12">
        <f t="shared" si="13"/>
        <v>344</v>
      </c>
      <c r="C352" s="17">
        <v>2894</v>
      </c>
      <c r="D352" s="18" t="str">
        <f>IFERROR(VLOOKUP(C352,SRA!B:C,2,0),"")</f>
        <v>JOELNA DINIZ PEREIRA DE SOUSA</v>
      </c>
      <c r="E352" s="12" t="str">
        <f>IFERROR(VLOOKUP(C352,SRA!B:T,8,0),"")</f>
        <v>CLT</v>
      </c>
      <c r="F352" s="12" t="s">
        <v>440</v>
      </c>
      <c r="G352" s="12" t="str">
        <f>IFERROR(VLOOKUP(C352,SRA!B:T,5,0),"")</f>
        <v>OP. PROD. IND. (D)</v>
      </c>
      <c r="H352" s="71">
        <f>IFERROR(VLOOKUP(C352,SRA!B:T,18,0),"")</f>
        <v>1876.6</v>
      </c>
      <c r="I352" s="71">
        <f>IFERROR(VLOOKUP(C352,SRA!B:T,19,0),"")</f>
        <v>0</v>
      </c>
      <c r="J352" s="72">
        <f>IFERROR(VLOOKUP(C352,SETEMBRO!B:F,3,0),"0,00")</f>
        <v>1876.6</v>
      </c>
      <c r="K352" s="71">
        <f t="shared" si="12"/>
        <v>538.65000000000009</v>
      </c>
      <c r="L352" s="72">
        <f>IFERROR(VLOOKUP(C352,SETEMBRO!B:H,7,0),"0,00")</f>
        <v>1337.9499999999998</v>
      </c>
      <c r="M352" s="16" t="str">
        <f>IFERROR(VLOOKUP(C352,FÉRIAS!C:D,2,0),"")</f>
        <v/>
      </c>
      <c r="N352" s="13" t="str">
        <f>IFERROR(VLOOKUP(C352,AFASTADOS!B:C,2,0),"")</f>
        <v/>
      </c>
    </row>
    <row r="353" spans="2:14" s="13" customFormat="1">
      <c r="B353" s="12">
        <f t="shared" si="13"/>
        <v>345</v>
      </c>
      <c r="C353" s="17">
        <v>2895</v>
      </c>
      <c r="D353" s="18" t="str">
        <f>IFERROR(VLOOKUP(C353,SRA!B:C,2,0),"")</f>
        <v>KLEBER DE OLIVEIRA GALDINO</v>
      </c>
      <c r="E353" s="12" t="str">
        <f>IFERROR(VLOOKUP(C353,SRA!B:T,8,0),"")</f>
        <v>CLT</v>
      </c>
      <c r="F353" s="12" t="s">
        <v>440</v>
      </c>
      <c r="G353" s="12" t="str">
        <f>IFERROR(VLOOKUP(C353,SRA!B:T,5,0),"")</f>
        <v>OP. DE PROD. IND.</v>
      </c>
      <c r="H353" s="71">
        <f>IFERROR(VLOOKUP(C353,SRA!B:T,18,0),"")</f>
        <v>1400.3</v>
      </c>
      <c r="I353" s="71">
        <f>IFERROR(VLOOKUP(C353,SRA!B:T,19,0),"")</f>
        <v>0</v>
      </c>
      <c r="J353" s="72">
        <f>IFERROR(VLOOKUP(C353,SETEMBRO!B:F,3,0),"0,00")</f>
        <v>1412</v>
      </c>
      <c r="K353" s="71">
        <f t="shared" si="12"/>
        <v>339.82999999999993</v>
      </c>
      <c r="L353" s="72">
        <f>IFERROR(VLOOKUP(C353,SETEMBRO!B:H,7,0),"0,00")</f>
        <v>1072.17</v>
      </c>
      <c r="M353" s="16" t="str">
        <f>IFERROR(VLOOKUP(C353,FÉRIAS!C:D,2,0),"")</f>
        <v/>
      </c>
      <c r="N353" s="13" t="str">
        <f>IFERROR(VLOOKUP(C353,AFASTADOS!B:C,2,0),"")</f>
        <v/>
      </c>
    </row>
    <row r="354" spans="2:14" s="13" customFormat="1">
      <c r="B354" s="12">
        <f t="shared" si="13"/>
        <v>346</v>
      </c>
      <c r="C354" s="17">
        <v>2904</v>
      </c>
      <c r="D354" s="18" t="str">
        <f>IFERROR(VLOOKUP(C354,SRA!B:C,2,0),"")</f>
        <v>ANTONIO S ALVES DE O JUNIOR</v>
      </c>
      <c r="E354" s="12" t="str">
        <f>IFERROR(VLOOKUP(C354,SRA!B:T,8,0),"")</f>
        <v>CLT</v>
      </c>
      <c r="F354" s="12" t="s">
        <v>440</v>
      </c>
      <c r="G354" s="12" t="str">
        <f>IFERROR(VLOOKUP(C354,SRA!B:T,5,0),"")</f>
        <v>TEC. EM ADM. E FIN.</v>
      </c>
      <c r="H354" s="71">
        <f>IFERROR(VLOOKUP(C354,SRA!B:T,18,0),"")</f>
        <v>2060.2600000000002</v>
      </c>
      <c r="I354" s="71">
        <f>IFERROR(VLOOKUP(C354,SRA!B:T,19,0),"")</f>
        <v>0</v>
      </c>
      <c r="J354" s="72">
        <f>IFERROR(VLOOKUP(C354,SETEMBRO!B:F,3,0),"0,00")</f>
        <v>2060.2600000000002</v>
      </c>
      <c r="K354" s="71">
        <f t="shared" si="12"/>
        <v>416.94000000000005</v>
      </c>
      <c r="L354" s="72">
        <f>IFERROR(VLOOKUP(C354,SETEMBRO!B:H,7,0),"0,00")</f>
        <v>1643.3200000000002</v>
      </c>
      <c r="M354" s="16" t="str">
        <f>IFERROR(VLOOKUP(C354,FÉRIAS!C:D,2,0),"")</f>
        <v/>
      </c>
      <c r="N354" s="13" t="str">
        <f>IFERROR(VLOOKUP(C354,AFASTADOS!B:C,2,0),"")</f>
        <v/>
      </c>
    </row>
    <row r="355" spans="2:14" s="13" customFormat="1">
      <c r="B355" s="12">
        <f t="shared" si="13"/>
        <v>347</v>
      </c>
      <c r="C355" s="17">
        <v>2906</v>
      </c>
      <c r="D355" s="18" t="str">
        <f>IFERROR(VLOOKUP(C355,SRA!B:C,2,0),"")</f>
        <v>ARTHUR A SANTOS WANDERLEY</v>
      </c>
      <c r="E355" s="12" t="str">
        <f>IFERROR(VLOOKUP(C355,SRA!B:T,8,0),"")</f>
        <v>CLT</v>
      </c>
      <c r="F355" s="12" t="s">
        <v>440</v>
      </c>
      <c r="G355" s="12" t="str">
        <f>IFERROR(VLOOKUP(C355,SRA!B:T,5,0),"")</f>
        <v>ANA ASS FARMACEUTICA</v>
      </c>
      <c r="H355" s="71">
        <f>IFERROR(VLOOKUP(C355,SRA!B:T,18,0),"")</f>
        <v>5043.91</v>
      </c>
      <c r="I355" s="71">
        <f>IFERROR(VLOOKUP(C355,SRA!B:T,19,0),"")</f>
        <v>0</v>
      </c>
      <c r="J355" s="72">
        <f>IFERROR(VLOOKUP(C355,SETEMBRO!B:F,3,0),"0,00")</f>
        <v>5043.91</v>
      </c>
      <c r="K355" s="71">
        <f t="shared" si="12"/>
        <v>2412.91</v>
      </c>
      <c r="L355" s="72">
        <f>IFERROR(VLOOKUP(C355,SETEMBRO!B:H,7,0),"0,00")</f>
        <v>2631</v>
      </c>
      <c r="M355" s="16" t="str">
        <f>IFERROR(VLOOKUP(C355,FÉRIAS!C:D,2,0),"")</f>
        <v/>
      </c>
      <c r="N355" s="13" t="str">
        <f>IFERROR(VLOOKUP(C355,AFASTADOS!B:C,2,0),"")</f>
        <v/>
      </c>
    </row>
    <row r="356" spans="2:14" s="13" customFormat="1">
      <c r="B356" s="12">
        <f t="shared" si="13"/>
        <v>348</v>
      </c>
      <c r="C356" s="17">
        <v>2907</v>
      </c>
      <c r="D356" s="18" t="str">
        <f>IFERROR(VLOOKUP(C356,SRA!B:C,2,0),"")</f>
        <v>JOELINE LIMA DO NASCIMENTO</v>
      </c>
      <c r="E356" s="12" t="str">
        <f>IFERROR(VLOOKUP(C356,SRA!B:T,8,0),"")</f>
        <v>CLT</v>
      </c>
      <c r="F356" s="12" t="s">
        <v>440</v>
      </c>
      <c r="G356" s="12" t="str">
        <f>IFERROR(VLOOKUP(C356,SRA!B:T,5,0),"")</f>
        <v>TEC. EM ADM. E FIN.</v>
      </c>
      <c r="H356" s="71">
        <f>IFERROR(VLOOKUP(C356,SRA!B:T,18,0),"")</f>
        <v>2060.2600000000002</v>
      </c>
      <c r="I356" s="71">
        <f>IFERROR(VLOOKUP(C356,SRA!B:T,19,0),"")</f>
        <v>0</v>
      </c>
      <c r="J356" s="72">
        <f>IFERROR(VLOOKUP(C356,SETEMBRO!B:F,3,0),"0,00")</f>
        <v>9589.34</v>
      </c>
      <c r="K356" s="71">
        <f t="shared" si="12"/>
        <v>8909.4500000000007</v>
      </c>
      <c r="L356" s="72">
        <f>IFERROR(VLOOKUP(C356,SETEMBRO!B:H,7,0),"0,00")</f>
        <v>679.89</v>
      </c>
      <c r="M356" s="16" t="str">
        <f>IFERROR(VLOOKUP(C356,FÉRIAS!C:D,2,0),"")</f>
        <v/>
      </c>
      <c r="N356" s="13" t="str">
        <f>IFERROR(VLOOKUP(C356,AFASTADOS!B:C,2,0),"")</f>
        <v/>
      </c>
    </row>
    <row r="357" spans="2:14" s="13" customFormat="1">
      <c r="B357" s="12">
        <f t="shared" si="13"/>
        <v>349</v>
      </c>
      <c r="C357" s="17">
        <v>2909</v>
      </c>
      <c r="D357" s="18" t="str">
        <f>IFERROR(VLOOKUP(C357,SRA!B:C,2,0),"")</f>
        <v>ROBSON CARNEIRO DA SILVA</v>
      </c>
      <c r="E357" s="12" t="str">
        <f>IFERROR(VLOOKUP(C357,SRA!B:T,8,0),"")</f>
        <v>CLT</v>
      </c>
      <c r="F357" s="12" t="s">
        <v>440</v>
      </c>
      <c r="G357" s="12" t="str">
        <f>IFERROR(VLOOKUP(C357,SRA!B:T,5,0),"")</f>
        <v>TEC. EM ADM. E FIN.</v>
      </c>
      <c r="H357" s="71">
        <f>IFERROR(VLOOKUP(C357,SRA!B:T,18,0),"")</f>
        <v>2060.2600000000002</v>
      </c>
      <c r="I357" s="71">
        <f>IFERROR(VLOOKUP(C357,SRA!B:T,19,0),"")</f>
        <v>0</v>
      </c>
      <c r="J357" s="72">
        <f>IFERROR(VLOOKUP(C357,SETEMBRO!B:F,3,0),"0,00")</f>
        <v>2794.88</v>
      </c>
      <c r="K357" s="71">
        <f t="shared" si="12"/>
        <v>1898.98</v>
      </c>
      <c r="L357" s="72">
        <f>IFERROR(VLOOKUP(C357,SETEMBRO!B:H,7,0),"0,00")</f>
        <v>895.9</v>
      </c>
      <c r="M357" s="16" t="str">
        <f>IFERROR(VLOOKUP(C357,FÉRIAS!C:D,2,0),"")</f>
        <v/>
      </c>
      <c r="N357" s="13" t="str">
        <f>IFERROR(VLOOKUP(C357,AFASTADOS!B:C,2,0),"")</f>
        <v/>
      </c>
    </row>
    <row r="358" spans="2:14" s="13" customFormat="1">
      <c r="B358" s="12">
        <f t="shared" si="13"/>
        <v>350</v>
      </c>
      <c r="C358" s="17">
        <v>2910</v>
      </c>
      <c r="D358" s="18" t="str">
        <f>IFERROR(VLOOKUP(C358,SRA!B:C,2,0),"")</f>
        <v>JOSE VITAL DUARTE JUNIOR</v>
      </c>
      <c r="E358" s="12" t="str">
        <f>IFERROR(VLOOKUP(C358,SRA!B:T,8,0),"")</f>
        <v>CLT</v>
      </c>
      <c r="F358" s="12" t="s">
        <v>440</v>
      </c>
      <c r="G358" s="12" t="str">
        <f>IFERROR(VLOOKUP(C358,SRA!B:T,5,0),"")</f>
        <v>TEC. EM ADM. E FIN.</v>
      </c>
      <c r="H358" s="71">
        <f>IFERROR(VLOOKUP(C358,SRA!B:T,18,0),"")</f>
        <v>2163.27</v>
      </c>
      <c r="I358" s="71">
        <f>IFERROR(VLOOKUP(C358,SRA!B:T,19,0),"")</f>
        <v>4112.95</v>
      </c>
      <c r="J358" s="72">
        <f>IFERROR(VLOOKUP(C358,SETEMBRO!B:F,3,0),"0,00")</f>
        <v>8577.9500000000007</v>
      </c>
      <c r="K358" s="71">
        <f t="shared" si="12"/>
        <v>2169.4100000000008</v>
      </c>
      <c r="L358" s="72">
        <f>IFERROR(VLOOKUP(C358,SETEMBRO!B:H,7,0),"0,00")</f>
        <v>6408.54</v>
      </c>
      <c r="M358" s="16" t="str">
        <f>IFERROR(VLOOKUP(C358,FÉRIAS!C:D,2,0),"")</f>
        <v/>
      </c>
      <c r="N358" s="13" t="str">
        <f>IFERROR(VLOOKUP(C358,AFASTADOS!B:C,2,0),"")</f>
        <v/>
      </c>
    </row>
    <row r="359" spans="2:14" s="13" customFormat="1">
      <c r="B359" s="12">
        <f t="shared" si="13"/>
        <v>351</v>
      </c>
      <c r="C359" s="17">
        <v>2911</v>
      </c>
      <c r="D359" s="18" t="str">
        <f>IFERROR(VLOOKUP(C359,SRA!B:C,2,0),"")</f>
        <v>ALDJANE MARIA DOS SANTOS</v>
      </c>
      <c r="E359" s="12" t="str">
        <f>IFERROR(VLOOKUP(C359,SRA!B:T,8,0),"")</f>
        <v>CLT</v>
      </c>
      <c r="F359" s="12" t="s">
        <v>440</v>
      </c>
      <c r="G359" s="12" t="str">
        <f>IFERROR(VLOOKUP(C359,SRA!B:T,5,0),"")</f>
        <v>OP. DE PROD. IND.</v>
      </c>
      <c r="H359" s="71">
        <f>IFERROR(VLOOKUP(C359,SRA!B:T,18,0),"")</f>
        <v>1543.83</v>
      </c>
      <c r="I359" s="71">
        <f>IFERROR(VLOOKUP(C359,SRA!B:T,19,0),"")</f>
        <v>0</v>
      </c>
      <c r="J359" s="72">
        <f>IFERROR(VLOOKUP(C359,SETEMBRO!B:F,3,0),"0,00")</f>
        <v>1543.83</v>
      </c>
      <c r="K359" s="71">
        <f t="shared" si="12"/>
        <v>992.3</v>
      </c>
      <c r="L359" s="72">
        <f>IFERROR(VLOOKUP(C359,SETEMBRO!B:H,7,0),"0,00")</f>
        <v>551.53</v>
      </c>
      <c r="M359" s="16" t="str">
        <f>IFERROR(VLOOKUP(C359,FÉRIAS!C:D,2,0),"")</f>
        <v/>
      </c>
      <c r="N359" s="13" t="str">
        <f>IFERROR(VLOOKUP(C359,AFASTADOS!B:C,2,0),"")</f>
        <v/>
      </c>
    </row>
    <row r="360" spans="2:14" s="13" customFormat="1">
      <c r="B360" s="12">
        <f t="shared" si="13"/>
        <v>352</v>
      </c>
      <c r="C360" s="17">
        <v>2915</v>
      </c>
      <c r="D360" s="18" t="str">
        <f>IFERROR(VLOOKUP(C360,SRA!B:C,2,0),"")</f>
        <v>HAMILTON LINO ALVES</v>
      </c>
      <c r="E360" s="12" t="str">
        <f>IFERROR(VLOOKUP(C360,SRA!B:T,8,0),"")</f>
        <v>CLT</v>
      </c>
      <c r="F360" s="12" t="s">
        <v>440</v>
      </c>
      <c r="G360" s="12" t="str">
        <f>IFERROR(VLOOKUP(C360,SRA!B:T,5,0),"")</f>
        <v>OP. DE PROD. IND.</v>
      </c>
      <c r="H360" s="71">
        <f>IFERROR(VLOOKUP(C360,SRA!B:T,18,0),"")</f>
        <v>1543.83</v>
      </c>
      <c r="I360" s="71">
        <f>IFERROR(VLOOKUP(C360,SRA!B:T,19,0),"")</f>
        <v>0</v>
      </c>
      <c r="J360" s="72">
        <f>IFERROR(VLOOKUP(C360,SETEMBRO!B:F,3,0),"0,00")</f>
        <v>5068.32</v>
      </c>
      <c r="K360" s="71">
        <f t="shared" si="12"/>
        <v>1400.0699999999997</v>
      </c>
      <c r="L360" s="72">
        <f>IFERROR(VLOOKUP(C360,SETEMBRO!B:H,7,0),"0,00")</f>
        <v>3668.25</v>
      </c>
      <c r="M360" s="16" t="str">
        <f>IFERROR(VLOOKUP(C360,FÉRIAS!C:D,2,0),"")</f>
        <v/>
      </c>
      <c r="N360" s="13" t="str">
        <f>IFERROR(VLOOKUP(C360,AFASTADOS!B:C,2,0),"")</f>
        <v/>
      </c>
    </row>
    <row r="361" spans="2:14" s="13" customFormat="1">
      <c r="B361" s="12">
        <f t="shared" si="13"/>
        <v>353</v>
      </c>
      <c r="C361" s="17">
        <v>2917</v>
      </c>
      <c r="D361" s="18" t="str">
        <f>IFERROR(VLOOKUP(C361,SRA!B:C,2,0),"")</f>
        <v>LUCICLEIDE PEREIRA DEODATO</v>
      </c>
      <c r="E361" s="12" t="str">
        <f>IFERROR(VLOOKUP(C361,SRA!B:T,8,0),"")</f>
        <v>CLT</v>
      </c>
      <c r="F361" s="12" t="s">
        <v>440</v>
      </c>
      <c r="G361" s="12" t="str">
        <f>IFERROR(VLOOKUP(C361,SRA!B:T,5,0),"")</f>
        <v>OP. DE PROD. IND.</v>
      </c>
      <c r="H361" s="71">
        <f>IFERROR(VLOOKUP(C361,SRA!B:T,18,0),"")</f>
        <v>1621.02</v>
      </c>
      <c r="I361" s="71">
        <f>IFERROR(VLOOKUP(C361,SRA!B:T,19,0),"")</f>
        <v>0</v>
      </c>
      <c r="J361" s="72">
        <f>IFERROR(VLOOKUP(C361,SETEMBRO!B:F,3,0),"0,00")</f>
        <v>1621.02</v>
      </c>
      <c r="K361" s="71">
        <f t="shared" si="12"/>
        <v>686.06999999999994</v>
      </c>
      <c r="L361" s="72">
        <f>IFERROR(VLOOKUP(C361,SETEMBRO!B:H,7,0),"0,00")</f>
        <v>934.95</v>
      </c>
      <c r="M361" s="16" t="str">
        <f>IFERROR(VLOOKUP(C361,FÉRIAS!C:D,2,0),"")</f>
        <v/>
      </c>
      <c r="N361" s="13" t="str">
        <f>IFERROR(VLOOKUP(C361,AFASTADOS!B:C,2,0),"")</f>
        <v/>
      </c>
    </row>
    <row r="362" spans="2:14" s="13" customFormat="1">
      <c r="B362" s="12">
        <f t="shared" si="13"/>
        <v>354</v>
      </c>
      <c r="C362" s="17">
        <v>2918</v>
      </c>
      <c r="D362" s="18" t="str">
        <f>IFERROR(VLOOKUP(C362,SRA!B:C,2,0),"")</f>
        <v>MARIA DAS NEVES DE BARROS</v>
      </c>
      <c r="E362" s="12" t="str">
        <f>IFERROR(VLOOKUP(C362,SRA!B:T,8,0),"")</f>
        <v>CLT</v>
      </c>
      <c r="F362" s="12" t="s">
        <v>440</v>
      </c>
      <c r="G362" s="12" t="str">
        <f>IFERROR(VLOOKUP(C362,SRA!B:T,5,0),"")</f>
        <v>OP. DE PROD. IND.</v>
      </c>
      <c r="H362" s="71">
        <f>IFERROR(VLOOKUP(C362,SRA!B:T,18,0),"")</f>
        <v>1400.3</v>
      </c>
      <c r="I362" s="71">
        <f>IFERROR(VLOOKUP(C362,SRA!B:T,19,0),"")</f>
        <v>0</v>
      </c>
      <c r="J362" s="72">
        <f>IFERROR(VLOOKUP(C362,SETEMBRO!B:F,3,0),"0,00")</f>
        <v>1412</v>
      </c>
      <c r="K362" s="71">
        <f t="shared" si="12"/>
        <v>241.74</v>
      </c>
      <c r="L362" s="72">
        <f>IFERROR(VLOOKUP(C362,SETEMBRO!B:H,7,0),"0,00")</f>
        <v>1170.26</v>
      </c>
      <c r="M362" s="16" t="str">
        <f>IFERROR(VLOOKUP(C362,FÉRIAS!C:D,2,0),"")</f>
        <v/>
      </c>
      <c r="N362" s="13" t="str">
        <f>IFERROR(VLOOKUP(C362,AFASTADOS!B:C,2,0),"")</f>
        <v/>
      </c>
    </row>
    <row r="363" spans="2:14" s="13" customFormat="1">
      <c r="B363" s="12">
        <f t="shared" si="13"/>
        <v>355</v>
      </c>
      <c r="C363" s="17">
        <v>2921</v>
      </c>
      <c r="D363" s="18" t="str">
        <f>IFERROR(VLOOKUP(C363,SRA!B:C,2,0),"")</f>
        <v>TIAGO MANOEL DE SOUSA LEITE</v>
      </c>
      <c r="E363" s="12" t="str">
        <f>IFERROR(VLOOKUP(C363,SRA!B:T,8,0),"")</f>
        <v>CLT</v>
      </c>
      <c r="F363" s="12" t="s">
        <v>440</v>
      </c>
      <c r="G363" s="12" t="str">
        <f>IFERROR(VLOOKUP(C363,SRA!B:T,5,0),"")</f>
        <v>OP. DE PROD. IND.</v>
      </c>
      <c r="H363" s="71">
        <f>IFERROR(VLOOKUP(C363,SRA!B:T,18,0),"")</f>
        <v>1543.83</v>
      </c>
      <c r="I363" s="71">
        <f>IFERROR(VLOOKUP(C363,SRA!B:T,19,0),"")</f>
        <v>0</v>
      </c>
      <c r="J363" s="72">
        <f>IFERROR(VLOOKUP(C363,SETEMBRO!B:F,3,0),"0,00")</f>
        <v>6031.75</v>
      </c>
      <c r="K363" s="71">
        <f t="shared" si="12"/>
        <v>6016.31</v>
      </c>
      <c r="L363" s="72">
        <f>IFERROR(VLOOKUP(C363,SETEMBRO!B:H,7,0),"0,00")</f>
        <v>15.44</v>
      </c>
      <c r="M363" s="16" t="str">
        <f>IFERROR(VLOOKUP(C363,FÉRIAS!C:D,2,0),"")</f>
        <v/>
      </c>
      <c r="N363" s="13" t="str">
        <f>IFERROR(VLOOKUP(C363,AFASTADOS!B:C,2,0),"")</f>
        <v/>
      </c>
    </row>
    <row r="364" spans="2:14" s="13" customFormat="1">
      <c r="B364" s="12">
        <f t="shared" si="13"/>
        <v>356</v>
      </c>
      <c r="C364" s="17">
        <v>2922</v>
      </c>
      <c r="D364" s="18" t="str">
        <f>IFERROR(VLOOKUP(C364,SRA!B:C,2,0),"")</f>
        <v>XENIA KELY VERISSIMO DINIZ</v>
      </c>
      <c r="E364" s="12" t="str">
        <f>IFERROR(VLOOKUP(C364,SRA!B:T,8,0),"")</f>
        <v>CLT</v>
      </c>
      <c r="F364" s="12" t="s">
        <v>440</v>
      </c>
      <c r="G364" s="12" t="str">
        <f>IFERROR(VLOOKUP(C364,SRA!B:T,5,0),"")</f>
        <v>OP. DE PROD. IND.</v>
      </c>
      <c r="H364" s="71">
        <f>IFERROR(VLOOKUP(C364,SRA!B:T,18,0),"")</f>
        <v>1621.02</v>
      </c>
      <c r="I364" s="71">
        <f>IFERROR(VLOOKUP(C364,SRA!B:T,19,0),"")</f>
        <v>0</v>
      </c>
      <c r="J364" s="72">
        <f>IFERROR(VLOOKUP(C364,SETEMBRO!B:F,3,0),"0,00")</f>
        <v>1621.02</v>
      </c>
      <c r="K364" s="71">
        <f t="shared" si="12"/>
        <v>875.51</v>
      </c>
      <c r="L364" s="72">
        <f>IFERROR(VLOOKUP(C364,SETEMBRO!B:H,7,0),"0,00")</f>
        <v>745.51</v>
      </c>
      <c r="M364" s="16" t="str">
        <f>IFERROR(VLOOKUP(C364,FÉRIAS!C:D,2,0),"")</f>
        <v/>
      </c>
      <c r="N364" s="13" t="str">
        <f>IFERROR(VLOOKUP(C364,AFASTADOS!B:C,2,0),"")</f>
        <v/>
      </c>
    </row>
    <row r="365" spans="2:14" s="13" customFormat="1">
      <c r="B365" s="12">
        <f t="shared" si="13"/>
        <v>357</v>
      </c>
      <c r="C365" s="17">
        <v>2926</v>
      </c>
      <c r="D365" s="18" t="str">
        <f>IFERROR(VLOOKUP(C365,SRA!B:C,2,0),"")</f>
        <v>ANTONIO CARLOS DE LUNA MATOS</v>
      </c>
      <c r="E365" s="12" t="str">
        <f>IFERROR(VLOOKUP(C365,SRA!B:T,8,0),"")</f>
        <v>CLT</v>
      </c>
      <c r="F365" s="12" t="s">
        <v>440</v>
      </c>
      <c r="G365" s="12" t="str">
        <f>IFERROR(VLOOKUP(C365,SRA!B:T,5,0),"")</f>
        <v>OP. DE PROD. IND.</v>
      </c>
      <c r="H365" s="71">
        <f>IFERROR(VLOOKUP(C365,SRA!B:T,18,0),"")</f>
        <v>1702.12</v>
      </c>
      <c r="I365" s="71">
        <f>IFERROR(VLOOKUP(C365,SRA!B:T,19,0),"")</f>
        <v>0</v>
      </c>
      <c r="J365" s="72">
        <f>IFERROR(VLOOKUP(C365,SETEMBRO!B:F,3,0),"0,00")</f>
        <v>851.06</v>
      </c>
      <c r="K365" s="71">
        <f t="shared" si="12"/>
        <v>286.07999999999993</v>
      </c>
      <c r="L365" s="72">
        <f>IFERROR(VLOOKUP(C365,SETEMBRO!B:H,7,0),"0,00")</f>
        <v>564.98</v>
      </c>
      <c r="M365" s="16" t="str">
        <f>IFERROR(VLOOKUP(C365,FÉRIAS!C:D,2,0),"")</f>
        <v/>
      </c>
      <c r="N365" s="13" t="str">
        <f>IFERROR(VLOOKUP(C365,AFASTADOS!B:C,2,0),"")</f>
        <v/>
      </c>
    </row>
    <row r="366" spans="2:14" s="13" customFormat="1">
      <c r="B366" s="12">
        <f t="shared" si="13"/>
        <v>358</v>
      </c>
      <c r="C366" s="17">
        <v>2927</v>
      </c>
      <c r="D366" s="18" t="str">
        <f>IFERROR(VLOOKUP(C366,SRA!B:C,2,0),"")</f>
        <v>DEYVISON MACHADO DA SILVA</v>
      </c>
      <c r="E366" s="12" t="str">
        <f>IFERROR(VLOOKUP(C366,SRA!B:T,8,0),"")</f>
        <v>CLT</v>
      </c>
      <c r="F366" s="12" t="s">
        <v>440</v>
      </c>
      <c r="G366" s="12" t="str">
        <f>IFERROR(VLOOKUP(C366,SRA!B:T,5,0),"")</f>
        <v>OP. DE PROD. IND.</v>
      </c>
      <c r="H366" s="71">
        <f>IFERROR(VLOOKUP(C366,SRA!B:T,18,0),"")</f>
        <v>1543.84</v>
      </c>
      <c r="I366" s="71">
        <f>IFERROR(VLOOKUP(C366,SRA!B:T,19,0),"")</f>
        <v>0</v>
      </c>
      <c r="J366" s="72">
        <f>IFERROR(VLOOKUP(C366,SETEMBRO!B:F,3,0),"0,00")</f>
        <v>1667.92</v>
      </c>
      <c r="K366" s="71">
        <f t="shared" si="12"/>
        <v>906.47000000000014</v>
      </c>
      <c r="L366" s="72">
        <f>IFERROR(VLOOKUP(C366,SETEMBRO!B:H,7,0),"0,00")</f>
        <v>761.44999999999993</v>
      </c>
      <c r="M366" s="16" t="str">
        <f>IFERROR(VLOOKUP(C366,FÉRIAS!C:D,2,0),"")</f>
        <v/>
      </c>
      <c r="N366" s="13" t="str">
        <f>IFERROR(VLOOKUP(C366,AFASTADOS!B:C,2,0),"")</f>
        <v/>
      </c>
    </row>
    <row r="367" spans="2:14" s="13" customFormat="1">
      <c r="B367" s="12">
        <f t="shared" si="13"/>
        <v>359</v>
      </c>
      <c r="C367" s="17">
        <v>2930</v>
      </c>
      <c r="D367" s="18" t="str">
        <f>IFERROR(VLOOKUP(C367,SRA!B:C,2,0),"")</f>
        <v>JOSE AURICELIO C DE ARAUJO</v>
      </c>
      <c r="E367" s="12" t="str">
        <f>IFERROR(VLOOKUP(C367,SRA!B:T,8,0),"")</f>
        <v>CLT</v>
      </c>
      <c r="F367" s="12" t="s">
        <v>440</v>
      </c>
      <c r="G367" s="12" t="str">
        <f>IFERROR(VLOOKUP(C367,SRA!B:T,5,0),"")</f>
        <v>OP. DE PROD. IND.(C)</v>
      </c>
      <c r="H367" s="71">
        <f>IFERROR(VLOOKUP(C367,SRA!B:T,18,0),"")</f>
        <v>1702.12</v>
      </c>
      <c r="I367" s="71">
        <f>IFERROR(VLOOKUP(C367,SRA!B:T,19,0),"")</f>
        <v>0</v>
      </c>
      <c r="J367" s="72">
        <f>IFERROR(VLOOKUP(C367,SETEMBRO!B:F,3,0),"0,00")</f>
        <v>1717.35</v>
      </c>
      <c r="K367" s="71">
        <f t="shared" si="12"/>
        <v>953.68999999999983</v>
      </c>
      <c r="L367" s="72">
        <f>IFERROR(VLOOKUP(C367,SETEMBRO!B:H,7,0),"0,00")</f>
        <v>763.66000000000008</v>
      </c>
      <c r="M367" s="16" t="str">
        <f>IFERROR(VLOOKUP(C367,FÉRIAS!C:D,2,0),"")</f>
        <v/>
      </c>
      <c r="N367" s="13" t="str">
        <f>IFERROR(VLOOKUP(C367,AFASTADOS!B:C,2,0),"")</f>
        <v/>
      </c>
    </row>
    <row r="368" spans="2:14" s="13" customFormat="1">
      <c r="B368" s="12">
        <f t="shared" si="13"/>
        <v>360</v>
      </c>
      <c r="C368" s="17">
        <v>2931</v>
      </c>
      <c r="D368" s="18" t="str">
        <f>IFERROR(VLOOKUP(C368,SRA!B:C,2,0),"")</f>
        <v>JOSILENE FARIAS DOS SANTOS ALM</v>
      </c>
      <c r="E368" s="12" t="str">
        <f>IFERROR(VLOOKUP(C368,SRA!B:T,8,0),"")</f>
        <v>CLT</v>
      </c>
      <c r="F368" s="12" t="s">
        <v>440</v>
      </c>
      <c r="G368" s="12" t="str">
        <f>IFERROR(VLOOKUP(C368,SRA!B:T,5,0),"")</f>
        <v>OP. PROD. IND. (D)</v>
      </c>
      <c r="H368" s="71">
        <f>IFERROR(VLOOKUP(C368,SRA!B:T,18,0),"")</f>
        <v>1876.6</v>
      </c>
      <c r="I368" s="71">
        <f>IFERROR(VLOOKUP(C368,SRA!B:T,19,0),"")</f>
        <v>822.38</v>
      </c>
      <c r="J368" s="72">
        <f>IFERROR(VLOOKUP(C368,SETEMBRO!B:F,3,0),"0,00")</f>
        <v>2698.98</v>
      </c>
      <c r="K368" s="71">
        <f t="shared" si="12"/>
        <v>915.06</v>
      </c>
      <c r="L368" s="72">
        <f>IFERROR(VLOOKUP(C368,SETEMBRO!B:H,7,0),"0,00")</f>
        <v>1783.92</v>
      </c>
      <c r="M368" s="16" t="str">
        <f>IFERROR(VLOOKUP(C368,FÉRIAS!C:D,2,0),"")</f>
        <v/>
      </c>
      <c r="N368" s="13" t="str">
        <f>IFERROR(VLOOKUP(C368,AFASTADOS!B:C,2,0),"")</f>
        <v/>
      </c>
    </row>
    <row r="369" spans="2:14" s="13" customFormat="1">
      <c r="B369" s="12">
        <f t="shared" si="13"/>
        <v>361</v>
      </c>
      <c r="C369" s="17">
        <v>2933</v>
      </c>
      <c r="D369" s="18" t="str">
        <f>IFERROR(VLOOKUP(C369,SRA!B:C,2,0),"")</f>
        <v>LUCY DIAS DE ANDRADE</v>
      </c>
      <c r="E369" s="12" t="str">
        <f>IFERROR(VLOOKUP(C369,SRA!B:T,8,0),"")</f>
        <v>CLT</v>
      </c>
      <c r="F369" s="12" t="s">
        <v>440</v>
      </c>
      <c r="G369" s="12" t="str">
        <f>IFERROR(VLOOKUP(C369,SRA!B:T,5,0),"")</f>
        <v>OP. DE PROD. IND.(B)</v>
      </c>
      <c r="H369" s="71">
        <f>IFERROR(VLOOKUP(C369,SRA!B:T,18,0),"")</f>
        <v>1543.83</v>
      </c>
      <c r="I369" s="71">
        <f>IFERROR(VLOOKUP(C369,SRA!B:T,19,0),"")</f>
        <v>0</v>
      </c>
      <c r="J369" s="72">
        <f>IFERROR(VLOOKUP(C369,SETEMBRO!B:F,3,0),"0,00")</f>
        <v>1543.83</v>
      </c>
      <c r="K369" s="71">
        <f t="shared" si="12"/>
        <v>570.04</v>
      </c>
      <c r="L369" s="72">
        <f>IFERROR(VLOOKUP(C369,SETEMBRO!B:H,7,0),"0,00")</f>
        <v>973.79</v>
      </c>
      <c r="M369" s="16" t="str">
        <f>IFERROR(VLOOKUP(C369,FÉRIAS!C:D,2,0),"")</f>
        <v/>
      </c>
      <c r="N369" s="13" t="str">
        <f>IFERROR(VLOOKUP(C369,AFASTADOS!B:C,2,0),"")</f>
        <v/>
      </c>
    </row>
    <row r="370" spans="2:14" s="13" customFormat="1">
      <c r="B370" s="12">
        <f t="shared" si="13"/>
        <v>362</v>
      </c>
      <c r="C370" s="17">
        <v>2936</v>
      </c>
      <c r="D370" s="18" t="str">
        <f>IFERROR(VLOOKUP(C370,SRA!B:C,2,0),"")</f>
        <v>ROSIMERE SOARES DA SILVA</v>
      </c>
      <c r="E370" s="12" t="str">
        <f>IFERROR(VLOOKUP(C370,SRA!B:T,8,0),"")</f>
        <v>CLT</v>
      </c>
      <c r="F370" s="12" t="s">
        <v>440</v>
      </c>
      <c r="G370" s="12" t="str">
        <f>IFERROR(VLOOKUP(C370,SRA!B:T,5,0),"")</f>
        <v>OP. DE PROD. IND.(C)</v>
      </c>
      <c r="H370" s="71">
        <f>IFERROR(VLOOKUP(C370,SRA!B:T,18,0),"")</f>
        <v>1702.13</v>
      </c>
      <c r="I370" s="71">
        <f>IFERROR(VLOOKUP(C370,SRA!B:T,19,0),"")</f>
        <v>0</v>
      </c>
      <c r="J370" s="72">
        <f>IFERROR(VLOOKUP(C370,SETEMBRO!B:F,3,0),"0,00")</f>
        <v>1747.6</v>
      </c>
      <c r="K370" s="71">
        <f t="shared" si="12"/>
        <v>1109.56</v>
      </c>
      <c r="L370" s="72">
        <f>IFERROR(VLOOKUP(C370,SETEMBRO!B:H,7,0),"0,00")</f>
        <v>638.04</v>
      </c>
      <c r="M370" s="16" t="str">
        <f>IFERROR(VLOOKUP(C370,FÉRIAS!C:D,2,0),"")</f>
        <v/>
      </c>
      <c r="N370" s="13" t="str">
        <f>IFERROR(VLOOKUP(C370,AFASTADOS!B:C,2,0),"")</f>
        <v/>
      </c>
    </row>
    <row r="371" spans="2:14" s="13" customFormat="1">
      <c r="B371" s="12">
        <f t="shared" si="13"/>
        <v>363</v>
      </c>
      <c r="C371" s="17">
        <v>2937</v>
      </c>
      <c r="D371" s="18" t="str">
        <f>IFERROR(VLOOKUP(C371,SRA!B:C,2,0),"")</f>
        <v>SANDRA REGINA V DOS SANTOS</v>
      </c>
      <c r="E371" s="12" t="str">
        <f>IFERROR(VLOOKUP(C371,SRA!B:T,8,0),"")</f>
        <v>CLT</v>
      </c>
      <c r="F371" s="12" t="s">
        <v>440</v>
      </c>
      <c r="G371" s="12" t="str">
        <f>IFERROR(VLOOKUP(C371,SRA!B:T,5,0),"")</f>
        <v>OP. DE PROD. IND.</v>
      </c>
      <c r="H371" s="71">
        <f>IFERROR(VLOOKUP(C371,SRA!B:T,18,0),"")</f>
        <v>1400.3</v>
      </c>
      <c r="I371" s="71">
        <f>IFERROR(VLOOKUP(C371,SRA!B:T,19,0),"")</f>
        <v>0</v>
      </c>
      <c r="J371" s="72">
        <f>IFERROR(VLOOKUP(C371,SETEMBRO!B:F,3,0),"0,00")</f>
        <v>1435.39</v>
      </c>
      <c r="K371" s="71">
        <f t="shared" si="12"/>
        <v>376.02000000000021</v>
      </c>
      <c r="L371" s="72">
        <f>IFERROR(VLOOKUP(C371,SETEMBRO!B:H,7,0),"0,00")</f>
        <v>1059.3699999999999</v>
      </c>
      <c r="M371" s="16" t="str">
        <f>IFERROR(VLOOKUP(C371,FÉRIAS!C:D,2,0),"")</f>
        <v/>
      </c>
      <c r="N371" s="13" t="str">
        <f>IFERROR(VLOOKUP(C371,AFASTADOS!B:C,2,0),"")</f>
        <v/>
      </c>
    </row>
    <row r="372" spans="2:14" s="13" customFormat="1">
      <c r="B372" s="12">
        <f t="shared" si="13"/>
        <v>364</v>
      </c>
      <c r="C372" s="17">
        <v>2941</v>
      </c>
      <c r="D372" s="18" t="str">
        <f>IFERROR(VLOOKUP(C372,SRA!B:C,2,0),"")</f>
        <v>DANIELLE MARIA P NASCIMENTO</v>
      </c>
      <c r="E372" s="12" t="str">
        <f>IFERROR(VLOOKUP(C372,SRA!B:T,8,0),"")</f>
        <v>CLT</v>
      </c>
      <c r="F372" s="12" t="s">
        <v>440</v>
      </c>
      <c r="G372" s="12" t="str">
        <f>IFERROR(VLOOKUP(C372,SRA!B:T,5,0),"")</f>
        <v>TEC. EM ADM. E FIN.</v>
      </c>
      <c r="H372" s="71">
        <f>IFERROR(VLOOKUP(C372,SRA!B:T,18,0),"")</f>
        <v>2060.2399999999998</v>
      </c>
      <c r="I372" s="71">
        <f>IFERROR(VLOOKUP(C372,SRA!B:T,19,0),"")</f>
        <v>2312.9499999999998</v>
      </c>
      <c r="J372" s="72">
        <f>IFERROR(VLOOKUP(C372,SETEMBRO!B:F,3,0),"0,00")</f>
        <v>4373.1899999999996</v>
      </c>
      <c r="K372" s="71">
        <f t="shared" si="12"/>
        <v>2647.0199999999995</v>
      </c>
      <c r="L372" s="72">
        <f>IFERROR(VLOOKUP(C372,SETEMBRO!B:H,7,0),"0,00")</f>
        <v>1726.17</v>
      </c>
      <c r="M372" s="16" t="str">
        <f>IFERROR(VLOOKUP(C372,FÉRIAS!C:D,2,0),"")</f>
        <v/>
      </c>
      <c r="N372" s="13" t="str">
        <f>IFERROR(VLOOKUP(C372,AFASTADOS!B:C,2,0),"")</f>
        <v/>
      </c>
    </row>
    <row r="373" spans="2:14" s="13" customFormat="1">
      <c r="B373" s="12">
        <f t="shared" si="13"/>
        <v>365</v>
      </c>
      <c r="C373" s="17">
        <v>2942</v>
      </c>
      <c r="D373" s="18" t="str">
        <f>IFERROR(VLOOKUP(C373,SRA!B:C,2,0),"")</f>
        <v>ELIDIANE BARROS DA CRUZ</v>
      </c>
      <c r="E373" s="12" t="str">
        <f>IFERROR(VLOOKUP(C373,SRA!B:T,8,0),"")</f>
        <v>CLT</v>
      </c>
      <c r="F373" s="12" t="s">
        <v>452</v>
      </c>
      <c r="G373" s="12" t="str">
        <f>IFERROR(VLOOKUP(C373,SRA!B:T,5,0),"")</f>
        <v>OP. DE PROD. IND.</v>
      </c>
      <c r="H373" s="71">
        <f>IFERROR(VLOOKUP(C373,SRA!B:T,18,0),"")</f>
        <v>1543.84</v>
      </c>
      <c r="I373" s="71">
        <f>IFERROR(VLOOKUP(C373,SRA!B:T,19,0),"")</f>
        <v>0</v>
      </c>
      <c r="J373" s="72">
        <f>IFERROR(VLOOKUP(C373,SETEMBRO!B:F,3,0),"0,00")</f>
        <v>1715.38</v>
      </c>
      <c r="K373" s="71">
        <f t="shared" si="12"/>
        <v>1177.0100000000002</v>
      </c>
      <c r="L373" s="72">
        <f>IFERROR(VLOOKUP(C373,SETEMBRO!B:H,7,0),"0,00")</f>
        <v>538.37</v>
      </c>
      <c r="M373" s="16" t="str">
        <f>IFERROR(VLOOKUP(C373,FÉRIAS!C:D,2,0),"")</f>
        <v>ELIDIANE BARROS DA CRUZ</v>
      </c>
      <c r="N373" s="13" t="str">
        <f>IFERROR(VLOOKUP(C373,AFASTADOS!B:C,2,0),"")</f>
        <v/>
      </c>
    </row>
    <row r="374" spans="2:14" s="13" customFormat="1">
      <c r="B374" s="12">
        <f t="shared" si="13"/>
        <v>366</v>
      </c>
      <c r="C374" s="17">
        <v>2943</v>
      </c>
      <c r="D374" s="18" t="str">
        <f>IFERROR(VLOOKUP(C374,SRA!B:C,2,0),"")</f>
        <v>MARIA JOSE GUILHERME</v>
      </c>
      <c r="E374" s="12" t="str">
        <f>IFERROR(VLOOKUP(C374,SRA!B:T,8,0),"")</f>
        <v>CLT</v>
      </c>
      <c r="F374" s="12" t="s">
        <v>440</v>
      </c>
      <c r="G374" s="12" t="str">
        <f>IFERROR(VLOOKUP(C374,SRA!B:T,5,0),"")</f>
        <v>OP. DE PROD. IND.</v>
      </c>
      <c r="H374" s="71">
        <f>IFERROR(VLOOKUP(C374,SRA!B:T,18,0),"")</f>
        <v>1400.3</v>
      </c>
      <c r="I374" s="71">
        <f>IFERROR(VLOOKUP(C374,SRA!B:T,19,0),"")</f>
        <v>0</v>
      </c>
      <c r="J374" s="72">
        <f>IFERROR(VLOOKUP(C374,SETEMBRO!B:F,3,0),"0,00")</f>
        <v>1412</v>
      </c>
      <c r="K374" s="71">
        <f t="shared" si="12"/>
        <v>375.67000000000007</v>
      </c>
      <c r="L374" s="72">
        <f>IFERROR(VLOOKUP(C374,SETEMBRO!B:H,7,0),"0,00")</f>
        <v>1036.33</v>
      </c>
      <c r="M374" s="16" t="str">
        <f>IFERROR(VLOOKUP(C374,FÉRIAS!C:D,2,0),"")</f>
        <v/>
      </c>
      <c r="N374" s="13" t="str">
        <f>IFERROR(VLOOKUP(C374,AFASTADOS!B:C,2,0),"")</f>
        <v/>
      </c>
    </row>
    <row r="375" spans="2:14" s="13" customFormat="1">
      <c r="B375" s="12">
        <f t="shared" si="13"/>
        <v>367</v>
      </c>
      <c r="C375" s="17">
        <v>2962</v>
      </c>
      <c r="D375" s="18" t="str">
        <f>IFERROR(VLOOKUP(C375,SRA!B:C,2,0),"")</f>
        <v>GYSELLE SANTOS AZEVEDO</v>
      </c>
      <c r="E375" s="12" t="str">
        <f>IFERROR(VLOOKUP(C375,SRA!B:T,8,0),"")</f>
        <v>CLT</v>
      </c>
      <c r="F375" s="12" t="s">
        <v>440</v>
      </c>
      <c r="G375" s="12" t="str">
        <f>IFERROR(VLOOKUP(C375,SRA!B:T,5,0),"")</f>
        <v>TEC. EM ADM. E VEN.</v>
      </c>
      <c r="H375" s="71">
        <f>IFERROR(VLOOKUP(C375,SRA!B:T,18,0),"")</f>
        <v>1962.12</v>
      </c>
      <c r="I375" s="71">
        <f>IFERROR(VLOOKUP(C375,SRA!B:T,19,0),"")</f>
        <v>223.27</v>
      </c>
      <c r="J375" s="72">
        <f>IFERROR(VLOOKUP(C375,SETEMBRO!B:F,3,0),"0,00")</f>
        <v>2679.36</v>
      </c>
      <c r="K375" s="71">
        <f t="shared" si="12"/>
        <v>983.73</v>
      </c>
      <c r="L375" s="72">
        <f>IFERROR(VLOOKUP(C375,SETEMBRO!B:H,7,0),"0,00")</f>
        <v>1695.63</v>
      </c>
      <c r="M375" s="16" t="str">
        <f>IFERROR(VLOOKUP(C375,FÉRIAS!C:D,2,0),"")</f>
        <v/>
      </c>
      <c r="N375" s="13" t="str">
        <f>IFERROR(VLOOKUP(C375,AFASTADOS!B:C,2,0),"")</f>
        <v/>
      </c>
    </row>
    <row r="376" spans="2:14" s="13" customFormat="1">
      <c r="B376" s="12">
        <f t="shared" si="13"/>
        <v>368</v>
      </c>
      <c r="C376" s="17">
        <v>2969</v>
      </c>
      <c r="D376" s="18" t="str">
        <f>IFERROR(VLOOKUP(C376,SRA!B:C,2,0),"")</f>
        <v>LEYRIANE TELMA V FARIAS</v>
      </c>
      <c r="E376" s="12" t="str">
        <f>IFERROR(VLOOKUP(C376,SRA!B:T,8,0),"")</f>
        <v>CLT</v>
      </c>
      <c r="F376" s="12" t="s">
        <v>440</v>
      </c>
      <c r="G376" s="12" t="str">
        <f>IFERROR(VLOOKUP(C376,SRA!B:T,5,0),"")</f>
        <v>TEC. EM ADM. E VEN.</v>
      </c>
      <c r="H376" s="71">
        <f>IFERROR(VLOOKUP(C376,SRA!B:T,18,0),"")</f>
        <v>1962.13</v>
      </c>
      <c r="I376" s="71">
        <f>IFERROR(VLOOKUP(C376,SRA!B:T,19,0),"")</f>
        <v>1079.3800000000001</v>
      </c>
      <c r="J376" s="72">
        <f>IFERROR(VLOOKUP(C376,SETEMBRO!B:F,3,0),"0,00")</f>
        <v>3050.52</v>
      </c>
      <c r="K376" s="71">
        <f t="shared" si="12"/>
        <v>2077.2399999999998</v>
      </c>
      <c r="L376" s="72">
        <f>IFERROR(VLOOKUP(C376,SETEMBRO!B:H,7,0),"0,00")</f>
        <v>973.28</v>
      </c>
      <c r="M376" s="16" t="str">
        <f>IFERROR(VLOOKUP(C376,FÉRIAS!C:D,2,0),"")</f>
        <v/>
      </c>
      <c r="N376" s="13" t="str">
        <f>IFERROR(VLOOKUP(C376,AFASTADOS!B:C,2,0),"")</f>
        <v/>
      </c>
    </row>
    <row r="377" spans="2:14" s="13" customFormat="1">
      <c r="B377" s="12">
        <f t="shared" si="13"/>
        <v>369</v>
      </c>
      <c r="C377" s="17">
        <v>2970</v>
      </c>
      <c r="D377" s="18" t="str">
        <f>IFERROR(VLOOKUP(C377,SRA!B:C,2,0),"")</f>
        <v>DAYANE M VALENCA DE OLIVEIRA</v>
      </c>
      <c r="E377" s="12" t="str">
        <f>IFERROR(VLOOKUP(C377,SRA!B:T,8,0),"")</f>
        <v>CLT</v>
      </c>
      <c r="F377" s="12" t="s">
        <v>440</v>
      </c>
      <c r="G377" s="12" t="str">
        <f>IFERROR(VLOOKUP(C377,SRA!B:T,5,0),"")</f>
        <v>TEC. EM ADM. E VEN.</v>
      </c>
      <c r="H377" s="71">
        <f>IFERROR(VLOOKUP(C377,SRA!B:T,18,0),"")</f>
        <v>1962.12</v>
      </c>
      <c r="I377" s="71">
        <f>IFERROR(VLOOKUP(C377,SRA!B:T,19,0),"")</f>
        <v>0</v>
      </c>
      <c r="J377" s="72">
        <f>IFERROR(VLOOKUP(C377,SETEMBRO!B:F,3,0),"0,00")</f>
        <v>2307.09</v>
      </c>
      <c r="K377" s="71">
        <f t="shared" si="12"/>
        <v>1346.3600000000001</v>
      </c>
      <c r="L377" s="72">
        <f>IFERROR(VLOOKUP(C377,SETEMBRO!B:H,7,0),"0,00")</f>
        <v>960.73</v>
      </c>
      <c r="M377" s="16" t="str">
        <f>IFERROR(VLOOKUP(C377,FÉRIAS!C:D,2,0),"")</f>
        <v/>
      </c>
      <c r="N377" s="13" t="str">
        <f>IFERROR(VLOOKUP(C377,AFASTADOS!B:C,2,0),"")</f>
        <v/>
      </c>
    </row>
    <row r="378" spans="2:14" s="13" customFormat="1">
      <c r="B378" s="12">
        <f t="shared" si="13"/>
        <v>370</v>
      </c>
      <c r="C378" s="17">
        <v>2971</v>
      </c>
      <c r="D378" s="18" t="str">
        <f>IFERROR(VLOOKUP(C378,SRA!B:C,2,0),"")</f>
        <v>LETYCIA THAISA V FARIAS</v>
      </c>
      <c r="E378" s="12" t="str">
        <f>IFERROR(VLOOKUP(C378,SRA!B:T,8,0),"")</f>
        <v>CLT</v>
      </c>
      <c r="F378" s="12" t="s">
        <v>440</v>
      </c>
      <c r="G378" s="12" t="str">
        <f>IFERROR(VLOOKUP(C378,SRA!B:T,5,0),"")</f>
        <v>TEC. EM ADM. E VEN.</v>
      </c>
      <c r="H378" s="71">
        <f>IFERROR(VLOOKUP(C378,SRA!B:T,18,0),"")</f>
        <v>1962.12</v>
      </c>
      <c r="I378" s="71">
        <f>IFERROR(VLOOKUP(C378,SRA!B:T,19,0),"")</f>
        <v>0</v>
      </c>
      <c r="J378" s="72">
        <f>IFERROR(VLOOKUP(C378,SETEMBRO!B:F,3,0),"0,00")</f>
        <v>1962.12</v>
      </c>
      <c r="K378" s="71">
        <f t="shared" si="12"/>
        <v>1101.6099999999999</v>
      </c>
      <c r="L378" s="72">
        <f>IFERROR(VLOOKUP(C378,SETEMBRO!B:H,7,0),"0,00")</f>
        <v>860.51</v>
      </c>
      <c r="M378" s="16" t="str">
        <f>IFERROR(VLOOKUP(C378,FÉRIAS!C:D,2,0),"")</f>
        <v/>
      </c>
      <c r="N378" s="13" t="str">
        <f>IFERROR(VLOOKUP(C378,AFASTADOS!B:C,2,0),"")</f>
        <v/>
      </c>
    </row>
    <row r="379" spans="2:14" s="13" customFormat="1">
      <c r="B379" s="12">
        <f t="shared" si="13"/>
        <v>371</v>
      </c>
      <c r="C379" s="17">
        <v>2973</v>
      </c>
      <c r="D379" s="18" t="str">
        <f>IFERROR(VLOOKUP(C379,SRA!B:C,2,0),"")</f>
        <v>ELDERSON GOMES DA CUNHA</v>
      </c>
      <c r="E379" s="12" t="str">
        <f>IFERROR(VLOOKUP(C379,SRA!B:T,8,0),"")</f>
        <v>CLT</v>
      </c>
      <c r="F379" s="12" t="s">
        <v>440</v>
      </c>
      <c r="G379" s="12" t="str">
        <f>IFERROR(VLOOKUP(C379,SRA!B:T,5,0),"")</f>
        <v>TEC. EM ADM. E VEN.</v>
      </c>
      <c r="H379" s="71">
        <f>IFERROR(VLOOKUP(C379,SRA!B:T,18,0),"")</f>
        <v>1962.12</v>
      </c>
      <c r="I379" s="71">
        <f>IFERROR(VLOOKUP(C379,SRA!B:T,19,0),"")</f>
        <v>223.27</v>
      </c>
      <c r="J379" s="72">
        <f>IFERROR(VLOOKUP(C379,SETEMBRO!B:F,3,0),"0,00")</f>
        <v>2185.39</v>
      </c>
      <c r="K379" s="71">
        <f t="shared" si="12"/>
        <v>1355.19</v>
      </c>
      <c r="L379" s="72">
        <f>IFERROR(VLOOKUP(C379,SETEMBRO!B:H,7,0),"0,00")</f>
        <v>830.19999999999993</v>
      </c>
      <c r="M379" s="16" t="str">
        <f>IFERROR(VLOOKUP(C379,FÉRIAS!C:D,2,0),"")</f>
        <v/>
      </c>
      <c r="N379" s="13" t="str">
        <f>IFERROR(VLOOKUP(C379,AFASTADOS!B:C,2,0),"")</f>
        <v/>
      </c>
    </row>
    <row r="380" spans="2:14" s="13" customFormat="1">
      <c r="B380" s="12">
        <f t="shared" si="13"/>
        <v>372</v>
      </c>
      <c r="C380" s="17">
        <v>2974</v>
      </c>
      <c r="D380" s="18" t="str">
        <f>IFERROR(VLOOKUP(C380,SRA!B:C,2,0),"")</f>
        <v>MARCELO DIEDERICHS PRATES</v>
      </c>
      <c r="E380" s="12" t="str">
        <f>IFERROR(VLOOKUP(C380,SRA!B:T,8,0),"")</f>
        <v>CLT</v>
      </c>
      <c r="F380" s="12" t="s">
        <v>440</v>
      </c>
      <c r="G380" s="12" t="str">
        <f>IFERROR(VLOOKUP(C380,SRA!B:T,5,0),"")</f>
        <v>TEC. EM ADM. E VEN.</v>
      </c>
      <c r="H380" s="71">
        <f>IFERROR(VLOOKUP(C380,SRA!B:T,18,0),"")</f>
        <v>1962.12</v>
      </c>
      <c r="I380" s="71">
        <f>IFERROR(VLOOKUP(C380,SRA!B:T,19,0),"")</f>
        <v>0</v>
      </c>
      <c r="J380" s="72">
        <f>IFERROR(VLOOKUP(C380,SETEMBRO!B:F,3,0),"0,00")</f>
        <v>1962.12</v>
      </c>
      <c r="K380" s="71">
        <f t="shared" si="12"/>
        <v>1107.3399999999999</v>
      </c>
      <c r="L380" s="72">
        <f>IFERROR(VLOOKUP(C380,SETEMBRO!B:H,7,0),"0,00")</f>
        <v>854.78</v>
      </c>
      <c r="M380" s="16" t="str">
        <f>IFERROR(VLOOKUP(C380,FÉRIAS!C:D,2,0),"")</f>
        <v/>
      </c>
      <c r="N380" s="13" t="str">
        <f>IFERROR(VLOOKUP(C380,AFASTADOS!B:C,2,0),"")</f>
        <v/>
      </c>
    </row>
    <row r="381" spans="2:14" s="13" customFormat="1">
      <c r="B381" s="12">
        <f t="shared" si="13"/>
        <v>373</v>
      </c>
      <c r="C381" s="17">
        <v>2977</v>
      </c>
      <c r="D381" s="18" t="str">
        <f>IFERROR(VLOOKUP(C381,SRA!B:C,2,0),"")</f>
        <v>VENILTON CARLOS M CARDOSO</v>
      </c>
      <c r="E381" s="12" t="str">
        <f>IFERROR(VLOOKUP(C381,SRA!B:T,8,0),"")</f>
        <v>CLT</v>
      </c>
      <c r="F381" s="12" t="s">
        <v>440</v>
      </c>
      <c r="G381" s="12" t="str">
        <f>IFERROR(VLOOKUP(C381,SRA!B:T,5,0),"")</f>
        <v>ANA ASS FARMACEUTICA</v>
      </c>
      <c r="H381" s="71">
        <f>IFERROR(VLOOKUP(C381,SRA!B:T,18,0),"")</f>
        <v>4357.09</v>
      </c>
      <c r="I381" s="71">
        <f>IFERROR(VLOOKUP(C381,SRA!B:T,19,0),"")</f>
        <v>0</v>
      </c>
      <c r="J381" s="72">
        <f>IFERROR(VLOOKUP(C381,SETEMBRO!B:F,3,0),"0,00")</f>
        <v>4487.09</v>
      </c>
      <c r="K381" s="71">
        <f t="shared" si="12"/>
        <v>656.38000000000011</v>
      </c>
      <c r="L381" s="72">
        <f>IFERROR(VLOOKUP(C381,SETEMBRO!B:H,7,0),"0,00")</f>
        <v>3830.71</v>
      </c>
      <c r="M381" s="16" t="str">
        <f>IFERROR(VLOOKUP(C381,FÉRIAS!C:D,2,0),"")</f>
        <v/>
      </c>
      <c r="N381" s="13" t="str">
        <f>IFERROR(VLOOKUP(C381,AFASTADOS!B:C,2,0),"")</f>
        <v/>
      </c>
    </row>
    <row r="382" spans="2:14" s="13" customFormat="1">
      <c r="B382" s="12">
        <f t="shared" si="13"/>
        <v>374</v>
      </c>
      <c r="C382" s="17">
        <v>2978</v>
      </c>
      <c r="D382" s="18" t="str">
        <f>IFERROR(VLOOKUP(C382,SRA!B:C,2,0),"")</f>
        <v>CARLOS BRUNO GOMES MACEDO</v>
      </c>
      <c r="E382" s="12" t="str">
        <f>IFERROR(VLOOKUP(C382,SRA!B:T,8,0),"")</f>
        <v>CLT</v>
      </c>
      <c r="F382" s="12" t="s">
        <v>440</v>
      </c>
      <c r="G382" s="12" t="str">
        <f>IFERROR(VLOOKUP(C382,SRA!B:T,5,0),"")</f>
        <v>TEC. EM ADM. E VEN.</v>
      </c>
      <c r="H382" s="71">
        <f>IFERROR(VLOOKUP(C382,SRA!B:T,18,0),"")</f>
        <v>1962.12</v>
      </c>
      <c r="I382" s="71">
        <f>IFERROR(VLOOKUP(C382,SRA!B:T,19,0),"")</f>
        <v>223.27</v>
      </c>
      <c r="J382" s="72">
        <f>IFERROR(VLOOKUP(C382,SETEMBRO!B:F,3,0),"0,00")</f>
        <v>2664.36</v>
      </c>
      <c r="K382" s="71">
        <f t="shared" si="12"/>
        <v>1526.17</v>
      </c>
      <c r="L382" s="72">
        <f>IFERROR(VLOOKUP(C382,SETEMBRO!B:H,7,0),"0,00")</f>
        <v>1138.19</v>
      </c>
      <c r="M382" s="16" t="str">
        <f>IFERROR(VLOOKUP(C382,FÉRIAS!C:D,2,0),"")</f>
        <v/>
      </c>
      <c r="N382" s="13" t="str">
        <f>IFERROR(VLOOKUP(C382,AFASTADOS!B:C,2,0),"")</f>
        <v/>
      </c>
    </row>
    <row r="383" spans="2:14" s="13" customFormat="1">
      <c r="B383" s="12">
        <f t="shared" si="13"/>
        <v>375</v>
      </c>
      <c r="C383" s="17">
        <v>2982</v>
      </c>
      <c r="D383" s="18" t="str">
        <f>IFERROR(VLOOKUP(C383,SRA!B:C,2,0),"")</f>
        <v>CINTIA MARIA LEITE DO N AVELAR</v>
      </c>
      <c r="E383" s="12" t="str">
        <f>IFERROR(VLOOKUP(C383,SRA!B:T,8,0),"")</f>
        <v>CLT</v>
      </c>
      <c r="F383" s="12" t="s">
        <v>440</v>
      </c>
      <c r="G383" s="12" t="str">
        <f>IFERROR(VLOOKUP(C383,SRA!B:T,5,0),"")</f>
        <v>ENFERMEIRO TRABALHO</v>
      </c>
      <c r="H383" s="71">
        <f>IFERROR(VLOOKUP(C383,SRA!B:T,18,0),"")</f>
        <v>3413.87</v>
      </c>
      <c r="I383" s="71">
        <f>IFERROR(VLOOKUP(C383,SRA!B:T,19,0),"")</f>
        <v>0</v>
      </c>
      <c r="J383" s="72">
        <f>IFERROR(VLOOKUP(C383,SETEMBRO!B:F,3,0),"0,00")</f>
        <v>3892.05</v>
      </c>
      <c r="K383" s="71">
        <f t="shared" si="12"/>
        <v>2195.75</v>
      </c>
      <c r="L383" s="72">
        <f>IFERROR(VLOOKUP(C383,SETEMBRO!B:H,7,0),"0,00")</f>
        <v>1696.3000000000002</v>
      </c>
      <c r="M383" s="16" t="str">
        <f>IFERROR(VLOOKUP(C383,FÉRIAS!C:D,2,0),"")</f>
        <v/>
      </c>
      <c r="N383" s="13" t="str">
        <f>IFERROR(VLOOKUP(C383,AFASTADOS!B:C,2,0),"")</f>
        <v/>
      </c>
    </row>
    <row r="384" spans="2:14" s="13" customFormat="1">
      <c r="B384" s="12">
        <f t="shared" si="13"/>
        <v>376</v>
      </c>
      <c r="C384" s="17">
        <v>2983</v>
      </c>
      <c r="D384" s="18" t="str">
        <f>IFERROR(VLOOKUP(C384,SRA!B:C,2,0),"")</f>
        <v>EMILLY INOCENCIO DA SILVA</v>
      </c>
      <c r="E384" s="12" t="str">
        <f>IFERROR(VLOOKUP(C384,SRA!B:T,8,0),"")</f>
        <v>CLT</v>
      </c>
      <c r="F384" s="12" t="s">
        <v>452</v>
      </c>
      <c r="G384" s="12" t="str">
        <f>IFERROR(VLOOKUP(C384,SRA!B:T,5,0),"")</f>
        <v>TEC EM SEG DO TRAB.</v>
      </c>
      <c r="H384" s="71">
        <f>IFERROR(VLOOKUP(C384,SRA!B:T,18,0),"")</f>
        <v>1962.12</v>
      </c>
      <c r="I384" s="71">
        <f>IFERROR(VLOOKUP(C384,SRA!B:T,19,0),"")</f>
        <v>822.38</v>
      </c>
      <c r="J384" s="72">
        <f>IFERROR(VLOOKUP(C384,SETEMBRO!B:F,3,0),"0,00")</f>
        <v>3500.74</v>
      </c>
      <c r="K384" s="71">
        <f t="shared" si="12"/>
        <v>2364.2999999999997</v>
      </c>
      <c r="L384" s="72">
        <f>IFERROR(VLOOKUP(C384,SETEMBRO!B:H,7,0),"0,00")</f>
        <v>1136.44</v>
      </c>
      <c r="M384" s="16" t="str">
        <f>IFERROR(VLOOKUP(C384,FÉRIAS!C:D,2,0),"")</f>
        <v>EMILLY INOCENCIO DA SILVA</v>
      </c>
      <c r="N384" s="13" t="str">
        <f>IFERROR(VLOOKUP(C384,AFASTADOS!B:C,2,0),"")</f>
        <v/>
      </c>
    </row>
    <row r="385" spans="2:14" s="13" customFormat="1">
      <c r="B385" s="12">
        <f t="shared" si="13"/>
        <v>377</v>
      </c>
      <c r="C385" s="17">
        <v>2988</v>
      </c>
      <c r="D385" s="18" t="str">
        <f>IFERROR(VLOOKUP(C385,SRA!B:C,2,0),"")</f>
        <v>GERALDO CRISTOVAO DE O FILHO</v>
      </c>
      <c r="E385" s="12" t="str">
        <f>IFERROR(VLOOKUP(C385,SRA!B:T,8,0),"")</f>
        <v>CLT</v>
      </c>
      <c r="F385" s="12" t="s">
        <v>440</v>
      </c>
      <c r="G385" s="12" t="str">
        <f>IFERROR(VLOOKUP(C385,SRA!B:T,5,0),"")</f>
        <v>ANALISTA FINANCEIRO</v>
      </c>
      <c r="H385" s="71">
        <f>IFERROR(VLOOKUP(C385,SRA!B:T,18,0),"")</f>
        <v>3413.87</v>
      </c>
      <c r="I385" s="71">
        <f>IFERROR(VLOOKUP(C385,SRA!B:T,19,0),"")</f>
        <v>0</v>
      </c>
      <c r="J385" s="72">
        <f>IFERROR(VLOOKUP(C385,SETEMBRO!B:F,3,0),"0,00")</f>
        <v>3550.93</v>
      </c>
      <c r="K385" s="71">
        <f t="shared" si="12"/>
        <v>2011.81</v>
      </c>
      <c r="L385" s="72">
        <f>IFERROR(VLOOKUP(C385,SETEMBRO!B:H,7,0),"0,00")</f>
        <v>1539.12</v>
      </c>
      <c r="M385" s="16" t="str">
        <f>IFERROR(VLOOKUP(C385,FÉRIAS!C:D,2,0),"")</f>
        <v/>
      </c>
      <c r="N385" s="13" t="str">
        <f>IFERROR(VLOOKUP(C385,AFASTADOS!B:C,2,0),"")</f>
        <v/>
      </c>
    </row>
    <row r="386" spans="2:14" s="13" customFormat="1">
      <c r="B386" s="12">
        <f t="shared" si="13"/>
        <v>378</v>
      </c>
      <c r="C386" s="17">
        <v>2996</v>
      </c>
      <c r="D386" s="18" t="str">
        <f>IFERROR(VLOOKUP(C386,SRA!B:C,2,0),"")</f>
        <v>LUCIANO BARROS COSTA</v>
      </c>
      <c r="E386" s="12" t="str">
        <f>IFERROR(VLOOKUP(C386,SRA!B:T,8,0),"")</f>
        <v>CLT</v>
      </c>
      <c r="F386" s="12" t="s">
        <v>440</v>
      </c>
      <c r="G386" s="12" t="str">
        <f>IFERROR(VLOOKUP(C386,SRA!B:T,5,0),"")</f>
        <v>ANALISTA QUALI IND</v>
      </c>
      <c r="H386" s="71">
        <f>IFERROR(VLOOKUP(C386,SRA!B:T,18,0),"")</f>
        <v>5942.74</v>
      </c>
      <c r="I386" s="71">
        <f>IFERROR(VLOOKUP(C386,SRA!B:T,19,0),"")</f>
        <v>0</v>
      </c>
      <c r="J386" s="72">
        <f>IFERROR(VLOOKUP(C386,SETEMBRO!B:F,3,0),"0,00")</f>
        <v>5942.74</v>
      </c>
      <c r="K386" s="71">
        <f t="shared" si="12"/>
        <v>2984.67</v>
      </c>
      <c r="L386" s="72">
        <f>IFERROR(VLOOKUP(C386,SETEMBRO!B:H,7,0),"0,00")</f>
        <v>2958.0699999999997</v>
      </c>
      <c r="M386" s="16" t="str">
        <f>IFERROR(VLOOKUP(C386,FÉRIAS!C:D,2,0),"")</f>
        <v/>
      </c>
      <c r="N386" s="13" t="str">
        <f>IFERROR(VLOOKUP(C386,AFASTADOS!B:C,2,0),"")</f>
        <v/>
      </c>
    </row>
    <row r="387" spans="2:14" s="13" customFormat="1">
      <c r="B387" s="12">
        <f t="shared" si="13"/>
        <v>379</v>
      </c>
      <c r="C387" s="17">
        <v>2998</v>
      </c>
      <c r="D387" s="18" t="str">
        <f>IFERROR(VLOOKUP(C387,SRA!B:C,2,0),"")</f>
        <v>MIGUEL WILSON REGUEIRA RIBEIRO</v>
      </c>
      <c r="E387" s="12" t="str">
        <f>IFERROR(VLOOKUP(C387,SRA!B:T,8,0),"")</f>
        <v>CLT</v>
      </c>
      <c r="F387" s="12" t="s">
        <v>440</v>
      </c>
      <c r="G387" s="12" t="str">
        <f>IFERROR(VLOOKUP(C387,SRA!B:T,5,0),"")</f>
        <v>ANALISTA QUALI IND</v>
      </c>
      <c r="H387" s="71">
        <f>IFERROR(VLOOKUP(C387,SRA!B:T,18,0),"")</f>
        <v>5942.74</v>
      </c>
      <c r="I387" s="71">
        <f>IFERROR(VLOOKUP(C387,SRA!B:T,19,0),"")</f>
        <v>0</v>
      </c>
      <c r="J387" s="72">
        <f>IFERROR(VLOOKUP(C387,SETEMBRO!B:F,3,0),"0,00")</f>
        <v>6287.71</v>
      </c>
      <c r="K387" s="71">
        <f t="shared" si="12"/>
        <v>2360.6400000000003</v>
      </c>
      <c r="L387" s="72">
        <f>IFERROR(VLOOKUP(C387,SETEMBRO!B:H,7,0),"0,00")</f>
        <v>3927.0699999999997</v>
      </c>
      <c r="M387" s="16" t="str">
        <f>IFERROR(VLOOKUP(C387,FÉRIAS!C:D,2,0),"")</f>
        <v/>
      </c>
      <c r="N387" s="13" t="str">
        <f>IFERROR(VLOOKUP(C387,AFASTADOS!B:C,2,0),"")</f>
        <v/>
      </c>
    </row>
    <row r="388" spans="2:14" s="13" customFormat="1">
      <c r="B388" s="12">
        <f t="shared" si="13"/>
        <v>380</v>
      </c>
      <c r="C388" s="17">
        <v>3003</v>
      </c>
      <c r="D388" s="18" t="str">
        <f>IFERROR(VLOOKUP(C388,SRA!B:C,2,0),"")</f>
        <v>CAETANO SILVA DIAS</v>
      </c>
      <c r="E388" s="12" t="str">
        <f>IFERROR(VLOOKUP(C388,SRA!B:T,8,0),"")</f>
        <v>CLT</v>
      </c>
      <c r="F388" s="12" t="s">
        <v>452</v>
      </c>
      <c r="G388" s="12" t="str">
        <f>IFERROR(VLOOKUP(C388,SRA!B:T,5,0),"")</f>
        <v>ANALISTA CONTABIL</v>
      </c>
      <c r="H388" s="71">
        <f>IFERROR(VLOOKUP(C388,SRA!B:T,18,0),"")</f>
        <v>3413.87</v>
      </c>
      <c r="I388" s="71">
        <f>IFERROR(VLOOKUP(C388,SRA!B:T,19,0),"")</f>
        <v>822.38</v>
      </c>
      <c r="J388" s="72">
        <f>IFERROR(VLOOKUP(C388,SETEMBRO!B:F,3,0),"0,00")</f>
        <v>4816.57</v>
      </c>
      <c r="K388" s="71">
        <f t="shared" si="12"/>
        <v>1466.3899999999999</v>
      </c>
      <c r="L388" s="72">
        <f>IFERROR(VLOOKUP(C388,SETEMBRO!B:H,7,0),"0,00")</f>
        <v>3350.18</v>
      </c>
      <c r="M388" s="16" t="str">
        <f>IFERROR(VLOOKUP(C388,FÉRIAS!C:D,2,0),"")</f>
        <v>CAETANO SILVA DIAS</v>
      </c>
      <c r="N388" s="13" t="str">
        <f>IFERROR(VLOOKUP(C388,AFASTADOS!B:C,2,0),"")</f>
        <v/>
      </c>
    </row>
    <row r="389" spans="2:14" s="13" customFormat="1">
      <c r="B389" s="12">
        <f t="shared" si="13"/>
        <v>381</v>
      </c>
      <c r="C389" s="17">
        <v>3004</v>
      </c>
      <c r="D389" s="18" t="str">
        <f>IFERROR(VLOOKUP(C389,SRA!B:C,2,0),"")</f>
        <v>ITHALO IGOR DANTAS E SILVA</v>
      </c>
      <c r="E389" s="12" t="str">
        <f>IFERROR(VLOOKUP(C389,SRA!B:T,8,0),"")</f>
        <v>CLT</v>
      </c>
      <c r="F389" s="12" t="s">
        <v>440</v>
      </c>
      <c r="G389" s="12" t="str">
        <f>IFERROR(VLOOKUP(C389,SRA!B:T,5,0),"")</f>
        <v>ANALISTA CONTABIL</v>
      </c>
      <c r="H389" s="71">
        <f>IFERROR(VLOOKUP(C389,SRA!B:T,18,0),"")</f>
        <v>3413.87</v>
      </c>
      <c r="I389" s="71">
        <f>IFERROR(VLOOKUP(C389,SRA!B:T,19,0),"")</f>
        <v>822.38</v>
      </c>
      <c r="J389" s="72">
        <f>IFERROR(VLOOKUP(C389,SETEMBRO!B:F,3,0),"0,00")</f>
        <v>6503.07</v>
      </c>
      <c r="K389" s="71">
        <f t="shared" si="12"/>
        <v>3756.8199999999997</v>
      </c>
      <c r="L389" s="72">
        <f>IFERROR(VLOOKUP(C389,SETEMBRO!B:H,7,0),"0,00")</f>
        <v>2746.25</v>
      </c>
      <c r="M389" s="16" t="str">
        <f>IFERROR(VLOOKUP(C389,FÉRIAS!C:D,2,0),"")</f>
        <v/>
      </c>
      <c r="N389" s="13" t="str">
        <f>IFERROR(VLOOKUP(C389,AFASTADOS!B:C,2,0),"")</f>
        <v/>
      </c>
    </row>
    <row r="390" spans="2:14" s="13" customFormat="1">
      <c r="B390" s="12">
        <f t="shared" si="13"/>
        <v>382</v>
      </c>
      <c r="C390" s="17">
        <v>3015</v>
      </c>
      <c r="D390" s="18" t="str">
        <f>IFERROR(VLOOKUP(C390,SRA!B:C,2,0),"")</f>
        <v>MARIA DANIELLE DE SOUZA SANTOS</v>
      </c>
      <c r="E390" s="12" t="str">
        <f>IFERROR(VLOOKUP(C390,SRA!B:T,8,0),"")</f>
        <v>CLT</v>
      </c>
      <c r="F390" s="12" t="s">
        <v>462</v>
      </c>
      <c r="G390" s="12" t="str">
        <f>IFERROR(VLOOKUP(C390,SRA!B:T,5,0),"")</f>
        <v>TEC.EM QUALIDADE IND</v>
      </c>
      <c r="H390" s="71">
        <f>IFERROR(VLOOKUP(C390,SRA!B:T,18,0),"")</f>
        <v>1962.12</v>
      </c>
      <c r="I390" s="71">
        <f>IFERROR(VLOOKUP(C390,SRA!B:T,19,0),"")</f>
        <v>0</v>
      </c>
      <c r="J390" s="72">
        <f>IFERROR(VLOOKUP(C390,SETEMBRO!B:F,3,0),"0,00")</f>
        <v>349.94</v>
      </c>
      <c r="K390" s="71">
        <f t="shared" si="12"/>
        <v>349.94</v>
      </c>
      <c r="L390" s="72">
        <f>IFERROR(VLOOKUP(C390,SETEMBRO!B:H,7,0),"0,00")</f>
        <v>0</v>
      </c>
      <c r="M390" s="16" t="str">
        <f>IFERROR(VLOOKUP(C390,FÉRIAS!C:D,2,0),"")</f>
        <v/>
      </c>
      <c r="N390" s="13" t="str">
        <f>IFERROR(VLOOKUP(C390,AFASTADOS!B:C,2,0),"")</f>
        <v>MARIA DANIELLE DE SOUZA SANTOS</v>
      </c>
    </row>
    <row r="391" spans="2:14" s="13" customFormat="1">
      <c r="B391" s="12">
        <f t="shared" si="13"/>
        <v>383</v>
      </c>
      <c r="C391" s="17">
        <v>3016</v>
      </c>
      <c r="D391" s="18" t="str">
        <f>IFERROR(VLOOKUP(C391,SRA!B:C,2,0),"")</f>
        <v>MARIANA SILVA MONTEIRO</v>
      </c>
      <c r="E391" s="12" t="str">
        <f>IFERROR(VLOOKUP(C391,SRA!B:T,8,0),"")</f>
        <v>CLT</v>
      </c>
      <c r="F391" s="12" t="s">
        <v>440</v>
      </c>
      <c r="G391" s="12" t="str">
        <f>IFERROR(VLOOKUP(C391,SRA!B:T,5,0),"")</f>
        <v>TEC.EM QUALIDADE IND</v>
      </c>
      <c r="H391" s="71">
        <f>IFERROR(VLOOKUP(C391,SRA!B:T,18,0),"")</f>
        <v>1962.12</v>
      </c>
      <c r="I391" s="71">
        <f>IFERROR(VLOOKUP(C391,SRA!B:T,19,0),"")</f>
        <v>0</v>
      </c>
      <c r="J391" s="72">
        <f>IFERROR(VLOOKUP(C391,SETEMBRO!B:F,3,0),"0,00")</f>
        <v>1962.12</v>
      </c>
      <c r="K391" s="71">
        <f t="shared" ref="K391:K453" si="14">J391-L391</f>
        <v>763.52</v>
      </c>
      <c r="L391" s="72">
        <f>IFERROR(VLOOKUP(C391,SETEMBRO!B:H,7,0),"0,00")</f>
        <v>1198.5999999999999</v>
      </c>
      <c r="M391" s="16" t="str">
        <f>IFERROR(VLOOKUP(C391,FÉRIAS!C:D,2,0),"")</f>
        <v/>
      </c>
      <c r="N391" s="13" t="str">
        <f>IFERROR(VLOOKUP(C391,AFASTADOS!B:C,2,0),"")</f>
        <v/>
      </c>
    </row>
    <row r="392" spans="2:14" s="13" customFormat="1">
      <c r="B392" s="12">
        <f t="shared" si="13"/>
        <v>384</v>
      </c>
      <c r="C392" s="17">
        <v>3023</v>
      </c>
      <c r="D392" s="18" t="str">
        <f>IFERROR(VLOOKUP(C392,SRA!B:C,2,0),"")</f>
        <v>SERGIO ARAUJO DE OLIVEIRA</v>
      </c>
      <c r="E392" s="12" t="str">
        <f>IFERROR(VLOOKUP(C392,SRA!B:T,8,0),"")</f>
        <v>CLT</v>
      </c>
      <c r="F392" s="12" t="s">
        <v>452</v>
      </c>
      <c r="G392" s="12" t="str">
        <f>IFERROR(VLOOKUP(C392,SRA!B:T,5,0),"")</f>
        <v>ANA ASS FARMACEUTICA</v>
      </c>
      <c r="H392" s="71">
        <f>IFERROR(VLOOKUP(C392,SRA!B:T,18,0),"")</f>
        <v>4357.09</v>
      </c>
      <c r="I392" s="71">
        <f>IFERROR(VLOOKUP(C392,SRA!B:T,19,0),"")</f>
        <v>0</v>
      </c>
      <c r="J392" s="72">
        <f>IFERROR(VLOOKUP(C392,SETEMBRO!B:F,3,0),"0,00")</f>
        <v>6299.66</v>
      </c>
      <c r="K392" s="71">
        <f t="shared" si="14"/>
        <v>5956</v>
      </c>
      <c r="L392" s="72">
        <f>IFERROR(VLOOKUP(C392,SETEMBRO!B:H,7,0),"0,00")</f>
        <v>343.66</v>
      </c>
      <c r="M392" s="16" t="str">
        <f>IFERROR(VLOOKUP(C392,FÉRIAS!C:D,2,0),"")</f>
        <v>SERGIO ARAUJO DE OLIVEIRA</v>
      </c>
      <c r="N392" s="13" t="str">
        <f>IFERROR(VLOOKUP(C392,AFASTADOS!B:C,2,0),"")</f>
        <v/>
      </c>
    </row>
    <row r="393" spans="2:14" s="13" customFormat="1">
      <c r="B393" s="12">
        <f t="shared" si="13"/>
        <v>385</v>
      </c>
      <c r="C393" s="17">
        <v>3025</v>
      </c>
      <c r="D393" s="18" t="str">
        <f>IFERROR(VLOOKUP(C393,SRA!B:C,2,0),"")</f>
        <v>MARIANA KAROLYNE G DE SOUZA</v>
      </c>
      <c r="E393" s="12" t="str">
        <f>IFERROR(VLOOKUP(C393,SRA!B:T,8,0),"")</f>
        <v>CLT</v>
      </c>
      <c r="F393" s="12" t="s">
        <v>440</v>
      </c>
      <c r="G393" s="12" t="str">
        <f>IFERROR(VLOOKUP(C393,SRA!B:T,5,0),"")</f>
        <v>ANA ASS FARMACEUTICA</v>
      </c>
      <c r="H393" s="71">
        <f>IFERROR(VLOOKUP(C393,SRA!B:T,18,0),"")</f>
        <v>4357.09</v>
      </c>
      <c r="I393" s="71">
        <f>IFERROR(VLOOKUP(C393,SRA!B:T,19,0),"")</f>
        <v>0</v>
      </c>
      <c r="J393" s="72">
        <f>IFERROR(VLOOKUP(C393,SETEMBRO!B:F,3,0),"0,00")</f>
        <v>4357.09</v>
      </c>
      <c r="K393" s="71">
        <f t="shared" si="14"/>
        <v>2017.83</v>
      </c>
      <c r="L393" s="72">
        <f>IFERROR(VLOOKUP(C393,SETEMBRO!B:H,7,0),"0,00")</f>
        <v>2339.2600000000002</v>
      </c>
      <c r="M393" s="16" t="str">
        <f>IFERROR(VLOOKUP(C393,FÉRIAS!C:D,2,0),"")</f>
        <v/>
      </c>
      <c r="N393" s="13" t="str">
        <f>IFERROR(VLOOKUP(C393,AFASTADOS!B:C,2,0),"")</f>
        <v/>
      </c>
    </row>
    <row r="394" spans="2:14" s="13" customFormat="1">
      <c r="B394" s="12">
        <f t="shared" ref="B394:B456" si="15">B393+1</f>
        <v>386</v>
      </c>
      <c r="C394" s="17">
        <v>3027</v>
      </c>
      <c r="D394" s="18" t="str">
        <f>IFERROR(VLOOKUP(C394,SRA!B:C,2,0),"")</f>
        <v>MARILIA MILENA R PIRES</v>
      </c>
      <c r="E394" s="12" t="str">
        <f>IFERROR(VLOOKUP(C394,SRA!B:T,8,0),"")</f>
        <v>CLT</v>
      </c>
      <c r="F394" s="12" t="s">
        <v>440</v>
      </c>
      <c r="G394" s="12" t="str">
        <f>IFERROR(VLOOKUP(C394,SRA!B:T,5,0),"")</f>
        <v>ANA ASS FARMACEUTICA</v>
      </c>
      <c r="H394" s="71">
        <f>IFERROR(VLOOKUP(C394,SRA!B:T,18,0),"")</f>
        <v>4357.09</v>
      </c>
      <c r="I394" s="71">
        <f>IFERROR(VLOOKUP(C394,SRA!B:T,19,0),"")</f>
        <v>0</v>
      </c>
      <c r="J394" s="72">
        <f>IFERROR(VLOOKUP(C394,SETEMBRO!B:F,3,0),"0,00")</f>
        <v>4437.09</v>
      </c>
      <c r="K394" s="71">
        <f t="shared" si="14"/>
        <v>1244.9499999999998</v>
      </c>
      <c r="L394" s="72">
        <f>IFERROR(VLOOKUP(C394,SETEMBRO!B:H,7,0),"0,00")</f>
        <v>3192.1400000000003</v>
      </c>
      <c r="M394" s="16" t="str">
        <f>IFERROR(VLOOKUP(C394,FÉRIAS!C:D,2,0),"")</f>
        <v/>
      </c>
      <c r="N394" s="13" t="str">
        <f>IFERROR(VLOOKUP(C394,AFASTADOS!B:C,2,0),"")</f>
        <v/>
      </c>
    </row>
    <row r="395" spans="2:14" s="13" customFormat="1">
      <c r="B395" s="12">
        <f t="shared" si="15"/>
        <v>387</v>
      </c>
      <c r="C395" s="17">
        <v>3029</v>
      </c>
      <c r="D395" s="18" t="str">
        <f>IFERROR(VLOOKUP(C395,SRA!B:C,2,0),"")</f>
        <v>RISOALDO DUARTE DA S JUNIOR</v>
      </c>
      <c r="E395" s="12" t="str">
        <f>IFERROR(VLOOKUP(C395,SRA!B:T,8,0),"")</f>
        <v>CLT</v>
      </c>
      <c r="F395" s="12" t="s">
        <v>440</v>
      </c>
      <c r="G395" s="12" t="str">
        <f>IFERROR(VLOOKUP(C395,SRA!B:T,5,0),"")</f>
        <v>ANA ASS FARMACEUTICA</v>
      </c>
      <c r="H395" s="71">
        <f>IFERROR(VLOOKUP(C395,SRA!B:T,18,0),"")</f>
        <v>4357.09</v>
      </c>
      <c r="I395" s="71">
        <f>IFERROR(VLOOKUP(C395,SRA!B:T,19,0),"")</f>
        <v>0</v>
      </c>
      <c r="J395" s="72">
        <f>IFERROR(VLOOKUP(C395,SETEMBRO!B:F,3,0),"0,00")</f>
        <v>4357.09</v>
      </c>
      <c r="K395" s="71">
        <f t="shared" si="14"/>
        <v>645.25</v>
      </c>
      <c r="L395" s="72">
        <f>IFERROR(VLOOKUP(C395,SETEMBRO!B:H,7,0),"0,00")</f>
        <v>3711.84</v>
      </c>
      <c r="M395" s="16" t="str">
        <f>IFERROR(VLOOKUP(C395,FÉRIAS!C:D,2,0),"")</f>
        <v/>
      </c>
      <c r="N395" s="13" t="str">
        <f>IFERROR(VLOOKUP(C395,AFASTADOS!B:C,2,0),"")</f>
        <v/>
      </c>
    </row>
    <row r="396" spans="2:14" s="13" customFormat="1">
      <c r="B396" s="12">
        <f t="shared" si="15"/>
        <v>388</v>
      </c>
      <c r="C396" s="17">
        <v>3031</v>
      </c>
      <c r="D396" s="18" t="str">
        <f>IFERROR(VLOOKUP(C396,SRA!B:C,2,0),"")</f>
        <v>DENNYS LAPENDA FAGUNDES</v>
      </c>
      <c r="E396" s="12" t="str">
        <f>IFERROR(VLOOKUP(C396,SRA!B:T,8,0),"")</f>
        <v>CLT</v>
      </c>
      <c r="F396" s="12" t="s">
        <v>440</v>
      </c>
      <c r="G396" s="12" t="str">
        <f>IFERROR(VLOOKUP(C396,SRA!B:T,5,0),"")</f>
        <v>MEDICO DO TRABALHO</v>
      </c>
      <c r="H396" s="71">
        <f>IFERROR(VLOOKUP(C396,SRA!B:T,18,0),"")</f>
        <v>6759.32</v>
      </c>
      <c r="I396" s="71">
        <f>IFERROR(VLOOKUP(C396,SRA!B:T,19,0),"")</f>
        <v>0</v>
      </c>
      <c r="J396" s="72">
        <f>IFERROR(VLOOKUP(C396,SETEMBRO!B:F,3,0),"0,00")</f>
        <v>7582.47</v>
      </c>
      <c r="K396" s="71">
        <f t="shared" si="14"/>
        <v>1798.5199999999995</v>
      </c>
      <c r="L396" s="72">
        <f>IFERROR(VLOOKUP(C396,SETEMBRO!B:H,7,0),"0,00")</f>
        <v>5783.9500000000007</v>
      </c>
      <c r="M396" s="16" t="str">
        <f>IFERROR(VLOOKUP(C396,FÉRIAS!C:D,2,0),"")</f>
        <v/>
      </c>
      <c r="N396" s="13" t="str">
        <f>IFERROR(VLOOKUP(C396,AFASTADOS!B:C,2,0),"")</f>
        <v/>
      </c>
    </row>
    <row r="397" spans="2:14" s="13" customFormat="1">
      <c r="B397" s="12">
        <f t="shared" si="15"/>
        <v>389</v>
      </c>
      <c r="C397" s="17">
        <v>3032</v>
      </c>
      <c r="D397" s="18" t="str">
        <f>IFERROR(VLOOKUP(C397,SRA!B:C,2,0),"")</f>
        <v>KELEN CRISTINA DE AL F E SILVA</v>
      </c>
      <c r="E397" s="12" t="str">
        <f>IFERROR(VLOOKUP(C397,SRA!B:T,8,0),"")</f>
        <v>CLT</v>
      </c>
      <c r="F397" s="12" t="s">
        <v>440</v>
      </c>
      <c r="G397" s="12" t="str">
        <f>IFERROR(VLOOKUP(C397,SRA!B:T,5,0),"")</f>
        <v>ANA ASS FARMACEUTICA</v>
      </c>
      <c r="H397" s="71">
        <f>IFERROR(VLOOKUP(C397,SRA!B:T,18,0),"")</f>
        <v>4357.09</v>
      </c>
      <c r="I397" s="71">
        <f>IFERROR(VLOOKUP(C397,SRA!B:T,19,0),"")</f>
        <v>0</v>
      </c>
      <c r="J397" s="72">
        <f>IFERROR(VLOOKUP(C397,SETEMBRO!B:F,3,0),"0,00")</f>
        <v>4357.09</v>
      </c>
      <c r="K397" s="71">
        <f t="shared" si="14"/>
        <v>972.59000000000015</v>
      </c>
      <c r="L397" s="72">
        <f>IFERROR(VLOOKUP(C397,SETEMBRO!B:H,7,0),"0,00")</f>
        <v>3384.5</v>
      </c>
      <c r="M397" s="16" t="str">
        <f>IFERROR(VLOOKUP(C397,FÉRIAS!C:D,2,0),"")</f>
        <v/>
      </c>
      <c r="N397" s="13" t="str">
        <f>IFERROR(VLOOKUP(C397,AFASTADOS!B:C,2,0),"")</f>
        <v/>
      </c>
    </row>
    <row r="398" spans="2:14" s="13" customFormat="1">
      <c r="B398" s="12">
        <f t="shared" si="15"/>
        <v>390</v>
      </c>
      <c r="C398" s="17">
        <v>3036</v>
      </c>
      <c r="D398" s="18" t="str">
        <f>IFERROR(VLOOKUP(C398,SRA!B:C,2,0),"")</f>
        <v>CECILIA REGINA DO N S CABRAL</v>
      </c>
      <c r="E398" s="12" t="str">
        <f>IFERROR(VLOOKUP(C398,SRA!B:T,8,0),"")</f>
        <v>CLT</v>
      </c>
      <c r="F398" s="12" t="s">
        <v>440</v>
      </c>
      <c r="G398" s="12" t="str">
        <f>IFERROR(VLOOKUP(C398,SRA!B:T,5,0),"")</f>
        <v>TEC.EM QUALIDADE IND</v>
      </c>
      <c r="H398" s="71">
        <f>IFERROR(VLOOKUP(C398,SRA!B:T,18,0),"")</f>
        <v>1962.12</v>
      </c>
      <c r="I398" s="71">
        <f>IFERROR(VLOOKUP(C398,SRA!B:T,19,0),"")</f>
        <v>2312.9499999999998</v>
      </c>
      <c r="J398" s="72">
        <f>IFERROR(VLOOKUP(C398,SETEMBRO!B:F,3,0),"0,00")</f>
        <v>5723.35</v>
      </c>
      <c r="K398" s="71">
        <f t="shared" si="14"/>
        <v>1130.5699999999997</v>
      </c>
      <c r="L398" s="72">
        <f>IFERROR(VLOOKUP(C398,SETEMBRO!B:H,7,0),"0,00")</f>
        <v>4592.7800000000007</v>
      </c>
      <c r="M398" s="16" t="str">
        <f>IFERROR(VLOOKUP(C398,FÉRIAS!C:D,2,0),"")</f>
        <v/>
      </c>
      <c r="N398" s="13" t="str">
        <f>IFERROR(VLOOKUP(C398,AFASTADOS!B:C,2,0),"")</f>
        <v/>
      </c>
    </row>
    <row r="399" spans="2:14" s="13" customFormat="1">
      <c r="B399" s="12">
        <f t="shared" si="15"/>
        <v>391</v>
      </c>
      <c r="C399" s="17">
        <v>3040</v>
      </c>
      <c r="D399" s="18" t="str">
        <f>IFERROR(VLOOKUP(C399,SRA!B:C,2,0),"")</f>
        <v>LORENA ESTHER L M CAVALCANTI</v>
      </c>
      <c r="E399" s="12" t="str">
        <f>IFERROR(VLOOKUP(C399,SRA!B:T,8,0),"")</f>
        <v>CLT</v>
      </c>
      <c r="F399" s="12" t="s">
        <v>440</v>
      </c>
      <c r="G399" s="12" t="str">
        <f>IFERROR(VLOOKUP(C399,SRA!B:T,5,0),"")</f>
        <v>TEC. EM OPTICA</v>
      </c>
      <c r="H399" s="71">
        <f>IFERROR(VLOOKUP(C399,SRA!B:T,18,0),"")</f>
        <v>1962.12</v>
      </c>
      <c r="I399" s="71">
        <f>IFERROR(VLOOKUP(C399,SRA!B:T,19,0),"")</f>
        <v>2312.9499999999998</v>
      </c>
      <c r="J399" s="72">
        <f>IFERROR(VLOOKUP(C399,SETEMBRO!B:F,3,0),"0,00")</f>
        <v>4709.92</v>
      </c>
      <c r="K399" s="71">
        <f t="shared" si="14"/>
        <v>1795.5299999999997</v>
      </c>
      <c r="L399" s="72">
        <f>IFERROR(VLOOKUP(C399,SETEMBRO!B:H,7,0),"0,00")</f>
        <v>2914.3900000000003</v>
      </c>
      <c r="M399" s="16" t="str">
        <f>IFERROR(VLOOKUP(C399,FÉRIAS!C:D,2,0),"")</f>
        <v/>
      </c>
      <c r="N399" s="13" t="str">
        <f>IFERROR(VLOOKUP(C399,AFASTADOS!B:C,2,0),"")</f>
        <v/>
      </c>
    </row>
    <row r="400" spans="2:14" s="13" customFormat="1">
      <c r="B400" s="12">
        <f t="shared" si="15"/>
        <v>392</v>
      </c>
      <c r="C400" s="17">
        <v>3044</v>
      </c>
      <c r="D400" s="18" t="str">
        <f>IFERROR(VLOOKUP(C400,SRA!B:C,2,0),"")</f>
        <v>THIANE NASCIMENTO PAIXAO</v>
      </c>
      <c r="E400" s="12" t="str">
        <f>IFERROR(VLOOKUP(C400,SRA!B:T,8,0),"")</f>
        <v>CLT</v>
      </c>
      <c r="F400" s="12" t="s">
        <v>440</v>
      </c>
      <c r="G400" s="12" t="str">
        <f>IFERROR(VLOOKUP(C400,SRA!B:T,5,0),"")</f>
        <v>ANA ASS FARMACEUTICA</v>
      </c>
      <c r="H400" s="71">
        <f>IFERROR(VLOOKUP(C400,SRA!B:T,18,0),"")</f>
        <v>4357.09</v>
      </c>
      <c r="I400" s="71">
        <f>IFERROR(VLOOKUP(C400,SRA!B:T,19,0),"")</f>
        <v>2312.9499999999998</v>
      </c>
      <c r="J400" s="72">
        <f>IFERROR(VLOOKUP(C400,SETEMBRO!B:F,3,0),"0,00")</f>
        <v>7015.01</v>
      </c>
      <c r="K400" s="71">
        <f t="shared" si="14"/>
        <v>2668.8199999999997</v>
      </c>
      <c r="L400" s="72">
        <f>IFERROR(VLOOKUP(C400,SETEMBRO!B:H,7,0),"0,00")</f>
        <v>4346.1900000000005</v>
      </c>
      <c r="M400" s="16" t="str">
        <f>IFERROR(VLOOKUP(C400,FÉRIAS!C:D,2,0),"")</f>
        <v/>
      </c>
      <c r="N400" s="13" t="str">
        <f>IFERROR(VLOOKUP(C400,AFASTADOS!B:C,2,0),"")</f>
        <v/>
      </c>
    </row>
    <row r="401" spans="2:14" s="13" customFormat="1">
      <c r="B401" s="12">
        <f t="shared" si="15"/>
        <v>393</v>
      </c>
      <c r="C401" s="17">
        <v>3046</v>
      </c>
      <c r="D401" s="18" t="str">
        <f>IFERROR(VLOOKUP(C401,SRA!B:C,2,0),"")</f>
        <v>RONALDO GOMINHO BISPO FILHO</v>
      </c>
      <c r="E401" s="12" t="str">
        <f>IFERROR(VLOOKUP(C401,SRA!B:T,8,0),"")</f>
        <v>CLT</v>
      </c>
      <c r="F401" s="12" t="s">
        <v>440</v>
      </c>
      <c r="G401" s="12" t="str">
        <f>IFERROR(VLOOKUP(C401,SRA!B:T,5,0),"")</f>
        <v>ANA ASS FARMACEUTICA</v>
      </c>
      <c r="H401" s="71">
        <f>IFERROR(VLOOKUP(C401,SRA!B:T,18,0),"")</f>
        <v>4357.09</v>
      </c>
      <c r="I401" s="71">
        <f>IFERROR(VLOOKUP(C401,SRA!B:T,19,0),"")</f>
        <v>0</v>
      </c>
      <c r="J401" s="72">
        <f>IFERROR(VLOOKUP(C401,SETEMBRO!B:F,3,0),"0,00")</f>
        <v>4702.0600000000004</v>
      </c>
      <c r="K401" s="71">
        <f t="shared" si="14"/>
        <v>970.89000000000033</v>
      </c>
      <c r="L401" s="72">
        <f>IFERROR(VLOOKUP(C401,SETEMBRO!B:H,7,0),"0,00")</f>
        <v>3731.17</v>
      </c>
      <c r="M401" s="16" t="str">
        <f>IFERROR(VLOOKUP(C401,FÉRIAS!C:D,2,0),"")</f>
        <v/>
      </c>
      <c r="N401" s="13" t="str">
        <f>IFERROR(VLOOKUP(C401,AFASTADOS!B:C,2,0),"")</f>
        <v/>
      </c>
    </row>
    <row r="402" spans="2:14" s="13" customFormat="1">
      <c r="B402" s="12">
        <f t="shared" si="15"/>
        <v>394</v>
      </c>
      <c r="C402" s="17">
        <v>3047</v>
      </c>
      <c r="D402" s="18" t="str">
        <f>IFERROR(VLOOKUP(C402,SRA!B:C,2,0),"")</f>
        <v>SWEET GALLEGHER CAETANO COSTA</v>
      </c>
      <c r="E402" s="12" t="str">
        <f>IFERROR(VLOOKUP(C402,SRA!B:T,8,0),"")</f>
        <v>CLT</v>
      </c>
      <c r="F402" s="12" t="s">
        <v>440</v>
      </c>
      <c r="G402" s="12" t="str">
        <f>IFERROR(VLOOKUP(C402,SRA!B:T,5,0),"")</f>
        <v>TEC. EM ADM. E FIN.</v>
      </c>
      <c r="H402" s="71">
        <f>IFERROR(VLOOKUP(C402,SRA!B:T,18,0),"")</f>
        <v>1962.12</v>
      </c>
      <c r="I402" s="71">
        <f>IFERROR(VLOOKUP(C402,SRA!B:T,19,0),"")</f>
        <v>1079.3800000000001</v>
      </c>
      <c r="J402" s="72">
        <f>IFERROR(VLOOKUP(C402,SETEMBRO!B:F,3,0),"0,00")</f>
        <v>3041.5</v>
      </c>
      <c r="K402" s="71">
        <f t="shared" si="14"/>
        <v>727.48999999999978</v>
      </c>
      <c r="L402" s="72">
        <f>IFERROR(VLOOKUP(C402,SETEMBRO!B:H,7,0),"0,00")</f>
        <v>2314.0100000000002</v>
      </c>
      <c r="M402" s="16" t="str">
        <f>IFERROR(VLOOKUP(C402,FÉRIAS!C:D,2,0),"")</f>
        <v/>
      </c>
      <c r="N402" s="13" t="str">
        <f>IFERROR(VLOOKUP(C402,AFASTADOS!B:C,2,0),"")</f>
        <v/>
      </c>
    </row>
    <row r="403" spans="2:14" s="13" customFormat="1">
      <c r="B403" s="12">
        <f t="shared" si="15"/>
        <v>395</v>
      </c>
      <c r="C403" s="17">
        <v>3049</v>
      </c>
      <c r="D403" s="18" t="str">
        <f>IFERROR(VLOOKUP(C403,SRA!B:C,2,0),"")</f>
        <v>DEBORA GUEDES NERES</v>
      </c>
      <c r="E403" s="12" t="str">
        <f>IFERROR(VLOOKUP(C403,SRA!B:T,8,0),"")</f>
        <v>CLT</v>
      </c>
      <c r="F403" s="12" t="s">
        <v>440</v>
      </c>
      <c r="G403" s="12" t="str">
        <f>IFERROR(VLOOKUP(C403,SRA!B:T,5,0),"")</f>
        <v>ANA. SEG DO TRABALHO</v>
      </c>
      <c r="H403" s="71">
        <f>IFERROR(VLOOKUP(C403,SRA!B:T,18,0),"")</f>
        <v>3413.87</v>
      </c>
      <c r="I403" s="71">
        <f>IFERROR(VLOOKUP(C403,SRA!B:T,19,0),"")</f>
        <v>2312.9499999999998</v>
      </c>
      <c r="J403" s="72">
        <f>IFERROR(VLOOKUP(C403,SETEMBRO!B:F,3,0),"0,00")</f>
        <v>5726.82</v>
      </c>
      <c r="K403" s="71">
        <f t="shared" si="14"/>
        <v>3603.5499999999997</v>
      </c>
      <c r="L403" s="72">
        <f>IFERROR(VLOOKUP(C403,SETEMBRO!B:H,7,0),"0,00")</f>
        <v>2123.27</v>
      </c>
      <c r="M403" s="16" t="str">
        <f>IFERROR(VLOOKUP(C403,FÉRIAS!C:D,2,0),"")</f>
        <v/>
      </c>
      <c r="N403" s="13" t="str">
        <f>IFERROR(VLOOKUP(C403,AFASTADOS!B:C,2,0),"")</f>
        <v/>
      </c>
    </row>
    <row r="404" spans="2:14" s="13" customFormat="1">
      <c r="B404" s="12">
        <f t="shared" si="15"/>
        <v>396</v>
      </c>
      <c r="C404" s="17">
        <v>3055</v>
      </c>
      <c r="D404" s="18" t="str">
        <f>IFERROR(VLOOKUP(C404,SRA!B:C,2,0),"")</f>
        <v>ANA PAULA SABINO L DE SOUZA</v>
      </c>
      <c r="E404" s="12" t="str">
        <f>IFERROR(VLOOKUP(C404,SRA!B:T,8,0),"")</f>
        <v>CLT</v>
      </c>
      <c r="F404" s="12" t="s">
        <v>440</v>
      </c>
      <c r="G404" s="12" t="str">
        <f>IFERROR(VLOOKUP(C404,SRA!B:T,5,0),"")</f>
        <v>ANA ASS FARMACEUTICA</v>
      </c>
      <c r="H404" s="71">
        <f>IFERROR(VLOOKUP(C404,SRA!B:T,18,0),"")</f>
        <v>4357.09</v>
      </c>
      <c r="I404" s="71">
        <f>IFERROR(VLOOKUP(C404,SRA!B:T,19,0),"")</f>
        <v>0</v>
      </c>
      <c r="J404" s="72">
        <f>IFERROR(VLOOKUP(C404,SETEMBRO!B:F,3,0),"0,00")</f>
        <v>4357.09</v>
      </c>
      <c r="K404" s="71">
        <f t="shared" si="14"/>
        <v>1224.46</v>
      </c>
      <c r="L404" s="72">
        <f>IFERROR(VLOOKUP(C404,SETEMBRO!B:H,7,0),"0,00")</f>
        <v>3132.63</v>
      </c>
      <c r="M404" s="16" t="str">
        <f>IFERROR(VLOOKUP(C404,FÉRIAS!C:D,2,0),"")</f>
        <v/>
      </c>
      <c r="N404" s="13" t="str">
        <f>IFERROR(VLOOKUP(C404,AFASTADOS!B:C,2,0),"")</f>
        <v/>
      </c>
    </row>
    <row r="405" spans="2:14" s="13" customFormat="1">
      <c r="B405" s="12">
        <f t="shared" si="15"/>
        <v>397</v>
      </c>
      <c r="C405" s="17">
        <v>3057</v>
      </c>
      <c r="D405" s="18" t="str">
        <f>IFERROR(VLOOKUP(C405,SRA!B:C,2,0),"")</f>
        <v>YANNE TALITA PEREIRA CALIXTO</v>
      </c>
      <c r="E405" s="12" t="str">
        <f>IFERROR(VLOOKUP(C405,SRA!B:T,8,0),"")</f>
        <v>CLT</v>
      </c>
      <c r="F405" s="12" t="s">
        <v>440</v>
      </c>
      <c r="G405" s="12" t="str">
        <f>IFERROR(VLOOKUP(C405,SRA!B:T,5,0),"")</f>
        <v>TEC.EM QUALIDADE IND</v>
      </c>
      <c r="H405" s="71">
        <f>IFERROR(VLOOKUP(C405,SRA!B:T,18,0),"")</f>
        <v>1962.12</v>
      </c>
      <c r="I405" s="71">
        <f>IFERROR(VLOOKUP(C405,SRA!B:T,19,0),"")</f>
        <v>0</v>
      </c>
      <c r="J405" s="72">
        <f>IFERROR(VLOOKUP(C405,SETEMBRO!B:F,3,0),"0,00")</f>
        <v>1962.12</v>
      </c>
      <c r="K405" s="71">
        <f t="shared" si="14"/>
        <v>157.50999999999976</v>
      </c>
      <c r="L405" s="72">
        <f>IFERROR(VLOOKUP(C405,SETEMBRO!B:H,7,0),"0,00")</f>
        <v>1804.6100000000001</v>
      </c>
      <c r="M405" s="16" t="str">
        <f>IFERROR(VLOOKUP(C405,FÉRIAS!C:D,2,0),"")</f>
        <v/>
      </c>
      <c r="N405" s="13" t="str">
        <f>IFERROR(VLOOKUP(C405,AFASTADOS!B:C,2,0),"")</f>
        <v/>
      </c>
    </row>
    <row r="406" spans="2:14" s="13" customFormat="1">
      <c r="B406" s="12">
        <f t="shared" si="15"/>
        <v>398</v>
      </c>
      <c r="C406" s="17">
        <v>3062</v>
      </c>
      <c r="D406" s="18" t="str">
        <f>IFERROR(VLOOKUP(C406,SRA!B:C,2,0),"")</f>
        <v>GRAZIELE MARIA DA SILVA</v>
      </c>
      <c r="E406" s="12" t="str">
        <f>IFERROR(VLOOKUP(C406,SRA!B:T,8,0),"")</f>
        <v>CLT</v>
      </c>
      <c r="F406" s="12" t="s">
        <v>440</v>
      </c>
      <c r="G406" s="12" t="str">
        <f>IFERROR(VLOOKUP(C406,SRA!B:T,5,0),"")</f>
        <v>AUX. LABORATORIO</v>
      </c>
      <c r="H406" s="71">
        <f>IFERROR(VLOOKUP(C406,SRA!B:T,18,0),"")</f>
        <v>1338.58</v>
      </c>
      <c r="I406" s="71">
        <f>IFERROR(VLOOKUP(C406,SRA!B:T,19,0),"")</f>
        <v>0</v>
      </c>
      <c r="J406" s="72">
        <f>IFERROR(VLOOKUP(C406,SETEMBRO!B:F,3,0),"0,00")</f>
        <v>1890.18</v>
      </c>
      <c r="K406" s="71">
        <f t="shared" si="14"/>
        <v>495.53</v>
      </c>
      <c r="L406" s="72">
        <f>IFERROR(VLOOKUP(C406,SETEMBRO!B:H,7,0),"0,00")</f>
        <v>1394.65</v>
      </c>
      <c r="M406" s="16" t="str">
        <f>IFERROR(VLOOKUP(C406,FÉRIAS!C:D,2,0),"")</f>
        <v/>
      </c>
      <c r="N406" s="13" t="str">
        <f>IFERROR(VLOOKUP(C406,AFASTADOS!B:C,2,0),"")</f>
        <v/>
      </c>
    </row>
    <row r="407" spans="2:14" s="13" customFormat="1">
      <c r="B407" s="12">
        <f t="shared" si="15"/>
        <v>399</v>
      </c>
      <c r="C407" s="17">
        <v>3063</v>
      </c>
      <c r="D407" s="18" t="str">
        <f>IFERROR(VLOOKUP(C407,SRA!B:C,2,0),"")</f>
        <v>DEYBISON AFONSO PEREIRA</v>
      </c>
      <c r="E407" s="12" t="str">
        <f>IFERROR(VLOOKUP(C407,SRA!B:T,8,0),"")</f>
        <v>CLT</v>
      </c>
      <c r="F407" s="12" t="s">
        <v>440</v>
      </c>
      <c r="G407" s="12" t="str">
        <f>IFERROR(VLOOKUP(C407,SRA!B:T,5,0),"")</f>
        <v>TEC. EM ADM. E VEN.</v>
      </c>
      <c r="H407" s="71">
        <f>IFERROR(VLOOKUP(C407,SRA!B:T,18,0),"")</f>
        <v>1962.13</v>
      </c>
      <c r="I407" s="71">
        <f>IFERROR(VLOOKUP(C407,SRA!B:T,19,0),"")</f>
        <v>0</v>
      </c>
      <c r="J407" s="72">
        <f>IFERROR(VLOOKUP(C407,SETEMBRO!B:F,3,0),"0,00")</f>
        <v>2307.1</v>
      </c>
      <c r="K407" s="71">
        <f t="shared" si="14"/>
        <v>946.69999999999982</v>
      </c>
      <c r="L407" s="72">
        <f>IFERROR(VLOOKUP(C407,SETEMBRO!B:H,7,0),"0,00")</f>
        <v>1360.4</v>
      </c>
      <c r="M407" s="16" t="str">
        <f>IFERROR(VLOOKUP(C407,FÉRIAS!C:D,2,0),"")</f>
        <v/>
      </c>
      <c r="N407" s="13" t="str">
        <f>IFERROR(VLOOKUP(C407,AFASTADOS!B:C,2,0),"")</f>
        <v/>
      </c>
    </row>
    <row r="408" spans="2:14" s="13" customFormat="1">
      <c r="B408" s="12">
        <f t="shared" si="15"/>
        <v>400</v>
      </c>
      <c r="C408" s="17">
        <v>3066</v>
      </c>
      <c r="D408" s="18" t="str">
        <f>IFERROR(VLOOKUP(C408,SRA!B:C,2,0),"")</f>
        <v>GENIVAL F DA SILVA JUNIOR</v>
      </c>
      <c r="E408" s="12" t="str">
        <f>IFERROR(VLOOKUP(C408,SRA!B:T,8,0),"")</f>
        <v>CLT</v>
      </c>
      <c r="F408" s="12" t="s">
        <v>462</v>
      </c>
      <c r="G408" s="12" t="str">
        <f>IFERROR(VLOOKUP(C408,SRA!B:T,5,0),"")</f>
        <v>ANALISTA EM RH</v>
      </c>
      <c r="H408" s="71">
        <f>IFERROR(VLOOKUP(C408,SRA!B:T,18,0),"")</f>
        <v>3413.87</v>
      </c>
      <c r="I408" s="71">
        <f>IFERROR(VLOOKUP(C408,SRA!B:T,19,0),"")</f>
        <v>0</v>
      </c>
      <c r="J408" s="72">
        <f>IFERROR(VLOOKUP(C408,SETEMBRO!B:F,3,0),"0,00")</f>
        <v>249.46</v>
      </c>
      <c r="K408" s="71">
        <f t="shared" si="14"/>
        <v>249.46</v>
      </c>
      <c r="L408" s="72">
        <f>IFERROR(VLOOKUP(C408,SETEMBRO!B:H,7,0),"0,00")</f>
        <v>0</v>
      </c>
      <c r="M408" s="16" t="str">
        <f>IFERROR(VLOOKUP(C408,FÉRIAS!C:D,2,0),"")</f>
        <v/>
      </c>
      <c r="N408" s="13" t="str">
        <f>IFERROR(VLOOKUP(C408,AFASTADOS!B:C,2,0),"")</f>
        <v>GENIVAL F DA SILVA JUNIOR</v>
      </c>
    </row>
    <row r="409" spans="2:14" s="13" customFormat="1">
      <c r="B409" s="12">
        <f t="shared" si="15"/>
        <v>401</v>
      </c>
      <c r="C409" s="17">
        <v>3067</v>
      </c>
      <c r="D409" s="18" t="str">
        <f>IFERROR(VLOOKUP(C409,SRA!B:C,2,0),"")</f>
        <v>EMANUELA AMELIA DE A  AGUIAR</v>
      </c>
      <c r="E409" s="12" t="str">
        <f>IFERROR(VLOOKUP(C409,SRA!B:T,8,0),"")</f>
        <v>CLT</v>
      </c>
      <c r="F409" s="12" t="s">
        <v>440</v>
      </c>
      <c r="G409" s="12" t="str">
        <f>IFERROR(VLOOKUP(C409,SRA!B:T,5,0),"")</f>
        <v>TEC. EM ADM. E FIN.</v>
      </c>
      <c r="H409" s="71">
        <f>IFERROR(VLOOKUP(C409,SRA!B:T,18,0),"")</f>
        <v>1962.12</v>
      </c>
      <c r="I409" s="71">
        <f>IFERROR(VLOOKUP(C409,SRA!B:T,19,0),"")</f>
        <v>822.38</v>
      </c>
      <c r="J409" s="72">
        <f>IFERROR(VLOOKUP(C409,SETEMBRO!B:F,3,0),"0,00")</f>
        <v>2784.5</v>
      </c>
      <c r="K409" s="71">
        <f t="shared" si="14"/>
        <v>843.32999999999993</v>
      </c>
      <c r="L409" s="72">
        <f>IFERROR(VLOOKUP(C409,SETEMBRO!B:H,7,0),"0,00")</f>
        <v>1941.17</v>
      </c>
      <c r="M409" s="16" t="str">
        <f>IFERROR(VLOOKUP(C409,FÉRIAS!C:D,2,0),"")</f>
        <v/>
      </c>
      <c r="N409" s="13" t="str">
        <f>IFERROR(VLOOKUP(C409,AFASTADOS!B:C,2,0),"")</f>
        <v/>
      </c>
    </row>
    <row r="410" spans="2:14" s="13" customFormat="1">
      <c r="B410" s="12">
        <f t="shared" si="15"/>
        <v>402</v>
      </c>
      <c r="C410" s="17">
        <v>3069</v>
      </c>
      <c r="D410" s="18" t="str">
        <f>IFERROR(VLOOKUP(C410,SRA!B:C,2,0),"")</f>
        <v>ANDRE LUIS MOTA PIRES</v>
      </c>
      <c r="E410" s="12" t="str">
        <f>IFERROR(VLOOKUP(C410,SRA!B:T,8,0),"")</f>
        <v>CLT</v>
      </c>
      <c r="F410" s="12" t="s">
        <v>440</v>
      </c>
      <c r="G410" s="12" t="str">
        <f>IFERROR(VLOOKUP(C410,SRA!B:T,5,0),"")</f>
        <v>TEC. EM ADM. E VEN.</v>
      </c>
      <c r="H410" s="71">
        <f>IFERROR(VLOOKUP(C410,SRA!B:T,18,0),"")</f>
        <v>1962.12</v>
      </c>
      <c r="I410" s="71">
        <f>IFERROR(VLOOKUP(C410,SRA!B:T,19,0),"")</f>
        <v>0</v>
      </c>
      <c r="J410" s="72">
        <f>IFERROR(VLOOKUP(C410,SETEMBRO!B:F,3,0),"0,00")</f>
        <v>2307.09</v>
      </c>
      <c r="K410" s="71">
        <f t="shared" si="14"/>
        <v>964.84000000000015</v>
      </c>
      <c r="L410" s="72">
        <f>IFERROR(VLOOKUP(C410,SETEMBRO!B:H,7,0),"0,00")</f>
        <v>1342.25</v>
      </c>
      <c r="M410" s="16" t="str">
        <f>IFERROR(VLOOKUP(C410,FÉRIAS!C:D,2,0),"")</f>
        <v/>
      </c>
      <c r="N410" s="13" t="str">
        <f>IFERROR(VLOOKUP(C410,AFASTADOS!B:C,2,0),"")</f>
        <v/>
      </c>
    </row>
    <row r="411" spans="2:14" s="13" customFormat="1">
      <c r="B411" s="12">
        <f t="shared" si="15"/>
        <v>403</v>
      </c>
      <c r="C411" s="17">
        <v>3086</v>
      </c>
      <c r="D411" s="18" t="str">
        <f>IFERROR(VLOOKUP(C411,SRA!B:C,2,0),"")</f>
        <v>DIMAS CARDOSO CAMPOS</v>
      </c>
      <c r="E411" s="12" t="str">
        <f>IFERROR(VLOOKUP(C411,SRA!B:T,8,0),"")</f>
        <v>CLT</v>
      </c>
      <c r="F411" s="12" t="s">
        <v>440</v>
      </c>
      <c r="G411" s="12" t="str">
        <f>IFERROR(VLOOKUP(C411,SRA!B:T,5,0),"")</f>
        <v>ANA ASS FARMACEUTICA</v>
      </c>
      <c r="H411" s="71">
        <f>IFERROR(VLOOKUP(C411,SRA!B:T,18,0),"")</f>
        <v>4357.09</v>
      </c>
      <c r="I411" s="71">
        <f>IFERROR(VLOOKUP(C411,SRA!B:T,19,0),"")</f>
        <v>0</v>
      </c>
      <c r="J411" s="72">
        <f>IFERROR(VLOOKUP(C411,SETEMBRO!B:F,3,0),"0,00")</f>
        <v>4357.09</v>
      </c>
      <c r="K411" s="71">
        <f t="shared" si="14"/>
        <v>1401.4099999999999</v>
      </c>
      <c r="L411" s="72">
        <f>IFERROR(VLOOKUP(C411,SETEMBRO!B:H,7,0),"0,00")</f>
        <v>2955.6800000000003</v>
      </c>
      <c r="M411" s="16" t="str">
        <f>IFERROR(VLOOKUP(C411,FÉRIAS!C:D,2,0),"")</f>
        <v/>
      </c>
      <c r="N411" s="13" t="str">
        <f>IFERROR(VLOOKUP(C411,AFASTADOS!B:C,2,0),"")</f>
        <v/>
      </c>
    </row>
    <row r="412" spans="2:14" s="13" customFormat="1">
      <c r="B412" s="12">
        <f t="shared" si="15"/>
        <v>404</v>
      </c>
      <c r="C412" s="17">
        <v>3112</v>
      </c>
      <c r="D412" s="18" t="str">
        <f>IFERROR(VLOOKUP(C412,SRA!B:C,2,0),"")</f>
        <v>DIEGO SCHMITH OLIVEIRA DE LIMA</v>
      </c>
      <c r="E412" s="12" t="str">
        <f>IFERROR(VLOOKUP(C412,SRA!B:T,8,0),"")</f>
        <v>CLT</v>
      </c>
      <c r="F412" s="12" t="s">
        <v>440</v>
      </c>
      <c r="G412" s="12" t="str">
        <f>IFERROR(VLOOKUP(C412,SRA!B:T,5,0),"")</f>
        <v>TEC. EM INFORMATICA</v>
      </c>
      <c r="H412" s="71">
        <f>IFERROR(VLOOKUP(C412,SRA!B:T,18,0),"")</f>
        <v>1962.12</v>
      </c>
      <c r="I412" s="71">
        <f>IFERROR(VLOOKUP(C412,SRA!B:T,19,0),"")</f>
        <v>822.38</v>
      </c>
      <c r="J412" s="72">
        <f>IFERROR(VLOOKUP(C412,SETEMBRO!B:F,3,0),"0,00")</f>
        <v>2960.72</v>
      </c>
      <c r="K412" s="71">
        <f t="shared" si="14"/>
        <v>1307.2999999999997</v>
      </c>
      <c r="L412" s="72">
        <f>IFERROR(VLOOKUP(C412,SETEMBRO!B:H,7,0),"0,00")</f>
        <v>1653.42</v>
      </c>
      <c r="M412" s="16" t="str">
        <f>IFERROR(VLOOKUP(C412,FÉRIAS!C:D,2,0),"")</f>
        <v/>
      </c>
      <c r="N412" s="13" t="str">
        <f>IFERROR(VLOOKUP(C412,AFASTADOS!B:C,2,0),"")</f>
        <v/>
      </c>
    </row>
    <row r="413" spans="2:14" s="13" customFormat="1">
      <c r="B413" s="12">
        <f t="shared" si="15"/>
        <v>405</v>
      </c>
      <c r="C413" s="17">
        <v>3132</v>
      </c>
      <c r="D413" s="18" t="str">
        <f>IFERROR(VLOOKUP(C413,SRA!B:C,2,0),"")</f>
        <v>TALITA ANDREIA MARTINS GONZAGA</v>
      </c>
      <c r="E413" s="12" t="str">
        <f>IFERROR(VLOOKUP(C413,SRA!B:T,8,0),"")</f>
        <v>CLT</v>
      </c>
      <c r="F413" s="12" t="s">
        <v>452</v>
      </c>
      <c r="G413" s="12" t="str">
        <f>IFERROR(VLOOKUP(C413,SRA!B:T,5,0),"")</f>
        <v>TEC. EM ADM. E FIN.</v>
      </c>
      <c r="H413" s="71">
        <f>IFERROR(VLOOKUP(C413,SRA!B:T,18,0),"")</f>
        <v>1962.12</v>
      </c>
      <c r="I413" s="71">
        <f>IFERROR(VLOOKUP(C413,SRA!B:T,19,0),"")</f>
        <v>0</v>
      </c>
      <c r="J413" s="72">
        <f>IFERROR(VLOOKUP(C413,SETEMBRO!B:F,3,0),"0,00")</f>
        <v>3484.36</v>
      </c>
      <c r="K413" s="71">
        <f t="shared" si="14"/>
        <v>2639.88</v>
      </c>
      <c r="L413" s="72">
        <f>IFERROR(VLOOKUP(C413,SETEMBRO!B:H,7,0),"0,00")</f>
        <v>844.48</v>
      </c>
      <c r="M413" s="16" t="str">
        <f>IFERROR(VLOOKUP(C413,FÉRIAS!C:D,2,0),"")</f>
        <v>TALITA ANDREIA MARTINS GONZAGA</v>
      </c>
      <c r="N413" s="13" t="str">
        <f>IFERROR(VLOOKUP(C413,AFASTADOS!B:C,2,0),"")</f>
        <v/>
      </c>
    </row>
    <row r="414" spans="2:14" s="13" customFormat="1">
      <c r="B414" s="12">
        <f t="shared" si="15"/>
        <v>406</v>
      </c>
      <c r="C414" s="17">
        <v>3134</v>
      </c>
      <c r="D414" s="18" t="str">
        <f>IFERROR(VLOOKUP(C414,SRA!B:C,2,0),"")</f>
        <v>ESTEVAN DE ALMEIDA FALCAO</v>
      </c>
      <c r="E414" s="12" t="str">
        <f>IFERROR(VLOOKUP(C414,SRA!B:T,8,0),"")</f>
        <v>CLT</v>
      </c>
      <c r="F414" s="12" t="s">
        <v>440</v>
      </c>
      <c r="G414" s="12" t="str">
        <f>IFERROR(VLOOKUP(C414,SRA!B:T,5,0),"")</f>
        <v>TEC.EM QUALIDADE IND</v>
      </c>
      <c r="H414" s="71">
        <f>IFERROR(VLOOKUP(C414,SRA!B:T,18,0),"")</f>
        <v>1962.12</v>
      </c>
      <c r="I414" s="71">
        <f>IFERROR(VLOOKUP(C414,SRA!B:T,19,0),"")</f>
        <v>0</v>
      </c>
      <c r="J414" s="72">
        <f>IFERROR(VLOOKUP(C414,SETEMBRO!B:F,3,0),"0,00")</f>
        <v>2440.3000000000002</v>
      </c>
      <c r="K414" s="71">
        <f t="shared" si="14"/>
        <v>332.65000000000009</v>
      </c>
      <c r="L414" s="72">
        <f>IFERROR(VLOOKUP(C414,SETEMBRO!B:H,7,0),"0,00")</f>
        <v>2107.65</v>
      </c>
      <c r="M414" s="16" t="str">
        <f>IFERROR(VLOOKUP(C414,FÉRIAS!C:D,2,0),"")</f>
        <v/>
      </c>
      <c r="N414" s="13" t="str">
        <f>IFERROR(VLOOKUP(C414,AFASTADOS!B:C,2,0),"")</f>
        <v/>
      </c>
    </row>
    <row r="415" spans="2:14" s="13" customFormat="1">
      <c r="B415" s="12">
        <f t="shared" si="15"/>
        <v>407</v>
      </c>
      <c r="C415" s="17">
        <v>3135</v>
      </c>
      <c r="D415" s="18" t="str">
        <f>IFERROR(VLOOKUP(C415,SRA!B:C,2,0),"")</f>
        <v>RAFAEL DE MENEZES E S PIRES</v>
      </c>
      <c r="E415" s="12" t="str">
        <f>IFERROR(VLOOKUP(C415,SRA!B:T,8,0),"")</f>
        <v>CLT</v>
      </c>
      <c r="F415" s="12" t="s">
        <v>440</v>
      </c>
      <c r="G415" s="12" t="str">
        <f>IFERROR(VLOOKUP(C415,SRA!B:T,5,0),"")</f>
        <v>ANALISTA EM PCP</v>
      </c>
      <c r="H415" s="71">
        <f>IFERROR(VLOOKUP(C415,SRA!B:T,18,0),"")</f>
        <v>3413.87</v>
      </c>
      <c r="I415" s="71">
        <f>IFERROR(VLOOKUP(C415,SRA!B:T,19,0),"")</f>
        <v>0</v>
      </c>
      <c r="J415" s="72">
        <f>IFERROR(VLOOKUP(C415,SETEMBRO!B:F,3,0),"0,00")</f>
        <v>10416.629999999999</v>
      </c>
      <c r="K415" s="71">
        <f t="shared" si="14"/>
        <v>2967.619999999999</v>
      </c>
      <c r="L415" s="72">
        <f>IFERROR(VLOOKUP(C415,SETEMBRO!B:H,7,0),"0,00")</f>
        <v>7449.01</v>
      </c>
      <c r="M415" s="16" t="str">
        <f>IFERROR(VLOOKUP(C415,FÉRIAS!C:D,2,0),"")</f>
        <v/>
      </c>
      <c r="N415" s="13" t="str">
        <f>IFERROR(VLOOKUP(C415,AFASTADOS!B:C,2,0),"")</f>
        <v/>
      </c>
    </row>
    <row r="416" spans="2:14" s="13" customFormat="1">
      <c r="B416" s="12">
        <f t="shared" si="15"/>
        <v>408</v>
      </c>
      <c r="C416" s="17">
        <v>3136</v>
      </c>
      <c r="D416" s="18" t="str">
        <f>IFERROR(VLOOKUP(C416,SRA!B:C,2,0),"")</f>
        <v>ALEXANDER BEZERRA</v>
      </c>
      <c r="E416" s="12" t="str">
        <f>IFERROR(VLOOKUP(C416,SRA!B:T,8,0),"")</f>
        <v>CLT</v>
      </c>
      <c r="F416" s="12" t="s">
        <v>440</v>
      </c>
      <c r="G416" s="12" t="str">
        <f>IFERROR(VLOOKUP(C416,SRA!B:T,5,0),"")</f>
        <v>TEC.EM MAN. MEC. IND</v>
      </c>
      <c r="H416" s="71">
        <f>IFERROR(VLOOKUP(C416,SRA!B:T,18,0),"")</f>
        <v>1962.12</v>
      </c>
      <c r="I416" s="71">
        <f>IFERROR(VLOOKUP(C416,SRA!B:T,19,0),"")</f>
        <v>2312.9499999999998</v>
      </c>
      <c r="J416" s="72">
        <f>IFERROR(VLOOKUP(C416,SETEMBRO!B:F,3,0),"0,00")</f>
        <v>4275.07</v>
      </c>
      <c r="K416" s="71">
        <f t="shared" si="14"/>
        <v>866.91999999999962</v>
      </c>
      <c r="L416" s="72">
        <f>IFERROR(VLOOKUP(C416,SETEMBRO!B:H,7,0),"0,00")</f>
        <v>3408.15</v>
      </c>
      <c r="M416" s="16" t="str">
        <f>IFERROR(VLOOKUP(C416,FÉRIAS!C:D,2,0),"")</f>
        <v/>
      </c>
      <c r="N416" s="13" t="str">
        <f>IFERROR(VLOOKUP(C416,AFASTADOS!B:C,2,0),"")</f>
        <v/>
      </c>
    </row>
    <row r="417" spans="2:14" s="13" customFormat="1">
      <c r="B417" s="12">
        <f t="shared" si="15"/>
        <v>409</v>
      </c>
      <c r="C417" s="17">
        <v>3138</v>
      </c>
      <c r="D417" s="18" t="str">
        <f>IFERROR(VLOOKUP(C417,SRA!B:C,2,0),"")</f>
        <v>MANUELA SILVA DE LIMA B DA PAZ</v>
      </c>
      <c r="E417" s="12" t="str">
        <f>IFERROR(VLOOKUP(C417,SRA!B:T,8,0),"")</f>
        <v>CLT</v>
      </c>
      <c r="F417" s="12" t="s">
        <v>440</v>
      </c>
      <c r="G417" s="12" t="str">
        <f>IFERROR(VLOOKUP(C417,SRA!B:T,5,0),"")</f>
        <v>TEC.EM QUALIDADE IND</v>
      </c>
      <c r="H417" s="71">
        <f>IFERROR(VLOOKUP(C417,SRA!B:T,18,0),"")</f>
        <v>1962.12</v>
      </c>
      <c r="I417" s="71">
        <f>IFERROR(VLOOKUP(C417,SRA!B:T,19,0),"")</f>
        <v>2312.9499999999998</v>
      </c>
      <c r="J417" s="72">
        <f>IFERROR(VLOOKUP(C417,SETEMBRO!B:F,3,0),"0,00")</f>
        <v>4620.04</v>
      </c>
      <c r="K417" s="71">
        <f t="shared" si="14"/>
        <v>1383.02</v>
      </c>
      <c r="L417" s="72">
        <f>IFERROR(VLOOKUP(C417,SETEMBRO!B:H,7,0),"0,00")</f>
        <v>3237.02</v>
      </c>
      <c r="M417" s="16" t="str">
        <f>IFERROR(VLOOKUP(C417,FÉRIAS!C:D,2,0),"")</f>
        <v/>
      </c>
      <c r="N417" s="13" t="str">
        <f>IFERROR(VLOOKUP(C417,AFASTADOS!B:C,2,0),"")</f>
        <v/>
      </c>
    </row>
    <row r="418" spans="2:14" s="13" customFormat="1">
      <c r="B418" s="12">
        <f t="shared" si="15"/>
        <v>410</v>
      </c>
      <c r="C418" s="17">
        <v>3139</v>
      </c>
      <c r="D418" s="18" t="str">
        <f>IFERROR(VLOOKUP(C418,SRA!B:C,2,0),"")</f>
        <v>JOAO ROBERTO  MACHADO ARAUJO</v>
      </c>
      <c r="E418" s="12" t="str">
        <f>IFERROR(VLOOKUP(C418,SRA!B:T,8,0),"")</f>
        <v>CLT</v>
      </c>
      <c r="F418" s="12" t="s">
        <v>440</v>
      </c>
      <c r="G418" s="12" t="str">
        <f>IFERROR(VLOOKUP(C418,SRA!B:T,5,0),"")</f>
        <v>TEC.EM QUALIDADE IND</v>
      </c>
      <c r="H418" s="71">
        <f>IFERROR(VLOOKUP(C418,SRA!B:T,18,0),"")</f>
        <v>1962.12</v>
      </c>
      <c r="I418" s="71">
        <f>IFERROR(VLOOKUP(C418,SRA!B:T,19,0),"")</f>
        <v>0</v>
      </c>
      <c r="J418" s="72">
        <f>IFERROR(VLOOKUP(C418,SETEMBRO!B:F,3,0),"0,00")</f>
        <v>1963.86</v>
      </c>
      <c r="K418" s="71">
        <f t="shared" si="14"/>
        <v>941.17999999999984</v>
      </c>
      <c r="L418" s="72">
        <f>IFERROR(VLOOKUP(C418,SETEMBRO!B:H,7,0),"0,00")</f>
        <v>1022.6800000000001</v>
      </c>
      <c r="M418" s="16" t="str">
        <f>IFERROR(VLOOKUP(C418,FÉRIAS!C:D,2,0),"")</f>
        <v/>
      </c>
      <c r="N418" s="13" t="str">
        <f>IFERROR(VLOOKUP(C418,AFASTADOS!B:C,2,0),"")</f>
        <v/>
      </c>
    </row>
    <row r="419" spans="2:14" s="13" customFormat="1">
      <c r="B419" s="12">
        <f t="shared" si="15"/>
        <v>411</v>
      </c>
      <c r="C419" s="17">
        <v>3147</v>
      </c>
      <c r="D419" s="18" t="str">
        <f>IFERROR(VLOOKUP(C419,SRA!B:C,2,0),"")</f>
        <v>ALZENIRA PEREIRA DA SILVA</v>
      </c>
      <c r="E419" s="12" t="str">
        <f>IFERROR(VLOOKUP(C419,SRA!B:T,8,0),"")</f>
        <v>CLT</v>
      </c>
      <c r="F419" s="12" t="s">
        <v>440</v>
      </c>
      <c r="G419" s="12" t="str">
        <f>IFERROR(VLOOKUP(C419,SRA!B:T,5,0),"")</f>
        <v>OP. DE PROD. IND.</v>
      </c>
      <c r="H419" s="71">
        <f>IFERROR(VLOOKUP(C419,SRA!B:T,18,0),"")</f>
        <v>1338.58</v>
      </c>
      <c r="I419" s="71">
        <f>IFERROR(VLOOKUP(C419,SRA!B:T,19,0),"")</f>
        <v>0</v>
      </c>
      <c r="J419" s="72">
        <f>IFERROR(VLOOKUP(C419,SETEMBRO!B:F,3,0),"0,00")</f>
        <v>1412</v>
      </c>
      <c r="K419" s="71">
        <f t="shared" si="14"/>
        <v>161.53999999999996</v>
      </c>
      <c r="L419" s="72">
        <f>IFERROR(VLOOKUP(C419,SETEMBRO!B:H,7,0),"0,00")</f>
        <v>1250.46</v>
      </c>
      <c r="M419" s="16" t="str">
        <f>IFERROR(VLOOKUP(C419,FÉRIAS!C:D,2,0),"")</f>
        <v/>
      </c>
      <c r="N419" s="13" t="str">
        <f>IFERROR(VLOOKUP(C419,AFASTADOS!B:C,2,0),"")</f>
        <v/>
      </c>
    </row>
    <row r="420" spans="2:14" s="13" customFormat="1">
      <c r="B420" s="12">
        <f t="shared" si="15"/>
        <v>412</v>
      </c>
      <c r="C420" s="17">
        <v>3152</v>
      </c>
      <c r="D420" s="18" t="str">
        <f>IFERROR(VLOOKUP(C420,SRA!B:C,2,0),"")</f>
        <v>DANIEL CIRILO DOS SANTOS</v>
      </c>
      <c r="E420" s="12" t="str">
        <f>IFERROR(VLOOKUP(C420,SRA!B:T,8,0),"")</f>
        <v>CLT</v>
      </c>
      <c r="F420" s="12" t="s">
        <v>440</v>
      </c>
      <c r="G420" s="12" t="str">
        <f>IFERROR(VLOOKUP(C420,SRA!B:T,5,0),"")</f>
        <v>OP. DE PROD. IND.</v>
      </c>
      <c r="H420" s="71">
        <f>IFERROR(VLOOKUP(C420,SRA!B:T,18,0),"")</f>
        <v>1338.58</v>
      </c>
      <c r="I420" s="71">
        <f>IFERROR(VLOOKUP(C420,SRA!B:T,19,0),"")</f>
        <v>0</v>
      </c>
      <c r="J420" s="72">
        <f>IFERROR(VLOOKUP(C420,SETEMBRO!B:F,3,0),"0,00")</f>
        <v>1412</v>
      </c>
      <c r="K420" s="71">
        <f t="shared" si="14"/>
        <v>161.53999999999996</v>
      </c>
      <c r="L420" s="72">
        <f>IFERROR(VLOOKUP(C420,SETEMBRO!B:H,7,0),"0,00")</f>
        <v>1250.46</v>
      </c>
      <c r="M420" s="16" t="str">
        <f>IFERROR(VLOOKUP(C420,FÉRIAS!C:D,2,0),"")</f>
        <v/>
      </c>
      <c r="N420" s="13" t="str">
        <f>IFERROR(VLOOKUP(C420,AFASTADOS!B:C,2,0),"")</f>
        <v/>
      </c>
    </row>
    <row r="421" spans="2:14" s="13" customFormat="1">
      <c r="B421" s="12">
        <f t="shared" si="15"/>
        <v>413</v>
      </c>
      <c r="C421" s="17">
        <v>3154</v>
      </c>
      <c r="D421" s="18" t="str">
        <f>IFERROR(VLOOKUP(C421,SRA!B:C,2,0),"")</f>
        <v>DANIELLE D O A DE MIRANDA</v>
      </c>
      <c r="E421" s="12" t="str">
        <f>IFERROR(VLOOKUP(C421,SRA!B:T,8,0),"")</f>
        <v>CLT</v>
      </c>
      <c r="F421" s="12" t="s">
        <v>440</v>
      </c>
      <c r="G421" s="12" t="str">
        <f>IFERROR(VLOOKUP(C421,SRA!B:T,5,0),"")</f>
        <v>OP. DE PROD. IND.</v>
      </c>
      <c r="H421" s="71">
        <f>IFERROR(VLOOKUP(C421,SRA!B:T,18,0),"")</f>
        <v>1338.58</v>
      </c>
      <c r="I421" s="71">
        <f>IFERROR(VLOOKUP(C421,SRA!B:T,19,0),"")</f>
        <v>0</v>
      </c>
      <c r="J421" s="72">
        <f>IFERROR(VLOOKUP(C421,SETEMBRO!B:F,3,0),"0,00")</f>
        <v>1412</v>
      </c>
      <c r="K421" s="71">
        <f t="shared" si="14"/>
        <v>113.69000000000005</v>
      </c>
      <c r="L421" s="72">
        <f>IFERROR(VLOOKUP(C421,SETEMBRO!B:H,7,0),"0,00")</f>
        <v>1298.31</v>
      </c>
      <c r="M421" s="16" t="str">
        <f>IFERROR(VLOOKUP(C421,FÉRIAS!C:D,2,0),"")</f>
        <v/>
      </c>
      <c r="N421" s="13" t="str">
        <f>IFERROR(VLOOKUP(C421,AFASTADOS!B:C,2,0),"")</f>
        <v/>
      </c>
    </row>
    <row r="422" spans="2:14" s="13" customFormat="1">
      <c r="B422" s="12">
        <f t="shared" si="15"/>
        <v>414</v>
      </c>
      <c r="C422" s="17">
        <v>3156</v>
      </c>
      <c r="D422" s="18" t="str">
        <f>IFERROR(VLOOKUP(C422,SRA!B:C,2,0),"")</f>
        <v>GILVANEIDE LAURENTINO MARTINS</v>
      </c>
      <c r="E422" s="12" t="str">
        <f>IFERROR(VLOOKUP(C422,SRA!B:T,8,0),"")</f>
        <v>CLT</v>
      </c>
      <c r="F422" s="12" t="s">
        <v>440</v>
      </c>
      <c r="G422" s="12" t="str">
        <f>IFERROR(VLOOKUP(C422,SRA!B:T,5,0),"")</f>
        <v>OP. DE PROD. IND.(B)</v>
      </c>
      <c r="H422" s="71">
        <f>IFERROR(VLOOKUP(C422,SRA!B:T,18,0),"")</f>
        <v>1470.36</v>
      </c>
      <c r="I422" s="71">
        <f>IFERROR(VLOOKUP(C422,SRA!B:T,19,0),"")</f>
        <v>0</v>
      </c>
      <c r="J422" s="72">
        <f>IFERROR(VLOOKUP(C422,SETEMBRO!B:F,3,0),"0,00")</f>
        <v>1470.36</v>
      </c>
      <c r="K422" s="71">
        <f t="shared" si="14"/>
        <v>558.95999999999992</v>
      </c>
      <c r="L422" s="72">
        <f>IFERROR(VLOOKUP(C422,SETEMBRO!B:H,7,0),"0,00")</f>
        <v>911.4</v>
      </c>
      <c r="M422" s="16" t="str">
        <f>IFERROR(VLOOKUP(C422,FÉRIAS!C:D,2,0),"")</f>
        <v/>
      </c>
      <c r="N422" s="13" t="str">
        <f>IFERROR(VLOOKUP(C422,AFASTADOS!B:C,2,0),"")</f>
        <v/>
      </c>
    </row>
    <row r="423" spans="2:14" s="13" customFormat="1">
      <c r="B423" s="12">
        <f t="shared" si="15"/>
        <v>415</v>
      </c>
      <c r="C423" s="17">
        <v>3160</v>
      </c>
      <c r="D423" s="18" t="str">
        <f>IFERROR(VLOOKUP(C423,SRA!B:C,2,0),"")</f>
        <v>LUCIANNA NUNES LIRA</v>
      </c>
      <c r="E423" s="12" t="str">
        <f>IFERROR(VLOOKUP(C423,SRA!B:T,8,0),"")</f>
        <v>CLT</v>
      </c>
      <c r="F423" s="12" t="s">
        <v>440</v>
      </c>
      <c r="G423" s="12" t="str">
        <f>IFERROR(VLOOKUP(C423,SRA!B:T,5,0),"")</f>
        <v>TEC.EM QUALIDADE IND</v>
      </c>
      <c r="H423" s="71">
        <f>IFERROR(VLOOKUP(C423,SRA!B:T,18,0),"")</f>
        <v>1962.12</v>
      </c>
      <c r="I423" s="71">
        <f>IFERROR(VLOOKUP(C423,SRA!B:T,19,0),"")</f>
        <v>0</v>
      </c>
      <c r="J423" s="72">
        <f>IFERROR(VLOOKUP(C423,SETEMBRO!B:F,3,0),"0,00")</f>
        <v>1962.12</v>
      </c>
      <c r="K423" s="71">
        <f t="shared" si="14"/>
        <v>851.48</v>
      </c>
      <c r="L423" s="72">
        <f>IFERROR(VLOOKUP(C423,SETEMBRO!B:H,7,0),"0,00")</f>
        <v>1110.6399999999999</v>
      </c>
      <c r="M423" s="16" t="str">
        <f>IFERROR(VLOOKUP(C423,FÉRIAS!C:D,2,0),"")</f>
        <v/>
      </c>
      <c r="N423" s="13" t="str">
        <f>IFERROR(VLOOKUP(C423,AFASTADOS!B:C,2,0),"")</f>
        <v/>
      </c>
    </row>
    <row r="424" spans="2:14" s="13" customFormat="1">
      <c r="B424" s="12">
        <f t="shared" si="15"/>
        <v>416</v>
      </c>
      <c r="C424" s="17">
        <v>3165</v>
      </c>
      <c r="D424" s="18" t="str">
        <f>IFERROR(VLOOKUP(C424,SRA!B:C,2,0),"")</f>
        <v>PATRICIA SERPA PEIXOTO</v>
      </c>
      <c r="E424" s="12" t="str">
        <f>IFERROR(VLOOKUP(C424,SRA!B:T,8,0),"")</f>
        <v>CLT</v>
      </c>
      <c r="F424" s="12" t="s">
        <v>440</v>
      </c>
      <c r="G424" s="12" t="str">
        <f>IFERROR(VLOOKUP(C424,SRA!B:T,5,0),"")</f>
        <v>TEC.EM QUALIDADE IND</v>
      </c>
      <c r="H424" s="71">
        <f>IFERROR(VLOOKUP(C424,SRA!B:T,18,0),"")</f>
        <v>1962.12</v>
      </c>
      <c r="I424" s="71">
        <f>IFERROR(VLOOKUP(C424,SRA!B:T,19,0),"")</f>
        <v>822.38</v>
      </c>
      <c r="J424" s="72">
        <f>IFERROR(VLOOKUP(C424,SETEMBRO!B:F,3,0),"0,00")</f>
        <v>3823.56</v>
      </c>
      <c r="K424" s="71">
        <f t="shared" si="14"/>
        <v>1703.56</v>
      </c>
      <c r="L424" s="72">
        <f>IFERROR(VLOOKUP(C424,SETEMBRO!B:H,7,0),"0,00")</f>
        <v>2120</v>
      </c>
      <c r="M424" s="16" t="str">
        <f>IFERROR(VLOOKUP(C424,FÉRIAS!C:D,2,0),"")</f>
        <v/>
      </c>
      <c r="N424" s="13" t="str">
        <f>IFERROR(VLOOKUP(C424,AFASTADOS!B:C,2,0),"")</f>
        <v/>
      </c>
    </row>
    <row r="425" spans="2:14" s="13" customFormat="1">
      <c r="B425" s="12">
        <f t="shared" si="15"/>
        <v>417</v>
      </c>
      <c r="C425" s="12">
        <v>3167</v>
      </c>
      <c r="D425" s="18" t="str">
        <f>IFERROR(VLOOKUP(C425,SRA!B:C,2,0),"")</f>
        <v>POLYANA BEZERRA SOUTO SANTOS</v>
      </c>
      <c r="E425" s="12" t="str">
        <f>IFERROR(VLOOKUP(C425,SRA!B:T,8,0),"")</f>
        <v>CLT</v>
      </c>
      <c r="F425" s="12" t="s">
        <v>462</v>
      </c>
      <c r="G425" s="12" t="str">
        <f>IFERROR(VLOOKUP(C425,SRA!B:T,5,0),"")</f>
        <v>FARMACEUTICO IND</v>
      </c>
      <c r="H425" s="71">
        <f>IFERROR(VLOOKUP(C425,SRA!B:T,18,0),"")</f>
        <v>5942.74</v>
      </c>
      <c r="I425" s="71">
        <f>IFERROR(VLOOKUP(C425,SRA!B:T,19,0),"")</f>
        <v>0</v>
      </c>
      <c r="J425" s="72">
        <f>IFERROR(VLOOKUP(C425,SETEMBRO!B:F,3,0),"0,00")</f>
        <v>2912.03</v>
      </c>
      <c r="K425" s="71">
        <f t="shared" si="14"/>
        <v>2912.03</v>
      </c>
      <c r="L425" s="72">
        <f>IFERROR(VLOOKUP(C425,SETEMBRO!B:H,7,0),"0,00")</f>
        <v>0</v>
      </c>
      <c r="M425" s="16" t="str">
        <f>IFERROR(VLOOKUP(C425,FÉRIAS!C:D,2,0),"")</f>
        <v/>
      </c>
      <c r="N425" s="13" t="str">
        <f>IFERROR(VLOOKUP(C425,AFASTADOS!B:C,2,0),"")</f>
        <v>POLYANA BEZERRA SOUTO SANTOS</v>
      </c>
    </row>
    <row r="426" spans="2:14" s="13" customFormat="1">
      <c r="B426" s="12">
        <f t="shared" si="15"/>
        <v>418</v>
      </c>
      <c r="C426" s="17">
        <v>3169</v>
      </c>
      <c r="D426" s="18" t="str">
        <f>IFERROR(VLOOKUP(C426,SRA!B:C,2,0),"")</f>
        <v>RENATA BEZERRA DA SILVA</v>
      </c>
      <c r="E426" s="12" t="str">
        <f>IFERROR(VLOOKUP(C426,SRA!B:T,8,0),"")</f>
        <v>CLT</v>
      </c>
      <c r="F426" s="12" t="s">
        <v>452</v>
      </c>
      <c r="G426" s="12" t="str">
        <f>IFERROR(VLOOKUP(C426,SRA!B:T,5,0),"")</f>
        <v>OP. DE PROD. IND.</v>
      </c>
      <c r="H426" s="71">
        <f>IFERROR(VLOOKUP(C426,SRA!B:T,18,0),"")</f>
        <v>1338.58</v>
      </c>
      <c r="I426" s="71">
        <f>IFERROR(VLOOKUP(C426,SRA!B:T,19,0),"")</f>
        <v>1800</v>
      </c>
      <c r="J426" s="72">
        <f>IFERROR(VLOOKUP(C426,SETEMBRO!B:F,3,0),"0,00")</f>
        <v>4646.38</v>
      </c>
      <c r="K426" s="71">
        <f t="shared" si="14"/>
        <v>4480.37</v>
      </c>
      <c r="L426" s="72">
        <f>IFERROR(VLOOKUP(C426,SETEMBRO!B:H,7,0),"0,00")</f>
        <v>166.01</v>
      </c>
      <c r="M426" s="16" t="str">
        <f>IFERROR(VLOOKUP(C426,FÉRIAS!C:D,2,0),"")</f>
        <v>RENATA BEZERRA DA SILVA</v>
      </c>
      <c r="N426" s="13" t="str">
        <f>IFERROR(VLOOKUP(C426,AFASTADOS!B:C,2,0),"")</f>
        <v/>
      </c>
    </row>
    <row r="427" spans="2:14" s="13" customFormat="1">
      <c r="B427" s="12">
        <f t="shared" si="15"/>
        <v>419</v>
      </c>
      <c r="C427" s="17">
        <v>3172</v>
      </c>
      <c r="D427" s="18" t="str">
        <f>IFERROR(VLOOKUP(C427,SRA!B:C,2,0),"")</f>
        <v>SAVIO BARCELOS DE MELO</v>
      </c>
      <c r="E427" s="12" t="str">
        <f>IFERROR(VLOOKUP(C427,SRA!B:T,8,0),"")</f>
        <v>CLT</v>
      </c>
      <c r="F427" s="12" t="s">
        <v>440</v>
      </c>
      <c r="G427" s="12" t="str">
        <f>IFERROR(VLOOKUP(C427,SRA!B:T,5,0),"")</f>
        <v>OP. DE PROD. IND.</v>
      </c>
      <c r="H427" s="71">
        <f>IFERROR(VLOOKUP(C427,SRA!B:T,18,0),"")</f>
        <v>1338.58</v>
      </c>
      <c r="I427" s="71">
        <f>IFERROR(VLOOKUP(C427,SRA!B:T,19,0),"")</f>
        <v>0</v>
      </c>
      <c r="J427" s="72">
        <f>IFERROR(VLOOKUP(C427,SETEMBRO!B:F,3,0),"0,00")</f>
        <v>1412</v>
      </c>
      <c r="K427" s="71">
        <f t="shared" si="14"/>
        <v>314.86000000000013</v>
      </c>
      <c r="L427" s="72">
        <f>IFERROR(VLOOKUP(C427,SETEMBRO!B:H,7,0),"0,00")</f>
        <v>1097.1399999999999</v>
      </c>
      <c r="M427" s="16" t="str">
        <f>IFERROR(VLOOKUP(C427,FÉRIAS!C:D,2,0),"")</f>
        <v/>
      </c>
      <c r="N427" s="13" t="str">
        <f>IFERROR(VLOOKUP(C427,AFASTADOS!B:C,2,0),"")</f>
        <v/>
      </c>
    </row>
    <row r="428" spans="2:14" s="13" customFormat="1">
      <c r="B428" s="12">
        <f t="shared" si="15"/>
        <v>420</v>
      </c>
      <c r="C428" s="17">
        <v>3175</v>
      </c>
      <c r="D428" s="18" t="str">
        <f>IFERROR(VLOOKUP(C428,SRA!B:C,2,0),"")</f>
        <v>VIVIANE SOARES DE JESUS</v>
      </c>
      <c r="E428" s="12" t="str">
        <f>IFERROR(VLOOKUP(C428,SRA!B:T,8,0),"")</f>
        <v>CLT</v>
      </c>
      <c r="F428" s="12" t="s">
        <v>440</v>
      </c>
      <c r="G428" s="12" t="str">
        <f>IFERROR(VLOOKUP(C428,SRA!B:T,5,0),"")</f>
        <v>FARMACEUTICO IND</v>
      </c>
      <c r="H428" s="71">
        <f>IFERROR(VLOOKUP(C428,SRA!B:T,18,0),"")</f>
        <v>5942.74</v>
      </c>
      <c r="I428" s="71">
        <f>IFERROR(VLOOKUP(C428,SRA!B:T,19,0),"")</f>
        <v>6657.79</v>
      </c>
      <c r="J428" s="72">
        <f>IFERROR(VLOOKUP(C428,SETEMBRO!B:F,3,0),"0,00")</f>
        <v>12945.5</v>
      </c>
      <c r="K428" s="71">
        <f t="shared" si="14"/>
        <v>5093.6299999999992</v>
      </c>
      <c r="L428" s="72">
        <f>IFERROR(VLOOKUP(C428,SETEMBRO!B:H,7,0),"0,00")</f>
        <v>7851.8700000000008</v>
      </c>
      <c r="M428" s="16" t="str">
        <f>IFERROR(VLOOKUP(C428,FÉRIAS!C:D,2,0),"")</f>
        <v/>
      </c>
      <c r="N428" s="13" t="str">
        <f>IFERROR(VLOOKUP(C428,AFASTADOS!B:C,2,0),"")</f>
        <v/>
      </c>
    </row>
    <row r="429" spans="2:14" s="13" customFormat="1">
      <c r="B429" s="12">
        <f t="shared" si="15"/>
        <v>421</v>
      </c>
      <c r="C429" s="17">
        <v>3177</v>
      </c>
      <c r="D429" s="18" t="str">
        <f>IFERROR(VLOOKUP(C429,SRA!B:C,2,0),"")</f>
        <v>DEMOSTENES FIGUEIREDO DE SOUSA</v>
      </c>
      <c r="E429" s="12" t="str">
        <f>IFERROR(VLOOKUP(C429,SRA!B:T,8,0),"")</f>
        <v>CLT</v>
      </c>
      <c r="F429" s="12" t="s">
        <v>440</v>
      </c>
      <c r="G429" s="12" t="str">
        <f>IFERROR(VLOOKUP(C429,SRA!B:T,5,0),"")</f>
        <v>ANALISTA QUALI IND</v>
      </c>
      <c r="H429" s="71">
        <f>IFERROR(VLOOKUP(C429,SRA!B:T,18,0),"")</f>
        <v>5942.74</v>
      </c>
      <c r="I429" s="71">
        <f>IFERROR(VLOOKUP(C429,SRA!B:T,19,0),"")</f>
        <v>2312.9499999999998</v>
      </c>
      <c r="J429" s="72">
        <f>IFERROR(VLOOKUP(C429,SETEMBRO!B:F,3,0),"0,00")</f>
        <v>8600.66</v>
      </c>
      <c r="K429" s="71">
        <f t="shared" si="14"/>
        <v>2510.8199999999997</v>
      </c>
      <c r="L429" s="72">
        <f>IFERROR(VLOOKUP(C429,SETEMBRO!B:H,7,0),"0,00")</f>
        <v>6089.84</v>
      </c>
      <c r="M429" s="16" t="str">
        <f>IFERROR(VLOOKUP(C429,FÉRIAS!C:D,2,0),"")</f>
        <v/>
      </c>
      <c r="N429" s="13" t="str">
        <f>IFERROR(VLOOKUP(C429,AFASTADOS!B:C,2,0),"")</f>
        <v/>
      </c>
    </row>
    <row r="430" spans="2:14" s="13" customFormat="1">
      <c r="B430" s="12">
        <f t="shared" si="15"/>
        <v>422</v>
      </c>
      <c r="C430" s="17">
        <v>3178</v>
      </c>
      <c r="D430" s="18" t="str">
        <f>IFERROR(VLOOKUP(C430,SRA!B:C,2,0),"")</f>
        <v>HOSANA SUELEM S DE MIRANDA</v>
      </c>
      <c r="E430" s="12" t="str">
        <f>IFERROR(VLOOKUP(C430,SRA!B:T,8,0),"")</f>
        <v>CLT</v>
      </c>
      <c r="F430" s="12" t="s">
        <v>440</v>
      </c>
      <c r="G430" s="12" t="str">
        <f>IFERROR(VLOOKUP(C430,SRA!B:T,5,0),"")</f>
        <v>ANALISTA QUALI IND</v>
      </c>
      <c r="H430" s="71">
        <f>IFERROR(VLOOKUP(C430,SRA!B:T,18,0),"")</f>
        <v>5942.74</v>
      </c>
      <c r="I430" s="71">
        <f>IFERROR(VLOOKUP(C430,SRA!B:T,19,0),"")</f>
        <v>2312.9499999999998</v>
      </c>
      <c r="J430" s="72">
        <f>IFERROR(VLOOKUP(C430,SETEMBRO!B:F,3,0),"0,00")</f>
        <v>8733.8700000000008</v>
      </c>
      <c r="K430" s="71">
        <f t="shared" si="14"/>
        <v>2898.6500000000015</v>
      </c>
      <c r="L430" s="72">
        <f>IFERROR(VLOOKUP(C430,SETEMBRO!B:H,7,0),"0,00")</f>
        <v>5835.2199999999993</v>
      </c>
      <c r="M430" s="16" t="str">
        <f>IFERROR(VLOOKUP(C430,FÉRIAS!C:D,2,0),"")</f>
        <v/>
      </c>
      <c r="N430" s="13" t="str">
        <f>IFERROR(VLOOKUP(C430,AFASTADOS!B:C,2,0),"")</f>
        <v/>
      </c>
    </row>
    <row r="431" spans="2:14" s="13" customFormat="1">
      <c r="B431" s="12">
        <f t="shared" si="15"/>
        <v>423</v>
      </c>
      <c r="C431" s="17">
        <v>3180</v>
      </c>
      <c r="D431" s="18" t="str">
        <f>IFERROR(VLOOKUP(C431,SRA!B:C,2,0),"")</f>
        <v>CAIO CESAR DE A R SILVA</v>
      </c>
      <c r="E431" s="12" t="str">
        <f>IFERROR(VLOOKUP(C431,SRA!B:T,8,0),"")</f>
        <v>CLT</v>
      </c>
      <c r="F431" s="12" t="s">
        <v>440</v>
      </c>
      <c r="G431" s="12" t="str">
        <f>IFERROR(VLOOKUP(C431,SRA!B:T,5,0),"")</f>
        <v>ANALISTA QUALI IND</v>
      </c>
      <c r="H431" s="71">
        <f>IFERROR(VLOOKUP(C431,SRA!B:T,18,0),"")</f>
        <v>5942.74</v>
      </c>
      <c r="I431" s="71">
        <f>IFERROR(VLOOKUP(C431,SRA!B:T,19,0),"")</f>
        <v>2312.9499999999998</v>
      </c>
      <c r="J431" s="72">
        <f>IFERROR(VLOOKUP(C431,SETEMBRO!B:F,3,0),"0,00")</f>
        <v>8600.66</v>
      </c>
      <c r="K431" s="71">
        <f t="shared" si="14"/>
        <v>2677.6100000000006</v>
      </c>
      <c r="L431" s="72">
        <f>IFERROR(VLOOKUP(C431,SETEMBRO!B:H,7,0),"0,00")</f>
        <v>5923.0499999999993</v>
      </c>
      <c r="M431" s="16" t="str">
        <f>IFERROR(VLOOKUP(C431,FÉRIAS!C:D,2,0),"")</f>
        <v/>
      </c>
      <c r="N431" s="13" t="str">
        <f>IFERROR(VLOOKUP(C431,AFASTADOS!B:C,2,0),"")</f>
        <v/>
      </c>
    </row>
    <row r="432" spans="2:14" s="13" customFormat="1">
      <c r="B432" s="12">
        <f t="shared" si="15"/>
        <v>424</v>
      </c>
      <c r="C432" s="17">
        <v>3182</v>
      </c>
      <c r="D432" s="18" t="str">
        <f>IFERROR(VLOOKUP(C432,SRA!B:C,2,0),"")</f>
        <v>VANELLY FERREIRA DE SOUZA</v>
      </c>
      <c r="E432" s="12" t="str">
        <f>IFERROR(VLOOKUP(C432,SRA!B:T,8,0),"")</f>
        <v>CLT</v>
      </c>
      <c r="F432" s="12" t="s">
        <v>440</v>
      </c>
      <c r="G432" s="12" t="str">
        <f>IFERROR(VLOOKUP(C432,SRA!B:T,5,0),"")</f>
        <v>TEC.EM QUALIDADE IND</v>
      </c>
      <c r="H432" s="71">
        <f>IFERROR(VLOOKUP(C432,SRA!B:T,18,0),"")</f>
        <v>1962.12</v>
      </c>
      <c r="I432" s="71">
        <f>IFERROR(VLOOKUP(C432,SRA!B:T,19,0),"")</f>
        <v>0</v>
      </c>
      <c r="J432" s="72">
        <f>IFERROR(VLOOKUP(C432,SETEMBRO!B:F,3,0),"0,00")</f>
        <v>2681.66</v>
      </c>
      <c r="K432" s="71">
        <f t="shared" si="14"/>
        <v>1383.9499999999998</v>
      </c>
      <c r="L432" s="72">
        <f>IFERROR(VLOOKUP(C432,SETEMBRO!B:H,7,0),"0,00")</f>
        <v>1297.71</v>
      </c>
      <c r="M432" s="16" t="str">
        <f>IFERROR(VLOOKUP(C432,FÉRIAS!C:D,2,0),"")</f>
        <v/>
      </c>
      <c r="N432" s="13" t="str">
        <f>IFERROR(VLOOKUP(C432,AFASTADOS!B:C,2,0),"")</f>
        <v/>
      </c>
    </row>
    <row r="433" spans="2:14" s="13" customFormat="1">
      <c r="B433" s="12">
        <f t="shared" si="15"/>
        <v>425</v>
      </c>
      <c r="C433" s="17">
        <v>3183</v>
      </c>
      <c r="D433" s="18" t="str">
        <f>IFERROR(VLOOKUP(C433,SRA!B:C,2,0),"")</f>
        <v>DALETE VICENTE DE LIMA</v>
      </c>
      <c r="E433" s="12" t="str">
        <f>IFERROR(VLOOKUP(C433,SRA!B:T,8,0),"")</f>
        <v>CLT</v>
      </c>
      <c r="F433" s="12" t="s">
        <v>440</v>
      </c>
      <c r="G433" s="12" t="str">
        <f>IFERROR(VLOOKUP(C433,SRA!B:T,5,0),"")</f>
        <v>TEC. EM ENF. DO TRAB</v>
      </c>
      <c r="H433" s="71">
        <f>IFERROR(VLOOKUP(C433,SRA!B:T,18,0),"")</f>
        <v>1962.12</v>
      </c>
      <c r="I433" s="71">
        <f>IFERROR(VLOOKUP(C433,SRA!B:T,19,0),"")</f>
        <v>0</v>
      </c>
      <c r="J433" s="72">
        <f>IFERROR(VLOOKUP(C433,SETEMBRO!B:F,3,0),"0,00")</f>
        <v>3519.68</v>
      </c>
      <c r="K433" s="71">
        <f t="shared" si="14"/>
        <v>792.61000000000013</v>
      </c>
      <c r="L433" s="72">
        <f>IFERROR(VLOOKUP(C433,SETEMBRO!B:H,7,0),"0,00")</f>
        <v>2727.0699999999997</v>
      </c>
      <c r="M433" s="16" t="str">
        <f>IFERROR(VLOOKUP(C433,FÉRIAS!C:D,2,0),"")</f>
        <v/>
      </c>
      <c r="N433" s="13" t="str">
        <f>IFERROR(VLOOKUP(C433,AFASTADOS!B:C,2,0),"")</f>
        <v/>
      </c>
    </row>
    <row r="434" spans="2:14" s="13" customFormat="1">
      <c r="B434" s="12">
        <f t="shared" si="15"/>
        <v>426</v>
      </c>
      <c r="C434" s="17">
        <v>3194</v>
      </c>
      <c r="D434" s="18" t="str">
        <f>IFERROR(VLOOKUP(C434,SRA!B:C,2,0),"")</f>
        <v>ODAYANNA KESSY F MONTEIRO</v>
      </c>
      <c r="E434" s="12" t="str">
        <f>IFERROR(VLOOKUP(C434,SRA!B:T,8,0),"")</f>
        <v>CLT</v>
      </c>
      <c r="F434" s="12" t="s">
        <v>440</v>
      </c>
      <c r="G434" s="12" t="str">
        <f>IFERROR(VLOOKUP(C434,SRA!B:T,5,0),"")</f>
        <v>ANA GESTAO AMBIENTAL</v>
      </c>
      <c r="H434" s="71">
        <f>IFERROR(VLOOKUP(C434,SRA!B:T,18,0),"")</f>
        <v>3413.87</v>
      </c>
      <c r="I434" s="71">
        <f>IFERROR(VLOOKUP(C434,SRA!B:T,19,0),"")</f>
        <v>2312.9499999999998</v>
      </c>
      <c r="J434" s="72">
        <f>IFERROR(VLOOKUP(C434,SETEMBRO!B:F,3,0),"0,00")</f>
        <v>6071.79</v>
      </c>
      <c r="K434" s="71">
        <f t="shared" si="14"/>
        <v>3710.46</v>
      </c>
      <c r="L434" s="72">
        <f>IFERROR(VLOOKUP(C434,SETEMBRO!B:H,7,0),"0,00")</f>
        <v>2361.33</v>
      </c>
      <c r="M434" s="16" t="str">
        <f>IFERROR(VLOOKUP(C434,FÉRIAS!C:D,2,0),"")</f>
        <v/>
      </c>
      <c r="N434" s="13" t="str">
        <f>IFERROR(VLOOKUP(C434,AFASTADOS!B:C,2,0),"")</f>
        <v/>
      </c>
    </row>
    <row r="435" spans="2:14" s="13" customFormat="1">
      <c r="B435" s="12">
        <f t="shared" si="15"/>
        <v>427</v>
      </c>
      <c r="C435" s="17">
        <v>3228</v>
      </c>
      <c r="D435" s="18" t="str">
        <f>IFERROR(VLOOKUP(C435,SRA!B:C,2,0),"")</f>
        <v>RENATO VELOSO LINO DE OLIVEIRA</v>
      </c>
      <c r="E435" s="12" t="str">
        <f>IFERROR(VLOOKUP(C435,SRA!B:T,8,0),"")</f>
        <v>CLT</v>
      </c>
      <c r="F435" s="12" t="s">
        <v>440</v>
      </c>
      <c r="G435" s="12" t="str">
        <f>IFERROR(VLOOKUP(C435,SRA!B:T,5,0),"")</f>
        <v>TEC. EM ADM. E VEN.</v>
      </c>
      <c r="H435" s="71">
        <f>IFERROR(VLOOKUP(C435,SRA!B:T,18,0),"")</f>
        <v>1962.12</v>
      </c>
      <c r="I435" s="71">
        <f>IFERROR(VLOOKUP(C435,SRA!B:T,19,0),"")</f>
        <v>822.38</v>
      </c>
      <c r="J435" s="72">
        <f>IFERROR(VLOOKUP(C435,SETEMBRO!B:F,3,0),"0,00")</f>
        <v>3032.93</v>
      </c>
      <c r="K435" s="71">
        <f t="shared" si="14"/>
        <v>563.2199999999998</v>
      </c>
      <c r="L435" s="72">
        <f>IFERROR(VLOOKUP(C435,SETEMBRO!B:H,7,0),"0,00")</f>
        <v>2469.71</v>
      </c>
      <c r="M435" s="16" t="str">
        <f>IFERROR(VLOOKUP(C435,FÉRIAS!C:D,2,0),"")</f>
        <v/>
      </c>
      <c r="N435" s="13" t="str">
        <f>IFERROR(VLOOKUP(C435,AFASTADOS!B:C,2,0),"")</f>
        <v/>
      </c>
    </row>
    <row r="436" spans="2:14" s="13" customFormat="1">
      <c r="B436" s="12">
        <f t="shared" si="15"/>
        <v>428</v>
      </c>
      <c r="C436" s="17">
        <v>3229</v>
      </c>
      <c r="D436" s="18" t="str">
        <f>IFERROR(VLOOKUP(C436,SRA!B:C,2,0),"")</f>
        <v>WELTON FERNANDES DE PAULA</v>
      </c>
      <c r="E436" s="12" t="str">
        <f>IFERROR(VLOOKUP(C436,SRA!B:T,8,0),"")</f>
        <v>CLT</v>
      </c>
      <c r="F436" s="12" t="s">
        <v>440</v>
      </c>
      <c r="G436" s="12" t="str">
        <f>IFERROR(VLOOKUP(C436,SRA!B:T,5,0),"")</f>
        <v>TEC EM UTI CALDEIRA</v>
      </c>
      <c r="H436" s="71">
        <f>IFERROR(VLOOKUP(C436,SRA!B:T,18,0),"")</f>
        <v>1962.12</v>
      </c>
      <c r="I436" s="71">
        <f>IFERROR(VLOOKUP(C436,SRA!B:T,19,0),"")</f>
        <v>0</v>
      </c>
      <c r="J436" s="72">
        <f>IFERROR(VLOOKUP(C436,SETEMBRO!B:F,3,0),"0,00")</f>
        <v>3062.24</v>
      </c>
      <c r="K436" s="71">
        <f t="shared" si="14"/>
        <v>2395.12</v>
      </c>
      <c r="L436" s="72">
        <f>IFERROR(VLOOKUP(C436,SETEMBRO!B:H,7,0),"0,00")</f>
        <v>667.12</v>
      </c>
      <c r="M436" s="16" t="str">
        <f>IFERROR(VLOOKUP(C436,FÉRIAS!C:D,2,0),"")</f>
        <v/>
      </c>
      <c r="N436" s="13" t="str">
        <f>IFERROR(VLOOKUP(C436,AFASTADOS!B:C,2,0),"")</f>
        <v/>
      </c>
    </row>
    <row r="437" spans="2:14" s="13" customFormat="1">
      <c r="B437" s="12">
        <f t="shared" si="15"/>
        <v>429</v>
      </c>
      <c r="C437" s="17">
        <v>3232</v>
      </c>
      <c r="D437" s="18" t="str">
        <f>IFERROR(VLOOKUP(C437,SRA!B:C,2,0),"")</f>
        <v>MARCOS ANTONIO SILVA DE LIMA</v>
      </c>
      <c r="E437" s="12" t="str">
        <f>IFERROR(VLOOKUP(C437,SRA!B:T,8,0),"")</f>
        <v>CLT</v>
      </c>
      <c r="F437" s="12" t="s">
        <v>440</v>
      </c>
      <c r="G437" s="12" t="str">
        <f>IFERROR(VLOOKUP(C437,SRA!B:T,5,0),"")</f>
        <v>TEC EM UTI CALDEIRA</v>
      </c>
      <c r="H437" s="71">
        <f>IFERROR(VLOOKUP(C437,SRA!B:T,18,0),"")</f>
        <v>1962.12</v>
      </c>
      <c r="I437" s="71">
        <f>IFERROR(VLOOKUP(C437,SRA!B:T,19,0),"")</f>
        <v>0</v>
      </c>
      <c r="J437" s="72">
        <f>IFERROR(VLOOKUP(C437,SETEMBRO!B:F,3,0),"0,00")</f>
        <v>1962.12</v>
      </c>
      <c r="K437" s="71">
        <f t="shared" si="14"/>
        <v>534.88999999999987</v>
      </c>
      <c r="L437" s="72">
        <f>IFERROR(VLOOKUP(C437,SETEMBRO!B:H,7,0),"0,00")</f>
        <v>1427.23</v>
      </c>
      <c r="M437" s="16" t="str">
        <f>IFERROR(VLOOKUP(C437,FÉRIAS!C:D,2,0),"")</f>
        <v/>
      </c>
      <c r="N437" s="13" t="str">
        <f>IFERROR(VLOOKUP(C437,AFASTADOS!B:C,2,0),"")</f>
        <v/>
      </c>
    </row>
    <row r="438" spans="2:14" s="13" customFormat="1">
      <c r="B438" s="12">
        <f t="shared" si="15"/>
        <v>430</v>
      </c>
      <c r="C438" s="12">
        <v>3233</v>
      </c>
      <c r="D438" s="18" t="str">
        <f>IFERROR(VLOOKUP(C438,SRA!B:C,2,0),"")</f>
        <v>MARIANA JOYCE BEZERRA DA SILVA</v>
      </c>
      <c r="E438" s="12" t="str">
        <f>IFERROR(VLOOKUP(C438,SRA!B:T,8,0),"")</f>
        <v>CLT</v>
      </c>
      <c r="F438" s="12" t="s">
        <v>462</v>
      </c>
      <c r="G438" s="12" t="str">
        <f>IFERROR(VLOOKUP(C438,SRA!B:T,5,0),"")</f>
        <v>TEC.EM MAN. ELE. IND</v>
      </c>
      <c r="H438" s="71">
        <f>IFERROR(VLOOKUP(C438,SRA!B:T,18,0),"")</f>
        <v>1962.12</v>
      </c>
      <c r="I438" s="71">
        <f>IFERROR(VLOOKUP(C438,SRA!B:T,19,0),"")</f>
        <v>0</v>
      </c>
      <c r="J438" s="72">
        <f>IFERROR(VLOOKUP(C438,SETEMBRO!B:F,3,0),"0,00")</f>
        <v>544.02</v>
      </c>
      <c r="K438" s="71">
        <f t="shared" si="14"/>
        <v>544.02</v>
      </c>
      <c r="L438" s="72">
        <f>IFERROR(VLOOKUP(C438,SETEMBRO!B:H,7,0),"0,00")</f>
        <v>0</v>
      </c>
      <c r="M438" s="16" t="str">
        <f>IFERROR(VLOOKUP(C438,FÉRIAS!C:D,2,0),"")</f>
        <v/>
      </c>
      <c r="N438" s="13" t="str">
        <f>IFERROR(VLOOKUP(C438,AFASTADOS!B:C,2,0),"")</f>
        <v>MARIANA JOYCE BEZERRA DA SILVA</v>
      </c>
    </row>
    <row r="439" spans="2:14" s="13" customFormat="1">
      <c r="B439" s="12">
        <f t="shared" si="15"/>
        <v>431</v>
      </c>
      <c r="C439" s="17">
        <v>3237</v>
      </c>
      <c r="D439" s="18" t="str">
        <f>IFERROR(VLOOKUP(C439,SRA!B:C,2,0),"")</f>
        <v>LIVIA MARIA DE MORAES</v>
      </c>
      <c r="E439" s="12" t="str">
        <f>IFERROR(VLOOKUP(C439,SRA!B:T,8,0),"")</f>
        <v>CLT</v>
      </c>
      <c r="F439" s="12" t="s">
        <v>440</v>
      </c>
      <c r="G439" s="12" t="str">
        <f>IFERROR(VLOOKUP(C439,SRA!B:T,5,0),"")</f>
        <v>TEC.EM MAN. MEC. IND</v>
      </c>
      <c r="H439" s="71">
        <f>IFERROR(VLOOKUP(C439,SRA!B:T,18,0),"")</f>
        <v>1962.12</v>
      </c>
      <c r="I439" s="71">
        <f>IFERROR(VLOOKUP(C439,SRA!B:T,19,0),"")</f>
        <v>822.38</v>
      </c>
      <c r="J439" s="72">
        <f>IFERROR(VLOOKUP(C439,SETEMBRO!B:F,3,0),"0,00")</f>
        <v>2784.5</v>
      </c>
      <c r="K439" s="71">
        <f t="shared" si="14"/>
        <v>501.09000000000015</v>
      </c>
      <c r="L439" s="72">
        <f>IFERROR(VLOOKUP(C439,SETEMBRO!B:H,7,0),"0,00")</f>
        <v>2283.41</v>
      </c>
      <c r="M439" s="16" t="str">
        <f>IFERROR(VLOOKUP(C439,FÉRIAS!C:D,2,0),"")</f>
        <v/>
      </c>
      <c r="N439" s="13" t="str">
        <f>IFERROR(VLOOKUP(C439,AFASTADOS!B:C,2,0),"")</f>
        <v/>
      </c>
    </row>
    <row r="440" spans="2:14" s="13" customFormat="1">
      <c r="B440" s="12">
        <f t="shared" si="15"/>
        <v>432</v>
      </c>
      <c r="C440" s="17">
        <v>3241</v>
      </c>
      <c r="D440" s="18" t="str">
        <f>IFERROR(VLOOKUP(C440,SRA!B:C,2,0),"")</f>
        <v>EDNALDO LUIZ TRAJANO</v>
      </c>
      <c r="E440" s="12" t="str">
        <f>IFERROR(VLOOKUP(C440,SRA!B:T,8,0),"")</f>
        <v>CLT</v>
      </c>
      <c r="F440" s="12" t="s">
        <v>440</v>
      </c>
      <c r="G440" s="12" t="str">
        <f>IFERROR(VLOOKUP(C440,SRA!B:T,5,0),"")</f>
        <v>TEC EM UTI CALDEIRA</v>
      </c>
      <c r="H440" s="71">
        <f>IFERROR(VLOOKUP(C440,SRA!B:T,18,0),"")</f>
        <v>1962.12</v>
      </c>
      <c r="I440" s="71">
        <f>IFERROR(VLOOKUP(C440,SRA!B:T,19,0),"")</f>
        <v>0</v>
      </c>
      <c r="J440" s="72">
        <f>IFERROR(VLOOKUP(C440,SETEMBRO!B:F,3,0),"0,00")</f>
        <v>1962.12</v>
      </c>
      <c r="K440" s="71">
        <f t="shared" si="14"/>
        <v>855.39999999999986</v>
      </c>
      <c r="L440" s="72">
        <f>IFERROR(VLOOKUP(C440,SETEMBRO!B:H,7,0),"0,00")</f>
        <v>1106.72</v>
      </c>
      <c r="M440" s="16" t="str">
        <f>IFERROR(VLOOKUP(C440,FÉRIAS!C:D,2,0),"")</f>
        <v/>
      </c>
      <c r="N440" s="13" t="str">
        <f>IFERROR(VLOOKUP(C440,AFASTADOS!B:C,2,0),"")</f>
        <v/>
      </c>
    </row>
    <row r="441" spans="2:14" s="13" customFormat="1">
      <c r="B441" s="12">
        <f t="shared" si="15"/>
        <v>433</v>
      </c>
      <c r="C441" s="17">
        <v>3242</v>
      </c>
      <c r="D441" s="18" t="str">
        <f>IFERROR(VLOOKUP(C441,SRA!B:C,2,0),"")</f>
        <v>CLAUDIO HENRIQUE G DE OLIVEIRA</v>
      </c>
      <c r="E441" s="12" t="str">
        <f>IFERROR(VLOOKUP(C441,SRA!B:T,8,0),"")</f>
        <v>CLT</v>
      </c>
      <c r="F441" s="12" t="s">
        <v>440</v>
      </c>
      <c r="G441" s="12" t="str">
        <f>IFERROR(VLOOKUP(C441,SRA!B:T,5,0),"")</f>
        <v>TEC EM UTI CALDEIRA</v>
      </c>
      <c r="H441" s="71">
        <f>IFERROR(VLOOKUP(C441,SRA!B:T,18,0),"")</f>
        <v>1962.12</v>
      </c>
      <c r="I441" s="71">
        <f>IFERROR(VLOOKUP(C441,SRA!B:T,19,0),"")</f>
        <v>2312.9499999999998</v>
      </c>
      <c r="J441" s="72">
        <f>IFERROR(VLOOKUP(C441,SETEMBRO!B:F,3,0),"0,00")</f>
        <v>4275.07</v>
      </c>
      <c r="K441" s="71">
        <f t="shared" si="14"/>
        <v>1403.6099999999997</v>
      </c>
      <c r="L441" s="72">
        <f>IFERROR(VLOOKUP(C441,SETEMBRO!B:H,7,0),"0,00")</f>
        <v>2871.46</v>
      </c>
      <c r="M441" s="16" t="str">
        <f>IFERROR(VLOOKUP(C441,FÉRIAS!C:D,2,0),"")</f>
        <v/>
      </c>
      <c r="N441" s="13" t="str">
        <f>IFERROR(VLOOKUP(C441,AFASTADOS!B:C,2,0),"")</f>
        <v/>
      </c>
    </row>
    <row r="442" spans="2:14" s="13" customFormat="1">
      <c r="B442" s="12">
        <f t="shared" si="15"/>
        <v>434</v>
      </c>
      <c r="C442" s="17">
        <v>3281</v>
      </c>
      <c r="D442" s="18" t="str">
        <f>IFERROR(VLOOKUP(C442,SRA!B:C,2,0),"")</f>
        <v>PAULO AUGUSTO DA SILVA</v>
      </c>
      <c r="E442" s="12" t="str">
        <f>IFERROR(VLOOKUP(C442,SRA!B:T,8,0),"")</f>
        <v>CLT</v>
      </c>
      <c r="F442" s="12" t="s">
        <v>440</v>
      </c>
      <c r="G442" s="12" t="str">
        <f>IFERROR(VLOOKUP(C442,SRA!B:T,5,0),"")</f>
        <v>TEC.EM MAN. ELE. IND</v>
      </c>
      <c r="H442" s="71">
        <f>IFERROR(VLOOKUP(C442,SRA!B:T,18,0),"")</f>
        <v>1962.12</v>
      </c>
      <c r="I442" s="71">
        <f>IFERROR(VLOOKUP(C442,SRA!B:T,19,0),"")</f>
        <v>822.38</v>
      </c>
      <c r="J442" s="72">
        <f>IFERROR(VLOOKUP(C442,SETEMBRO!B:F,3,0),"0,00")</f>
        <v>3718.11</v>
      </c>
      <c r="K442" s="71">
        <f t="shared" si="14"/>
        <v>734.27</v>
      </c>
      <c r="L442" s="72">
        <f>IFERROR(VLOOKUP(C442,SETEMBRO!B:H,7,0),"0,00")</f>
        <v>2983.84</v>
      </c>
      <c r="M442" s="16" t="str">
        <f>IFERROR(VLOOKUP(C442,FÉRIAS!C:D,2,0),"")</f>
        <v/>
      </c>
      <c r="N442" s="13" t="str">
        <f>IFERROR(VLOOKUP(C442,AFASTADOS!B:C,2,0),"")</f>
        <v/>
      </c>
    </row>
    <row r="443" spans="2:14" s="13" customFormat="1">
      <c r="B443" s="12">
        <f t="shared" si="15"/>
        <v>435</v>
      </c>
      <c r="C443" s="17">
        <v>3317</v>
      </c>
      <c r="D443" s="18" t="str">
        <f>IFERROR(VLOOKUP(C443,SRA!B:C,2,0),"")</f>
        <v>KATIA CRISTINA B DA SILVA</v>
      </c>
      <c r="E443" s="12" t="str">
        <f>IFERROR(VLOOKUP(C443,SRA!B:T,8,0),"")</f>
        <v>CLT</v>
      </c>
      <c r="F443" s="12" t="s">
        <v>440</v>
      </c>
      <c r="G443" s="12" t="str">
        <f>IFERROR(VLOOKUP(C443,SRA!B:T,5,0),"")</f>
        <v>TEC. CONTABIL</v>
      </c>
      <c r="H443" s="71">
        <f>IFERROR(VLOOKUP(C443,SRA!B:T,18,0),"")</f>
        <v>1962.14</v>
      </c>
      <c r="I443" s="71">
        <f>IFERROR(VLOOKUP(C443,SRA!B:T,19,0),"")</f>
        <v>0</v>
      </c>
      <c r="J443" s="72">
        <f>IFERROR(VLOOKUP(C443,SETEMBRO!B:F,3,0),"0,00")</f>
        <v>1962.14</v>
      </c>
      <c r="K443" s="71">
        <f t="shared" si="14"/>
        <v>923.59000000000015</v>
      </c>
      <c r="L443" s="72">
        <f>IFERROR(VLOOKUP(C443,SETEMBRO!B:H,7,0),"0,00")</f>
        <v>1038.55</v>
      </c>
      <c r="M443" s="16" t="str">
        <f>IFERROR(VLOOKUP(C443,FÉRIAS!C:D,2,0),"")</f>
        <v/>
      </c>
      <c r="N443" s="13" t="str">
        <f>IFERROR(VLOOKUP(C443,AFASTADOS!B:C,2,0),"")</f>
        <v/>
      </c>
    </row>
    <row r="444" spans="2:14" s="13" customFormat="1">
      <c r="B444" s="12">
        <f t="shared" si="15"/>
        <v>436</v>
      </c>
      <c r="C444" s="17">
        <v>3322</v>
      </c>
      <c r="D444" s="18" t="str">
        <f>IFERROR(VLOOKUP(C444,SRA!B:C,2,0),"")</f>
        <v>JOSEFINA DA SILVA RODRIGUES</v>
      </c>
      <c r="E444" s="12" t="str">
        <f>IFERROR(VLOOKUP(C444,SRA!B:T,8,0),"")</f>
        <v>CLT</v>
      </c>
      <c r="F444" s="12" t="s">
        <v>440</v>
      </c>
      <c r="G444" s="12" t="str">
        <f>IFERROR(VLOOKUP(C444,SRA!B:T,5,0),"")</f>
        <v>TEC EM SEG DO TRAB.</v>
      </c>
      <c r="H444" s="71">
        <f>IFERROR(VLOOKUP(C444,SRA!B:T,18,0),"")</f>
        <v>1962.14</v>
      </c>
      <c r="I444" s="71">
        <f>IFERROR(VLOOKUP(C444,SRA!B:T,19,0),"")</f>
        <v>0</v>
      </c>
      <c r="J444" s="72">
        <f>IFERROR(VLOOKUP(C444,SETEMBRO!B:F,3,0),"0,00")</f>
        <v>2236.27</v>
      </c>
      <c r="K444" s="71">
        <f t="shared" si="14"/>
        <v>622.61000000000013</v>
      </c>
      <c r="L444" s="72">
        <f>IFERROR(VLOOKUP(C444,SETEMBRO!B:H,7,0),"0,00")</f>
        <v>1613.6599999999999</v>
      </c>
      <c r="M444" s="16" t="str">
        <f>IFERROR(VLOOKUP(C444,FÉRIAS!C:D,2,0),"")</f>
        <v/>
      </c>
      <c r="N444" s="13" t="str">
        <f>IFERROR(VLOOKUP(C444,AFASTADOS!B:C,2,0),"")</f>
        <v/>
      </c>
    </row>
    <row r="445" spans="2:14" s="13" customFormat="1">
      <c r="B445" s="12">
        <f t="shared" si="15"/>
        <v>437</v>
      </c>
      <c r="C445" s="17">
        <v>3333</v>
      </c>
      <c r="D445" s="18" t="str">
        <f>IFERROR(VLOOKUP(C445,SRA!B:C,2,0),"")</f>
        <v>JOSE HIGO MARQUES RENER</v>
      </c>
      <c r="E445" s="12" t="str">
        <f>IFERROR(VLOOKUP(C445,SRA!B:T,8,0),"")</f>
        <v>CLT</v>
      </c>
      <c r="F445" s="12" t="s">
        <v>440</v>
      </c>
      <c r="G445" s="12" t="str">
        <f>IFERROR(VLOOKUP(C445,SRA!B:T,5,0),"")</f>
        <v>OP. DE PROD. IND.</v>
      </c>
      <c r="H445" s="71">
        <f>IFERROR(VLOOKUP(C445,SRA!B:T,18,0),"")</f>
        <v>1470.33</v>
      </c>
      <c r="I445" s="71">
        <f>IFERROR(VLOOKUP(C445,SRA!B:T,19,0),"")</f>
        <v>0</v>
      </c>
      <c r="J445" s="72">
        <f>IFERROR(VLOOKUP(C445,SETEMBRO!B:F,3,0),"0,00")</f>
        <v>1877.34</v>
      </c>
      <c r="K445" s="71">
        <f t="shared" si="14"/>
        <v>496.23999999999978</v>
      </c>
      <c r="L445" s="72">
        <f>IFERROR(VLOOKUP(C445,SETEMBRO!B:H,7,0),"0,00")</f>
        <v>1381.1000000000001</v>
      </c>
      <c r="M445" s="16" t="str">
        <f>IFERROR(VLOOKUP(C445,FÉRIAS!C:D,2,0),"")</f>
        <v/>
      </c>
      <c r="N445" s="13" t="str">
        <f>IFERROR(VLOOKUP(C445,AFASTADOS!B:C,2,0),"")</f>
        <v/>
      </c>
    </row>
    <row r="446" spans="2:14" s="13" customFormat="1">
      <c r="B446" s="12">
        <f t="shared" si="15"/>
        <v>438</v>
      </c>
      <c r="C446" s="17">
        <v>3336</v>
      </c>
      <c r="D446" s="18" t="str">
        <f>IFERROR(VLOOKUP(C446,SRA!B:C,2,0),"")</f>
        <v>MICHELLI HELENA LIMA DA SILVA</v>
      </c>
      <c r="E446" s="12" t="str">
        <f>IFERROR(VLOOKUP(C446,SRA!B:T,8,0),"")</f>
        <v>CLT</v>
      </c>
      <c r="F446" s="12" t="s">
        <v>440</v>
      </c>
      <c r="G446" s="12" t="str">
        <f>IFERROR(VLOOKUP(C446,SRA!B:T,5,0),"")</f>
        <v>OP. DE PROD. IND.</v>
      </c>
      <c r="H446" s="71">
        <f>IFERROR(VLOOKUP(C446,SRA!B:T,18,0),"")</f>
        <v>1470.33</v>
      </c>
      <c r="I446" s="71">
        <f>IFERROR(VLOOKUP(C446,SRA!B:T,19,0),"")</f>
        <v>0</v>
      </c>
      <c r="J446" s="72">
        <f>IFERROR(VLOOKUP(C446,SETEMBRO!B:F,3,0),"0,00")</f>
        <v>1877.34</v>
      </c>
      <c r="K446" s="71">
        <f t="shared" si="14"/>
        <v>1143.83</v>
      </c>
      <c r="L446" s="72">
        <f>IFERROR(VLOOKUP(C446,SETEMBRO!B:H,7,0),"0,00")</f>
        <v>733.51</v>
      </c>
      <c r="M446" s="16" t="str">
        <f>IFERROR(VLOOKUP(C446,FÉRIAS!C:D,2,0),"")</f>
        <v/>
      </c>
      <c r="N446" s="13" t="str">
        <f>IFERROR(VLOOKUP(C446,AFASTADOS!B:C,2,0),"")</f>
        <v/>
      </c>
    </row>
    <row r="447" spans="2:14" s="13" customFormat="1">
      <c r="B447" s="12">
        <f t="shared" si="15"/>
        <v>439</v>
      </c>
      <c r="C447" s="17">
        <v>3339</v>
      </c>
      <c r="D447" s="18" t="str">
        <f>IFERROR(VLOOKUP(C447,SRA!B:C,2,0),"")</f>
        <v>ANA CAROLINA CALLAND ROSA</v>
      </c>
      <c r="E447" s="12" t="str">
        <f>IFERROR(VLOOKUP(C447,SRA!B:T,8,0),"")</f>
        <v>CLT</v>
      </c>
      <c r="F447" s="12" t="s">
        <v>440</v>
      </c>
      <c r="G447" s="12" t="str">
        <f>IFERROR(VLOOKUP(C447,SRA!B:T,5,0),"")</f>
        <v>ANALISTA COMERC. L</v>
      </c>
      <c r="H447" s="71">
        <f>IFERROR(VLOOKUP(C447,SRA!B:T,18,0),"")</f>
        <v>3413.87</v>
      </c>
      <c r="I447" s="71">
        <f>IFERROR(VLOOKUP(C447,SRA!B:T,19,0),"")</f>
        <v>822.38</v>
      </c>
      <c r="J447" s="72">
        <f>IFERROR(VLOOKUP(C447,SETEMBRO!B:F,3,0),"0,00")</f>
        <v>4236.25</v>
      </c>
      <c r="K447" s="71">
        <f t="shared" si="14"/>
        <v>2918.68</v>
      </c>
      <c r="L447" s="72">
        <f>IFERROR(VLOOKUP(C447,SETEMBRO!B:H,7,0),"0,00")</f>
        <v>1317.5700000000002</v>
      </c>
      <c r="M447" s="16" t="str">
        <f>IFERROR(VLOOKUP(C447,FÉRIAS!C:D,2,0),"")</f>
        <v/>
      </c>
      <c r="N447" s="13" t="str">
        <f>IFERROR(VLOOKUP(C447,AFASTADOS!B:C,2,0),"")</f>
        <v/>
      </c>
    </row>
    <row r="448" spans="2:14" s="13" customFormat="1">
      <c r="B448" s="12">
        <f t="shared" si="15"/>
        <v>440</v>
      </c>
      <c r="C448" s="17">
        <v>3344</v>
      </c>
      <c r="D448" s="18" t="str">
        <f>IFERROR(VLOOKUP(C448,SRA!B:C,2,0),"")</f>
        <v>JEANE DE ALMEIDA C REVOREDO</v>
      </c>
      <c r="E448" s="12" t="str">
        <f>IFERROR(VLOOKUP(C448,SRA!B:T,8,0),"")</f>
        <v>CLT</v>
      </c>
      <c r="F448" s="12" t="s">
        <v>440</v>
      </c>
      <c r="G448" s="12" t="str">
        <f>IFERROR(VLOOKUP(C448,SRA!B:T,5,0),"")</f>
        <v>OP. PROD. IND. (D)</v>
      </c>
      <c r="H448" s="71">
        <f>IFERROR(VLOOKUP(C448,SRA!B:T,18,0),"")</f>
        <v>1787.22</v>
      </c>
      <c r="I448" s="71">
        <f>IFERROR(VLOOKUP(C448,SRA!B:T,19,0),"")</f>
        <v>0</v>
      </c>
      <c r="J448" s="72">
        <f>IFERROR(VLOOKUP(C448,SETEMBRO!B:F,3,0),"0,00")</f>
        <v>1859.47</v>
      </c>
      <c r="K448" s="71">
        <f t="shared" si="14"/>
        <v>723.5</v>
      </c>
      <c r="L448" s="72">
        <f>IFERROR(VLOOKUP(C448,SETEMBRO!B:H,7,0),"0,00")</f>
        <v>1135.97</v>
      </c>
      <c r="M448" s="16" t="str">
        <f>IFERROR(VLOOKUP(C448,FÉRIAS!C:D,2,0),"")</f>
        <v/>
      </c>
      <c r="N448" s="13" t="str">
        <f>IFERROR(VLOOKUP(C448,AFASTADOS!B:C,2,0),"")</f>
        <v/>
      </c>
    </row>
    <row r="449" spans="2:15" s="13" customFormat="1">
      <c r="B449" s="12">
        <f t="shared" si="15"/>
        <v>441</v>
      </c>
      <c r="C449" s="17">
        <v>3345</v>
      </c>
      <c r="D449" s="18" t="str">
        <f>IFERROR(VLOOKUP(C449,SRA!B:C,2,0),"")</f>
        <v>ELIZABETE BARBOSA W D OLIVEIRA</v>
      </c>
      <c r="E449" s="12" t="str">
        <f>IFERROR(VLOOKUP(C449,SRA!B:T,8,0),"")</f>
        <v>CLT</v>
      </c>
      <c r="F449" s="12" t="s">
        <v>440</v>
      </c>
      <c r="G449" s="12" t="str">
        <f>IFERROR(VLOOKUP(C449,SRA!B:T,5,0),"")</f>
        <v>OP. PROD. IND. (D)</v>
      </c>
      <c r="H449" s="71">
        <f>IFERROR(VLOOKUP(C449,SRA!B:T,18,0),"")</f>
        <v>1787.22</v>
      </c>
      <c r="I449" s="71">
        <f>IFERROR(VLOOKUP(C449,SRA!B:T,19,0),"")</f>
        <v>822.38</v>
      </c>
      <c r="J449" s="72">
        <f>IFERROR(VLOOKUP(C449,SETEMBRO!B:F,3,0),"0,00")</f>
        <v>3008.21</v>
      </c>
      <c r="K449" s="71">
        <f t="shared" si="14"/>
        <v>1679.17</v>
      </c>
      <c r="L449" s="72">
        <f>IFERROR(VLOOKUP(C449,SETEMBRO!B:H,7,0),"0,00")</f>
        <v>1329.04</v>
      </c>
      <c r="M449" s="16" t="str">
        <f>IFERROR(VLOOKUP(C449,FÉRIAS!C:D,2,0),"")</f>
        <v/>
      </c>
      <c r="N449" s="13" t="str">
        <f>IFERROR(VLOOKUP(C449,AFASTADOS!B:C,2,0),"")</f>
        <v/>
      </c>
    </row>
    <row r="450" spans="2:15" s="13" customFormat="1">
      <c r="B450" s="12">
        <f t="shared" si="15"/>
        <v>442</v>
      </c>
      <c r="C450" s="17">
        <v>3346</v>
      </c>
      <c r="D450" s="18" t="str">
        <f>IFERROR(VLOOKUP(C450,SRA!B:C,2,0),"")</f>
        <v>EMANOELLA RAFAELA D S A SILVA</v>
      </c>
      <c r="E450" s="12" t="str">
        <f>IFERROR(VLOOKUP(C450,SRA!B:T,8,0),"")</f>
        <v>CLT</v>
      </c>
      <c r="F450" s="12" t="s">
        <v>440</v>
      </c>
      <c r="G450" s="12" t="str">
        <f>IFERROR(VLOOKUP(C450,SRA!B:T,5,0),"")</f>
        <v>OP. DE PROD. IND.</v>
      </c>
      <c r="H450" s="71">
        <f>IFERROR(VLOOKUP(C450,SRA!B:T,18,0),"")</f>
        <v>1470.37</v>
      </c>
      <c r="I450" s="71">
        <f>IFERROR(VLOOKUP(C450,SRA!B:T,19,0),"")</f>
        <v>0</v>
      </c>
      <c r="J450" s="72">
        <f>IFERROR(VLOOKUP(C450,SETEMBRO!B:F,3,0),"0,00")</f>
        <v>2471.8000000000002</v>
      </c>
      <c r="K450" s="71">
        <f t="shared" si="14"/>
        <v>597.75000000000023</v>
      </c>
      <c r="L450" s="72">
        <f>IFERROR(VLOOKUP(C450,SETEMBRO!B:H,7,0),"0,00")</f>
        <v>1874.05</v>
      </c>
      <c r="M450" s="16" t="str">
        <f>IFERROR(VLOOKUP(C450,FÉRIAS!C:D,2,0),"")</f>
        <v/>
      </c>
      <c r="N450" s="13" t="str">
        <f>IFERROR(VLOOKUP(C450,AFASTADOS!B:C,2,0),"")</f>
        <v/>
      </c>
    </row>
    <row r="451" spans="2:15" s="13" customFormat="1">
      <c r="B451" s="12">
        <f t="shared" si="15"/>
        <v>443</v>
      </c>
      <c r="C451" s="17">
        <v>3348</v>
      </c>
      <c r="D451" s="18" t="str">
        <f>IFERROR(VLOOKUP(C451,SRA!B:C,2,0),"")</f>
        <v>KARLA FERREIRA DA SILVA</v>
      </c>
      <c r="E451" s="12" t="str">
        <f>IFERROR(VLOOKUP(C451,SRA!B:T,8,0),"")</f>
        <v>CLT</v>
      </c>
      <c r="F451" s="12" t="s">
        <v>440</v>
      </c>
      <c r="G451" s="12" t="str">
        <f>IFERROR(VLOOKUP(C451,SRA!B:T,5,0),"")</f>
        <v>OP. DE PROD. IND.(C)</v>
      </c>
      <c r="H451" s="71">
        <f>IFERROR(VLOOKUP(C451,SRA!B:T,18,0),"")</f>
        <v>1621.08</v>
      </c>
      <c r="I451" s="71">
        <f>IFERROR(VLOOKUP(C451,SRA!B:T,19,0),"")</f>
        <v>0</v>
      </c>
      <c r="J451" s="72">
        <f>IFERROR(VLOOKUP(C451,SETEMBRO!B:F,3,0),"0,00")</f>
        <v>1684.56</v>
      </c>
      <c r="K451" s="71">
        <f t="shared" si="14"/>
        <v>1015.3399999999999</v>
      </c>
      <c r="L451" s="72">
        <f>IFERROR(VLOOKUP(C451,SETEMBRO!B:H,7,0),"0,00")</f>
        <v>669.22</v>
      </c>
      <c r="M451" s="16" t="str">
        <f>IFERROR(VLOOKUP(C451,FÉRIAS!C:D,2,0),"")</f>
        <v/>
      </c>
      <c r="N451" s="13" t="str">
        <f>IFERROR(VLOOKUP(C451,AFASTADOS!B:C,2,0),"")</f>
        <v/>
      </c>
    </row>
    <row r="452" spans="2:15" s="13" customFormat="1">
      <c r="B452" s="12">
        <f t="shared" si="15"/>
        <v>444</v>
      </c>
      <c r="C452" s="17">
        <v>3349</v>
      </c>
      <c r="D452" s="18" t="str">
        <f>IFERROR(VLOOKUP(C452,SRA!B:C,2,0),"")</f>
        <v>NILZA PEREIRA DA SILVA</v>
      </c>
      <c r="E452" s="12" t="str">
        <f>IFERROR(VLOOKUP(C452,SRA!B:T,8,0),"")</f>
        <v>CLT</v>
      </c>
      <c r="F452" s="12" t="s">
        <v>440</v>
      </c>
      <c r="G452" s="12" t="str">
        <f>IFERROR(VLOOKUP(C452,SRA!B:T,5,0),"")</f>
        <v>OP. DE PROD. IND.</v>
      </c>
      <c r="H452" s="71">
        <f>IFERROR(VLOOKUP(C452,SRA!B:T,18,0),"")</f>
        <v>1338.58</v>
      </c>
      <c r="I452" s="71">
        <f>IFERROR(VLOOKUP(C452,SRA!B:T,19,0),"")</f>
        <v>0</v>
      </c>
      <c r="J452" s="72">
        <f>IFERROR(VLOOKUP(C452,SETEMBRO!B:F,3,0),"0,00")</f>
        <v>1412</v>
      </c>
      <c r="K452" s="71">
        <f t="shared" si="14"/>
        <v>529.35</v>
      </c>
      <c r="L452" s="72">
        <f>IFERROR(VLOOKUP(C452,SETEMBRO!B:H,7,0),"0,00")</f>
        <v>882.65</v>
      </c>
      <c r="M452" s="16" t="str">
        <f>IFERROR(VLOOKUP(C452,FÉRIAS!C:D,2,0),"")</f>
        <v/>
      </c>
      <c r="N452" s="13" t="str">
        <f>IFERROR(VLOOKUP(C452,AFASTADOS!B:C,2,0),"")</f>
        <v/>
      </c>
    </row>
    <row r="453" spans="2:15" s="13" customFormat="1">
      <c r="B453" s="12">
        <f t="shared" si="15"/>
        <v>445</v>
      </c>
      <c r="C453" s="17">
        <v>3351</v>
      </c>
      <c r="D453" s="18" t="str">
        <f>IFERROR(VLOOKUP(C453,SRA!B:C,2,0),"")</f>
        <v>SIMONE ARAUJO DE ALMEIDA</v>
      </c>
      <c r="E453" s="12" t="str">
        <f>IFERROR(VLOOKUP(C453,SRA!B:T,8,0),"")</f>
        <v>CLT</v>
      </c>
      <c r="F453" s="12" t="s">
        <v>440</v>
      </c>
      <c r="G453" s="12" t="str">
        <f>IFERROR(VLOOKUP(C453,SRA!B:T,5,0),"")</f>
        <v>OP. DE PROD. IND.</v>
      </c>
      <c r="H453" s="71">
        <f>IFERROR(VLOOKUP(C453,SRA!B:T,18,0),"")</f>
        <v>1338.58</v>
      </c>
      <c r="I453" s="71">
        <f>IFERROR(VLOOKUP(C453,SRA!B:T,19,0),"")</f>
        <v>0</v>
      </c>
      <c r="J453" s="72">
        <f>IFERROR(VLOOKUP(C453,SETEMBRO!B:F,3,0),"0,00")</f>
        <v>2163.98</v>
      </c>
      <c r="K453" s="71">
        <f t="shared" si="14"/>
        <v>1232.7</v>
      </c>
      <c r="L453" s="72">
        <f>IFERROR(VLOOKUP(C453,SETEMBRO!B:H,7,0),"0,00")</f>
        <v>931.28</v>
      </c>
      <c r="M453" s="16" t="str">
        <f>IFERROR(VLOOKUP(C453,FÉRIAS!C:D,2,0),"")</f>
        <v/>
      </c>
      <c r="N453" s="13" t="str">
        <f>IFERROR(VLOOKUP(C453,AFASTADOS!B:C,2,0),"")</f>
        <v/>
      </c>
    </row>
    <row r="454" spans="2:15" s="13" customFormat="1">
      <c r="B454" s="12">
        <f t="shared" si="15"/>
        <v>446</v>
      </c>
      <c r="C454" s="17">
        <v>3352</v>
      </c>
      <c r="D454" s="18" t="str">
        <f>IFERROR(VLOOKUP(C454,SRA!B:C,2,0),"")</f>
        <v>CARLA SABRINA DE FREITAS LIMA</v>
      </c>
      <c r="E454" s="12" t="str">
        <f>IFERROR(VLOOKUP(C454,SRA!B:T,8,0),"")</f>
        <v>CLT</v>
      </c>
      <c r="F454" s="12" t="s">
        <v>440</v>
      </c>
      <c r="G454" s="12" t="str">
        <f>IFERROR(VLOOKUP(C454,SRA!B:T,5,0),"")</f>
        <v>TEC. CONTABIL</v>
      </c>
      <c r="H454" s="71">
        <f>IFERROR(VLOOKUP(C454,SRA!B:T,18,0),"")</f>
        <v>1962.13</v>
      </c>
      <c r="I454" s="71">
        <f>IFERROR(VLOOKUP(C454,SRA!B:T,19,0),"")</f>
        <v>822.38</v>
      </c>
      <c r="J454" s="72">
        <f>IFERROR(VLOOKUP(C454,SETEMBRO!B:F,3,0),"0,00")</f>
        <v>3129.48</v>
      </c>
      <c r="K454" s="71">
        <f t="shared" ref="K454:K462" si="16">J454-L454</f>
        <v>708.7199999999998</v>
      </c>
      <c r="L454" s="72">
        <f>IFERROR(VLOOKUP(C454,SETEMBRO!B:H,7,0),"0,00")</f>
        <v>2420.7600000000002</v>
      </c>
      <c r="M454" s="16" t="str">
        <f>IFERROR(VLOOKUP(C454,FÉRIAS!C:D,2,0),"")</f>
        <v/>
      </c>
      <c r="N454" s="13" t="str">
        <f>IFERROR(VLOOKUP(C454,AFASTADOS!B:C,2,0),"")</f>
        <v/>
      </c>
    </row>
    <row r="455" spans="2:15" s="13" customFormat="1">
      <c r="B455" s="12">
        <f t="shared" si="15"/>
        <v>447</v>
      </c>
      <c r="C455" s="17">
        <v>3353</v>
      </c>
      <c r="D455" s="18" t="str">
        <f>IFERROR(VLOOKUP(C455,SRA!B:C,2,0),"")</f>
        <v>LUCIO ANDRE DA SILVA</v>
      </c>
      <c r="E455" s="12" t="str">
        <f>IFERROR(VLOOKUP(C455,SRA!B:T,8,0),"")</f>
        <v>CLT</v>
      </c>
      <c r="F455" s="12" t="s">
        <v>440</v>
      </c>
      <c r="G455" s="12" t="str">
        <f>IFERROR(VLOOKUP(C455,SRA!B:T,5,0),"")</f>
        <v>OP. DE PROD. IND.</v>
      </c>
      <c r="H455" s="71">
        <f>IFERROR(VLOOKUP(C455,SRA!B:T,18,0),"")</f>
        <v>1470.33</v>
      </c>
      <c r="I455" s="71">
        <f>IFERROR(VLOOKUP(C455,SRA!B:T,19,0),"")</f>
        <v>0</v>
      </c>
      <c r="J455" s="72">
        <f>IFERROR(VLOOKUP(C455,SETEMBRO!B:F,3,0),"0,00")</f>
        <v>1470.33</v>
      </c>
      <c r="K455" s="71">
        <f t="shared" si="16"/>
        <v>173.04999999999995</v>
      </c>
      <c r="L455" s="72">
        <f>IFERROR(VLOOKUP(C455,SETEMBRO!B:H,7,0),"0,00")</f>
        <v>1297.28</v>
      </c>
      <c r="M455" s="16" t="str">
        <f>IFERROR(VLOOKUP(C455,FÉRIAS!C:D,2,0),"")</f>
        <v/>
      </c>
      <c r="N455" s="13" t="str">
        <f>IFERROR(VLOOKUP(C455,AFASTADOS!B:C,2,0),"")</f>
        <v/>
      </c>
    </row>
    <row r="456" spans="2:15" s="13" customFormat="1">
      <c r="B456" s="12">
        <f t="shared" si="15"/>
        <v>448</v>
      </c>
      <c r="C456" s="17">
        <v>3355</v>
      </c>
      <c r="D456" s="18" t="str">
        <f>IFERROR(VLOOKUP(C456,SRA!B:C,2,0),"")</f>
        <v>ANA CAROLINE GOMES PEREIRA</v>
      </c>
      <c r="E456" s="12" t="str">
        <f>IFERROR(VLOOKUP(C456,SRA!B:T,8,0),"")</f>
        <v>CLT</v>
      </c>
      <c r="F456" s="12" t="s">
        <v>440</v>
      </c>
      <c r="G456" s="12" t="str">
        <f>IFERROR(VLOOKUP(C456,SRA!B:T,5,0),"")</f>
        <v>OP. DE PROD. IND.(B)</v>
      </c>
      <c r="H456" s="71">
        <f>IFERROR(VLOOKUP(C456,SRA!B:T,18,0),"")</f>
        <v>1470.33</v>
      </c>
      <c r="I456" s="71">
        <f>IFERROR(VLOOKUP(C456,SRA!B:T,19,0),"")</f>
        <v>0</v>
      </c>
      <c r="J456" s="72">
        <f>IFERROR(VLOOKUP(C456,SETEMBRO!B:F,3,0),"0,00")</f>
        <v>1532.37</v>
      </c>
      <c r="K456" s="71">
        <f t="shared" si="16"/>
        <v>782.40999999999985</v>
      </c>
      <c r="L456" s="72">
        <f>IFERROR(VLOOKUP(C456,SETEMBRO!B:H,7,0),"0,00")</f>
        <v>749.96</v>
      </c>
      <c r="M456" s="16" t="str">
        <f>IFERROR(VLOOKUP(C456,FÉRIAS!C:D,2,0),"")</f>
        <v/>
      </c>
      <c r="N456" s="13" t="str">
        <f>IFERROR(VLOOKUP(C456,AFASTADOS!B:C,2,0),"")</f>
        <v/>
      </c>
    </row>
    <row r="457" spans="2:15" s="13" customFormat="1">
      <c r="B457" s="12">
        <f t="shared" ref="B457:B462" si="17">B456+1</f>
        <v>449</v>
      </c>
      <c r="C457" s="17">
        <v>3356</v>
      </c>
      <c r="D457" s="18" t="str">
        <f>IFERROR(VLOOKUP(C457,SRA!B:C,2,0),"")</f>
        <v>MARIA GABRIELLY DE S SANTOS</v>
      </c>
      <c r="E457" s="12" t="str">
        <f>IFERROR(VLOOKUP(C457,SRA!B:T,8,0),"")</f>
        <v>CLT</v>
      </c>
      <c r="F457" s="12" t="s">
        <v>440</v>
      </c>
      <c r="G457" s="12" t="str">
        <f>IFERROR(VLOOKUP(C457,SRA!B:T,5,0),"")</f>
        <v>OP. DE PROD. IND.</v>
      </c>
      <c r="H457" s="71">
        <f>IFERROR(VLOOKUP(C457,SRA!B:T,18,0),"")</f>
        <v>1470.36</v>
      </c>
      <c r="I457" s="71">
        <f>IFERROR(VLOOKUP(C457,SRA!B:T,19,0),"")</f>
        <v>0</v>
      </c>
      <c r="J457" s="72">
        <f>IFERROR(VLOOKUP(C457,SETEMBRO!B:F,3,0),"0,00")</f>
        <v>1470.36</v>
      </c>
      <c r="K457" s="71">
        <f t="shared" si="16"/>
        <v>224.52999999999997</v>
      </c>
      <c r="L457" s="72">
        <f>IFERROR(VLOOKUP(C457,SETEMBRO!B:H,7,0),"0,00")</f>
        <v>1245.83</v>
      </c>
      <c r="M457" s="16" t="str">
        <f>IFERROR(VLOOKUP(C457,FÉRIAS!C:D,2,0),"")</f>
        <v/>
      </c>
      <c r="N457" s="13" t="str">
        <f>IFERROR(VLOOKUP(C457,AFASTADOS!B:C,2,0),"")</f>
        <v/>
      </c>
    </row>
    <row r="458" spans="2:15" s="13" customFormat="1">
      <c r="B458" s="12">
        <f t="shared" si="17"/>
        <v>450</v>
      </c>
      <c r="C458" s="17">
        <v>3364</v>
      </c>
      <c r="D458" s="18" t="str">
        <f>IFERROR(VLOOKUP(C458,SRA!B:C,2,0),"")</f>
        <v>ADRIANO JOSE MARTINS DA SILVA</v>
      </c>
      <c r="E458" s="12" t="str">
        <f>IFERROR(VLOOKUP(C458,SRA!B:T,8,0),"")</f>
        <v>CLT</v>
      </c>
      <c r="F458" s="12" t="s">
        <v>440</v>
      </c>
      <c r="G458" s="12" t="str">
        <f>IFERROR(VLOOKUP(C458,SRA!B:T,5,0),"")</f>
        <v>OP. DE PROD. IND.</v>
      </c>
      <c r="H458" s="71">
        <f>IFERROR(VLOOKUP(C458,SRA!B:T,18,0),"")</f>
        <v>1470.35</v>
      </c>
      <c r="I458" s="71">
        <f>IFERROR(VLOOKUP(C458,SRA!B:T,19,0),"")</f>
        <v>0</v>
      </c>
      <c r="J458" s="72">
        <f>IFERROR(VLOOKUP(C458,SETEMBRO!B:F,3,0),"0,00")</f>
        <v>1816.58</v>
      </c>
      <c r="K458" s="71">
        <f t="shared" si="16"/>
        <v>412.87999999999988</v>
      </c>
      <c r="L458" s="72">
        <f>IFERROR(VLOOKUP(C458,SETEMBRO!B:H,7,0),"0,00")</f>
        <v>1403.7</v>
      </c>
      <c r="M458" s="16" t="str">
        <f>IFERROR(VLOOKUP(C458,FÉRIAS!C:D,2,0),"")</f>
        <v/>
      </c>
      <c r="N458" s="13" t="str">
        <f>IFERROR(VLOOKUP(C458,AFASTADOS!B:C,2,0),"")</f>
        <v/>
      </c>
    </row>
    <row r="459" spans="2:15" s="13" customFormat="1">
      <c r="B459" s="12">
        <f t="shared" si="17"/>
        <v>451</v>
      </c>
      <c r="C459" s="17">
        <v>3376</v>
      </c>
      <c r="D459" s="18" t="str">
        <f>IFERROR(VLOOKUP(C459,SRA!B:C,2,0),"")</f>
        <v>SILVIA LUIZA DE SOUZA E SILVA</v>
      </c>
      <c r="E459" s="12" t="str">
        <f>IFERROR(VLOOKUP(C459,SRA!B:T,8,0),"")</f>
        <v>CLT</v>
      </c>
      <c r="F459" s="12" t="s">
        <v>440</v>
      </c>
      <c r="G459" s="12" t="str">
        <f>IFERROR(VLOOKUP(C459,SRA!B:T,5,0),"")</f>
        <v>OP. DE PROD. IND.</v>
      </c>
      <c r="H459" s="71">
        <f>IFERROR(VLOOKUP(C459,SRA!B:T,18,0),"")</f>
        <v>1470.36</v>
      </c>
      <c r="I459" s="71">
        <f>IFERROR(VLOOKUP(C459,SRA!B:T,19,0),"")</f>
        <v>0</v>
      </c>
      <c r="J459" s="72">
        <f>IFERROR(VLOOKUP(C459,SETEMBRO!B:F,3,0),"0,00")</f>
        <v>1532.4</v>
      </c>
      <c r="K459" s="71">
        <f t="shared" si="16"/>
        <v>187.55000000000018</v>
      </c>
      <c r="L459" s="72">
        <f>IFERROR(VLOOKUP(C459,SETEMBRO!B:H,7,0),"0,00")</f>
        <v>1344.85</v>
      </c>
      <c r="M459" s="16" t="str">
        <f>IFERROR(VLOOKUP(C459,FÉRIAS!C:D,2,0),"")</f>
        <v/>
      </c>
      <c r="N459" s="13" t="str">
        <f>IFERROR(VLOOKUP(C459,AFASTADOS!B:C,2,0),"")</f>
        <v/>
      </c>
    </row>
    <row r="460" spans="2:15" s="13" customFormat="1">
      <c r="B460" s="12">
        <f t="shared" si="17"/>
        <v>452</v>
      </c>
      <c r="C460" s="17">
        <v>3390</v>
      </c>
      <c r="D460" s="18" t="str">
        <f>IFERROR(VLOOKUP(C460,SRA!B:C,2,0),"")</f>
        <v>ELISABETH DE ARAUJO LOPES</v>
      </c>
      <c r="E460" s="12" t="str">
        <f>IFERROR(VLOOKUP(C460,SRA!B:T,8,0),"")</f>
        <v>CLT</v>
      </c>
      <c r="F460" s="12" t="s">
        <v>440</v>
      </c>
      <c r="G460" s="12" t="str">
        <f>IFERROR(VLOOKUP(C460,SRA!B:T,5,0),"")</f>
        <v>OP. DE PROD. IND.</v>
      </c>
      <c r="H460" s="71">
        <f>IFERROR(VLOOKUP(C460,SRA!B:T,18,0),"")</f>
        <v>1338.58</v>
      </c>
      <c r="I460" s="71">
        <f>IFERROR(VLOOKUP(C460,SRA!B:T,19,0),"")</f>
        <v>0</v>
      </c>
      <c r="J460" s="72">
        <f>IFERROR(VLOOKUP(C460,SETEMBRO!B:F,3,0),"0,00")</f>
        <v>209.58</v>
      </c>
      <c r="K460" s="71">
        <f t="shared" si="16"/>
        <v>209.58</v>
      </c>
      <c r="L460" s="72">
        <f>IFERROR(VLOOKUP(C460,SETEMBRO!B:H,7,0),"0,00")</f>
        <v>0</v>
      </c>
      <c r="M460" s="16" t="str">
        <f>IFERROR(VLOOKUP(C460,FÉRIAS!C:D,2,0),"")</f>
        <v/>
      </c>
      <c r="N460" s="13" t="str">
        <f>IFERROR(VLOOKUP(C460,AFASTADOS!B:C,2,0),"")</f>
        <v/>
      </c>
    </row>
    <row r="461" spans="2:15" s="13" customFormat="1">
      <c r="B461" s="12">
        <f t="shared" si="17"/>
        <v>453</v>
      </c>
      <c r="C461" s="17">
        <v>3401</v>
      </c>
      <c r="D461" s="18" t="str">
        <f>IFERROR(VLOOKUP(C461,SRA!B:C,2,0),"")</f>
        <v>TATIANE RAPHAELLA S DA SILVA N</v>
      </c>
      <c r="E461" s="12" t="str">
        <f>IFERROR(VLOOKUP(C461,SRA!B:T,8,0),"")</f>
        <v>CLT</v>
      </c>
      <c r="F461" s="12" t="s">
        <v>452</v>
      </c>
      <c r="G461" s="12" t="str">
        <f>IFERROR(VLOOKUP(C461,SRA!B:T,5,0),"")</f>
        <v>OP. DE PROD. IND.</v>
      </c>
      <c r="H461" s="71">
        <f>IFERROR(VLOOKUP(C461,SRA!B:T,18,0),"")</f>
        <v>1338.58</v>
      </c>
      <c r="I461" s="71">
        <f>IFERROR(VLOOKUP(C461,SRA!B:T,19,0),"")</f>
        <v>0</v>
      </c>
      <c r="J461" s="72">
        <f>IFERROR(VLOOKUP(C461,SETEMBRO!B:F,3,0),"0,00")</f>
        <v>1560.73</v>
      </c>
      <c r="K461" s="71">
        <f t="shared" si="16"/>
        <v>1190.0900000000001</v>
      </c>
      <c r="L461" s="72">
        <f>IFERROR(VLOOKUP(C461,SETEMBRO!B:H,7,0),"0,00")</f>
        <v>370.64</v>
      </c>
      <c r="M461" s="16" t="str">
        <f>IFERROR(VLOOKUP(C461,FÉRIAS!C:D,2,0),"")</f>
        <v>TATIANE RAPHAELLA S DA SILVA N</v>
      </c>
      <c r="N461" s="13" t="str">
        <f>IFERROR(VLOOKUP(C461,AFASTADOS!B:C,2,0),"")</f>
        <v/>
      </c>
    </row>
    <row r="462" spans="2:15" s="23" customFormat="1">
      <c r="B462" s="12">
        <f t="shared" si="17"/>
        <v>454</v>
      </c>
      <c r="C462" s="30">
        <v>3415</v>
      </c>
      <c r="D462" s="18" t="str">
        <f>IFERROR(VLOOKUP(C462,SRA!B:C,2,0),"")</f>
        <v>MARIA DO SOCORRO SILVA VIEIRA</v>
      </c>
      <c r="E462" s="12" t="str">
        <f>IFERROR(VLOOKUP(C462,SRA!B:T,8,0),"")</f>
        <v>CLT</v>
      </c>
      <c r="F462" s="12" t="s">
        <v>440</v>
      </c>
      <c r="G462" s="12" t="str">
        <f>IFERROR(VLOOKUP(C462,SRA!B:T,5,0),"")</f>
        <v>TEC. CONTABIL</v>
      </c>
      <c r="H462" s="71">
        <f>IFERROR(VLOOKUP(C462,SRA!B:T,18,0),"")</f>
        <v>1962.13</v>
      </c>
      <c r="I462" s="71">
        <f>IFERROR(VLOOKUP(C462,SRA!B:T,19,0),"")</f>
        <v>0</v>
      </c>
      <c r="J462" s="72">
        <f>IFERROR(VLOOKUP(C462,SETEMBRO!B:F,3,0),"0,00")</f>
        <v>2899.27</v>
      </c>
      <c r="K462" s="71">
        <f t="shared" si="16"/>
        <v>1673.57</v>
      </c>
      <c r="L462" s="72">
        <f>IFERROR(VLOOKUP(C462,SETEMBRO!B:H,7,0),"0,00")</f>
        <v>1225.7</v>
      </c>
      <c r="M462" s="29"/>
      <c r="O462" s="13"/>
    </row>
    <row r="463" spans="2:15" s="2" customFormat="1" ht="13.5">
      <c r="B463" s="73" t="s">
        <v>441</v>
      </c>
      <c r="C463" s="73"/>
      <c r="D463" s="73"/>
      <c r="E463" s="73"/>
      <c r="F463" s="73"/>
      <c r="G463" s="73"/>
      <c r="H463" s="32">
        <f t="shared" ref="H463:L463" si="18">SUM(H9:H462)</f>
        <v>1319743.7300000063</v>
      </c>
      <c r="I463" s="32">
        <f t="shared" si="18"/>
        <v>574722.89999999967</v>
      </c>
      <c r="J463" s="32">
        <f t="shared" si="18"/>
        <v>2145925.200000002</v>
      </c>
      <c r="K463" s="32">
        <f t="shared" si="18"/>
        <v>942178.88999999932</v>
      </c>
      <c r="L463" s="32">
        <f t="shared" si="18"/>
        <v>1203746.3099999991</v>
      </c>
      <c r="M463" s="19" t="str">
        <f>IFERROR(VLOOKUP(C463,FÉRIAS!A:G,2,0),"")</f>
        <v/>
      </c>
      <c r="N463" s="25" t="str">
        <f>IFERROR(VLOOKUP(C463,AFASTADOS!B:C,2,0),"")</f>
        <v/>
      </c>
      <c r="O463" s="13"/>
    </row>
  </sheetData>
  <autoFilter ref="B8:O463"/>
  <sortState ref="B9:P80">
    <sortCondition descending="1" ref="E9:E80"/>
  </sortState>
  <mergeCells count="2">
    <mergeCell ref="B463:G463"/>
    <mergeCell ref="E2:I4"/>
  </mergeCells>
  <conditionalFormatting sqref="C20:C1048576 C1:C13">
    <cfRule type="duplicateValues" dxfId="49" priority="37"/>
  </conditionalFormatting>
  <conditionalFormatting sqref="C33:C35">
    <cfRule type="duplicateValues" dxfId="48" priority="36"/>
  </conditionalFormatting>
  <conditionalFormatting sqref="C55">
    <cfRule type="duplicateValues" dxfId="47" priority="26"/>
    <cfRule type="duplicateValues" dxfId="46" priority="27"/>
  </conditionalFormatting>
  <conditionalFormatting sqref="C55">
    <cfRule type="duplicateValues" dxfId="45" priority="25"/>
  </conditionalFormatting>
  <conditionalFormatting sqref="P2:P5">
    <cfRule type="duplicateValues" dxfId="44" priority="22"/>
    <cfRule type="duplicateValues" dxfId="43" priority="23"/>
    <cfRule type="duplicateValues" dxfId="42" priority="24"/>
  </conditionalFormatting>
  <conditionalFormatting sqref="P2:P5">
    <cfRule type="duplicateValues" dxfId="41" priority="21"/>
  </conditionalFormatting>
  <conditionalFormatting sqref="C462">
    <cfRule type="duplicateValues" dxfId="40" priority="18"/>
    <cfRule type="duplicateValues" dxfId="39" priority="19"/>
    <cfRule type="duplicateValues" dxfId="38" priority="20"/>
  </conditionalFormatting>
  <conditionalFormatting sqref="C462">
    <cfRule type="duplicateValues" dxfId="37" priority="17"/>
  </conditionalFormatting>
  <conditionalFormatting sqref="C18:C19">
    <cfRule type="duplicateValues" dxfId="36" priority="1195"/>
    <cfRule type="duplicateValues" dxfId="35" priority="1196"/>
  </conditionalFormatting>
  <conditionalFormatting sqref="C14:C19">
    <cfRule type="duplicateValues" dxfId="34" priority="1197"/>
  </conditionalFormatting>
  <conditionalFormatting sqref="C79:C82">
    <cfRule type="duplicateValues" dxfId="33" priority="7"/>
    <cfRule type="duplicateValues" dxfId="32" priority="8"/>
    <cfRule type="duplicateValues" dxfId="31" priority="9"/>
    <cfRule type="duplicateValues" dxfId="30" priority="10"/>
  </conditionalFormatting>
  <conditionalFormatting sqref="C79:C82">
    <cfRule type="duplicateValues" dxfId="29" priority="6"/>
  </conditionalFormatting>
  <conditionalFormatting sqref="C81:C82">
    <cfRule type="duplicateValues" dxfId="28" priority="2"/>
    <cfRule type="duplicateValues" dxfId="27" priority="3"/>
    <cfRule type="duplicateValues" dxfId="26" priority="4"/>
    <cfRule type="duplicateValues" dxfId="25" priority="5"/>
  </conditionalFormatting>
  <conditionalFormatting sqref="C81:C82">
    <cfRule type="duplicateValues" dxfId="24" priority="1"/>
  </conditionalFormatting>
  <conditionalFormatting sqref="C65:C82">
    <cfRule type="duplicateValues" dxfId="23" priority="1463"/>
    <cfRule type="duplicateValues" dxfId="22" priority="1464"/>
    <cfRule type="duplicateValues" dxfId="21" priority="1465"/>
  </conditionalFormatting>
  <conditionalFormatting sqref="C65:C82">
    <cfRule type="duplicateValues" dxfId="20" priority="1469"/>
  </conditionalFormatting>
  <conditionalFormatting sqref="C68:C82">
    <cfRule type="duplicateValues" dxfId="19" priority="1471"/>
  </conditionalFormatting>
  <conditionalFormatting sqref="C58:C82">
    <cfRule type="duplicateValues" dxfId="18" priority="1473"/>
  </conditionalFormatting>
  <conditionalFormatting sqref="C57:C84">
    <cfRule type="duplicateValues" dxfId="17" priority="1475"/>
    <cfRule type="duplicateValues" dxfId="16" priority="1476"/>
  </conditionalFormatting>
  <conditionalFormatting sqref="C20:C462 C9:C13">
    <cfRule type="duplicateValues" dxfId="15" priority="158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3" min="1" max="11" man="1"/>
    <brk id="182" min="1" max="11" man="1"/>
    <brk id="232" min="1" max="11" man="1"/>
    <brk id="284" min="1" max="11" man="1"/>
    <brk id="339" min="1" max="11" man="1"/>
    <brk id="387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57"/>
  <sheetViews>
    <sheetView zoomScaleNormal="100" workbookViewId="0">
      <selection activeCell="B453" sqref="B453:C454"/>
    </sheetView>
  </sheetViews>
  <sheetFormatPr defaultRowHeight="15"/>
  <cols>
    <col min="1" max="1" width="5.28515625" style="53" bestFit="1" customWidth="1"/>
    <col min="2" max="2" width="9.28515625" style="53" bestFit="1" customWidth="1"/>
    <col min="3" max="3" width="36.28515625" style="54" bestFit="1" customWidth="1"/>
    <col min="4" max="4" width="11.5703125" style="53" bestFit="1" customWidth="1"/>
    <col min="5" max="5" width="12.42578125" style="53" bestFit="1" customWidth="1"/>
    <col min="6" max="6" width="24.28515625" style="53" bestFit="1" customWidth="1"/>
    <col min="7" max="7" width="18.140625" style="55" bestFit="1" customWidth="1"/>
    <col min="8" max="8" width="12.28515625" style="55" bestFit="1" customWidth="1"/>
    <col min="9" max="9" width="9.140625" style="55" bestFit="1" customWidth="1"/>
    <col min="10" max="11" width="13.5703125" style="55" bestFit="1" customWidth="1"/>
    <col min="12" max="12" width="13.7109375" style="55" bestFit="1" customWidth="1"/>
    <col min="13" max="13" width="10" style="55" bestFit="1" customWidth="1"/>
    <col min="14" max="14" width="13.7109375" style="55" bestFit="1" customWidth="1"/>
    <col min="15" max="15" width="11.85546875" style="55" bestFit="1" customWidth="1"/>
    <col min="16" max="16" width="12.140625" style="55" bestFit="1" customWidth="1"/>
    <col min="17" max="17" width="11.85546875" style="55" bestFit="1" customWidth="1"/>
    <col min="18" max="18" width="13.140625" style="55" bestFit="1" customWidth="1"/>
    <col min="19" max="20" width="12.140625" style="50" bestFit="1" customWidth="1"/>
    <col min="21" max="21" width="35.140625" style="51" bestFit="1" customWidth="1"/>
    <col min="22" max="16384" width="9.140625" style="56"/>
  </cols>
  <sheetData>
    <row r="1" spans="1:21">
      <c r="A1" s="85" t="s">
        <v>515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3" spans="1:21">
      <c r="A3" s="85" t="s">
        <v>401</v>
      </c>
      <c r="B3" s="89" t="s">
        <v>402</v>
      </c>
      <c r="C3" s="89" t="s">
        <v>2</v>
      </c>
      <c r="D3" s="86" t="s">
        <v>516</v>
      </c>
      <c r="E3" s="86" t="s">
        <v>517</v>
      </c>
      <c r="F3" s="87" t="s">
        <v>518</v>
      </c>
      <c r="G3" s="88" t="s">
        <v>600</v>
      </c>
      <c r="H3" s="88" t="s">
        <v>519</v>
      </c>
      <c r="I3" s="87" t="s">
        <v>520</v>
      </c>
      <c r="J3" s="88" t="s">
        <v>521</v>
      </c>
      <c r="K3" s="88" t="s">
        <v>522</v>
      </c>
      <c r="L3" s="88" t="s">
        <v>523</v>
      </c>
      <c r="M3" s="88" t="s">
        <v>524</v>
      </c>
      <c r="N3" s="88" t="s">
        <v>525</v>
      </c>
      <c r="O3" s="88" t="s">
        <v>526</v>
      </c>
      <c r="P3" s="88" t="s">
        <v>527</v>
      </c>
      <c r="Q3" s="88" t="s">
        <v>528</v>
      </c>
      <c r="R3" s="88" t="s">
        <v>529</v>
      </c>
      <c r="S3" s="52" t="s">
        <v>530</v>
      </c>
      <c r="T3" s="52" t="s">
        <v>531</v>
      </c>
    </row>
    <row r="4" spans="1:21">
      <c r="A4" s="85">
        <v>1</v>
      </c>
      <c r="B4" s="89">
        <v>2015</v>
      </c>
      <c r="C4" s="89" t="s">
        <v>79</v>
      </c>
      <c r="D4" s="86">
        <v>33590</v>
      </c>
      <c r="E4" s="86">
        <v>45566</v>
      </c>
      <c r="F4" s="87" t="s">
        <v>423</v>
      </c>
      <c r="G4" s="88">
        <v>3209.59</v>
      </c>
      <c r="H4" s="88">
        <v>7759.29</v>
      </c>
      <c r="I4" s="87" t="s">
        <v>533</v>
      </c>
      <c r="J4" s="88">
        <v>0</v>
      </c>
      <c r="K4" s="88">
        <v>0</v>
      </c>
      <c r="L4" s="88">
        <v>0</v>
      </c>
      <c r="M4" s="88">
        <v>0</v>
      </c>
      <c r="N4" s="88">
        <v>0</v>
      </c>
      <c r="O4" s="88">
        <v>0</v>
      </c>
      <c r="P4" s="88">
        <v>0</v>
      </c>
      <c r="Q4" s="88">
        <v>0</v>
      </c>
      <c r="R4" s="88">
        <v>0</v>
      </c>
      <c r="S4" s="50">
        <f>SUM(G4:H4)+O4+Q4</f>
        <v>10968.880000000001</v>
      </c>
      <c r="T4" s="50">
        <f>SUM(J4:N4)+P4+R4</f>
        <v>0</v>
      </c>
      <c r="U4" s="51" t="str">
        <f>VLOOKUP(B4,'FOLHA RESUMIDA'!C:I,2,0)</f>
        <v>MARIA SANDRA PONTES MENDONCA</v>
      </c>
    </row>
    <row r="5" spans="1:21">
      <c r="A5" s="85">
        <v>1</v>
      </c>
      <c r="B5" s="89">
        <v>3062</v>
      </c>
      <c r="C5" s="89" t="s">
        <v>264</v>
      </c>
      <c r="D5" s="86">
        <v>41976</v>
      </c>
      <c r="E5" s="86">
        <v>45566</v>
      </c>
      <c r="F5" s="87" t="s">
        <v>421</v>
      </c>
      <c r="G5" s="88">
        <v>1338.58</v>
      </c>
      <c r="H5" s="88">
        <v>0</v>
      </c>
      <c r="I5" s="87" t="s">
        <v>533</v>
      </c>
      <c r="J5" s="88">
        <v>0</v>
      </c>
      <c r="K5" s="88">
        <v>0</v>
      </c>
      <c r="L5" s="88">
        <v>0</v>
      </c>
      <c r="M5" s="88">
        <v>0</v>
      </c>
      <c r="N5" s="88">
        <v>0</v>
      </c>
      <c r="O5" s="88">
        <v>0</v>
      </c>
      <c r="P5" s="88">
        <v>0</v>
      </c>
      <c r="Q5" s="88">
        <v>0</v>
      </c>
      <c r="R5" s="88">
        <v>0</v>
      </c>
      <c r="S5" s="50">
        <f t="shared" ref="S5:S68" si="0">SUM(G5:H5)+O5+Q5</f>
        <v>1338.58</v>
      </c>
      <c r="T5" s="50">
        <f t="shared" ref="T5:T68" si="1">SUM(J5:N5)+P5+R5</f>
        <v>0</v>
      </c>
      <c r="U5" s="51" t="str">
        <f>VLOOKUP(B5,'FOLHA RESUMIDA'!C:I,2,0)</f>
        <v>GRAZIELE MARIA DA SILVA</v>
      </c>
    </row>
    <row r="6" spans="1:21">
      <c r="A6" s="85">
        <v>1</v>
      </c>
      <c r="B6" s="89">
        <v>3442</v>
      </c>
      <c r="C6" s="89" t="s">
        <v>585</v>
      </c>
      <c r="D6" s="86">
        <v>45478</v>
      </c>
      <c r="E6" s="86">
        <v>45572</v>
      </c>
      <c r="F6" s="87" t="s">
        <v>586</v>
      </c>
      <c r="G6" s="88">
        <v>0</v>
      </c>
      <c r="H6" s="88">
        <v>0</v>
      </c>
      <c r="I6" s="87" t="s">
        <v>535</v>
      </c>
      <c r="J6" s="88">
        <v>0</v>
      </c>
      <c r="K6" s="88">
        <v>0</v>
      </c>
      <c r="L6" s="88">
        <v>0</v>
      </c>
      <c r="M6" s="88">
        <v>0</v>
      </c>
      <c r="N6" s="88">
        <v>0</v>
      </c>
      <c r="O6" s="88">
        <v>1664.45</v>
      </c>
      <c r="P6" s="88">
        <v>6657.79</v>
      </c>
      <c r="Q6" s="88">
        <v>0</v>
      </c>
      <c r="R6" s="88">
        <v>0</v>
      </c>
      <c r="S6" s="50">
        <f t="shared" si="0"/>
        <v>1664.45</v>
      </c>
      <c r="T6" s="50">
        <f t="shared" si="1"/>
        <v>6657.79</v>
      </c>
      <c r="U6" s="51" t="str">
        <f>VLOOKUP(B6,'FOLHA RESUMIDA'!C:I,2,0)</f>
        <v>ANTONIO JOSE GUEDES A L NETO</v>
      </c>
    </row>
    <row r="7" spans="1:21">
      <c r="A7" s="85">
        <v>1</v>
      </c>
      <c r="B7" s="89">
        <v>200</v>
      </c>
      <c r="C7" s="89" t="s">
        <v>3</v>
      </c>
      <c r="D7" s="86">
        <v>26877</v>
      </c>
      <c r="E7" s="86" t="s">
        <v>532</v>
      </c>
      <c r="F7" s="87" t="s">
        <v>423</v>
      </c>
      <c r="G7" s="88">
        <v>4995.79</v>
      </c>
      <c r="H7" s="88">
        <v>0</v>
      </c>
      <c r="I7" s="87" t="s">
        <v>533</v>
      </c>
      <c r="J7" s="88">
        <v>0</v>
      </c>
      <c r="K7" s="88">
        <v>0</v>
      </c>
      <c r="L7" s="88">
        <v>0</v>
      </c>
      <c r="M7" s="88">
        <v>0</v>
      </c>
      <c r="N7" s="88">
        <v>0</v>
      </c>
      <c r="O7" s="88">
        <v>0</v>
      </c>
      <c r="P7" s="88">
        <v>0</v>
      </c>
      <c r="Q7" s="88">
        <v>0</v>
      </c>
      <c r="R7" s="88">
        <v>0</v>
      </c>
      <c r="S7" s="50">
        <f t="shared" si="0"/>
        <v>4995.79</v>
      </c>
      <c r="T7" s="50">
        <f t="shared" si="1"/>
        <v>0</v>
      </c>
      <c r="U7" s="51" t="str">
        <f>VLOOKUP(B7,'FOLHA RESUMIDA'!C:I,2,0)</f>
        <v>MARIA DO CARMO DE SOUSA</v>
      </c>
    </row>
    <row r="8" spans="1:21">
      <c r="A8" s="85">
        <v>1</v>
      </c>
      <c r="B8" s="89">
        <v>397</v>
      </c>
      <c r="C8" s="89" t="s">
        <v>4</v>
      </c>
      <c r="D8" s="86">
        <v>27442</v>
      </c>
      <c r="E8" s="86" t="s">
        <v>532</v>
      </c>
      <c r="F8" s="87" t="s">
        <v>486</v>
      </c>
      <c r="G8" s="88">
        <v>3884.95</v>
      </c>
      <c r="H8" s="88">
        <v>1315.38</v>
      </c>
      <c r="I8" s="87" t="s">
        <v>533</v>
      </c>
      <c r="J8" s="88">
        <v>0</v>
      </c>
      <c r="K8" s="88">
        <v>0</v>
      </c>
      <c r="L8" s="88">
        <v>0</v>
      </c>
      <c r="M8" s="88">
        <v>0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50">
        <f t="shared" si="0"/>
        <v>5200.33</v>
      </c>
      <c r="T8" s="50">
        <f t="shared" si="1"/>
        <v>0</v>
      </c>
      <c r="U8" s="51" t="str">
        <f>VLOOKUP(B8,'FOLHA RESUMIDA'!C:I,2,0)</f>
        <v>MARIA AMARA MEDEIROS</v>
      </c>
    </row>
    <row r="9" spans="1:21">
      <c r="A9" s="85">
        <v>1</v>
      </c>
      <c r="B9" s="89">
        <v>508</v>
      </c>
      <c r="C9" s="89" t="s">
        <v>5</v>
      </c>
      <c r="D9" s="86">
        <v>27828</v>
      </c>
      <c r="E9" s="86" t="s">
        <v>532</v>
      </c>
      <c r="F9" s="87" t="s">
        <v>486</v>
      </c>
      <c r="G9" s="88">
        <v>4283.17</v>
      </c>
      <c r="H9" s="88">
        <v>1002.18</v>
      </c>
      <c r="I9" s="87" t="s">
        <v>533</v>
      </c>
      <c r="J9" s="88">
        <v>0</v>
      </c>
      <c r="K9" s="88">
        <v>0</v>
      </c>
      <c r="L9" s="88">
        <v>0</v>
      </c>
      <c r="M9" s="88">
        <v>0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50">
        <f t="shared" si="0"/>
        <v>5285.35</v>
      </c>
      <c r="T9" s="50">
        <f t="shared" si="1"/>
        <v>0</v>
      </c>
      <c r="U9" s="51" t="str">
        <f>VLOOKUP(B9,'FOLHA RESUMIDA'!C:I,2,0)</f>
        <v>SANDRA EMIDIO PEREIRA</v>
      </c>
    </row>
    <row r="10" spans="1:21">
      <c r="A10" s="85">
        <v>1</v>
      </c>
      <c r="B10" s="89">
        <v>510</v>
      </c>
      <c r="C10" s="89" t="s">
        <v>6</v>
      </c>
      <c r="D10" s="86">
        <v>27828</v>
      </c>
      <c r="E10" s="86" t="s">
        <v>532</v>
      </c>
      <c r="F10" s="87" t="s">
        <v>486</v>
      </c>
      <c r="G10" s="88">
        <v>4283.17</v>
      </c>
      <c r="H10" s="88">
        <v>0</v>
      </c>
      <c r="I10" s="87" t="s">
        <v>533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50">
        <f t="shared" si="0"/>
        <v>4283.17</v>
      </c>
      <c r="T10" s="50">
        <f t="shared" si="1"/>
        <v>0</v>
      </c>
      <c r="U10" s="51" t="str">
        <f>VLOOKUP(B10,'FOLHA RESUMIDA'!C:I,2,0)</f>
        <v>FRANCISCO FERREIRA DE SOUSA</v>
      </c>
    </row>
    <row r="11" spans="1:21">
      <c r="A11" s="85">
        <v>1</v>
      </c>
      <c r="B11" s="89">
        <v>542</v>
      </c>
      <c r="C11" s="89" t="s">
        <v>7</v>
      </c>
      <c r="D11" s="86">
        <v>27955</v>
      </c>
      <c r="E11" s="86" t="s">
        <v>532</v>
      </c>
      <c r="F11" s="87" t="s">
        <v>492</v>
      </c>
      <c r="G11" s="88">
        <v>2060.2399999999998</v>
      </c>
      <c r="H11" s="88">
        <v>0</v>
      </c>
      <c r="I11" s="87" t="s">
        <v>533</v>
      </c>
      <c r="J11" s="88">
        <v>0</v>
      </c>
      <c r="K11" s="88">
        <v>0</v>
      </c>
      <c r="L11" s="88">
        <v>0</v>
      </c>
      <c r="M11" s="88">
        <v>0</v>
      </c>
      <c r="N11" s="88">
        <v>0</v>
      </c>
      <c r="O11" s="88">
        <v>0</v>
      </c>
      <c r="P11" s="88">
        <v>0</v>
      </c>
      <c r="Q11" s="88">
        <v>0</v>
      </c>
      <c r="R11" s="88">
        <v>0</v>
      </c>
      <c r="S11" s="50">
        <f t="shared" si="0"/>
        <v>2060.2399999999998</v>
      </c>
      <c r="T11" s="50">
        <f t="shared" si="1"/>
        <v>0</v>
      </c>
      <c r="U11" s="51" t="str">
        <f>VLOOKUP(B11,'FOLHA RESUMIDA'!C:I,2,0)</f>
        <v>ANA MARTA MARCELINO DA SILVA</v>
      </c>
    </row>
    <row r="12" spans="1:21">
      <c r="A12" s="85">
        <v>1</v>
      </c>
      <c r="B12" s="89">
        <v>788</v>
      </c>
      <c r="C12" s="89" t="s">
        <v>8</v>
      </c>
      <c r="D12" s="86">
        <v>28551</v>
      </c>
      <c r="E12" s="86" t="s">
        <v>532</v>
      </c>
      <c r="F12" s="87" t="s">
        <v>423</v>
      </c>
      <c r="G12" s="88">
        <v>2172.36</v>
      </c>
      <c r="H12" s="88">
        <v>1315.38</v>
      </c>
      <c r="I12" s="87" t="s">
        <v>533</v>
      </c>
      <c r="J12" s="88">
        <v>0</v>
      </c>
      <c r="K12" s="88">
        <v>0</v>
      </c>
      <c r="L12" s="88">
        <v>0</v>
      </c>
      <c r="M12" s="88">
        <v>0</v>
      </c>
      <c r="N12" s="88">
        <v>0</v>
      </c>
      <c r="O12" s="88">
        <v>0</v>
      </c>
      <c r="P12" s="88">
        <v>0</v>
      </c>
      <c r="Q12" s="88">
        <v>0</v>
      </c>
      <c r="R12" s="88">
        <v>0</v>
      </c>
      <c r="S12" s="50">
        <f t="shared" si="0"/>
        <v>3487.7400000000002</v>
      </c>
      <c r="T12" s="50">
        <f t="shared" si="1"/>
        <v>0</v>
      </c>
      <c r="U12" s="51" t="str">
        <f>VLOOKUP(B12,'FOLHA RESUMIDA'!C:I,2,0)</f>
        <v>IVONEIDE FRANCISCA S ALMEIDA</v>
      </c>
    </row>
    <row r="13" spans="1:21">
      <c r="A13" s="85">
        <v>1</v>
      </c>
      <c r="B13" s="89">
        <v>830</v>
      </c>
      <c r="C13" s="89" t="s">
        <v>9</v>
      </c>
      <c r="D13" s="86">
        <v>28688</v>
      </c>
      <c r="E13" s="86" t="s">
        <v>532</v>
      </c>
      <c r="F13" s="87" t="s">
        <v>486</v>
      </c>
      <c r="G13" s="88">
        <v>5206.2</v>
      </c>
      <c r="H13" s="88">
        <v>0</v>
      </c>
      <c r="I13" s="87" t="s">
        <v>533</v>
      </c>
      <c r="J13" s="88">
        <v>0</v>
      </c>
      <c r="K13" s="88">
        <v>0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Q13" s="88">
        <v>0</v>
      </c>
      <c r="R13" s="88">
        <v>0</v>
      </c>
      <c r="S13" s="50">
        <f t="shared" si="0"/>
        <v>5206.2</v>
      </c>
      <c r="T13" s="50">
        <f t="shared" si="1"/>
        <v>0</v>
      </c>
      <c r="U13" s="51" t="str">
        <f>VLOOKUP(B13,'FOLHA RESUMIDA'!C:I,2,0)</f>
        <v>CARLOS ANTONIO DA SILVA</v>
      </c>
    </row>
    <row r="14" spans="1:21">
      <c r="A14" s="85">
        <v>1</v>
      </c>
      <c r="B14" s="89">
        <v>863</v>
      </c>
      <c r="C14" s="89" t="s">
        <v>10</v>
      </c>
      <c r="D14" s="86">
        <v>28746</v>
      </c>
      <c r="E14" s="86" t="s">
        <v>532</v>
      </c>
      <c r="F14" s="87" t="s">
        <v>420</v>
      </c>
      <c r="G14" s="88">
        <v>2640.52</v>
      </c>
      <c r="H14" s="88">
        <v>0</v>
      </c>
      <c r="I14" s="87" t="s">
        <v>533</v>
      </c>
      <c r="J14" s="88">
        <v>0</v>
      </c>
      <c r="K14" s="88">
        <v>0</v>
      </c>
      <c r="L14" s="88">
        <v>0</v>
      </c>
      <c r="M14" s="88">
        <v>0</v>
      </c>
      <c r="N14" s="88">
        <v>0</v>
      </c>
      <c r="O14" s="88">
        <v>0</v>
      </c>
      <c r="P14" s="88">
        <v>0</v>
      </c>
      <c r="Q14" s="88">
        <v>0</v>
      </c>
      <c r="R14" s="88">
        <v>0</v>
      </c>
      <c r="S14" s="50">
        <f t="shared" si="0"/>
        <v>2640.52</v>
      </c>
      <c r="T14" s="50">
        <f t="shared" si="1"/>
        <v>0</v>
      </c>
      <c r="U14" s="51" t="str">
        <f>VLOOKUP(B14,'FOLHA RESUMIDA'!C:I,2,0)</f>
        <v>JOSE AMARO DOS SANTOS</v>
      </c>
    </row>
    <row r="15" spans="1:21">
      <c r="A15" s="85">
        <v>1</v>
      </c>
      <c r="B15" s="89">
        <v>871</v>
      </c>
      <c r="C15" s="89" t="s">
        <v>11</v>
      </c>
      <c r="D15" s="86">
        <v>28758</v>
      </c>
      <c r="E15" s="86" t="s">
        <v>532</v>
      </c>
      <c r="F15" s="87" t="s">
        <v>486</v>
      </c>
      <c r="G15" s="88">
        <v>4283.17</v>
      </c>
      <c r="H15" s="88">
        <v>1315.38</v>
      </c>
      <c r="I15" s="87" t="s">
        <v>533</v>
      </c>
      <c r="J15" s="88">
        <v>0</v>
      </c>
      <c r="K15" s="88">
        <v>0</v>
      </c>
      <c r="L15" s="88">
        <v>0</v>
      </c>
      <c r="M15" s="88">
        <v>0</v>
      </c>
      <c r="N15" s="88">
        <v>0</v>
      </c>
      <c r="O15" s="88">
        <v>0</v>
      </c>
      <c r="P15" s="88">
        <v>0</v>
      </c>
      <c r="Q15" s="88">
        <v>0</v>
      </c>
      <c r="R15" s="88">
        <v>0</v>
      </c>
      <c r="S15" s="50">
        <f t="shared" si="0"/>
        <v>5598.55</v>
      </c>
      <c r="T15" s="50">
        <f t="shared" si="1"/>
        <v>0</v>
      </c>
      <c r="U15" s="51" t="str">
        <f>VLOOKUP(B15,'FOLHA RESUMIDA'!C:I,2,0)</f>
        <v>MARIA LUISA P DE LEMOS</v>
      </c>
    </row>
    <row r="16" spans="1:21">
      <c r="A16" s="85">
        <v>1</v>
      </c>
      <c r="B16" s="89">
        <v>897</v>
      </c>
      <c r="C16" s="89" t="s">
        <v>12</v>
      </c>
      <c r="D16" s="86">
        <v>28779</v>
      </c>
      <c r="E16" s="86" t="s">
        <v>532</v>
      </c>
      <c r="F16" s="87" t="s">
        <v>420</v>
      </c>
      <c r="G16" s="88">
        <v>1970.4</v>
      </c>
      <c r="H16" s="88">
        <v>0</v>
      </c>
      <c r="I16" s="87" t="s">
        <v>533</v>
      </c>
      <c r="J16" s="88">
        <v>0</v>
      </c>
      <c r="K16" s="88">
        <v>0</v>
      </c>
      <c r="L16" s="88">
        <v>0</v>
      </c>
      <c r="M16" s="88">
        <v>0</v>
      </c>
      <c r="N16" s="88">
        <v>0</v>
      </c>
      <c r="O16" s="88">
        <v>0</v>
      </c>
      <c r="P16" s="88">
        <v>0</v>
      </c>
      <c r="Q16" s="88">
        <v>0</v>
      </c>
      <c r="R16" s="88">
        <v>0</v>
      </c>
      <c r="S16" s="50">
        <f t="shared" si="0"/>
        <v>1970.4</v>
      </c>
      <c r="T16" s="50">
        <f t="shared" si="1"/>
        <v>0</v>
      </c>
      <c r="U16" s="51" t="str">
        <f>VLOOKUP(B16,'FOLHA RESUMIDA'!C:I,2,0)</f>
        <v>EUNICE DE ASSIS CALIXTO</v>
      </c>
    </row>
    <row r="17" spans="1:21">
      <c r="A17" s="85">
        <v>1</v>
      </c>
      <c r="B17" s="89">
        <v>996</v>
      </c>
      <c r="C17" s="89" t="s">
        <v>13</v>
      </c>
      <c r="D17" s="86">
        <v>28887</v>
      </c>
      <c r="E17" s="86" t="s">
        <v>532</v>
      </c>
      <c r="F17" s="87" t="s">
        <v>423</v>
      </c>
      <c r="G17" s="88">
        <v>4096.34</v>
      </c>
      <c r="H17" s="88">
        <v>0</v>
      </c>
      <c r="I17" s="87" t="s">
        <v>533</v>
      </c>
      <c r="J17" s="88">
        <v>0</v>
      </c>
      <c r="K17" s="88">
        <v>0</v>
      </c>
      <c r="L17" s="88">
        <v>0</v>
      </c>
      <c r="M17" s="88">
        <v>0</v>
      </c>
      <c r="N17" s="88">
        <v>0</v>
      </c>
      <c r="O17" s="88">
        <v>0</v>
      </c>
      <c r="P17" s="88">
        <v>0</v>
      </c>
      <c r="Q17" s="88">
        <v>0</v>
      </c>
      <c r="R17" s="88">
        <v>0</v>
      </c>
      <c r="S17" s="50">
        <f t="shared" si="0"/>
        <v>4096.34</v>
      </c>
      <c r="T17" s="50">
        <f t="shared" si="1"/>
        <v>0</v>
      </c>
      <c r="U17" s="51" t="str">
        <f>VLOOKUP(B17,'FOLHA RESUMIDA'!C:I,2,0)</f>
        <v>FIRMINO SIQUEIRA DA SILVA</v>
      </c>
    </row>
    <row r="18" spans="1:21">
      <c r="A18" s="85">
        <v>1</v>
      </c>
      <c r="B18" s="89">
        <v>1008</v>
      </c>
      <c r="C18" s="89" t="s">
        <v>14</v>
      </c>
      <c r="D18" s="86">
        <v>28902</v>
      </c>
      <c r="E18" s="86" t="s">
        <v>532</v>
      </c>
      <c r="F18" s="87" t="s">
        <v>420</v>
      </c>
      <c r="G18" s="88">
        <v>2280.9499999999998</v>
      </c>
      <c r="H18" s="88">
        <v>0</v>
      </c>
      <c r="I18" s="87" t="s">
        <v>533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</v>
      </c>
      <c r="S18" s="50">
        <f t="shared" si="0"/>
        <v>2280.9499999999998</v>
      </c>
      <c r="T18" s="50">
        <f t="shared" si="1"/>
        <v>0</v>
      </c>
      <c r="U18" s="51" t="str">
        <f>VLOOKUP(B18,'FOLHA RESUMIDA'!C:I,2,0)</f>
        <v>MARIO JOSE DO NASCIMENTO</v>
      </c>
    </row>
    <row r="19" spans="1:21">
      <c r="A19" s="85">
        <v>1</v>
      </c>
      <c r="B19" s="89">
        <v>1037</v>
      </c>
      <c r="C19" s="89" t="s">
        <v>15</v>
      </c>
      <c r="D19" s="86">
        <v>28926</v>
      </c>
      <c r="E19" s="86" t="s">
        <v>532</v>
      </c>
      <c r="F19" s="87" t="s">
        <v>423</v>
      </c>
      <c r="G19" s="88">
        <v>3901.28</v>
      </c>
      <c r="H19" s="88">
        <v>0</v>
      </c>
      <c r="I19" s="87" t="s">
        <v>533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50">
        <f t="shared" si="0"/>
        <v>3901.28</v>
      </c>
      <c r="T19" s="50">
        <f t="shared" si="1"/>
        <v>0</v>
      </c>
      <c r="U19" s="51" t="str">
        <f>VLOOKUP(B19,'FOLHA RESUMIDA'!C:I,2,0)</f>
        <v>DAVI INACIO FILHO</v>
      </c>
    </row>
    <row r="20" spans="1:21">
      <c r="A20" s="85">
        <v>1</v>
      </c>
      <c r="B20" s="89">
        <v>1051</v>
      </c>
      <c r="C20" s="89" t="s">
        <v>16</v>
      </c>
      <c r="D20" s="86">
        <v>28936</v>
      </c>
      <c r="E20" s="86" t="s">
        <v>532</v>
      </c>
      <c r="F20" s="87" t="s">
        <v>430</v>
      </c>
      <c r="G20" s="88">
        <v>12138.79</v>
      </c>
      <c r="H20" s="88">
        <v>8837.9500000000007</v>
      </c>
      <c r="I20" s="87" t="s">
        <v>533</v>
      </c>
      <c r="J20" s="88">
        <v>0</v>
      </c>
      <c r="K20" s="88">
        <v>0</v>
      </c>
      <c r="L20" s="88">
        <v>0</v>
      </c>
      <c r="M20" s="88">
        <v>0</v>
      </c>
      <c r="N20" s="88">
        <v>0</v>
      </c>
      <c r="O20" s="88">
        <v>0</v>
      </c>
      <c r="P20" s="88">
        <v>0</v>
      </c>
      <c r="Q20" s="88">
        <v>0</v>
      </c>
      <c r="R20" s="88">
        <v>0</v>
      </c>
      <c r="S20" s="50">
        <f t="shared" si="0"/>
        <v>20976.74</v>
      </c>
      <c r="T20" s="50">
        <f t="shared" si="1"/>
        <v>0</v>
      </c>
      <c r="U20" s="51" t="str">
        <f>VLOOKUP(B20,'FOLHA RESUMIDA'!C:I,2,0)</f>
        <v>GEORGE HAROLD DE B  WALMSLEY</v>
      </c>
    </row>
    <row r="21" spans="1:21">
      <c r="A21" s="85">
        <v>1</v>
      </c>
      <c r="B21" s="89">
        <v>1056</v>
      </c>
      <c r="C21" s="89" t="s">
        <v>17</v>
      </c>
      <c r="D21" s="86">
        <v>28961</v>
      </c>
      <c r="E21" s="86" t="s">
        <v>532</v>
      </c>
      <c r="F21" s="87" t="s">
        <v>492</v>
      </c>
      <c r="G21" s="88">
        <v>4722.17</v>
      </c>
      <c r="H21" s="88">
        <v>0</v>
      </c>
      <c r="I21" s="87" t="s">
        <v>533</v>
      </c>
      <c r="J21" s="88">
        <v>0</v>
      </c>
      <c r="K21" s="88">
        <v>0</v>
      </c>
      <c r="L21" s="88">
        <v>0</v>
      </c>
      <c r="M21" s="88">
        <v>0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50">
        <f t="shared" si="0"/>
        <v>4722.17</v>
      </c>
      <c r="T21" s="50">
        <f t="shared" si="1"/>
        <v>0</v>
      </c>
      <c r="U21" s="51" t="str">
        <f>VLOOKUP(B21,'FOLHA RESUMIDA'!C:I,2,0)</f>
        <v>VALERIA MARIA DA SILVA</v>
      </c>
    </row>
    <row r="22" spans="1:21">
      <c r="A22" s="85">
        <v>1</v>
      </c>
      <c r="B22" s="89">
        <v>1071</v>
      </c>
      <c r="C22" s="89" t="s">
        <v>18</v>
      </c>
      <c r="D22" s="86">
        <v>28968</v>
      </c>
      <c r="E22" s="86" t="s">
        <v>532</v>
      </c>
      <c r="F22" s="87" t="s">
        <v>423</v>
      </c>
      <c r="G22" s="88">
        <v>2172.36</v>
      </c>
      <c r="H22" s="88">
        <v>0</v>
      </c>
      <c r="I22" s="87" t="s">
        <v>533</v>
      </c>
      <c r="J22" s="88">
        <v>0</v>
      </c>
      <c r="K22" s="88">
        <v>0</v>
      </c>
      <c r="L22" s="88">
        <v>0</v>
      </c>
      <c r="M22" s="88">
        <v>0</v>
      </c>
      <c r="N22" s="88">
        <v>0</v>
      </c>
      <c r="O22" s="88">
        <v>0</v>
      </c>
      <c r="P22" s="88">
        <v>0</v>
      </c>
      <c r="Q22" s="88">
        <v>0</v>
      </c>
      <c r="R22" s="88">
        <v>0</v>
      </c>
      <c r="S22" s="50">
        <f t="shared" si="0"/>
        <v>2172.36</v>
      </c>
      <c r="T22" s="50">
        <f t="shared" si="1"/>
        <v>0</v>
      </c>
      <c r="U22" s="51" t="str">
        <f>VLOOKUP(B22,'FOLHA RESUMIDA'!C:I,2,0)</f>
        <v>MARIA JOSE DA HORA</v>
      </c>
    </row>
    <row r="23" spans="1:21">
      <c r="A23" s="85">
        <v>1</v>
      </c>
      <c r="B23" s="89">
        <v>1080</v>
      </c>
      <c r="C23" s="89" t="s">
        <v>19</v>
      </c>
      <c r="D23" s="86">
        <v>28968</v>
      </c>
      <c r="E23" s="86" t="s">
        <v>532</v>
      </c>
      <c r="F23" s="87" t="s">
        <v>486</v>
      </c>
      <c r="G23" s="88">
        <v>4283.17</v>
      </c>
      <c r="H23" s="88">
        <v>0</v>
      </c>
      <c r="I23" s="87" t="s">
        <v>533</v>
      </c>
      <c r="J23" s="88">
        <v>0</v>
      </c>
      <c r="K23" s="88">
        <v>0</v>
      </c>
      <c r="L23" s="88">
        <v>0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50">
        <f t="shared" si="0"/>
        <v>4283.17</v>
      </c>
      <c r="T23" s="50">
        <f t="shared" si="1"/>
        <v>0</v>
      </c>
      <c r="U23" s="51" t="str">
        <f>VLOOKUP(B23,'FOLHA RESUMIDA'!C:I,2,0)</f>
        <v>VALDIRENE ANDRE PEREIRA</v>
      </c>
    </row>
    <row r="24" spans="1:21">
      <c r="A24" s="85">
        <v>1</v>
      </c>
      <c r="B24" s="89">
        <v>1099</v>
      </c>
      <c r="C24" s="89" t="s">
        <v>20</v>
      </c>
      <c r="D24" s="86">
        <v>28997</v>
      </c>
      <c r="E24" s="86" t="s">
        <v>532</v>
      </c>
      <c r="F24" s="87" t="s">
        <v>423</v>
      </c>
      <c r="G24" s="88">
        <v>3901.28</v>
      </c>
      <c r="H24" s="88">
        <v>0</v>
      </c>
      <c r="I24" s="87" t="s">
        <v>533</v>
      </c>
      <c r="J24" s="88">
        <v>0</v>
      </c>
      <c r="K24" s="88">
        <v>0</v>
      </c>
      <c r="L24" s="88">
        <v>0</v>
      </c>
      <c r="M24" s="88">
        <v>0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50">
        <f t="shared" si="0"/>
        <v>3901.28</v>
      </c>
      <c r="T24" s="50">
        <f t="shared" si="1"/>
        <v>0</v>
      </c>
      <c r="U24" s="51" t="str">
        <f>VLOOKUP(B24,'FOLHA RESUMIDA'!C:I,2,0)</f>
        <v>VALERIA DA SILVA SOUZA</v>
      </c>
    </row>
    <row r="25" spans="1:21">
      <c r="A25" s="85">
        <v>1</v>
      </c>
      <c r="B25" s="89">
        <v>1126</v>
      </c>
      <c r="C25" s="89" t="s">
        <v>21</v>
      </c>
      <c r="D25" s="86">
        <v>29017</v>
      </c>
      <c r="E25" s="86" t="s">
        <v>532</v>
      </c>
      <c r="F25" s="87" t="s">
        <v>486</v>
      </c>
      <c r="G25" s="88">
        <v>5017.24</v>
      </c>
      <c r="H25" s="88">
        <v>1679.23</v>
      </c>
      <c r="I25" s="87" t="s">
        <v>533</v>
      </c>
      <c r="J25" s="88">
        <v>0</v>
      </c>
      <c r="K25" s="88">
        <v>0</v>
      </c>
      <c r="L25" s="88">
        <v>0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0</v>
      </c>
      <c r="S25" s="50">
        <f t="shared" si="0"/>
        <v>6696.4699999999993</v>
      </c>
      <c r="T25" s="50">
        <f t="shared" si="1"/>
        <v>0</v>
      </c>
      <c r="U25" s="51" t="str">
        <f>VLOOKUP(B25,'FOLHA RESUMIDA'!C:I,2,0)</f>
        <v>ALUISIO GOMES FERREIRA FILHO</v>
      </c>
    </row>
    <row r="26" spans="1:21">
      <c r="A26" s="85">
        <v>10</v>
      </c>
      <c r="B26" s="89">
        <v>1135</v>
      </c>
      <c r="C26" s="89" t="s">
        <v>334</v>
      </c>
      <c r="D26" s="86">
        <v>29031</v>
      </c>
      <c r="E26" s="86" t="s">
        <v>532</v>
      </c>
      <c r="F26" s="87" t="s">
        <v>486</v>
      </c>
      <c r="G26" s="88">
        <v>3523.75</v>
      </c>
      <c r="H26" s="88">
        <v>0</v>
      </c>
      <c r="I26" s="87" t="s">
        <v>533</v>
      </c>
      <c r="J26" s="88">
        <v>0</v>
      </c>
      <c r="K26" s="88">
        <v>0</v>
      </c>
      <c r="L26" s="88">
        <v>0</v>
      </c>
      <c r="M26" s="88">
        <v>0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50">
        <f t="shared" si="0"/>
        <v>3523.75</v>
      </c>
      <c r="T26" s="50">
        <f t="shared" si="1"/>
        <v>0</v>
      </c>
      <c r="U26" s="51" t="str">
        <f>VLOOKUP(B26,'FOLHA RESUMIDA'!C:I,2,0)</f>
        <v>ANTONIO LUIZ DOS SANTOS</v>
      </c>
    </row>
    <row r="27" spans="1:21">
      <c r="A27" s="85">
        <v>1</v>
      </c>
      <c r="B27" s="89">
        <v>1159</v>
      </c>
      <c r="C27" s="89" t="s">
        <v>22</v>
      </c>
      <c r="D27" s="86">
        <v>29067</v>
      </c>
      <c r="E27" s="86" t="s">
        <v>532</v>
      </c>
      <c r="F27" s="87" t="s">
        <v>423</v>
      </c>
      <c r="G27" s="88">
        <v>1970.4</v>
      </c>
      <c r="H27" s="88">
        <v>0</v>
      </c>
      <c r="I27" s="87" t="s">
        <v>533</v>
      </c>
      <c r="J27" s="88">
        <v>0</v>
      </c>
      <c r="K27" s="88">
        <v>0</v>
      </c>
      <c r="L27" s="88">
        <v>0</v>
      </c>
      <c r="M27" s="88">
        <v>0</v>
      </c>
      <c r="N27" s="88">
        <v>0</v>
      </c>
      <c r="O27" s="88">
        <v>0</v>
      </c>
      <c r="P27" s="88">
        <v>0</v>
      </c>
      <c r="Q27" s="88">
        <v>0</v>
      </c>
      <c r="R27" s="88">
        <v>0</v>
      </c>
      <c r="S27" s="50">
        <f t="shared" si="0"/>
        <v>1970.4</v>
      </c>
      <c r="T27" s="50">
        <f t="shared" si="1"/>
        <v>0</v>
      </c>
      <c r="U27" s="51" t="str">
        <f>VLOOKUP(B27,'FOLHA RESUMIDA'!C:I,2,0)</f>
        <v>VERA LUCIA MARIA C  DA SILVA</v>
      </c>
    </row>
    <row r="28" spans="1:21">
      <c r="A28" s="85">
        <v>1</v>
      </c>
      <c r="B28" s="89">
        <v>1164</v>
      </c>
      <c r="C28" s="89" t="s">
        <v>23</v>
      </c>
      <c r="D28" s="86">
        <v>29067</v>
      </c>
      <c r="E28" s="86" t="s">
        <v>532</v>
      </c>
      <c r="F28" s="87" t="s">
        <v>486</v>
      </c>
      <c r="G28" s="88">
        <v>3976.54</v>
      </c>
      <c r="H28" s="88">
        <v>1489.95</v>
      </c>
      <c r="I28" s="87" t="s">
        <v>533</v>
      </c>
      <c r="J28" s="88">
        <v>0</v>
      </c>
      <c r="K28" s="88">
        <v>0</v>
      </c>
      <c r="L28" s="88">
        <v>0</v>
      </c>
      <c r="M28" s="88">
        <v>0</v>
      </c>
      <c r="N28" s="88">
        <v>0</v>
      </c>
      <c r="O28" s="88">
        <v>0</v>
      </c>
      <c r="P28" s="88">
        <v>0</v>
      </c>
      <c r="Q28" s="88">
        <v>0</v>
      </c>
      <c r="R28" s="88">
        <v>0</v>
      </c>
      <c r="S28" s="50">
        <f t="shared" si="0"/>
        <v>5466.49</v>
      </c>
      <c r="T28" s="50">
        <f t="shared" si="1"/>
        <v>0</v>
      </c>
      <c r="U28" s="51" t="str">
        <f>VLOOKUP(B28,'FOLHA RESUMIDA'!C:I,2,0)</f>
        <v>TERESINHA MARIA DE F  FELIX</v>
      </c>
    </row>
    <row r="29" spans="1:21">
      <c r="A29" s="85">
        <v>1</v>
      </c>
      <c r="B29" s="89">
        <v>1169</v>
      </c>
      <c r="C29" s="89" t="s">
        <v>24</v>
      </c>
      <c r="D29" s="86">
        <v>29067</v>
      </c>
      <c r="E29" s="86" t="s">
        <v>532</v>
      </c>
      <c r="F29" s="87" t="s">
        <v>423</v>
      </c>
      <c r="G29" s="88">
        <v>3370.04</v>
      </c>
      <c r="H29" s="88">
        <v>0</v>
      </c>
      <c r="I29" s="87" t="s">
        <v>533</v>
      </c>
      <c r="J29" s="88">
        <v>0</v>
      </c>
      <c r="K29" s="88">
        <v>0</v>
      </c>
      <c r="L29" s="88">
        <v>0</v>
      </c>
      <c r="M29" s="88">
        <v>0</v>
      </c>
      <c r="N29" s="88">
        <v>0</v>
      </c>
      <c r="O29" s="88">
        <v>0</v>
      </c>
      <c r="P29" s="88">
        <v>0</v>
      </c>
      <c r="Q29" s="88">
        <v>0</v>
      </c>
      <c r="R29" s="88">
        <v>0</v>
      </c>
      <c r="S29" s="50">
        <f t="shared" si="0"/>
        <v>3370.04</v>
      </c>
      <c r="T29" s="50">
        <f t="shared" si="1"/>
        <v>0</v>
      </c>
      <c r="U29" s="51" t="str">
        <f>VLOOKUP(B29,'FOLHA RESUMIDA'!C:I,2,0)</f>
        <v>MARIA DO CARMO SANTOS</v>
      </c>
    </row>
    <row r="30" spans="1:21">
      <c r="A30" s="85">
        <v>1</v>
      </c>
      <c r="B30" s="89">
        <v>1177</v>
      </c>
      <c r="C30" s="89" t="s">
        <v>25</v>
      </c>
      <c r="D30" s="86">
        <v>29068</v>
      </c>
      <c r="E30" s="86" t="s">
        <v>532</v>
      </c>
      <c r="F30" s="87" t="s">
        <v>486</v>
      </c>
      <c r="G30" s="88">
        <v>3884.95</v>
      </c>
      <c r="H30" s="88">
        <v>0</v>
      </c>
      <c r="I30" s="87" t="s">
        <v>533</v>
      </c>
      <c r="J30" s="88">
        <v>0</v>
      </c>
      <c r="K30" s="88">
        <v>0</v>
      </c>
      <c r="L30" s="88">
        <v>0</v>
      </c>
      <c r="M30" s="88">
        <v>0</v>
      </c>
      <c r="N30" s="88">
        <v>0</v>
      </c>
      <c r="O30" s="88">
        <v>0</v>
      </c>
      <c r="P30" s="88">
        <v>0</v>
      </c>
      <c r="Q30" s="88">
        <v>0</v>
      </c>
      <c r="R30" s="88">
        <v>0</v>
      </c>
      <c r="S30" s="50">
        <f t="shared" si="0"/>
        <v>3884.95</v>
      </c>
      <c r="T30" s="50">
        <f t="shared" si="1"/>
        <v>0</v>
      </c>
      <c r="U30" s="51" t="str">
        <f>VLOOKUP(B30,'FOLHA RESUMIDA'!C:I,2,0)</f>
        <v>SELMA MARIA P DO NASCIMENTO</v>
      </c>
    </row>
    <row r="31" spans="1:21">
      <c r="A31" s="85">
        <v>1</v>
      </c>
      <c r="B31" s="89">
        <v>1221</v>
      </c>
      <c r="C31" s="89" t="s">
        <v>26</v>
      </c>
      <c r="D31" s="86">
        <v>29087</v>
      </c>
      <c r="E31" s="86" t="s">
        <v>532</v>
      </c>
      <c r="F31" s="87" t="s">
        <v>430</v>
      </c>
      <c r="G31" s="88">
        <v>6759.32</v>
      </c>
      <c r="H31" s="88">
        <v>3173.51</v>
      </c>
      <c r="I31" s="87" t="s">
        <v>533</v>
      </c>
      <c r="J31" s="88">
        <v>0</v>
      </c>
      <c r="K31" s="88">
        <v>0</v>
      </c>
      <c r="L31" s="88">
        <v>0</v>
      </c>
      <c r="M31" s="88">
        <v>0</v>
      </c>
      <c r="N31" s="88">
        <v>0</v>
      </c>
      <c r="O31" s="88">
        <v>0</v>
      </c>
      <c r="P31" s="88">
        <v>0</v>
      </c>
      <c r="Q31" s="88">
        <v>0</v>
      </c>
      <c r="R31" s="88">
        <v>0</v>
      </c>
      <c r="S31" s="50">
        <f t="shared" si="0"/>
        <v>9932.83</v>
      </c>
      <c r="T31" s="50">
        <f t="shared" si="1"/>
        <v>0</v>
      </c>
      <c r="U31" s="51" t="str">
        <f>VLOOKUP(B31,'FOLHA RESUMIDA'!C:I,2,0)</f>
        <v>JOSE CARLOS TENORIO DE MELO</v>
      </c>
    </row>
    <row r="32" spans="1:21">
      <c r="A32" s="85">
        <v>1</v>
      </c>
      <c r="B32" s="89">
        <v>1229</v>
      </c>
      <c r="C32" s="89" t="s">
        <v>27</v>
      </c>
      <c r="D32" s="86">
        <v>29089</v>
      </c>
      <c r="E32" s="86" t="s">
        <v>532</v>
      </c>
      <c r="F32" s="87" t="s">
        <v>423</v>
      </c>
      <c r="G32" s="88">
        <v>4096.34</v>
      </c>
      <c r="H32" s="88">
        <v>0</v>
      </c>
      <c r="I32" s="87" t="s">
        <v>533</v>
      </c>
      <c r="J32" s="88">
        <v>0</v>
      </c>
      <c r="K32" s="88">
        <v>0</v>
      </c>
      <c r="L32" s="88">
        <v>0</v>
      </c>
      <c r="M32" s="88">
        <v>0</v>
      </c>
      <c r="N32" s="88">
        <v>0</v>
      </c>
      <c r="O32" s="88">
        <v>0</v>
      </c>
      <c r="P32" s="88">
        <v>0</v>
      </c>
      <c r="Q32" s="88">
        <v>0</v>
      </c>
      <c r="R32" s="88">
        <v>0</v>
      </c>
      <c r="S32" s="50">
        <f t="shared" si="0"/>
        <v>4096.34</v>
      </c>
      <c r="T32" s="50">
        <f t="shared" si="1"/>
        <v>0</v>
      </c>
      <c r="U32" s="51" t="str">
        <f>VLOOKUP(B32,'FOLHA RESUMIDA'!C:I,2,0)</f>
        <v>IVANETE RODRIGUES DOS SANTOS</v>
      </c>
    </row>
    <row r="33" spans="1:21">
      <c r="A33" s="85">
        <v>1</v>
      </c>
      <c r="B33" s="89">
        <v>1243</v>
      </c>
      <c r="C33" s="89" t="s">
        <v>28</v>
      </c>
      <c r="D33" s="86">
        <v>29096</v>
      </c>
      <c r="E33" s="86" t="s">
        <v>532</v>
      </c>
      <c r="F33" s="87" t="s">
        <v>423</v>
      </c>
      <c r="G33" s="88">
        <v>2640.52</v>
      </c>
      <c r="H33" s="88">
        <v>0</v>
      </c>
      <c r="I33" s="87" t="s">
        <v>533</v>
      </c>
      <c r="J33" s="88">
        <v>0</v>
      </c>
      <c r="K33" s="88">
        <v>0</v>
      </c>
      <c r="L33" s="88">
        <v>0</v>
      </c>
      <c r="M33" s="88">
        <v>0</v>
      </c>
      <c r="N33" s="88">
        <v>0</v>
      </c>
      <c r="O33" s="88">
        <v>0</v>
      </c>
      <c r="P33" s="88">
        <v>0</v>
      </c>
      <c r="Q33" s="88">
        <v>0</v>
      </c>
      <c r="R33" s="88">
        <v>0</v>
      </c>
      <c r="S33" s="50">
        <f t="shared" si="0"/>
        <v>2640.52</v>
      </c>
      <c r="T33" s="50">
        <f t="shared" si="1"/>
        <v>0</v>
      </c>
      <c r="U33" s="51" t="str">
        <f>VLOOKUP(B33,'FOLHA RESUMIDA'!C:I,2,0)</f>
        <v>MARIA EUGENIA VILARIM LIMA</v>
      </c>
    </row>
    <row r="34" spans="1:21">
      <c r="A34" s="85">
        <v>1</v>
      </c>
      <c r="B34" s="89">
        <v>1258</v>
      </c>
      <c r="C34" s="89" t="s">
        <v>29</v>
      </c>
      <c r="D34" s="86">
        <v>29102</v>
      </c>
      <c r="E34" s="86" t="s">
        <v>532</v>
      </c>
      <c r="F34" s="87" t="s">
        <v>486</v>
      </c>
      <c r="G34" s="88">
        <v>4460.26</v>
      </c>
      <c r="H34" s="88">
        <v>1868.83</v>
      </c>
      <c r="I34" s="87" t="s">
        <v>533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50">
        <f t="shared" si="0"/>
        <v>6329.09</v>
      </c>
      <c r="T34" s="50">
        <f t="shared" si="1"/>
        <v>0</v>
      </c>
      <c r="U34" s="51" t="str">
        <f>VLOOKUP(B34,'FOLHA RESUMIDA'!C:I,2,0)</f>
        <v>ADIGALENE RODRIGUES DA SILVA</v>
      </c>
    </row>
    <row r="35" spans="1:21">
      <c r="A35" s="85">
        <v>1</v>
      </c>
      <c r="B35" s="89">
        <v>1267</v>
      </c>
      <c r="C35" s="89" t="s">
        <v>30</v>
      </c>
      <c r="D35" s="86">
        <v>29099</v>
      </c>
      <c r="E35" s="86" t="s">
        <v>532</v>
      </c>
      <c r="F35" s="87" t="s">
        <v>432</v>
      </c>
      <c r="G35" s="88">
        <v>11766.2</v>
      </c>
      <c r="H35" s="88">
        <v>9656.66</v>
      </c>
      <c r="I35" s="87" t="s">
        <v>533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0</v>
      </c>
      <c r="P35" s="88">
        <v>0</v>
      </c>
      <c r="Q35" s="88">
        <v>0</v>
      </c>
      <c r="R35" s="88">
        <v>0</v>
      </c>
      <c r="S35" s="50">
        <f t="shared" si="0"/>
        <v>21422.86</v>
      </c>
      <c r="T35" s="50">
        <f t="shared" si="1"/>
        <v>0</v>
      </c>
      <c r="U35" s="51" t="str">
        <f>VLOOKUP(B35,'FOLHA RESUMIDA'!C:I,2,0)</f>
        <v>MARCO AURELIO O DE OLIVEIRA</v>
      </c>
    </row>
    <row r="36" spans="1:21">
      <c r="A36" s="85">
        <v>1</v>
      </c>
      <c r="B36" s="89">
        <v>1269</v>
      </c>
      <c r="C36" s="89" t="s">
        <v>31</v>
      </c>
      <c r="D36" s="86">
        <v>29118</v>
      </c>
      <c r="E36" s="86" t="s">
        <v>532</v>
      </c>
      <c r="F36" s="87" t="s">
        <v>420</v>
      </c>
      <c r="G36" s="88">
        <v>1970.4</v>
      </c>
      <c r="H36" s="88">
        <v>0</v>
      </c>
      <c r="I36" s="87" t="s">
        <v>533</v>
      </c>
      <c r="J36" s="88">
        <v>0</v>
      </c>
      <c r="K36" s="88">
        <v>0</v>
      </c>
      <c r="L36" s="88">
        <v>0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  <c r="S36" s="50">
        <f t="shared" si="0"/>
        <v>1970.4</v>
      </c>
      <c r="T36" s="50">
        <f t="shared" si="1"/>
        <v>0</v>
      </c>
      <c r="U36" s="51" t="str">
        <f>VLOOKUP(B36,'FOLHA RESUMIDA'!C:I,2,0)</f>
        <v>VALDECY FERREIRA DA COSTA</v>
      </c>
    </row>
    <row r="37" spans="1:21">
      <c r="A37" s="85">
        <v>1</v>
      </c>
      <c r="B37" s="89">
        <v>1328</v>
      </c>
      <c r="C37" s="89" t="s">
        <v>32</v>
      </c>
      <c r="D37" s="86">
        <v>29202</v>
      </c>
      <c r="E37" s="86" t="s">
        <v>532</v>
      </c>
      <c r="F37" s="87" t="s">
        <v>486</v>
      </c>
      <c r="G37" s="88">
        <v>3884.95</v>
      </c>
      <c r="H37" s="88">
        <v>0</v>
      </c>
      <c r="I37" s="87" t="s">
        <v>533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50">
        <f t="shared" si="0"/>
        <v>3884.95</v>
      </c>
      <c r="T37" s="50">
        <f t="shared" si="1"/>
        <v>0</v>
      </c>
      <c r="U37" s="51" t="str">
        <f>VLOOKUP(B37,'FOLHA RESUMIDA'!C:I,2,0)</f>
        <v>LIZETE ALFREDINA DA SILVA</v>
      </c>
    </row>
    <row r="38" spans="1:21">
      <c r="A38" s="85">
        <v>1</v>
      </c>
      <c r="B38" s="89">
        <v>1330</v>
      </c>
      <c r="C38" s="89" t="s">
        <v>33</v>
      </c>
      <c r="D38" s="86">
        <v>29202</v>
      </c>
      <c r="E38" s="86" t="s">
        <v>532</v>
      </c>
      <c r="F38" s="87" t="s">
        <v>423</v>
      </c>
      <c r="G38" s="88">
        <v>3538.57</v>
      </c>
      <c r="H38" s="88">
        <v>0</v>
      </c>
      <c r="I38" s="87" t="s">
        <v>533</v>
      </c>
      <c r="J38" s="88">
        <v>0</v>
      </c>
      <c r="K38" s="88">
        <v>0</v>
      </c>
      <c r="L38" s="88">
        <v>0</v>
      </c>
      <c r="M38" s="88">
        <v>0</v>
      </c>
      <c r="N38" s="88">
        <v>0</v>
      </c>
      <c r="O38" s="88">
        <v>0</v>
      </c>
      <c r="P38" s="88">
        <v>0</v>
      </c>
      <c r="Q38" s="88">
        <v>0</v>
      </c>
      <c r="R38" s="88">
        <v>0</v>
      </c>
      <c r="S38" s="50">
        <f t="shared" si="0"/>
        <v>3538.57</v>
      </c>
      <c r="T38" s="50">
        <f t="shared" si="1"/>
        <v>0</v>
      </c>
      <c r="U38" s="51" t="str">
        <f>VLOOKUP(B38,'FOLHA RESUMIDA'!C:I,2,0)</f>
        <v>IVANISE MARIA DA LUZ SANTOS</v>
      </c>
    </row>
    <row r="39" spans="1:21">
      <c r="A39" s="85">
        <v>1</v>
      </c>
      <c r="B39" s="89">
        <v>1333</v>
      </c>
      <c r="C39" s="89" t="s">
        <v>34</v>
      </c>
      <c r="D39" s="86">
        <v>29209</v>
      </c>
      <c r="E39" s="86" t="s">
        <v>532</v>
      </c>
      <c r="F39" s="87" t="s">
        <v>423</v>
      </c>
      <c r="G39" s="88">
        <v>3901.28</v>
      </c>
      <c r="H39" s="88">
        <v>0</v>
      </c>
      <c r="I39" s="87" t="s">
        <v>533</v>
      </c>
      <c r="J39" s="88">
        <v>0</v>
      </c>
      <c r="K39" s="88">
        <v>0</v>
      </c>
      <c r="L39" s="88">
        <v>0</v>
      </c>
      <c r="M39" s="88">
        <v>0</v>
      </c>
      <c r="N39" s="88">
        <v>0</v>
      </c>
      <c r="O39" s="88">
        <v>0</v>
      </c>
      <c r="P39" s="88">
        <v>0</v>
      </c>
      <c r="Q39" s="88">
        <v>0</v>
      </c>
      <c r="R39" s="88">
        <v>0</v>
      </c>
      <c r="S39" s="50">
        <f t="shared" si="0"/>
        <v>3901.28</v>
      </c>
      <c r="T39" s="50">
        <f t="shared" si="1"/>
        <v>0</v>
      </c>
      <c r="U39" s="51" t="str">
        <f>VLOOKUP(B39,'FOLHA RESUMIDA'!C:I,2,0)</f>
        <v>JORGE CUNHA OLIVEIRA</v>
      </c>
    </row>
    <row r="40" spans="1:21">
      <c r="A40" s="85">
        <v>1</v>
      </c>
      <c r="B40" s="89">
        <v>1337</v>
      </c>
      <c r="C40" s="89" t="s">
        <v>35</v>
      </c>
      <c r="D40" s="86">
        <v>29206</v>
      </c>
      <c r="E40" s="86" t="s">
        <v>532</v>
      </c>
      <c r="F40" s="87" t="s">
        <v>486</v>
      </c>
      <c r="G40" s="88">
        <v>3523.75</v>
      </c>
      <c r="H40" s="88">
        <v>1315.38</v>
      </c>
      <c r="I40" s="87" t="s">
        <v>533</v>
      </c>
      <c r="J40" s="88">
        <v>0</v>
      </c>
      <c r="K40" s="88">
        <v>0</v>
      </c>
      <c r="L40" s="88">
        <v>0</v>
      </c>
      <c r="M40" s="88">
        <v>0</v>
      </c>
      <c r="N40" s="88">
        <v>0</v>
      </c>
      <c r="O40" s="88">
        <v>0</v>
      </c>
      <c r="P40" s="88">
        <v>0</v>
      </c>
      <c r="Q40" s="88">
        <v>0</v>
      </c>
      <c r="R40" s="88">
        <v>0</v>
      </c>
      <c r="S40" s="50">
        <f t="shared" si="0"/>
        <v>4839.13</v>
      </c>
      <c r="T40" s="50">
        <f t="shared" si="1"/>
        <v>0</v>
      </c>
      <c r="U40" s="51" t="str">
        <f>VLOOKUP(B40,'FOLHA RESUMIDA'!C:I,2,0)</f>
        <v>ROSILDA BARBOSA DOS SANTOS</v>
      </c>
    </row>
    <row r="41" spans="1:21">
      <c r="A41" s="85">
        <v>1</v>
      </c>
      <c r="B41" s="89">
        <v>1363</v>
      </c>
      <c r="C41" s="89" t="s">
        <v>36</v>
      </c>
      <c r="D41" s="86">
        <v>29227</v>
      </c>
      <c r="E41" s="86" t="s">
        <v>532</v>
      </c>
      <c r="F41" s="87" t="s">
        <v>486</v>
      </c>
      <c r="G41" s="88">
        <v>4283.17</v>
      </c>
      <c r="H41" s="88">
        <v>0</v>
      </c>
      <c r="I41" s="87" t="s">
        <v>533</v>
      </c>
      <c r="J41" s="88">
        <v>822.38</v>
      </c>
      <c r="K41" s="88">
        <v>0</v>
      </c>
      <c r="L41" s="88">
        <v>0</v>
      </c>
      <c r="M41" s="88">
        <v>0</v>
      </c>
      <c r="N41" s="88">
        <v>0</v>
      </c>
      <c r="O41" s="88">
        <v>0</v>
      </c>
      <c r="P41" s="88">
        <v>0</v>
      </c>
      <c r="Q41" s="88">
        <v>0</v>
      </c>
      <c r="R41" s="88">
        <v>0</v>
      </c>
      <c r="S41" s="50">
        <f t="shared" si="0"/>
        <v>4283.17</v>
      </c>
      <c r="T41" s="50">
        <f t="shared" si="1"/>
        <v>822.38</v>
      </c>
      <c r="U41" s="51" t="str">
        <f>VLOOKUP(B41,'FOLHA RESUMIDA'!C:I,2,0)</f>
        <v>JOSE CARLOS FERREIRA DE ARRUDA</v>
      </c>
    </row>
    <row r="42" spans="1:21">
      <c r="A42" s="85">
        <v>1</v>
      </c>
      <c r="B42" s="89">
        <v>1369</v>
      </c>
      <c r="C42" s="89" t="s">
        <v>37</v>
      </c>
      <c r="D42" s="86">
        <v>29234</v>
      </c>
      <c r="E42" s="86" t="s">
        <v>532</v>
      </c>
      <c r="F42" s="87" t="s">
        <v>492</v>
      </c>
      <c r="G42" s="88">
        <v>2629.47</v>
      </c>
      <c r="H42" s="88">
        <v>0</v>
      </c>
      <c r="I42" s="87" t="s">
        <v>533</v>
      </c>
      <c r="J42" s="88">
        <v>0</v>
      </c>
      <c r="K42" s="88">
        <v>0</v>
      </c>
      <c r="L42" s="88">
        <v>0</v>
      </c>
      <c r="M42" s="88">
        <v>0</v>
      </c>
      <c r="N42" s="88">
        <v>0</v>
      </c>
      <c r="O42" s="88">
        <v>0</v>
      </c>
      <c r="P42" s="88">
        <v>0</v>
      </c>
      <c r="Q42" s="88">
        <v>0</v>
      </c>
      <c r="R42" s="88">
        <v>0</v>
      </c>
      <c r="S42" s="50">
        <f t="shared" si="0"/>
        <v>2629.47</v>
      </c>
      <c r="T42" s="50">
        <f t="shared" si="1"/>
        <v>0</v>
      </c>
      <c r="U42" s="51" t="str">
        <f>VLOOKUP(B42,'FOLHA RESUMIDA'!C:I,2,0)</f>
        <v>ELIANE BATISTA DE CASTILHO</v>
      </c>
    </row>
    <row r="43" spans="1:21">
      <c r="A43" s="85">
        <v>1</v>
      </c>
      <c r="B43" s="89">
        <v>1393</v>
      </c>
      <c r="C43" s="89" t="s">
        <v>38</v>
      </c>
      <c r="D43" s="86">
        <v>29283</v>
      </c>
      <c r="E43" s="86" t="s">
        <v>532</v>
      </c>
      <c r="F43" s="87" t="s">
        <v>495</v>
      </c>
      <c r="G43" s="88">
        <v>3884.95</v>
      </c>
      <c r="H43" s="88">
        <v>0</v>
      </c>
      <c r="I43" s="87" t="s">
        <v>533</v>
      </c>
      <c r="J43" s="88">
        <v>0</v>
      </c>
      <c r="K43" s="88">
        <v>0</v>
      </c>
      <c r="L43" s="88">
        <v>0</v>
      </c>
      <c r="M43" s="88">
        <v>0</v>
      </c>
      <c r="N43" s="88">
        <v>0</v>
      </c>
      <c r="O43" s="88">
        <v>0</v>
      </c>
      <c r="P43" s="88">
        <v>0</v>
      </c>
      <c r="Q43" s="88">
        <v>0</v>
      </c>
      <c r="R43" s="88">
        <v>0</v>
      </c>
      <c r="S43" s="50">
        <f t="shared" si="0"/>
        <v>3884.95</v>
      </c>
      <c r="T43" s="50">
        <f t="shared" si="1"/>
        <v>0</v>
      </c>
      <c r="U43" s="51" t="str">
        <f>VLOOKUP(B43,'FOLHA RESUMIDA'!C:I,2,0)</f>
        <v>MANOEL CORREIA DOS SANTOS</v>
      </c>
    </row>
    <row r="44" spans="1:21">
      <c r="A44" s="85">
        <v>1</v>
      </c>
      <c r="B44" s="89">
        <v>1413</v>
      </c>
      <c r="C44" s="89" t="s">
        <v>39</v>
      </c>
      <c r="D44" s="86">
        <v>29290</v>
      </c>
      <c r="E44" s="86" t="s">
        <v>532</v>
      </c>
      <c r="F44" s="87" t="s">
        <v>432</v>
      </c>
      <c r="G44" s="88">
        <v>11766.2</v>
      </c>
      <c r="H44" s="88">
        <v>14357.39</v>
      </c>
      <c r="I44" s="87" t="s">
        <v>533</v>
      </c>
      <c r="J44" s="88">
        <v>0</v>
      </c>
      <c r="K44" s="88">
        <v>0</v>
      </c>
      <c r="L44" s="88">
        <v>0</v>
      </c>
      <c r="M44" s="88">
        <v>0</v>
      </c>
      <c r="N44" s="88">
        <v>0</v>
      </c>
      <c r="O44" s="88">
        <v>0</v>
      </c>
      <c r="P44" s="88">
        <v>0</v>
      </c>
      <c r="Q44" s="88">
        <v>0</v>
      </c>
      <c r="R44" s="88">
        <v>0</v>
      </c>
      <c r="S44" s="50">
        <f t="shared" si="0"/>
        <v>26123.59</v>
      </c>
      <c r="T44" s="50">
        <f t="shared" si="1"/>
        <v>0</v>
      </c>
      <c r="U44" s="51" t="str">
        <f>VLOOKUP(B44,'FOLHA RESUMIDA'!C:I,2,0)</f>
        <v>LEDUAR GUEDES DE LIMA</v>
      </c>
    </row>
    <row r="45" spans="1:21">
      <c r="A45" s="85">
        <v>1</v>
      </c>
      <c r="B45" s="89">
        <v>1418</v>
      </c>
      <c r="C45" s="89" t="s">
        <v>40</v>
      </c>
      <c r="D45" s="86">
        <v>29297</v>
      </c>
      <c r="E45" s="86" t="s">
        <v>532</v>
      </c>
      <c r="F45" s="87" t="s">
        <v>426</v>
      </c>
      <c r="G45" s="88">
        <v>4722.17</v>
      </c>
      <c r="H45" s="88">
        <v>0</v>
      </c>
      <c r="I45" s="87" t="s">
        <v>533</v>
      </c>
      <c r="J45" s="88">
        <v>0</v>
      </c>
      <c r="K45" s="88">
        <v>0</v>
      </c>
      <c r="L45" s="88">
        <v>0</v>
      </c>
      <c r="M45" s="88">
        <v>0</v>
      </c>
      <c r="N45" s="88">
        <v>0</v>
      </c>
      <c r="O45" s="88">
        <v>0</v>
      </c>
      <c r="P45" s="88">
        <v>0</v>
      </c>
      <c r="Q45" s="88">
        <v>0</v>
      </c>
      <c r="R45" s="88">
        <v>0</v>
      </c>
      <c r="S45" s="50">
        <f t="shared" si="0"/>
        <v>4722.17</v>
      </c>
      <c r="T45" s="50">
        <f t="shared" si="1"/>
        <v>0</v>
      </c>
      <c r="U45" s="51" t="str">
        <f>VLOOKUP(B45,'FOLHA RESUMIDA'!C:I,2,0)</f>
        <v>ELVIS GOMES PEREIRA</v>
      </c>
    </row>
    <row r="46" spans="1:21">
      <c r="A46" s="85">
        <v>1</v>
      </c>
      <c r="B46" s="89">
        <v>1427</v>
      </c>
      <c r="C46" s="89" t="s">
        <v>41</v>
      </c>
      <c r="D46" s="86">
        <v>29298</v>
      </c>
      <c r="E46" s="86" t="s">
        <v>532</v>
      </c>
      <c r="F46" s="87" t="s">
        <v>432</v>
      </c>
      <c r="G46" s="88">
        <v>11766.2</v>
      </c>
      <c r="H46" s="88">
        <v>2163.42</v>
      </c>
      <c r="I46" s="87" t="s">
        <v>533</v>
      </c>
      <c r="J46" s="88">
        <v>0</v>
      </c>
      <c r="K46" s="88">
        <v>0</v>
      </c>
      <c r="L46" s="88">
        <v>0</v>
      </c>
      <c r="M46" s="88">
        <v>0</v>
      </c>
      <c r="N46" s="88">
        <v>0</v>
      </c>
      <c r="O46" s="88">
        <v>0</v>
      </c>
      <c r="P46" s="88">
        <v>0</v>
      </c>
      <c r="Q46" s="88">
        <v>0</v>
      </c>
      <c r="R46" s="88">
        <v>0</v>
      </c>
      <c r="S46" s="50">
        <f t="shared" si="0"/>
        <v>13929.62</v>
      </c>
      <c r="T46" s="50">
        <f t="shared" si="1"/>
        <v>0</v>
      </c>
      <c r="U46" s="51" t="str">
        <f>VLOOKUP(B46,'FOLHA RESUMIDA'!C:I,2,0)</f>
        <v>ANA MARIA ELOI DA H  DA SILVA</v>
      </c>
    </row>
    <row r="47" spans="1:21">
      <c r="A47" s="85">
        <v>1</v>
      </c>
      <c r="B47" s="89">
        <v>1429</v>
      </c>
      <c r="C47" s="89" t="s">
        <v>42</v>
      </c>
      <c r="D47" s="86">
        <v>29304</v>
      </c>
      <c r="E47" s="86" t="s">
        <v>532</v>
      </c>
      <c r="F47" s="87" t="s">
        <v>485</v>
      </c>
      <c r="G47" s="88">
        <v>3884.95</v>
      </c>
      <c r="H47" s="88">
        <v>1196.07</v>
      </c>
      <c r="I47" s="87" t="s">
        <v>533</v>
      </c>
      <c r="J47" s="88">
        <v>0</v>
      </c>
      <c r="K47" s="88">
        <v>0</v>
      </c>
      <c r="L47" s="88">
        <v>0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50">
        <f t="shared" si="0"/>
        <v>5081.0199999999995</v>
      </c>
      <c r="T47" s="50">
        <f t="shared" si="1"/>
        <v>0</v>
      </c>
      <c r="U47" s="51" t="str">
        <f>VLOOKUP(B47,'FOLHA RESUMIDA'!C:I,2,0)</f>
        <v>JOSE HENRIQUE DA PAZ</v>
      </c>
    </row>
    <row r="48" spans="1:21">
      <c r="A48" s="85">
        <v>1</v>
      </c>
      <c r="B48" s="89">
        <v>1454</v>
      </c>
      <c r="C48" s="89" t="s">
        <v>43</v>
      </c>
      <c r="D48" s="86">
        <v>29319</v>
      </c>
      <c r="E48" s="86" t="s">
        <v>532</v>
      </c>
      <c r="F48" s="87" t="s">
        <v>485</v>
      </c>
      <c r="G48" s="88">
        <v>3523.75</v>
      </c>
      <c r="H48" s="88">
        <v>1128.3499999999999</v>
      </c>
      <c r="I48" s="87" t="s">
        <v>533</v>
      </c>
      <c r="J48" s="88">
        <v>0</v>
      </c>
      <c r="K48" s="88">
        <v>0</v>
      </c>
      <c r="L48" s="88">
        <v>0</v>
      </c>
      <c r="M48" s="88">
        <v>0</v>
      </c>
      <c r="N48" s="88">
        <v>0</v>
      </c>
      <c r="O48" s="88">
        <v>0</v>
      </c>
      <c r="P48" s="88">
        <v>0</v>
      </c>
      <c r="Q48" s="88">
        <v>0</v>
      </c>
      <c r="R48" s="88">
        <v>0</v>
      </c>
      <c r="S48" s="50">
        <f t="shared" si="0"/>
        <v>4652.1000000000004</v>
      </c>
      <c r="T48" s="50">
        <f t="shared" si="1"/>
        <v>0</v>
      </c>
      <c r="U48" s="51" t="str">
        <f>VLOOKUP(B48,'FOLHA RESUMIDA'!C:I,2,0)</f>
        <v>MAURICIO LOPES DA SILVA</v>
      </c>
    </row>
    <row r="49" spans="1:21">
      <c r="A49" s="85">
        <v>1</v>
      </c>
      <c r="B49" s="89">
        <v>1475</v>
      </c>
      <c r="C49" s="89" t="s">
        <v>44</v>
      </c>
      <c r="D49" s="86">
        <v>29374</v>
      </c>
      <c r="E49" s="86" t="s">
        <v>532</v>
      </c>
      <c r="F49" s="87" t="s">
        <v>427</v>
      </c>
      <c r="G49" s="88">
        <v>3884.95</v>
      </c>
      <c r="H49" s="88">
        <v>0</v>
      </c>
      <c r="I49" s="87" t="s">
        <v>533</v>
      </c>
      <c r="J49" s="88">
        <v>0</v>
      </c>
      <c r="K49" s="88">
        <v>0</v>
      </c>
      <c r="L49" s="88">
        <v>0</v>
      </c>
      <c r="M49" s="88">
        <v>0</v>
      </c>
      <c r="N49" s="88">
        <v>0</v>
      </c>
      <c r="O49" s="88">
        <v>0</v>
      </c>
      <c r="P49" s="88">
        <v>0</v>
      </c>
      <c r="Q49" s="88">
        <v>0</v>
      </c>
      <c r="R49" s="88">
        <v>0</v>
      </c>
      <c r="S49" s="50">
        <f t="shared" si="0"/>
        <v>3884.95</v>
      </c>
      <c r="T49" s="50">
        <f t="shared" si="1"/>
        <v>0</v>
      </c>
      <c r="U49" s="51" t="str">
        <f>VLOOKUP(B49,'FOLHA RESUMIDA'!C:I,2,0)</f>
        <v>MARTA ARAUJO DA F  SANTANA</v>
      </c>
    </row>
    <row r="50" spans="1:21">
      <c r="A50" s="85">
        <v>1</v>
      </c>
      <c r="B50" s="89">
        <v>1483</v>
      </c>
      <c r="C50" s="89" t="s">
        <v>45</v>
      </c>
      <c r="D50" s="86">
        <v>29397</v>
      </c>
      <c r="E50" s="86" t="s">
        <v>532</v>
      </c>
      <c r="F50" s="87" t="s">
        <v>423</v>
      </c>
      <c r="G50" s="88">
        <v>2172.36</v>
      </c>
      <c r="H50" s="88">
        <v>0</v>
      </c>
      <c r="I50" s="87" t="s">
        <v>533</v>
      </c>
      <c r="J50" s="88">
        <v>0</v>
      </c>
      <c r="K50" s="88">
        <v>0</v>
      </c>
      <c r="L50" s="88">
        <v>0</v>
      </c>
      <c r="M50" s="88">
        <v>0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50">
        <f t="shared" si="0"/>
        <v>2172.36</v>
      </c>
      <c r="T50" s="50">
        <f t="shared" si="1"/>
        <v>0</v>
      </c>
      <c r="U50" s="51" t="str">
        <f>VLOOKUP(B50,'FOLHA RESUMIDA'!C:I,2,0)</f>
        <v>REGINA LEANDRO SANTOS DE LIMA</v>
      </c>
    </row>
    <row r="51" spans="1:21">
      <c r="A51" s="85">
        <v>1</v>
      </c>
      <c r="B51" s="89">
        <v>1522</v>
      </c>
      <c r="C51" s="89" t="s">
        <v>46</v>
      </c>
      <c r="D51" s="86">
        <v>29622</v>
      </c>
      <c r="E51" s="86" t="s">
        <v>532</v>
      </c>
      <c r="F51" s="87" t="s">
        <v>423</v>
      </c>
      <c r="G51" s="88">
        <v>1876.58</v>
      </c>
      <c r="H51" s="88">
        <v>0</v>
      </c>
      <c r="I51" s="87" t="s">
        <v>533</v>
      </c>
      <c r="J51" s="88">
        <v>0</v>
      </c>
      <c r="K51" s="88">
        <v>0</v>
      </c>
      <c r="L51" s="88">
        <v>0</v>
      </c>
      <c r="M51" s="88">
        <v>0</v>
      </c>
      <c r="N51" s="88">
        <v>0</v>
      </c>
      <c r="O51" s="88">
        <v>0</v>
      </c>
      <c r="P51" s="88">
        <v>0</v>
      </c>
      <c r="Q51" s="88">
        <v>0</v>
      </c>
      <c r="R51" s="88">
        <v>0</v>
      </c>
      <c r="S51" s="50">
        <f t="shared" si="0"/>
        <v>1876.58</v>
      </c>
      <c r="T51" s="50">
        <f t="shared" si="1"/>
        <v>0</v>
      </c>
      <c r="U51" s="51" t="str">
        <f>VLOOKUP(B51,'FOLHA RESUMIDA'!C:I,2,0)</f>
        <v>TEREZINHA P  DA SILVA CORREIA</v>
      </c>
    </row>
    <row r="52" spans="1:21">
      <c r="A52" s="85">
        <v>1</v>
      </c>
      <c r="B52" s="89">
        <v>1536</v>
      </c>
      <c r="C52" s="89" t="s">
        <v>47</v>
      </c>
      <c r="D52" s="86">
        <v>29675</v>
      </c>
      <c r="E52" s="86" t="s">
        <v>532</v>
      </c>
      <c r="F52" s="87" t="s">
        <v>486</v>
      </c>
      <c r="G52" s="88">
        <v>3523.75</v>
      </c>
      <c r="H52" s="88">
        <v>0</v>
      </c>
      <c r="I52" s="87" t="s">
        <v>533</v>
      </c>
      <c r="J52" s="88">
        <v>0</v>
      </c>
      <c r="K52" s="88">
        <v>0</v>
      </c>
      <c r="L52" s="88">
        <v>0</v>
      </c>
      <c r="M52" s="88">
        <v>0</v>
      </c>
      <c r="N52" s="88">
        <v>0</v>
      </c>
      <c r="O52" s="88">
        <v>0</v>
      </c>
      <c r="P52" s="88">
        <v>0</v>
      </c>
      <c r="Q52" s="88">
        <v>0</v>
      </c>
      <c r="R52" s="88">
        <v>0</v>
      </c>
      <c r="S52" s="50">
        <f t="shared" si="0"/>
        <v>3523.75</v>
      </c>
      <c r="T52" s="50">
        <f t="shared" si="1"/>
        <v>0</v>
      </c>
      <c r="U52" s="51" t="str">
        <f>VLOOKUP(B52,'FOLHA RESUMIDA'!C:I,2,0)</f>
        <v>MARIA ADRIAO DA SILVA</v>
      </c>
    </row>
    <row r="53" spans="1:21">
      <c r="A53" s="85">
        <v>1</v>
      </c>
      <c r="B53" s="89">
        <v>1545</v>
      </c>
      <c r="C53" s="89" t="s">
        <v>48</v>
      </c>
      <c r="D53" s="86">
        <v>29762</v>
      </c>
      <c r="E53" s="86" t="s">
        <v>532</v>
      </c>
      <c r="F53" s="87" t="s">
        <v>420</v>
      </c>
      <c r="G53" s="88">
        <v>3209.59</v>
      </c>
      <c r="H53" s="88">
        <v>1002.18</v>
      </c>
      <c r="I53" s="87" t="s">
        <v>533</v>
      </c>
      <c r="J53" s="88">
        <v>0</v>
      </c>
      <c r="K53" s="88">
        <v>0</v>
      </c>
      <c r="L53" s="88">
        <v>0</v>
      </c>
      <c r="M53" s="88">
        <v>0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50">
        <f t="shared" si="0"/>
        <v>4211.7700000000004</v>
      </c>
      <c r="T53" s="50">
        <f t="shared" si="1"/>
        <v>0</v>
      </c>
      <c r="U53" s="51" t="str">
        <f>VLOOKUP(B53,'FOLHA RESUMIDA'!C:I,2,0)</f>
        <v>HERON VILAR DE ANDRADE</v>
      </c>
    </row>
    <row r="54" spans="1:21">
      <c r="A54" s="85">
        <v>1</v>
      </c>
      <c r="B54" s="89">
        <v>1549</v>
      </c>
      <c r="C54" s="89" t="s">
        <v>49</v>
      </c>
      <c r="D54" s="86">
        <v>29845</v>
      </c>
      <c r="E54" s="86" t="s">
        <v>532</v>
      </c>
      <c r="F54" s="87" t="s">
        <v>486</v>
      </c>
      <c r="G54" s="88">
        <v>4079.2</v>
      </c>
      <c r="H54" s="88">
        <v>0</v>
      </c>
      <c r="I54" s="87" t="s">
        <v>533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50">
        <f t="shared" si="0"/>
        <v>4079.2</v>
      </c>
      <c r="T54" s="50">
        <f t="shared" si="1"/>
        <v>0</v>
      </c>
      <c r="U54" s="51" t="str">
        <f>VLOOKUP(B54,'FOLHA RESUMIDA'!C:I,2,0)</f>
        <v>JOSE JOAQUIM DA SILVA FILHO</v>
      </c>
    </row>
    <row r="55" spans="1:21">
      <c r="A55" s="85">
        <v>1</v>
      </c>
      <c r="B55" s="89">
        <v>1553</v>
      </c>
      <c r="C55" s="89" t="s">
        <v>50</v>
      </c>
      <c r="D55" s="86">
        <v>29879</v>
      </c>
      <c r="E55" s="86" t="s">
        <v>532</v>
      </c>
      <c r="F55" s="87" t="s">
        <v>423</v>
      </c>
      <c r="G55" s="88">
        <v>3901.28</v>
      </c>
      <c r="H55" s="88">
        <v>0</v>
      </c>
      <c r="I55" s="87" t="s">
        <v>533</v>
      </c>
      <c r="J55" s="88">
        <v>0</v>
      </c>
      <c r="K55" s="88">
        <v>0</v>
      </c>
      <c r="L55" s="88">
        <v>0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50">
        <f t="shared" si="0"/>
        <v>3901.28</v>
      </c>
      <c r="T55" s="50">
        <f t="shared" si="1"/>
        <v>0</v>
      </c>
      <c r="U55" s="51" t="str">
        <f>VLOOKUP(B55,'FOLHA RESUMIDA'!C:I,2,0)</f>
        <v>MARIA DO CARMO A DOS SANTOS</v>
      </c>
    </row>
    <row r="56" spans="1:21">
      <c r="A56" s="85">
        <v>1</v>
      </c>
      <c r="B56" s="89">
        <v>1554</v>
      </c>
      <c r="C56" s="89" t="s">
        <v>51</v>
      </c>
      <c r="D56" s="86">
        <v>29886</v>
      </c>
      <c r="E56" s="86" t="s">
        <v>532</v>
      </c>
      <c r="F56" s="87" t="s">
        <v>486</v>
      </c>
      <c r="G56" s="88">
        <v>4591.83</v>
      </c>
      <c r="H56" s="88">
        <v>1435</v>
      </c>
      <c r="I56" s="87" t="s">
        <v>533</v>
      </c>
      <c r="J56" s="88">
        <v>0</v>
      </c>
      <c r="K56" s="88">
        <v>0</v>
      </c>
      <c r="L56" s="88">
        <v>0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50">
        <f t="shared" si="0"/>
        <v>6026.83</v>
      </c>
      <c r="T56" s="50">
        <f t="shared" si="1"/>
        <v>0</v>
      </c>
      <c r="U56" s="51" t="str">
        <f>VLOOKUP(B56,'FOLHA RESUMIDA'!C:I,2,0)</f>
        <v>SONEIDE P DO NASCIMENTO CORREA</v>
      </c>
    </row>
    <row r="57" spans="1:21">
      <c r="A57" s="85">
        <v>1</v>
      </c>
      <c r="B57" s="89">
        <v>1561</v>
      </c>
      <c r="C57" s="89" t="s">
        <v>52</v>
      </c>
      <c r="D57" s="86">
        <v>29983</v>
      </c>
      <c r="E57" s="86" t="s">
        <v>532</v>
      </c>
      <c r="F57" s="87" t="s">
        <v>423</v>
      </c>
      <c r="G57" s="88">
        <v>1876.58</v>
      </c>
      <c r="H57" s="88">
        <v>0</v>
      </c>
      <c r="I57" s="87" t="s">
        <v>533</v>
      </c>
      <c r="J57" s="88">
        <v>0</v>
      </c>
      <c r="K57" s="88">
        <v>0</v>
      </c>
      <c r="L57" s="88">
        <v>0</v>
      </c>
      <c r="M57" s="88">
        <v>0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50">
        <f t="shared" si="0"/>
        <v>1876.58</v>
      </c>
      <c r="T57" s="50">
        <f t="shared" si="1"/>
        <v>0</v>
      </c>
      <c r="U57" s="51" t="str">
        <f>VLOOKUP(B57,'FOLHA RESUMIDA'!C:I,2,0)</f>
        <v>ANDRE LUIZ MACIEL FERREIRA</v>
      </c>
    </row>
    <row r="58" spans="1:21">
      <c r="A58" s="85">
        <v>1</v>
      </c>
      <c r="B58" s="89">
        <v>1588</v>
      </c>
      <c r="C58" s="89" t="s">
        <v>53</v>
      </c>
      <c r="D58" s="86">
        <v>30034</v>
      </c>
      <c r="E58" s="86" t="s">
        <v>532</v>
      </c>
      <c r="F58" s="87" t="s">
        <v>423</v>
      </c>
      <c r="G58" s="88">
        <v>1970.4</v>
      </c>
      <c r="H58" s="88">
        <v>0</v>
      </c>
      <c r="I58" s="87" t="s">
        <v>533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50">
        <f t="shared" si="0"/>
        <v>1970.4</v>
      </c>
      <c r="T58" s="50">
        <f t="shared" si="1"/>
        <v>0</v>
      </c>
      <c r="U58" s="51" t="str">
        <f>VLOOKUP(B58,'FOLHA RESUMIDA'!C:I,2,0)</f>
        <v>MARIA ANDREA DOS SANTOS</v>
      </c>
    </row>
    <row r="59" spans="1:21">
      <c r="A59" s="85">
        <v>1</v>
      </c>
      <c r="B59" s="89">
        <v>1589</v>
      </c>
      <c r="C59" s="89" t="s">
        <v>54</v>
      </c>
      <c r="D59" s="86">
        <v>30034</v>
      </c>
      <c r="E59" s="86" t="s">
        <v>532</v>
      </c>
      <c r="F59" s="87" t="s">
        <v>423</v>
      </c>
      <c r="G59" s="88">
        <v>1876.58</v>
      </c>
      <c r="H59" s="88">
        <v>0</v>
      </c>
      <c r="I59" s="87" t="s">
        <v>533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50">
        <f t="shared" si="0"/>
        <v>1876.58</v>
      </c>
      <c r="T59" s="50">
        <f t="shared" si="1"/>
        <v>0</v>
      </c>
      <c r="U59" s="51" t="str">
        <f>VLOOKUP(B59,'FOLHA RESUMIDA'!C:I,2,0)</f>
        <v>SEVERINA DE SANTANA NEVES</v>
      </c>
    </row>
    <row r="60" spans="1:21">
      <c r="A60" s="85">
        <v>1</v>
      </c>
      <c r="B60" s="89">
        <v>1596</v>
      </c>
      <c r="C60" s="89" t="s">
        <v>55</v>
      </c>
      <c r="D60" s="86">
        <v>30041</v>
      </c>
      <c r="E60" s="86" t="s">
        <v>532</v>
      </c>
      <c r="F60" s="87" t="s">
        <v>424</v>
      </c>
      <c r="G60" s="88">
        <v>2640.52</v>
      </c>
      <c r="H60" s="88">
        <v>0</v>
      </c>
      <c r="I60" s="87" t="s">
        <v>533</v>
      </c>
      <c r="J60" s="88">
        <v>0</v>
      </c>
      <c r="K60" s="88">
        <v>0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0</v>
      </c>
      <c r="R60" s="88">
        <v>0</v>
      </c>
      <c r="S60" s="50">
        <f t="shared" si="0"/>
        <v>2640.52</v>
      </c>
      <c r="T60" s="50">
        <f t="shared" si="1"/>
        <v>0</v>
      </c>
      <c r="U60" s="51" t="str">
        <f>VLOOKUP(B60,'FOLHA RESUMIDA'!C:I,2,0)</f>
        <v>IVANE FRANCISCO DE AZEVEDO</v>
      </c>
    </row>
    <row r="61" spans="1:21">
      <c r="A61" s="85">
        <v>1</v>
      </c>
      <c r="B61" s="89">
        <v>1597</v>
      </c>
      <c r="C61" s="89" t="s">
        <v>56</v>
      </c>
      <c r="D61" s="86">
        <v>30053</v>
      </c>
      <c r="E61" s="86" t="s">
        <v>532</v>
      </c>
      <c r="F61" s="87" t="s">
        <v>486</v>
      </c>
      <c r="G61" s="88">
        <v>3884.95</v>
      </c>
      <c r="H61" s="88">
        <v>0</v>
      </c>
      <c r="I61" s="87" t="s">
        <v>533</v>
      </c>
      <c r="J61" s="88">
        <v>0</v>
      </c>
      <c r="K61" s="88">
        <v>0</v>
      </c>
      <c r="L61" s="88">
        <v>0</v>
      </c>
      <c r="M61" s="88">
        <v>0</v>
      </c>
      <c r="N61" s="88">
        <v>0</v>
      </c>
      <c r="O61" s="88">
        <v>0</v>
      </c>
      <c r="P61" s="88">
        <v>0</v>
      </c>
      <c r="Q61" s="88">
        <v>0</v>
      </c>
      <c r="R61" s="88">
        <v>0</v>
      </c>
      <c r="S61" s="50">
        <f t="shared" si="0"/>
        <v>3884.95</v>
      </c>
      <c r="T61" s="50">
        <f t="shared" si="1"/>
        <v>0</v>
      </c>
      <c r="U61" s="51" t="str">
        <f>VLOOKUP(B61,'FOLHA RESUMIDA'!C:I,2,0)</f>
        <v>DILMA NEUZA DAS MERCES</v>
      </c>
    </row>
    <row r="62" spans="1:21">
      <c r="A62" s="85">
        <v>1</v>
      </c>
      <c r="B62" s="89">
        <v>1631</v>
      </c>
      <c r="C62" s="89" t="s">
        <v>57</v>
      </c>
      <c r="D62" s="86">
        <v>30176</v>
      </c>
      <c r="E62" s="86" t="s">
        <v>532</v>
      </c>
      <c r="F62" s="87" t="s">
        <v>420</v>
      </c>
      <c r="G62" s="88">
        <v>2395.04</v>
      </c>
      <c r="H62" s="88">
        <v>0</v>
      </c>
      <c r="I62" s="87" t="s">
        <v>533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50">
        <f t="shared" si="0"/>
        <v>2395.04</v>
      </c>
      <c r="T62" s="50">
        <f t="shared" si="1"/>
        <v>0</v>
      </c>
      <c r="U62" s="51" t="str">
        <f>VLOOKUP(B62,'FOLHA RESUMIDA'!C:I,2,0)</f>
        <v>GERSON MARTINS DA SILVA</v>
      </c>
    </row>
    <row r="63" spans="1:21">
      <c r="A63" s="85">
        <v>1</v>
      </c>
      <c r="B63" s="89">
        <v>1650</v>
      </c>
      <c r="C63" s="89" t="s">
        <v>58</v>
      </c>
      <c r="D63" s="86">
        <v>30411</v>
      </c>
      <c r="E63" s="86" t="s">
        <v>532</v>
      </c>
      <c r="F63" s="87" t="s">
        <v>423</v>
      </c>
      <c r="G63" s="88">
        <v>2172.36</v>
      </c>
      <c r="H63" s="88">
        <v>0</v>
      </c>
      <c r="I63" s="87" t="s">
        <v>533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50">
        <f t="shared" si="0"/>
        <v>2172.36</v>
      </c>
      <c r="T63" s="50">
        <f t="shared" si="1"/>
        <v>0</v>
      </c>
      <c r="U63" s="51" t="str">
        <f>VLOOKUP(B63,'FOLHA RESUMIDA'!C:I,2,0)</f>
        <v>JANETE MARIA DA SILVA</v>
      </c>
    </row>
    <row r="64" spans="1:21">
      <c r="A64" s="85">
        <v>1</v>
      </c>
      <c r="B64" s="89">
        <v>1652</v>
      </c>
      <c r="C64" s="89" t="s">
        <v>59</v>
      </c>
      <c r="D64" s="86">
        <v>30410</v>
      </c>
      <c r="E64" s="86" t="s">
        <v>532</v>
      </c>
      <c r="F64" s="87" t="s">
        <v>423</v>
      </c>
      <c r="G64" s="88">
        <v>2172.36</v>
      </c>
      <c r="H64" s="88">
        <v>0</v>
      </c>
      <c r="I64" s="87" t="s">
        <v>533</v>
      </c>
      <c r="J64" s="88">
        <v>0</v>
      </c>
      <c r="K64" s="88">
        <v>0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50">
        <f t="shared" si="0"/>
        <v>2172.36</v>
      </c>
      <c r="T64" s="50">
        <f t="shared" si="1"/>
        <v>0</v>
      </c>
      <c r="U64" s="51" t="str">
        <f>VLOOKUP(B64,'FOLHA RESUMIDA'!C:I,2,0)</f>
        <v>ROMILDO NUNES DIAS</v>
      </c>
    </row>
    <row r="65" spans="1:21">
      <c r="A65" s="85">
        <v>1</v>
      </c>
      <c r="B65" s="89">
        <v>1665</v>
      </c>
      <c r="C65" s="89" t="s">
        <v>60</v>
      </c>
      <c r="D65" s="86">
        <v>31019</v>
      </c>
      <c r="E65" s="86" t="s">
        <v>532</v>
      </c>
      <c r="F65" s="87" t="s">
        <v>424</v>
      </c>
      <c r="G65" s="88">
        <v>2395.04</v>
      </c>
      <c r="H65" s="88">
        <v>0</v>
      </c>
      <c r="I65" s="87" t="s">
        <v>533</v>
      </c>
      <c r="J65" s="88">
        <v>0</v>
      </c>
      <c r="K65" s="88">
        <v>0</v>
      </c>
      <c r="L65" s="88">
        <v>0</v>
      </c>
      <c r="M65" s="88">
        <v>0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50">
        <f t="shared" si="0"/>
        <v>2395.04</v>
      </c>
      <c r="T65" s="50">
        <f t="shared" si="1"/>
        <v>0</v>
      </c>
      <c r="U65" s="51" t="str">
        <f>VLOOKUP(B65,'FOLHA RESUMIDA'!C:I,2,0)</f>
        <v>LUZIA BERNARDO DE SOUSA</v>
      </c>
    </row>
    <row r="66" spans="1:21">
      <c r="A66" s="85">
        <v>1</v>
      </c>
      <c r="B66" s="89">
        <v>1674</v>
      </c>
      <c r="C66" s="89" t="s">
        <v>61</v>
      </c>
      <c r="D66" s="86">
        <v>31231</v>
      </c>
      <c r="E66" s="86" t="s">
        <v>532</v>
      </c>
      <c r="F66" s="87" t="s">
        <v>423</v>
      </c>
      <c r="G66" s="88">
        <v>1970.4</v>
      </c>
      <c r="H66" s="88">
        <v>0</v>
      </c>
      <c r="I66" s="87" t="s">
        <v>533</v>
      </c>
      <c r="J66" s="88">
        <v>0</v>
      </c>
      <c r="K66" s="88">
        <v>0</v>
      </c>
      <c r="L66" s="88">
        <v>0</v>
      </c>
      <c r="M66" s="88">
        <v>0</v>
      </c>
      <c r="N66" s="88">
        <v>0</v>
      </c>
      <c r="O66" s="88">
        <v>0</v>
      </c>
      <c r="P66" s="88">
        <v>0</v>
      </c>
      <c r="Q66" s="88">
        <v>0</v>
      </c>
      <c r="R66" s="88">
        <v>0</v>
      </c>
      <c r="S66" s="50">
        <f t="shared" si="0"/>
        <v>1970.4</v>
      </c>
      <c r="T66" s="50">
        <f t="shared" si="1"/>
        <v>0</v>
      </c>
      <c r="U66" s="51" t="str">
        <f>VLOOKUP(B66,'FOLHA RESUMIDA'!C:I,2,0)</f>
        <v>MARIA HELENA FERREIRA DA SILVA</v>
      </c>
    </row>
    <row r="67" spans="1:21">
      <c r="A67" s="85">
        <v>16</v>
      </c>
      <c r="B67" s="89">
        <v>1682</v>
      </c>
      <c r="C67" s="89" t="s">
        <v>353</v>
      </c>
      <c r="D67" s="86">
        <v>31232</v>
      </c>
      <c r="E67" s="86" t="s">
        <v>532</v>
      </c>
      <c r="F67" s="87" t="s">
        <v>425</v>
      </c>
      <c r="G67" s="88">
        <v>3209.59</v>
      </c>
      <c r="H67" s="88">
        <v>0</v>
      </c>
      <c r="I67" s="87" t="s">
        <v>533</v>
      </c>
      <c r="J67" s="88">
        <v>0</v>
      </c>
      <c r="K67" s="88">
        <v>0</v>
      </c>
      <c r="L67" s="88">
        <v>0</v>
      </c>
      <c r="M67" s="88">
        <v>0</v>
      </c>
      <c r="N67" s="88">
        <v>0</v>
      </c>
      <c r="O67" s="88">
        <v>0</v>
      </c>
      <c r="P67" s="88">
        <v>0</v>
      </c>
      <c r="Q67" s="88">
        <v>0</v>
      </c>
      <c r="R67" s="88">
        <v>0</v>
      </c>
      <c r="S67" s="50">
        <f t="shared" si="0"/>
        <v>3209.59</v>
      </c>
      <c r="T67" s="50">
        <f t="shared" si="1"/>
        <v>0</v>
      </c>
      <c r="U67" s="51" t="str">
        <f>VLOOKUP(B67,'FOLHA RESUMIDA'!C:I,2,0)</f>
        <v>MOISES MARTINS DE MELO NETO</v>
      </c>
    </row>
    <row r="68" spans="1:21">
      <c r="A68" s="85">
        <v>10</v>
      </c>
      <c r="B68" s="89">
        <v>1683</v>
      </c>
      <c r="C68" s="89" t="s">
        <v>388</v>
      </c>
      <c r="D68" s="86">
        <v>31232</v>
      </c>
      <c r="E68" s="86" t="s">
        <v>532</v>
      </c>
      <c r="F68" s="87" t="s">
        <v>425</v>
      </c>
      <c r="G68" s="88">
        <v>3209.59</v>
      </c>
      <c r="H68" s="88">
        <v>0</v>
      </c>
      <c r="I68" s="87" t="s">
        <v>533</v>
      </c>
      <c r="J68" s="88">
        <v>0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0</v>
      </c>
      <c r="S68" s="50">
        <f t="shared" si="0"/>
        <v>3209.59</v>
      </c>
      <c r="T68" s="50">
        <f t="shared" si="1"/>
        <v>0</v>
      </c>
      <c r="U68" s="51" t="str">
        <f>VLOOKUP(B68,'FOLHA RESUMIDA'!C:I,2,0)</f>
        <v>ADEMIR LOPES DA SILVA</v>
      </c>
    </row>
    <row r="69" spans="1:21">
      <c r="A69" s="85">
        <v>51</v>
      </c>
      <c r="B69" s="89">
        <v>1726</v>
      </c>
      <c r="C69" s="89" t="s">
        <v>389</v>
      </c>
      <c r="D69" s="86">
        <v>32084</v>
      </c>
      <c r="E69" s="86" t="s">
        <v>532</v>
      </c>
      <c r="F69" s="87" t="s">
        <v>425</v>
      </c>
      <c r="G69" s="88">
        <v>3209.59</v>
      </c>
      <c r="H69" s="88">
        <v>0</v>
      </c>
      <c r="I69" s="87" t="s">
        <v>533</v>
      </c>
      <c r="J69" s="88">
        <v>0</v>
      </c>
      <c r="K69" s="88">
        <v>0</v>
      </c>
      <c r="L69" s="88">
        <v>0</v>
      </c>
      <c r="M69" s="88">
        <v>0</v>
      </c>
      <c r="N69" s="88">
        <v>0</v>
      </c>
      <c r="O69" s="88">
        <v>0</v>
      </c>
      <c r="P69" s="88">
        <v>0</v>
      </c>
      <c r="Q69" s="88">
        <v>0</v>
      </c>
      <c r="R69" s="88">
        <v>0</v>
      </c>
      <c r="S69" s="50">
        <f t="shared" ref="S69:S132" si="2">SUM(G69:H69)+O69+Q69</f>
        <v>3209.59</v>
      </c>
      <c r="T69" s="50">
        <f t="shared" ref="T69:T132" si="3">SUM(J69:N69)+P69+R69</f>
        <v>0</v>
      </c>
      <c r="U69" s="51" t="str">
        <f>VLOOKUP(B69,'FOLHA RESUMIDA'!C:I,2,0)</f>
        <v>JOSE CARLOS VIEIRA</v>
      </c>
    </row>
    <row r="70" spans="1:21">
      <c r="A70" s="85">
        <v>1</v>
      </c>
      <c r="B70" s="89">
        <v>1741</v>
      </c>
      <c r="C70" s="89" t="s">
        <v>62</v>
      </c>
      <c r="D70" s="86">
        <v>32106</v>
      </c>
      <c r="E70" s="86" t="s">
        <v>532</v>
      </c>
      <c r="F70" s="87" t="s">
        <v>423</v>
      </c>
      <c r="G70" s="88">
        <v>3370.04</v>
      </c>
      <c r="H70" s="88">
        <v>0</v>
      </c>
      <c r="I70" s="87" t="s">
        <v>533</v>
      </c>
      <c r="J70" s="88">
        <v>0</v>
      </c>
      <c r="K70" s="88">
        <v>0</v>
      </c>
      <c r="L70" s="88">
        <v>0</v>
      </c>
      <c r="M70" s="88">
        <v>0</v>
      </c>
      <c r="N70" s="88">
        <v>0</v>
      </c>
      <c r="O70" s="88">
        <v>0</v>
      </c>
      <c r="P70" s="88">
        <v>0</v>
      </c>
      <c r="Q70" s="88">
        <v>0</v>
      </c>
      <c r="R70" s="88">
        <v>0</v>
      </c>
      <c r="S70" s="50">
        <f t="shared" si="2"/>
        <v>3370.04</v>
      </c>
      <c r="T70" s="50">
        <f t="shared" si="3"/>
        <v>0</v>
      </c>
      <c r="U70" s="51" t="str">
        <f>VLOOKUP(B70,'FOLHA RESUMIDA'!C:I,2,0)</f>
        <v>MARCONDES C  DE OLIVEIRA</v>
      </c>
    </row>
    <row r="71" spans="1:21">
      <c r="A71" s="85">
        <v>1</v>
      </c>
      <c r="B71" s="89">
        <v>1749</v>
      </c>
      <c r="C71" s="89" t="s">
        <v>63</v>
      </c>
      <c r="D71" s="86">
        <v>32111</v>
      </c>
      <c r="E71" s="86" t="s">
        <v>532</v>
      </c>
      <c r="F71" s="87" t="s">
        <v>486</v>
      </c>
      <c r="G71" s="88">
        <v>2385</v>
      </c>
      <c r="H71" s="88">
        <v>0</v>
      </c>
      <c r="I71" s="87" t="s">
        <v>533</v>
      </c>
      <c r="J71" s="88">
        <v>0</v>
      </c>
      <c r="K71" s="88">
        <v>0</v>
      </c>
      <c r="L71" s="88">
        <v>0</v>
      </c>
      <c r="M71" s="88">
        <v>0</v>
      </c>
      <c r="N71" s="88">
        <v>0</v>
      </c>
      <c r="O71" s="88">
        <v>0</v>
      </c>
      <c r="P71" s="88">
        <v>0</v>
      </c>
      <c r="Q71" s="88">
        <v>0</v>
      </c>
      <c r="R71" s="88">
        <v>0</v>
      </c>
      <c r="S71" s="50">
        <f t="shared" si="2"/>
        <v>2385</v>
      </c>
      <c r="T71" s="50">
        <f t="shared" si="3"/>
        <v>0</v>
      </c>
      <c r="U71" s="51" t="str">
        <f>VLOOKUP(B71,'FOLHA RESUMIDA'!C:I,2,0)</f>
        <v>MANOEL MARTINS LEITE NETO</v>
      </c>
    </row>
    <row r="72" spans="1:21">
      <c r="A72" s="85">
        <v>1</v>
      </c>
      <c r="B72" s="89">
        <v>1774</v>
      </c>
      <c r="C72" s="89" t="s">
        <v>64</v>
      </c>
      <c r="D72" s="86">
        <v>32162</v>
      </c>
      <c r="E72" s="86" t="s">
        <v>532</v>
      </c>
      <c r="F72" s="87" t="s">
        <v>423</v>
      </c>
      <c r="G72" s="88">
        <v>2514.8000000000002</v>
      </c>
      <c r="H72" s="88">
        <v>0</v>
      </c>
      <c r="I72" s="87" t="s">
        <v>533</v>
      </c>
      <c r="J72" s="88">
        <v>0</v>
      </c>
      <c r="K72" s="88">
        <v>0</v>
      </c>
      <c r="L72" s="88">
        <v>0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50">
        <f t="shared" si="2"/>
        <v>2514.8000000000002</v>
      </c>
      <c r="T72" s="50">
        <f t="shared" si="3"/>
        <v>0</v>
      </c>
      <c r="U72" s="51" t="str">
        <f>VLOOKUP(B72,'FOLHA RESUMIDA'!C:I,2,0)</f>
        <v>FRANCISCO DE ASSIS BEZERRA</v>
      </c>
    </row>
    <row r="73" spans="1:21">
      <c r="A73" s="85">
        <v>1</v>
      </c>
      <c r="B73" s="89">
        <v>1794</v>
      </c>
      <c r="C73" s="89" t="s">
        <v>65</v>
      </c>
      <c r="D73" s="86">
        <v>32216</v>
      </c>
      <c r="E73" s="86" t="s">
        <v>532</v>
      </c>
      <c r="F73" s="87" t="s">
        <v>492</v>
      </c>
      <c r="G73" s="88">
        <v>4497.33</v>
      </c>
      <c r="H73" s="88">
        <v>0</v>
      </c>
      <c r="I73" s="87" t="s">
        <v>533</v>
      </c>
      <c r="J73" s="88">
        <v>0</v>
      </c>
      <c r="K73" s="88">
        <v>0</v>
      </c>
      <c r="L73" s="88">
        <v>0</v>
      </c>
      <c r="M73" s="88">
        <v>0</v>
      </c>
      <c r="N73" s="88">
        <v>0</v>
      </c>
      <c r="O73" s="88">
        <v>0</v>
      </c>
      <c r="P73" s="88">
        <v>0</v>
      </c>
      <c r="Q73" s="88">
        <v>0</v>
      </c>
      <c r="R73" s="88">
        <v>0</v>
      </c>
      <c r="S73" s="50">
        <f t="shared" si="2"/>
        <v>4497.33</v>
      </c>
      <c r="T73" s="50">
        <f t="shared" si="3"/>
        <v>0</v>
      </c>
      <c r="U73" s="51" t="str">
        <f>VLOOKUP(B73,'FOLHA RESUMIDA'!C:I,2,0)</f>
        <v>LUCIENE MARIA DE ANDRADE</v>
      </c>
    </row>
    <row r="74" spans="1:21">
      <c r="A74" s="85">
        <v>1</v>
      </c>
      <c r="B74" s="89">
        <v>1796</v>
      </c>
      <c r="C74" s="89" t="s">
        <v>66</v>
      </c>
      <c r="D74" s="86">
        <v>32216</v>
      </c>
      <c r="E74" s="86" t="s">
        <v>532</v>
      </c>
      <c r="F74" s="87" t="s">
        <v>423</v>
      </c>
      <c r="G74" s="88">
        <v>1970.4</v>
      </c>
      <c r="H74" s="88">
        <v>0</v>
      </c>
      <c r="I74" s="87" t="s">
        <v>533</v>
      </c>
      <c r="J74" s="88">
        <v>0</v>
      </c>
      <c r="K74" s="88">
        <v>0</v>
      </c>
      <c r="L74" s="88">
        <v>0</v>
      </c>
      <c r="M74" s="88">
        <v>0</v>
      </c>
      <c r="N74" s="88">
        <v>0</v>
      </c>
      <c r="O74" s="88">
        <v>0</v>
      </c>
      <c r="P74" s="88">
        <v>0</v>
      </c>
      <c r="Q74" s="88">
        <v>0</v>
      </c>
      <c r="R74" s="88">
        <v>0</v>
      </c>
      <c r="S74" s="50">
        <f t="shared" si="2"/>
        <v>1970.4</v>
      </c>
      <c r="T74" s="50">
        <f t="shared" si="3"/>
        <v>0</v>
      </c>
      <c r="U74" s="51" t="str">
        <f>VLOOKUP(B74,'FOLHA RESUMIDA'!C:I,2,0)</f>
        <v>NEUZA ANUNCIACAO COELHO</v>
      </c>
    </row>
    <row r="75" spans="1:21">
      <c r="A75" s="85">
        <v>1</v>
      </c>
      <c r="B75" s="89">
        <v>1809</v>
      </c>
      <c r="C75" s="89" t="s">
        <v>67</v>
      </c>
      <c r="D75" s="86">
        <v>32371</v>
      </c>
      <c r="E75" s="86" t="s">
        <v>532</v>
      </c>
      <c r="F75" s="87" t="s">
        <v>491</v>
      </c>
      <c r="G75" s="88">
        <v>3355.95</v>
      </c>
      <c r="H75" s="88">
        <v>0</v>
      </c>
      <c r="I75" s="87" t="s">
        <v>533</v>
      </c>
      <c r="J75" s="88">
        <v>0</v>
      </c>
      <c r="K75" s="88">
        <v>0</v>
      </c>
      <c r="L75" s="88">
        <v>0</v>
      </c>
      <c r="M75" s="88">
        <v>0</v>
      </c>
      <c r="N75" s="88">
        <v>0</v>
      </c>
      <c r="O75" s="88">
        <v>0</v>
      </c>
      <c r="P75" s="88">
        <v>0</v>
      </c>
      <c r="Q75" s="88">
        <v>0</v>
      </c>
      <c r="R75" s="88">
        <v>0</v>
      </c>
      <c r="S75" s="50">
        <f t="shared" si="2"/>
        <v>3355.95</v>
      </c>
      <c r="T75" s="50">
        <f t="shared" si="3"/>
        <v>0</v>
      </c>
      <c r="U75" s="51" t="str">
        <f>VLOOKUP(B75,'FOLHA RESUMIDA'!C:I,2,0)</f>
        <v>JOSE IRANILDO DE ANDRADE SILVA</v>
      </c>
    </row>
    <row r="76" spans="1:21">
      <c r="A76" s="85">
        <v>1</v>
      </c>
      <c r="B76" s="89">
        <v>1821</v>
      </c>
      <c r="C76" s="89" t="s">
        <v>68</v>
      </c>
      <c r="D76" s="86">
        <v>32414</v>
      </c>
      <c r="E76" s="86" t="s">
        <v>532</v>
      </c>
      <c r="F76" s="87" t="s">
        <v>422</v>
      </c>
      <c r="G76" s="88">
        <v>2395.04</v>
      </c>
      <c r="H76" s="88">
        <v>1868.83</v>
      </c>
      <c r="I76" s="87" t="s">
        <v>533</v>
      </c>
      <c r="J76" s="88">
        <v>0</v>
      </c>
      <c r="K76" s="88">
        <v>0</v>
      </c>
      <c r="L76" s="88">
        <v>0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50">
        <f t="shared" si="2"/>
        <v>4263.87</v>
      </c>
      <c r="T76" s="50">
        <f t="shared" si="3"/>
        <v>0</v>
      </c>
      <c r="U76" s="51" t="str">
        <f>VLOOKUP(B76,'FOLHA RESUMIDA'!C:I,2,0)</f>
        <v>CARLOS STENIO DE DEUS</v>
      </c>
    </row>
    <row r="77" spans="1:21">
      <c r="A77" s="85">
        <v>1</v>
      </c>
      <c r="B77" s="89">
        <v>1822</v>
      </c>
      <c r="C77" s="89" t="s">
        <v>69</v>
      </c>
      <c r="D77" s="86">
        <v>32420</v>
      </c>
      <c r="E77" s="86" t="s">
        <v>532</v>
      </c>
      <c r="F77" s="87" t="s">
        <v>420</v>
      </c>
      <c r="G77" s="88">
        <v>1787.2</v>
      </c>
      <c r="H77" s="88">
        <v>0</v>
      </c>
      <c r="I77" s="87" t="s">
        <v>533</v>
      </c>
      <c r="J77" s="88">
        <v>0</v>
      </c>
      <c r="K77" s="88">
        <v>0</v>
      </c>
      <c r="L77" s="88">
        <v>0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50">
        <f t="shared" si="2"/>
        <v>1787.2</v>
      </c>
      <c r="T77" s="50">
        <f t="shared" si="3"/>
        <v>0</v>
      </c>
      <c r="U77" s="51" t="str">
        <f>VLOOKUP(B77,'FOLHA RESUMIDA'!C:I,2,0)</f>
        <v>GILMAR BEZERRA DE OLIVEIRA</v>
      </c>
    </row>
    <row r="78" spans="1:21">
      <c r="A78" s="85">
        <v>1</v>
      </c>
      <c r="B78" s="89">
        <v>1906</v>
      </c>
      <c r="C78" s="89" t="s">
        <v>70</v>
      </c>
      <c r="D78" s="86">
        <v>32909</v>
      </c>
      <c r="E78" s="86" t="s">
        <v>532</v>
      </c>
      <c r="F78" s="87" t="s">
        <v>486</v>
      </c>
      <c r="G78" s="88">
        <v>3699.96</v>
      </c>
      <c r="H78" s="88">
        <v>0</v>
      </c>
      <c r="I78" s="87" t="s">
        <v>533</v>
      </c>
      <c r="J78" s="88">
        <v>0</v>
      </c>
      <c r="K78" s="88">
        <v>0</v>
      </c>
      <c r="L78" s="88">
        <v>0</v>
      </c>
      <c r="M78" s="88">
        <v>0</v>
      </c>
      <c r="N78" s="88">
        <v>0</v>
      </c>
      <c r="O78" s="88">
        <v>0</v>
      </c>
      <c r="P78" s="88">
        <v>0</v>
      </c>
      <c r="Q78" s="88">
        <v>0</v>
      </c>
      <c r="R78" s="88">
        <v>0</v>
      </c>
      <c r="S78" s="50">
        <f t="shared" si="2"/>
        <v>3699.96</v>
      </c>
      <c r="T78" s="50">
        <f t="shared" si="3"/>
        <v>0</v>
      </c>
      <c r="U78" s="51" t="str">
        <f>VLOOKUP(B78,'FOLHA RESUMIDA'!C:I,2,0)</f>
        <v>IZABEL CRISTINA F DE ARRUDA</v>
      </c>
    </row>
    <row r="79" spans="1:21">
      <c r="A79" s="85">
        <v>1</v>
      </c>
      <c r="B79" s="89">
        <v>1908</v>
      </c>
      <c r="C79" s="89" t="s">
        <v>71</v>
      </c>
      <c r="D79" s="86">
        <v>32909</v>
      </c>
      <c r="E79" s="86" t="s">
        <v>532</v>
      </c>
      <c r="F79" s="87" t="s">
        <v>486</v>
      </c>
      <c r="G79" s="88">
        <v>4079.2</v>
      </c>
      <c r="H79" s="88">
        <v>0</v>
      </c>
      <c r="I79" s="87" t="s">
        <v>533</v>
      </c>
      <c r="J79" s="88">
        <v>0</v>
      </c>
      <c r="K79" s="88">
        <v>0</v>
      </c>
      <c r="L79" s="88">
        <v>0</v>
      </c>
      <c r="M79" s="88">
        <v>0</v>
      </c>
      <c r="N79" s="88">
        <v>3900</v>
      </c>
      <c r="O79" s="88">
        <v>0</v>
      </c>
      <c r="P79" s="88">
        <v>0</v>
      </c>
      <c r="Q79" s="88">
        <v>0</v>
      </c>
      <c r="R79" s="88">
        <v>0</v>
      </c>
      <c r="S79" s="50">
        <f t="shared" si="2"/>
        <v>4079.2</v>
      </c>
      <c r="T79" s="50">
        <f t="shared" si="3"/>
        <v>3900</v>
      </c>
      <c r="U79" s="51" t="str">
        <f>VLOOKUP(B79,'FOLHA RESUMIDA'!C:I,2,0)</f>
        <v>LUCIA MARIA ARAUJO LAVOR</v>
      </c>
    </row>
    <row r="80" spans="1:21">
      <c r="A80" s="85">
        <v>1</v>
      </c>
      <c r="B80" s="89">
        <v>1909</v>
      </c>
      <c r="C80" s="89" t="s">
        <v>72</v>
      </c>
      <c r="D80" s="86">
        <v>32909</v>
      </c>
      <c r="E80" s="86" t="s">
        <v>532</v>
      </c>
      <c r="F80" s="87" t="s">
        <v>423</v>
      </c>
      <c r="G80" s="88">
        <v>3209.59</v>
      </c>
      <c r="H80" s="88">
        <v>0</v>
      </c>
      <c r="I80" s="87" t="s">
        <v>533</v>
      </c>
      <c r="J80" s="88">
        <v>0</v>
      </c>
      <c r="K80" s="88">
        <v>0</v>
      </c>
      <c r="L80" s="88">
        <v>0</v>
      </c>
      <c r="M80" s="88">
        <v>0</v>
      </c>
      <c r="N80" s="88">
        <v>0</v>
      </c>
      <c r="O80" s="88">
        <v>0</v>
      </c>
      <c r="P80" s="88">
        <v>0</v>
      </c>
      <c r="Q80" s="88">
        <v>0</v>
      </c>
      <c r="R80" s="88">
        <v>0</v>
      </c>
      <c r="S80" s="50">
        <f t="shared" si="2"/>
        <v>3209.59</v>
      </c>
      <c r="T80" s="50">
        <f t="shared" si="3"/>
        <v>0</v>
      </c>
      <c r="U80" s="51" t="str">
        <f>VLOOKUP(B80,'FOLHA RESUMIDA'!C:I,2,0)</f>
        <v>IVANILDO BATISTA DA SILVA</v>
      </c>
    </row>
    <row r="81" spans="1:21">
      <c r="A81" s="85">
        <v>1</v>
      </c>
      <c r="B81" s="89">
        <v>1916</v>
      </c>
      <c r="C81" s="89" t="s">
        <v>349</v>
      </c>
      <c r="D81" s="86">
        <v>32948</v>
      </c>
      <c r="E81" s="86" t="s">
        <v>532</v>
      </c>
      <c r="F81" s="87" t="s">
        <v>473</v>
      </c>
      <c r="G81" s="88">
        <v>2948.55</v>
      </c>
      <c r="H81" s="88">
        <v>0</v>
      </c>
      <c r="I81" s="87" t="s">
        <v>533</v>
      </c>
      <c r="J81" s="88">
        <v>0</v>
      </c>
      <c r="K81" s="88">
        <v>0</v>
      </c>
      <c r="L81" s="88">
        <v>0</v>
      </c>
      <c r="M81" s="88">
        <v>0</v>
      </c>
      <c r="N81" s="88">
        <v>0</v>
      </c>
      <c r="O81" s="88">
        <v>0</v>
      </c>
      <c r="P81" s="88">
        <v>0</v>
      </c>
      <c r="Q81" s="88">
        <v>0</v>
      </c>
      <c r="R81" s="88">
        <v>0</v>
      </c>
      <c r="S81" s="50">
        <f t="shared" si="2"/>
        <v>2948.55</v>
      </c>
      <c r="T81" s="50">
        <f t="shared" si="3"/>
        <v>0</v>
      </c>
      <c r="U81" s="51" t="str">
        <f>VLOOKUP(B81,'FOLHA RESUMIDA'!C:I,2,0)</f>
        <v>FABIOLA ALBUQUERQUE PINHEIRO</v>
      </c>
    </row>
    <row r="82" spans="1:21">
      <c r="A82" s="85">
        <v>1</v>
      </c>
      <c r="B82" s="89">
        <v>1924</v>
      </c>
      <c r="C82" s="89" t="s">
        <v>73</v>
      </c>
      <c r="D82" s="86">
        <v>33390</v>
      </c>
      <c r="E82" s="86" t="s">
        <v>532</v>
      </c>
      <c r="F82" s="87" t="s">
        <v>486</v>
      </c>
      <c r="G82" s="88">
        <v>4497.33</v>
      </c>
      <c r="H82" s="88">
        <v>3039.24</v>
      </c>
      <c r="I82" s="87" t="s">
        <v>533</v>
      </c>
      <c r="J82" s="88">
        <v>0</v>
      </c>
      <c r="K82" s="88">
        <v>0</v>
      </c>
      <c r="L82" s="88">
        <v>0</v>
      </c>
      <c r="M82" s="88">
        <v>0</v>
      </c>
      <c r="N82" s="88">
        <v>0</v>
      </c>
      <c r="O82" s="88">
        <v>0</v>
      </c>
      <c r="P82" s="88">
        <v>0</v>
      </c>
      <c r="Q82" s="88">
        <v>0</v>
      </c>
      <c r="R82" s="88">
        <v>0</v>
      </c>
      <c r="S82" s="50">
        <f t="shared" si="2"/>
        <v>7536.57</v>
      </c>
      <c r="T82" s="50">
        <f t="shared" si="3"/>
        <v>0</v>
      </c>
      <c r="U82" s="51" t="str">
        <f>VLOOKUP(B82,'FOLHA RESUMIDA'!C:I,2,0)</f>
        <v>CARLOS HENRIQUE LIMA DE MELO</v>
      </c>
    </row>
    <row r="83" spans="1:21">
      <c r="A83" s="85">
        <v>1</v>
      </c>
      <c r="B83" s="89">
        <v>1932</v>
      </c>
      <c r="C83" s="89" t="s">
        <v>74</v>
      </c>
      <c r="D83" s="86">
        <v>33390</v>
      </c>
      <c r="E83" s="86" t="s">
        <v>532</v>
      </c>
      <c r="F83" s="87" t="s">
        <v>486</v>
      </c>
      <c r="G83" s="88">
        <v>3787.19</v>
      </c>
      <c r="H83" s="88">
        <v>3348.13</v>
      </c>
      <c r="I83" s="87" t="s">
        <v>533</v>
      </c>
      <c r="J83" s="88">
        <v>0</v>
      </c>
      <c r="K83" s="88">
        <v>0</v>
      </c>
      <c r="L83" s="88">
        <v>0</v>
      </c>
      <c r="M83" s="88">
        <v>0</v>
      </c>
      <c r="N83" s="88">
        <v>0</v>
      </c>
      <c r="O83" s="88">
        <v>0</v>
      </c>
      <c r="P83" s="88">
        <v>0</v>
      </c>
      <c r="Q83" s="88">
        <v>0</v>
      </c>
      <c r="R83" s="88">
        <v>0</v>
      </c>
      <c r="S83" s="50">
        <f t="shared" si="2"/>
        <v>7135.32</v>
      </c>
      <c r="T83" s="50">
        <f t="shared" si="3"/>
        <v>0</v>
      </c>
      <c r="U83" s="51" t="str">
        <f>VLOOKUP(B83,'FOLHA RESUMIDA'!C:I,2,0)</f>
        <v>ROSILENE MARIA ANACLETO</v>
      </c>
    </row>
    <row r="84" spans="1:21">
      <c r="A84" s="85">
        <v>1</v>
      </c>
      <c r="B84" s="89">
        <v>1937</v>
      </c>
      <c r="C84" s="89" t="s">
        <v>75</v>
      </c>
      <c r="D84" s="86">
        <v>33390</v>
      </c>
      <c r="E84" s="86" t="s">
        <v>532</v>
      </c>
      <c r="F84" s="87" t="s">
        <v>485</v>
      </c>
      <c r="G84" s="88">
        <v>2271.42</v>
      </c>
      <c r="H84" s="88">
        <v>1196.07</v>
      </c>
      <c r="I84" s="87" t="s">
        <v>533</v>
      </c>
      <c r="J84" s="88">
        <v>0</v>
      </c>
      <c r="K84" s="88">
        <v>0</v>
      </c>
      <c r="L84" s="88">
        <v>0</v>
      </c>
      <c r="M84" s="88">
        <v>0</v>
      </c>
      <c r="N84" s="88">
        <v>0</v>
      </c>
      <c r="O84" s="88">
        <v>0</v>
      </c>
      <c r="P84" s="88">
        <v>0</v>
      </c>
      <c r="Q84" s="88">
        <v>0</v>
      </c>
      <c r="R84" s="88">
        <v>0</v>
      </c>
      <c r="S84" s="50">
        <f t="shared" si="2"/>
        <v>3467.49</v>
      </c>
      <c r="T84" s="50">
        <f t="shared" si="3"/>
        <v>0</v>
      </c>
      <c r="U84" s="51" t="str">
        <f>VLOOKUP(B84,'FOLHA RESUMIDA'!C:I,2,0)</f>
        <v>RILDA MARIA DA SILVA</v>
      </c>
    </row>
    <row r="85" spans="1:21">
      <c r="A85" s="85">
        <v>1</v>
      </c>
      <c r="B85" s="89">
        <v>1980</v>
      </c>
      <c r="C85" s="89" t="s">
        <v>76</v>
      </c>
      <c r="D85" s="86">
        <v>33390</v>
      </c>
      <c r="E85" s="86" t="s">
        <v>532</v>
      </c>
      <c r="F85" s="87" t="s">
        <v>491</v>
      </c>
      <c r="G85" s="88">
        <v>6026.82</v>
      </c>
      <c r="H85" s="88">
        <v>7098.59</v>
      </c>
      <c r="I85" s="87" t="s">
        <v>533</v>
      </c>
      <c r="J85" s="88">
        <v>0</v>
      </c>
      <c r="K85" s="88">
        <v>0</v>
      </c>
      <c r="L85" s="88">
        <v>0</v>
      </c>
      <c r="M85" s="88">
        <v>0</v>
      </c>
      <c r="N85" s="88">
        <v>0</v>
      </c>
      <c r="O85" s="88">
        <v>0</v>
      </c>
      <c r="P85" s="88">
        <v>0</v>
      </c>
      <c r="Q85" s="88">
        <v>0</v>
      </c>
      <c r="R85" s="88">
        <v>0</v>
      </c>
      <c r="S85" s="50">
        <f t="shared" si="2"/>
        <v>13125.41</v>
      </c>
      <c r="T85" s="50">
        <f t="shared" si="3"/>
        <v>0</v>
      </c>
      <c r="U85" s="51" t="str">
        <f>VLOOKUP(B85,'FOLHA RESUMIDA'!C:I,2,0)</f>
        <v>MANOEL NETO DINIZ</v>
      </c>
    </row>
    <row r="86" spans="1:21">
      <c r="A86" s="85">
        <v>1</v>
      </c>
      <c r="B86" s="89">
        <v>1999</v>
      </c>
      <c r="C86" s="89" t="s">
        <v>77</v>
      </c>
      <c r="D86" s="86">
        <v>33390</v>
      </c>
      <c r="E86" s="86" t="s">
        <v>532</v>
      </c>
      <c r="F86" s="87" t="s">
        <v>428</v>
      </c>
      <c r="G86" s="88">
        <v>2760.93</v>
      </c>
      <c r="H86" s="88">
        <v>0</v>
      </c>
      <c r="I86" s="87" t="s">
        <v>533</v>
      </c>
      <c r="J86" s="88">
        <v>0</v>
      </c>
      <c r="K86" s="88">
        <v>0</v>
      </c>
      <c r="L86" s="88">
        <v>0</v>
      </c>
      <c r="M86" s="88">
        <v>0</v>
      </c>
      <c r="N86" s="88">
        <v>0</v>
      </c>
      <c r="O86" s="88">
        <v>0</v>
      </c>
      <c r="P86" s="88">
        <v>0</v>
      </c>
      <c r="Q86" s="88">
        <v>0</v>
      </c>
      <c r="R86" s="88">
        <v>0</v>
      </c>
      <c r="S86" s="50">
        <f t="shared" si="2"/>
        <v>2760.93</v>
      </c>
      <c r="T86" s="50">
        <f t="shared" si="3"/>
        <v>0</v>
      </c>
      <c r="U86" s="51" t="str">
        <f>VLOOKUP(B86,'FOLHA RESUMIDA'!C:I,2,0)</f>
        <v>ELIAS RIBEIRO DA SILVA FILHO</v>
      </c>
    </row>
    <row r="87" spans="1:21">
      <c r="A87" s="85">
        <v>1</v>
      </c>
      <c r="B87" s="89">
        <v>2008</v>
      </c>
      <c r="C87" s="89" t="s">
        <v>78</v>
      </c>
      <c r="D87" s="86">
        <v>33590</v>
      </c>
      <c r="E87" s="86" t="s">
        <v>532</v>
      </c>
      <c r="F87" s="87" t="s">
        <v>423</v>
      </c>
      <c r="G87" s="88">
        <v>3715.5</v>
      </c>
      <c r="H87" s="88">
        <v>0</v>
      </c>
      <c r="I87" s="87" t="s">
        <v>533</v>
      </c>
      <c r="J87" s="88">
        <v>0</v>
      </c>
      <c r="K87" s="88">
        <v>0</v>
      </c>
      <c r="L87" s="88">
        <v>0</v>
      </c>
      <c r="M87" s="88">
        <v>0</v>
      </c>
      <c r="N87" s="88">
        <v>0</v>
      </c>
      <c r="O87" s="88">
        <v>0</v>
      </c>
      <c r="P87" s="88">
        <v>0</v>
      </c>
      <c r="Q87" s="88">
        <v>0</v>
      </c>
      <c r="R87" s="88">
        <v>0</v>
      </c>
      <c r="S87" s="50">
        <f t="shared" si="2"/>
        <v>3715.5</v>
      </c>
      <c r="T87" s="50">
        <f t="shared" si="3"/>
        <v>0</v>
      </c>
      <c r="U87" s="51" t="str">
        <f>VLOOKUP(B87,'FOLHA RESUMIDA'!C:I,2,0)</f>
        <v>AMAURI GONCALO DA SILVA</v>
      </c>
    </row>
    <row r="88" spans="1:21">
      <c r="A88" s="85">
        <v>1</v>
      </c>
      <c r="B88" s="89">
        <v>2019</v>
      </c>
      <c r="C88" s="89" t="s">
        <v>80</v>
      </c>
      <c r="D88" s="86">
        <v>33605</v>
      </c>
      <c r="E88" s="86" t="s">
        <v>532</v>
      </c>
      <c r="F88" s="87" t="s">
        <v>428</v>
      </c>
      <c r="G88" s="88">
        <v>2271.42</v>
      </c>
      <c r="H88" s="88">
        <v>0</v>
      </c>
      <c r="I88" s="87" t="s">
        <v>533</v>
      </c>
      <c r="J88" s="88">
        <v>0</v>
      </c>
      <c r="K88" s="88">
        <v>0</v>
      </c>
      <c r="L88" s="88">
        <v>0</v>
      </c>
      <c r="M88" s="88">
        <v>0</v>
      </c>
      <c r="N88" s="88">
        <v>0</v>
      </c>
      <c r="O88" s="88">
        <v>0</v>
      </c>
      <c r="P88" s="88">
        <v>0</v>
      </c>
      <c r="Q88" s="88">
        <v>0</v>
      </c>
      <c r="R88" s="88">
        <v>0</v>
      </c>
      <c r="S88" s="50">
        <f t="shared" si="2"/>
        <v>2271.42</v>
      </c>
      <c r="T88" s="50">
        <f t="shared" si="3"/>
        <v>0</v>
      </c>
      <c r="U88" s="51" t="str">
        <f>VLOOKUP(B88,'FOLHA RESUMIDA'!C:I,2,0)</f>
        <v>MARCOS DO NASCIMENTO</v>
      </c>
    </row>
    <row r="89" spans="1:21">
      <c r="A89" s="85">
        <v>1</v>
      </c>
      <c r="B89" s="89">
        <v>2038</v>
      </c>
      <c r="C89" s="89" t="s">
        <v>81</v>
      </c>
      <c r="D89" s="86">
        <v>33605</v>
      </c>
      <c r="E89" s="86" t="s">
        <v>532</v>
      </c>
      <c r="F89" s="87" t="s">
        <v>423</v>
      </c>
      <c r="G89" s="88">
        <v>2514.8000000000002</v>
      </c>
      <c r="H89" s="88">
        <v>1315.38</v>
      </c>
      <c r="I89" s="87" t="s">
        <v>533</v>
      </c>
      <c r="J89" s="88">
        <v>0</v>
      </c>
      <c r="K89" s="88">
        <v>0</v>
      </c>
      <c r="L89" s="88">
        <v>0</v>
      </c>
      <c r="M89" s="88">
        <v>0</v>
      </c>
      <c r="N89" s="88">
        <v>0</v>
      </c>
      <c r="O89" s="88">
        <v>0</v>
      </c>
      <c r="P89" s="88">
        <v>0</v>
      </c>
      <c r="Q89" s="88">
        <v>0</v>
      </c>
      <c r="R89" s="88">
        <v>0</v>
      </c>
      <c r="S89" s="50">
        <f t="shared" si="2"/>
        <v>3830.1800000000003</v>
      </c>
      <c r="T89" s="50">
        <f t="shared" si="3"/>
        <v>0</v>
      </c>
      <c r="U89" s="51" t="str">
        <f>VLOOKUP(B89,'FOLHA RESUMIDA'!C:I,2,0)</f>
        <v>IRONILDA FERREIRA DA SILVA</v>
      </c>
    </row>
    <row r="90" spans="1:21">
      <c r="A90" s="85">
        <v>1</v>
      </c>
      <c r="B90" s="89">
        <v>2043</v>
      </c>
      <c r="C90" s="89" t="s">
        <v>82</v>
      </c>
      <c r="D90" s="86">
        <v>33605</v>
      </c>
      <c r="E90" s="86" t="s">
        <v>532</v>
      </c>
      <c r="F90" s="87" t="s">
        <v>423</v>
      </c>
      <c r="G90" s="88">
        <v>3538.61</v>
      </c>
      <c r="H90" s="88">
        <v>0</v>
      </c>
      <c r="I90" s="87" t="s">
        <v>533</v>
      </c>
      <c r="J90" s="88">
        <v>0</v>
      </c>
      <c r="K90" s="88">
        <v>0</v>
      </c>
      <c r="L90" s="88">
        <v>0</v>
      </c>
      <c r="M90" s="88">
        <v>0</v>
      </c>
      <c r="N90" s="88">
        <v>0</v>
      </c>
      <c r="O90" s="88">
        <v>0</v>
      </c>
      <c r="P90" s="88">
        <v>0</v>
      </c>
      <c r="Q90" s="88">
        <v>0</v>
      </c>
      <c r="R90" s="88">
        <v>0</v>
      </c>
      <c r="S90" s="50">
        <f t="shared" si="2"/>
        <v>3538.61</v>
      </c>
      <c r="T90" s="50">
        <f t="shared" si="3"/>
        <v>0</v>
      </c>
      <c r="U90" s="51" t="str">
        <f>VLOOKUP(B90,'FOLHA RESUMIDA'!C:I,2,0)</f>
        <v>JOAO LUIZ BRAGA DE PONTES</v>
      </c>
    </row>
    <row r="91" spans="1:21">
      <c r="A91" s="85">
        <v>1</v>
      </c>
      <c r="B91" s="89">
        <v>2052</v>
      </c>
      <c r="C91" s="89" t="s">
        <v>83</v>
      </c>
      <c r="D91" s="86">
        <v>33613</v>
      </c>
      <c r="E91" s="86" t="s">
        <v>532</v>
      </c>
      <c r="F91" s="87" t="s">
        <v>423</v>
      </c>
      <c r="G91" s="88">
        <v>3715.5</v>
      </c>
      <c r="H91" s="88">
        <v>0</v>
      </c>
      <c r="I91" s="87" t="s">
        <v>533</v>
      </c>
      <c r="J91" s="88">
        <v>0</v>
      </c>
      <c r="K91" s="88">
        <v>0</v>
      </c>
      <c r="L91" s="88">
        <v>0</v>
      </c>
      <c r="M91" s="88">
        <v>0</v>
      </c>
      <c r="N91" s="88">
        <v>0</v>
      </c>
      <c r="O91" s="88">
        <v>0</v>
      </c>
      <c r="P91" s="88">
        <v>0</v>
      </c>
      <c r="Q91" s="88">
        <v>0</v>
      </c>
      <c r="R91" s="88">
        <v>0</v>
      </c>
      <c r="S91" s="50">
        <f t="shared" si="2"/>
        <v>3715.5</v>
      </c>
      <c r="T91" s="50">
        <f t="shared" si="3"/>
        <v>0</v>
      </c>
      <c r="U91" s="51" t="str">
        <f>VLOOKUP(B91,'FOLHA RESUMIDA'!C:I,2,0)</f>
        <v>JOSE FERNANDO PEREIRA DA COSTA</v>
      </c>
    </row>
    <row r="92" spans="1:21">
      <c r="A92" s="85">
        <v>1</v>
      </c>
      <c r="B92" s="89">
        <v>2063</v>
      </c>
      <c r="C92" s="89" t="s">
        <v>84</v>
      </c>
      <c r="D92" s="86">
        <v>31959</v>
      </c>
      <c r="E92" s="86" t="s">
        <v>532</v>
      </c>
      <c r="F92" s="87" t="s">
        <v>498</v>
      </c>
      <c r="G92" s="88">
        <v>8527.1200000000008</v>
      </c>
      <c r="H92" s="88">
        <v>7004.31</v>
      </c>
      <c r="I92" s="87" t="s">
        <v>533</v>
      </c>
      <c r="J92" s="88">
        <v>0</v>
      </c>
      <c r="K92" s="88">
        <v>0</v>
      </c>
      <c r="L92" s="88">
        <v>0</v>
      </c>
      <c r="M92" s="88">
        <v>0</v>
      </c>
      <c r="N92" s="88">
        <v>0</v>
      </c>
      <c r="O92" s="88">
        <v>0</v>
      </c>
      <c r="P92" s="88">
        <v>0</v>
      </c>
      <c r="Q92" s="88">
        <v>0</v>
      </c>
      <c r="R92" s="88">
        <v>0</v>
      </c>
      <c r="S92" s="50">
        <f t="shared" si="2"/>
        <v>15531.43</v>
      </c>
      <c r="T92" s="50">
        <f t="shared" si="3"/>
        <v>0</v>
      </c>
      <c r="U92" s="51" t="str">
        <f>VLOOKUP(B92,'FOLHA RESUMIDA'!C:I,2,0)</f>
        <v>JOAQUIM PEDRO CARNEIRO C NETO</v>
      </c>
    </row>
    <row r="93" spans="1:21">
      <c r="A93" s="85">
        <v>1</v>
      </c>
      <c r="B93" s="89">
        <v>2065</v>
      </c>
      <c r="C93" s="89" t="s">
        <v>403</v>
      </c>
      <c r="D93" s="86">
        <v>32174</v>
      </c>
      <c r="E93" s="86" t="s">
        <v>532</v>
      </c>
      <c r="F93" s="87" t="s">
        <v>474</v>
      </c>
      <c r="G93" s="88">
        <v>6267.48</v>
      </c>
      <c r="H93" s="88">
        <v>0</v>
      </c>
      <c r="I93" s="87" t="s">
        <v>533</v>
      </c>
      <c r="J93" s="88">
        <v>0</v>
      </c>
      <c r="K93" s="88">
        <v>0</v>
      </c>
      <c r="L93" s="88">
        <v>0</v>
      </c>
      <c r="M93" s="88">
        <v>0</v>
      </c>
      <c r="N93" s="88">
        <v>0</v>
      </c>
      <c r="O93" s="88">
        <v>0</v>
      </c>
      <c r="P93" s="88">
        <v>0</v>
      </c>
      <c r="Q93" s="88">
        <v>0</v>
      </c>
      <c r="R93" s="88">
        <v>0</v>
      </c>
      <c r="S93" s="50">
        <f t="shared" si="2"/>
        <v>6267.48</v>
      </c>
      <c r="T93" s="50">
        <f t="shared" si="3"/>
        <v>0</v>
      </c>
      <c r="U93" s="51" t="str">
        <f>VLOOKUP(B93,'FOLHA RESUMIDA'!C:I,2,0)</f>
        <v>MARIA CLAUDIA DE A  LIMA LEMOS</v>
      </c>
    </row>
    <row r="94" spans="1:21">
      <c r="A94" s="85">
        <v>1</v>
      </c>
      <c r="B94" s="89">
        <v>2069</v>
      </c>
      <c r="C94" s="89" t="s">
        <v>85</v>
      </c>
      <c r="D94" s="86">
        <v>33169</v>
      </c>
      <c r="E94" s="86" t="s">
        <v>532</v>
      </c>
      <c r="F94" s="87" t="s">
        <v>432</v>
      </c>
      <c r="G94" s="88">
        <v>10672.27</v>
      </c>
      <c r="H94" s="88">
        <v>9134.92</v>
      </c>
      <c r="I94" s="87" t="s">
        <v>533</v>
      </c>
      <c r="J94" s="88">
        <v>0</v>
      </c>
      <c r="K94" s="88">
        <v>0</v>
      </c>
      <c r="L94" s="88">
        <v>0</v>
      </c>
      <c r="M94" s="88">
        <v>0</v>
      </c>
      <c r="N94" s="88">
        <v>0</v>
      </c>
      <c r="O94" s="88">
        <v>0</v>
      </c>
      <c r="P94" s="88">
        <v>0</v>
      </c>
      <c r="Q94" s="88">
        <v>0</v>
      </c>
      <c r="R94" s="88">
        <v>0</v>
      </c>
      <c r="S94" s="50">
        <f t="shared" si="2"/>
        <v>19807.190000000002</v>
      </c>
      <c r="T94" s="50">
        <f t="shared" si="3"/>
        <v>0</v>
      </c>
      <c r="U94" s="51" t="str">
        <f>VLOOKUP(B94,'FOLHA RESUMIDA'!C:I,2,0)</f>
        <v>SELMA VERONICA VIEIRA RAMOS</v>
      </c>
    </row>
    <row r="95" spans="1:21">
      <c r="A95" s="85">
        <v>1</v>
      </c>
      <c r="B95" s="89">
        <v>2086</v>
      </c>
      <c r="C95" s="89" t="s">
        <v>601</v>
      </c>
      <c r="D95" s="86">
        <v>35163</v>
      </c>
      <c r="E95" s="86" t="s">
        <v>532</v>
      </c>
      <c r="F95" s="87" t="s">
        <v>420</v>
      </c>
      <c r="G95" s="88">
        <v>1876.58</v>
      </c>
      <c r="H95" s="88">
        <v>0</v>
      </c>
      <c r="I95" s="87" t="s">
        <v>533</v>
      </c>
      <c r="J95" s="88">
        <v>822.38</v>
      </c>
      <c r="K95" s="88">
        <v>0</v>
      </c>
      <c r="L95" s="88">
        <v>0</v>
      </c>
      <c r="M95" s="88">
        <v>0</v>
      </c>
      <c r="N95" s="88">
        <v>0</v>
      </c>
      <c r="O95" s="88">
        <v>0</v>
      </c>
      <c r="P95" s="88">
        <v>0</v>
      </c>
      <c r="Q95" s="88">
        <v>0</v>
      </c>
      <c r="R95" s="88">
        <v>0</v>
      </c>
      <c r="S95" s="50">
        <f t="shared" si="2"/>
        <v>1876.58</v>
      </c>
      <c r="T95" s="50">
        <f t="shared" si="3"/>
        <v>822.38</v>
      </c>
      <c r="U95" s="51" t="str">
        <f>VLOOKUP(B95,'FOLHA RESUMIDA'!C:I,2,0)</f>
        <v>ALBANITA LUCIANA DA SILVA</v>
      </c>
    </row>
    <row r="96" spans="1:21">
      <c r="A96" s="85">
        <v>1</v>
      </c>
      <c r="B96" s="89">
        <v>2093</v>
      </c>
      <c r="C96" s="89" t="s">
        <v>86</v>
      </c>
      <c r="D96" s="86">
        <v>35163</v>
      </c>
      <c r="E96" s="86" t="s">
        <v>532</v>
      </c>
      <c r="F96" s="87" t="s">
        <v>428</v>
      </c>
      <c r="G96" s="88">
        <v>2271.42</v>
      </c>
      <c r="H96" s="88">
        <v>0</v>
      </c>
      <c r="I96" s="87" t="s">
        <v>533</v>
      </c>
      <c r="J96" s="88">
        <v>0</v>
      </c>
      <c r="K96" s="88">
        <v>0</v>
      </c>
      <c r="L96" s="88">
        <v>0</v>
      </c>
      <c r="M96" s="88">
        <v>0</v>
      </c>
      <c r="N96" s="88">
        <v>0</v>
      </c>
      <c r="O96" s="88">
        <v>0</v>
      </c>
      <c r="P96" s="88">
        <v>0</v>
      </c>
      <c r="Q96" s="88">
        <v>0</v>
      </c>
      <c r="R96" s="88">
        <v>0</v>
      </c>
      <c r="S96" s="50">
        <f t="shared" si="2"/>
        <v>2271.42</v>
      </c>
      <c r="T96" s="50">
        <f t="shared" si="3"/>
        <v>0</v>
      </c>
      <c r="U96" s="51" t="str">
        <f>VLOOKUP(B96,'FOLHA RESUMIDA'!C:I,2,0)</f>
        <v>GILBERTO RIBEIRO DA SILVA</v>
      </c>
    </row>
    <row r="97" spans="1:21">
      <c r="A97" s="85">
        <v>51</v>
      </c>
      <c r="B97" s="89">
        <v>2096</v>
      </c>
      <c r="C97" s="89" t="s">
        <v>341</v>
      </c>
      <c r="D97" s="86">
        <v>35170</v>
      </c>
      <c r="E97" s="86" t="s">
        <v>532</v>
      </c>
      <c r="F97" s="87" t="s">
        <v>425</v>
      </c>
      <c r="G97" s="88">
        <v>3209.59</v>
      </c>
      <c r="H97" s="88">
        <v>0</v>
      </c>
      <c r="I97" s="87" t="s">
        <v>533</v>
      </c>
      <c r="J97" s="88">
        <v>0</v>
      </c>
      <c r="K97" s="88">
        <v>0</v>
      </c>
      <c r="L97" s="88">
        <v>0</v>
      </c>
      <c r="M97" s="88">
        <v>0</v>
      </c>
      <c r="N97" s="88">
        <v>0</v>
      </c>
      <c r="O97" s="88">
        <v>0</v>
      </c>
      <c r="P97" s="88">
        <v>0</v>
      </c>
      <c r="Q97" s="88">
        <v>0</v>
      </c>
      <c r="R97" s="88">
        <v>0</v>
      </c>
      <c r="S97" s="50">
        <f t="shared" si="2"/>
        <v>3209.59</v>
      </c>
      <c r="T97" s="50">
        <f t="shared" si="3"/>
        <v>0</v>
      </c>
      <c r="U97" s="51" t="str">
        <f>VLOOKUP(B97,'FOLHA RESUMIDA'!C:I,2,0)</f>
        <v>MARCELO MORAIS DE OLIVEIRA</v>
      </c>
    </row>
    <row r="98" spans="1:21">
      <c r="A98" s="85">
        <v>1</v>
      </c>
      <c r="B98" s="89">
        <v>2101</v>
      </c>
      <c r="C98" s="89" t="s">
        <v>87</v>
      </c>
      <c r="D98" s="86">
        <v>35289</v>
      </c>
      <c r="E98" s="86" t="s">
        <v>532</v>
      </c>
      <c r="F98" s="87" t="s">
        <v>423</v>
      </c>
      <c r="G98" s="88">
        <v>3209.59</v>
      </c>
      <c r="H98" s="88">
        <v>0</v>
      </c>
      <c r="I98" s="87" t="s">
        <v>533</v>
      </c>
      <c r="J98" s="88">
        <v>0</v>
      </c>
      <c r="K98" s="88">
        <v>0</v>
      </c>
      <c r="L98" s="88">
        <v>0</v>
      </c>
      <c r="M98" s="88">
        <v>0</v>
      </c>
      <c r="N98" s="88">
        <v>0</v>
      </c>
      <c r="O98" s="88">
        <v>0</v>
      </c>
      <c r="P98" s="88">
        <v>0</v>
      </c>
      <c r="Q98" s="88">
        <v>0</v>
      </c>
      <c r="R98" s="88">
        <v>0</v>
      </c>
      <c r="S98" s="50">
        <f t="shared" si="2"/>
        <v>3209.59</v>
      </c>
      <c r="T98" s="50">
        <f t="shared" si="3"/>
        <v>0</v>
      </c>
      <c r="U98" s="51" t="str">
        <f>VLOOKUP(B98,'FOLHA RESUMIDA'!C:I,2,0)</f>
        <v>JOSE LUCIANO CANDIDO DA SILVA</v>
      </c>
    </row>
    <row r="99" spans="1:21">
      <c r="A99" s="85">
        <v>16</v>
      </c>
      <c r="B99" s="89">
        <v>2115</v>
      </c>
      <c r="C99" s="89" t="s">
        <v>354</v>
      </c>
      <c r="D99" s="86">
        <v>35521</v>
      </c>
      <c r="E99" s="86" t="s">
        <v>532</v>
      </c>
      <c r="F99" s="87" t="s">
        <v>425</v>
      </c>
      <c r="G99" s="88">
        <v>3209.59</v>
      </c>
      <c r="H99" s="88">
        <v>0</v>
      </c>
      <c r="I99" s="87" t="s">
        <v>533</v>
      </c>
      <c r="J99" s="88">
        <v>0</v>
      </c>
      <c r="K99" s="88">
        <v>0</v>
      </c>
      <c r="L99" s="88">
        <v>0</v>
      </c>
      <c r="M99" s="88">
        <v>0</v>
      </c>
      <c r="N99" s="88">
        <v>0</v>
      </c>
      <c r="O99" s="88">
        <v>0</v>
      </c>
      <c r="P99" s="88">
        <v>0</v>
      </c>
      <c r="Q99" s="88">
        <v>0</v>
      </c>
      <c r="R99" s="88">
        <v>0</v>
      </c>
      <c r="S99" s="50">
        <f t="shared" si="2"/>
        <v>3209.59</v>
      </c>
      <c r="T99" s="50">
        <f t="shared" si="3"/>
        <v>0</v>
      </c>
      <c r="U99" s="51" t="str">
        <f>VLOOKUP(B99,'FOLHA RESUMIDA'!C:I,2,0)</f>
        <v>SEVERINO JOSE RAMOS DE SOUZA</v>
      </c>
    </row>
    <row r="100" spans="1:21">
      <c r="A100" s="85">
        <v>1</v>
      </c>
      <c r="B100" s="89">
        <v>2117</v>
      </c>
      <c r="C100" s="89" t="s">
        <v>88</v>
      </c>
      <c r="D100" s="86">
        <v>35535</v>
      </c>
      <c r="E100" s="86" t="s">
        <v>532</v>
      </c>
      <c r="F100" s="87" t="s">
        <v>420</v>
      </c>
      <c r="G100" s="88">
        <v>2395.04</v>
      </c>
      <c r="H100" s="88">
        <v>0</v>
      </c>
      <c r="I100" s="87" t="s">
        <v>533</v>
      </c>
      <c r="J100" s="88">
        <v>0</v>
      </c>
      <c r="K100" s="88">
        <v>0</v>
      </c>
      <c r="L100" s="88">
        <v>0</v>
      </c>
      <c r="M100" s="88">
        <v>0</v>
      </c>
      <c r="N100" s="88">
        <v>0</v>
      </c>
      <c r="O100" s="88">
        <v>0</v>
      </c>
      <c r="P100" s="88">
        <v>0</v>
      </c>
      <c r="Q100" s="88">
        <v>0</v>
      </c>
      <c r="R100" s="88">
        <v>0</v>
      </c>
      <c r="S100" s="50">
        <f t="shared" si="2"/>
        <v>2395.04</v>
      </c>
      <c r="T100" s="50">
        <f t="shared" si="3"/>
        <v>0</v>
      </c>
      <c r="U100" s="51" t="str">
        <f>VLOOKUP(B100,'FOLHA RESUMIDA'!C:I,2,0)</f>
        <v>WILSON JOSE QUEIROZ DE LIMA</v>
      </c>
    </row>
    <row r="101" spans="1:21">
      <c r="A101" s="85">
        <v>1</v>
      </c>
      <c r="B101" s="89">
        <v>2120</v>
      </c>
      <c r="C101" s="89" t="s">
        <v>89</v>
      </c>
      <c r="D101" s="86">
        <v>35565</v>
      </c>
      <c r="E101" s="86" t="s">
        <v>532</v>
      </c>
      <c r="F101" s="87" t="s">
        <v>420</v>
      </c>
      <c r="G101" s="88">
        <v>1543.83</v>
      </c>
      <c r="H101" s="88">
        <v>1002.18</v>
      </c>
      <c r="I101" s="87" t="s">
        <v>533</v>
      </c>
      <c r="J101" s="88">
        <v>0</v>
      </c>
      <c r="K101" s="88">
        <v>0</v>
      </c>
      <c r="L101" s="88">
        <v>0</v>
      </c>
      <c r="M101" s="88">
        <v>0</v>
      </c>
      <c r="N101" s="88">
        <v>0</v>
      </c>
      <c r="O101" s="88">
        <v>0</v>
      </c>
      <c r="P101" s="88">
        <v>0</v>
      </c>
      <c r="Q101" s="88">
        <v>0</v>
      </c>
      <c r="R101" s="88">
        <v>0</v>
      </c>
      <c r="S101" s="50">
        <f t="shared" si="2"/>
        <v>2546.0099999999998</v>
      </c>
      <c r="T101" s="50">
        <f t="shared" si="3"/>
        <v>0</v>
      </c>
      <c r="U101" s="51" t="str">
        <f>VLOOKUP(B101,'FOLHA RESUMIDA'!C:I,2,0)</f>
        <v>ANTONIO SOARES DE MELO</v>
      </c>
    </row>
    <row r="102" spans="1:21">
      <c r="A102" s="85">
        <v>1</v>
      </c>
      <c r="B102" s="89">
        <v>2121</v>
      </c>
      <c r="C102" s="89" t="s">
        <v>90</v>
      </c>
      <c r="D102" s="86">
        <v>35583</v>
      </c>
      <c r="E102" s="86" t="s">
        <v>532</v>
      </c>
      <c r="F102" s="87" t="s">
        <v>428</v>
      </c>
      <c r="G102" s="88">
        <v>2271.42</v>
      </c>
      <c r="H102" s="88">
        <v>0</v>
      </c>
      <c r="I102" s="87" t="s">
        <v>533</v>
      </c>
      <c r="J102" s="88">
        <v>0</v>
      </c>
      <c r="K102" s="88">
        <v>0</v>
      </c>
      <c r="L102" s="88">
        <v>0</v>
      </c>
      <c r="M102" s="88">
        <v>0</v>
      </c>
      <c r="N102" s="88">
        <v>0</v>
      </c>
      <c r="O102" s="88">
        <v>0</v>
      </c>
      <c r="P102" s="88">
        <v>0</v>
      </c>
      <c r="Q102" s="88">
        <v>0</v>
      </c>
      <c r="R102" s="88">
        <v>0</v>
      </c>
      <c r="S102" s="50">
        <f t="shared" si="2"/>
        <v>2271.42</v>
      </c>
      <c r="T102" s="50">
        <f t="shared" si="3"/>
        <v>0</v>
      </c>
      <c r="U102" s="51" t="str">
        <f>VLOOKUP(B102,'FOLHA RESUMIDA'!C:I,2,0)</f>
        <v>SAMUEL MAURICIO</v>
      </c>
    </row>
    <row r="103" spans="1:21">
      <c r="A103" s="85">
        <v>10</v>
      </c>
      <c r="B103" s="89">
        <v>2124</v>
      </c>
      <c r="C103" s="89" t="s">
        <v>345</v>
      </c>
      <c r="D103" s="86">
        <v>35597</v>
      </c>
      <c r="E103" s="86" t="s">
        <v>532</v>
      </c>
      <c r="F103" s="87" t="s">
        <v>425</v>
      </c>
      <c r="G103" s="88">
        <v>3209.59</v>
      </c>
      <c r="H103" s="88">
        <v>0</v>
      </c>
      <c r="I103" s="87" t="s">
        <v>533</v>
      </c>
      <c r="J103" s="88">
        <v>0</v>
      </c>
      <c r="K103" s="88">
        <v>0</v>
      </c>
      <c r="L103" s="88">
        <v>0</v>
      </c>
      <c r="M103" s="88">
        <v>0</v>
      </c>
      <c r="N103" s="88">
        <v>0</v>
      </c>
      <c r="O103" s="88">
        <v>0</v>
      </c>
      <c r="P103" s="88">
        <v>0</v>
      </c>
      <c r="Q103" s="88">
        <v>0</v>
      </c>
      <c r="R103" s="88">
        <v>0</v>
      </c>
      <c r="S103" s="50">
        <f t="shared" si="2"/>
        <v>3209.59</v>
      </c>
      <c r="T103" s="50">
        <f t="shared" si="3"/>
        <v>0</v>
      </c>
      <c r="U103" s="51" t="str">
        <f>VLOOKUP(B103,'FOLHA RESUMIDA'!C:I,2,0)</f>
        <v>JOSE ALVES FIGUEIREDO FILHO</v>
      </c>
    </row>
    <row r="104" spans="1:21">
      <c r="A104" s="85">
        <v>1</v>
      </c>
      <c r="B104" s="89">
        <v>2125</v>
      </c>
      <c r="C104" s="89" t="s">
        <v>91</v>
      </c>
      <c r="D104" s="86">
        <v>35613</v>
      </c>
      <c r="E104" s="86" t="s">
        <v>532</v>
      </c>
      <c r="F104" s="87" t="s">
        <v>423</v>
      </c>
      <c r="G104" s="88">
        <v>3538.57</v>
      </c>
      <c r="H104" s="88">
        <v>0</v>
      </c>
      <c r="I104" s="87" t="s">
        <v>533</v>
      </c>
      <c r="J104" s="88">
        <v>822.38</v>
      </c>
      <c r="K104" s="88">
        <v>0</v>
      </c>
      <c r="L104" s="88">
        <v>0</v>
      </c>
      <c r="M104" s="88">
        <v>0</v>
      </c>
      <c r="N104" s="88">
        <v>0</v>
      </c>
      <c r="O104" s="88">
        <v>0</v>
      </c>
      <c r="P104" s="88">
        <v>0</v>
      </c>
      <c r="Q104" s="88">
        <v>0</v>
      </c>
      <c r="R104" s="88">
        <v>0</v>
      </c>
      <c r="S104" s="50">
        <f t="shared" si="2"/>
        <v>3538.57</v>
      </c>
      <c r="T104" s="50">
        <f t="shared" si="3"/>
        <v>822.38</v>
      </c>
      <c r="U104" s="51" t="str">
        <f>VLOOKUP(B104,'FOLHA RESUMIDA'!C:I,2,0)</f>
        <v>GILMAR GALVAO SANTANA</v>
      </c>
    </row>
    <row r="105" spans="1:21">
      <c r="A105" s="85">
        <v>1</v>
      </c>
      <c r="B105" s="89">
        <v>2126</v>
      </c>
      <c r="C105" s="89" t="s">
        <v>92</v>
      </c>
      <c r="D105" s="86">
        <v>35613</v>
      </c>
      <c r="E105" s="86" t="s">
        <v>532</v>
      </c>
      <c r="F105" s="87" t="s">
        <v>423</v>
      </c>
      <c r="G105" s="88">
        <v>3538.57</v>
      </c>
      <c r="H105" s="88">
        <v>0</v>
      </c>
      <c r="I105" s="87" t="s">
        <v>533</v>
      </c>
      <c r="J105" s="88">
        <v>0</v>
      </c>
      <c r="K105" s="88">
        <v>0</v>
      </c>
      <c r="L105" s="88">
        <v>0</v>
      </c>
      <c r="M105" s="88">
        <v>0</v>
      </c>
      <c r="N105" s="88">
        <v>0</v>
      </c>
      <c r="O105" s="88">
        <v>0</v>
      </c>
      <c r="P105" s="88">
        <v>0</v>
      </c>
      <c r="Q105" s="88">
        <v>0</v>
      </c>
      <c r="R105" s="88">
        <v>0</v>
      </c>
      <c r="S105" s="50">
        <f t="shared" si="2"/>
        <v>3538.57</v>
      </c>
      <c r="T105" s="50">
        <f t="shared" si="3"/>
        <v>0</v>
      </c>
      <c r="U105" s="51" t="str">
        <f>VLOOKUP(B105,'FOLHA RESUMIDA'!C:I,2,0)</f>
        <v>JAFFE JOSE LIMA XAVIER</v>
      </c>
    </row>
    <row r="106" spans="1:21">
      <c r="A106" s="85">
        <v>1</v>
      </c>
      <c r="B106" s="89">
        <v>2128</v>
      </c>
      <c r="C106" s="89" t="s">
        <v>93</v>
      </c>
      <c r="D106" s="86">
        <v>35626</v>
      </c>
      <c r="E106" s="86" t="s">
        <v>532</v>
      </c>
      <c r="F106" s="87" t="s">
        <v>423</v>
      </c>
      <c r="G106" s="88">
        <v>1876.58</v>
      </c>
      <c r="H106" s="88">
        <v>7839.93</v>
      </c>
      <c r="I106" s="87" t="s">
        <v>533</v>
      </c>
      <c r="J106" s="88">
        <v>0</v>
      </c>
      <c r="K106" s="88">
        <v>0</v>
      </c>
      <c r="L106" s="88">
        <v>0</v>
      </c>
      <c r="M106" s="88">
        <v>0</v>
      </c>
      <c r="N106" s="88">
        <v>0</v>
      </c>
      <c r="O106" s="88">
        <v>0</v>
      </c>
      <c r="P106" s="88">
        <v>0</v>
      </c>
      <c r="Q106" s="88">
        <v>0</v>
      </c>
      <c r="R106" s="88">
        <v>0</v>
      </c>
      <c r="S106" s="50">
        <f t="shared" si="2"/>
        <v>9716.51</v>
      </c>
      <c r="T106" s="50">
        <f t="shared" si="3"/>
        <v>0</v>
      </c>
      <c r="U106" s="51" t="str">
        <f>VLOOKUP(B106,'FOLHA RESUMIDA'!C:I,2,0)</f>
        <v>JORGE DA SILVA LIMA</v>
      </c>
    </row>
    <row r="107" spans="1:21">
      <c r="A107" s="85">
        <v>1</v>
      </c>
      <c r="B107" s="89">
        <v>2129</v>
      </c>
      <c r="C107" s="89" t="s">
        <v>94</v>
      </c>
      <c r="D107" s="86">
        <v>35626</v>
      </c>
      <c r="E107" s="86" t="s">
        <v>532</v>
      </c>
      <c r="F107" s="87" t="s">
        <v>495</v>
      </c>
      <c r="G107" s="88">
        <v>2060.2399999999998</v>
      </c>
      <c r="H107" s="88">
        <v>0</v>
      </c>
      <c r="I107" s="87" t="s">
        <v>533</v>
      </c>
      <c r="J107" s="88">
        <v>0</v>
      </c>
      <c r="K107" s="88">
        <v>0</v>
      </c>
      <c r="L107" s="88">
        <v>0</v>
      </c>
      <c r="M107" s="88">
        <v>0</v>
      </c>
      <c r="N107" s="88">
        <v>0</v>
      </c>
      <c r="O107" s="88">
        <v>0</v>
      </c>
      <c r="P107" s="88">
        <v>0</v>
      </c>
      <c r="Q107" s="88">
        <v>0</v>
      </c>
      <c r="R107" s="88">
        <v>0</v>
      </c>
      <c r="S107" s="50">
        <f t="shared" si="2"/>
        <v>2060.2399999999998</v>
      </c>
      <c r="T107" s="50">
        <f t="shared" si="3"/>
        <v>0</v>
      </c>
      <c r="U107" s="51" t="str">
        <f>VLOOKUP(B107,'FOLHA RESUMIDA'!C:I,2,0)</f>
        <v>RICARDO JORGE XAVIER</v>
      </c>
    </row>
    <row r="108" spans="1:21">
      <c r="A108" s="85">
        <v>1</v>
      </c>
      <c r="B108" s="89">
        <v>2130</v>
      </c>
      <c r="C108" s="89" t="s">
        <v>95</v>
      </c>
      <c r="D108" s="86">
        <v>35626</v>
      </c>
      <c r="E108" s="86" t="s">
        <v>532</v>
      </c>
      <c r="F108" s="87" t="s">
        <v>494</v>
      </c>
      <c r="G108" s="88">
        <v>2060.2399999999998</v>
      </c>
      <c r="H108" s="88">
        <v>0</v>
      </c>
      <c r="I108" s="87" t="s">
        <v>533</v>
      </c>
      <c r="J108" s="88">
        <v>0</v>
      </c>
      <c r="K108" s="88">
        <v>0</v>
      </c>
      <c r="L108" s="88">
        <v>0</v>
      </c>
      <c r="M108" s="88">
        <v>0</v>
      </c>
      <c r="N108" s="88">
        <v>0</v>
      </c>
      <c r="O108" s="88">
        <v>0</v>
      </c>
      <c r="P108" s="88">
        <v>0</v>
      </c>
      <c r="Q108" s="88">
        <v>0</v>
      </c>
      <c r="R108" s="88">
        <v>0</v>
      </c>
      <c r="S108" s="50">
        <f t="shared" si="2"/>
        <v>2060.2399999999998</v>
      </c>
      <c r="T108" s="50">
        <f t="shared" si="3"/>
        <v>0</v>
      </c>
      <c r="U108" s="51" t="str">
        <f>VLOOKUP(B108,'FOLHA RESUMIDA'!C:I,2,0)</f>
        <v>HELVIO MOZART MONTENEGRO</v>
      </c>
    </row>
    <row r="109" spans="1:21">
      <c r="A109" s="85">
        <v>1</v>
      </c>
      <c r="B109" s="89">
        <v>2131</v>
      </c>
      <c r="C109" s="89" t="s">
        <v>96</v>
      </c>
      <c r="D109" s="86">
        <v>35626</v>
      </c>
      <c r="E109" s="86" t="s">
        <v>532</v>
      </c>
      <c r="F109" s="87" t="s">
        <v>423</v>
      </c>
      <c r="G109" s="88">
        <v>3538.59</v>
      </c>
      <c r="H109" s="88">
        <v>0</v>
      </c>
      <c r="I109" s="87" t="s">
        <v>533</v>
      </c>
      <c r="J109" s="88">
        <v>0</v>
      </c>
      <c r="K109" s="88">
        <v>0</v>
      </c>
      <c r="L109" s="88">
        <v>0</v>
      </c>
      <c r="M109" s="88">
        <v>0</v>
      </c>
      <c r="N109" s="88">
        <v>0</v>
      </c>
      <c r="O109" s="88">
        <v>0</v>
      </c>
      <c r="P109" s="88">
        <v>0</v>
      </c>
      <c r="Q109" s="88">
        <v>0</v>
      </c>
      <c r="R109" s="88">
        <v>0</v>
      </c>
      <c r="S109" s="50">
        <f t="shared" si="2"/>
        <v>3538.59</v>
      </c>
      <c r="T109" s="50">
        <f t="shared" si="3"/>
        <v>0</v>
      </c>
      <c r="U109" s="51" t="str">
        <f>VLOOKUP(B109,'FOLHA RESUMIDA'!C:I,2,0)</f>
        <v>ALEXANDRE BARBOSA DA SILVA</v>
      </c>
    </row>
    <row r="110" spans="1:21">
      <c r="A110" s="85">
        <v>1</v>
      </c>
      <c r="B110" s="89">
        <v>2134</v>
      </c>
      <c r="C110" s="89" t="s">
        <v>97</v>
      </c>
      <c r="D110" s="86">
        <v>35628</v>
      </c>
      <c r="E110" s="86" t="s">
        <v>532</v>
      </c>
      <c r="F110" s="87" t="s">
        <v>423</v>
      </c>
      <c r="G110" s="88">
        <v>3538.57</v>
      </c>
      <c r="H110" s="88">
        <v>0</v>
      </c>
      <c r="I110" s="87" t="s">
        <v>533</v>
      </c>
      <c r="J110" s="88">
        <v>0</v>
      </c>
      <c r="K110" s="88">
        <v>0</v>
      </c>
      <c r="L110" s="88">
        <v>0</v>
      </c>
      <c r="M110" s="88">
        <v>0</v>
      </c>
      <c r="N110" s="88">
        <v>0</v>
      </c>
      <c r="O110" s="88">
        <v>0</v>
      </c>
      <c r="P110" s="88">
        <v>0</v>
      </c>
      <c r="Q110" s="88">
        <v>0</v>
      </c>
      <c r="R110" s="88">
        <v>0</v>
      </c>
      <c r="S110" s="50">
        <f t="shared" si="2"/>
        <v>3538.57</v>
      </c>
      <c r="T110" s="50">
        <f t="shared" si="3"/>
        <v>0</v>
      </c>
      <c r="U110" s="51" t="str">
        <f>VLOOKUP(B110,'FOLHA RESUMIDA'!C:I,2,0)</f>
        <v>ROSIVALDO SATIRO DOS SANTOS</v>
      </c>
    </row>
    <row r="111" spans="1:21">
      <c r="A111" s="85">
        <v>1</v>
      </c>
      <c r="B111" s="89">
        <v>2136</v>
      </c>
      <c r="C111" s="89" t="s">
        <v>98</v>
      </c>
      <c r="D111" s="86">
        <v>35643</v>
      </c>
      <c r="E111" s="86" t="s">
        <v>532</v>
      </c>
      <c r="F111" s="87" t="s">
        <v>420</v>
      </c>
      <c r="G111" s="88">
        <v>2068.91</v>
      </c>
      <c r="H111" s="88">
        <v>0</v>
      </c>
      <c r="I111" s="87" t="s">
        <v>533</v>
      </c>
      <c r="J111" s="88">
        <v>822.38</v>
      </c>
      <c r="K111" s="88">
        <v>0</v>
      </c>
      <c r="L111" s="88">
        <v>0</v>
      </c>
      <c r="M111" s="88">
        <v>0</v>
      </c>
      <c r="N111" s="88">
        <v>0</v>
      </c>
      <c r="O111" s="88">
        <v>0</v>
      </c>
      <c r="P111" s="88">
        <v>0</v>
      </c>
      <c r="Q111" s="88">
        <v>0</v>
      </c>
      <c r="R111" s="88">
        <v>0</v>
      </c>
      <c r="S111" s="50">
        <f t="shared" si="2"/>
        <v>2068.91</v>
      </c>
      <c r="T111" s="50">
        <f t="shared" si="3"/>
        <v>822.38</v>
      </c>
      <c r="U111" s="51" t="str">
        <f>VLOOKUP(B111,'FOLHA RESUMIDA'!C:I,2,0)</f>
        <v>GESIEL DAVID DE CASTRO</v>
      </c>
    </row>
    <row r="112" spans="1:21">
      <c r="A112" s="85">
        <v>1</v>
      </c>
      <c r="B112" s="89">
        <v>2137</v>
      </c>
      <c r="C112" s="89" t="s">
        <v>99</v>
      </c>
      <c r="D112" s="86">
        <v>35643</v>
      </c>
      <c r="E112" s="86" t="s">
        <v>532</v>
      </c>
      <c r="F112" s="87" t="s">
        <v>429</v>
      </c>
      <c r="G112" s="88">
        <v>6130.92</v>
      </c>
      <c r="H112" s="88">
        <v>2744.28</v>
      </c>
      <c r="I112" s="87" t="s">
        <v>533</v>
      </c>
      <c r="J112" s="88">
        <v>0</v>
      </c>
      <c r="K112" s="88">
        <v>0</v>
      </c>
      <c r="L112" s="88">
        <v>0</v>
      </c>
      <c r="M112" s="88">
        <v>0</v>
      </c>
      <c r="N112" s="88">
        <v>0</v>
      </c>
      <c r="O112" s="88">
        <v>0</v>
      </c>
      <c r="P112" s="88">
        <v>0</v>
      </c>
      <c r="Q112" s="88">
        <v>0</v>
      </c>
      <c r="R112" s="88">
        <v>0</v>
      </c>
      <c r="S112" s="50">
        <f t="shared" si="2"/>
        <v>8875.2000000000007</v>
      </c>
      <c r="T112" s="50">
        <f t="shared" si="3"/>
        <v>0</v>
      </c>
      <c r="U112" s="51" t="str">
        <f>VLOOKUP(B112,'FOLHA RESUMIDA'!C:I,2,0)</f>
        <v>FRANCISCO DE ASSIS DE OLIVEIRA</v>
      </c>
    </row>
    <row r="113" spans="1:21">
      <c r="A113" s="85">
        <v>1</v>
      </c>
      <c r="B113" s="89">
        <v>2140</v>
      </c>
      <c r="C113" s="89" t="s">
        <v>100</v>
      </c>
      <c r="D113" s="86">
        <v>35643</v>
      </c>
      <c r="E113" s="86" t="s">
        <v>532</v>
      </c>
      <c r="F113" s="87" t="s">
        <v>485</v>
      </c>
      <c r="G113" s="88">
        <v>3699.96</v>
      </c>
      <c r="H113" s="88">
        <v>2279.98</v>
      </c>
      <c r="I113" s="87" t="s">
        <v>533</v>
      </c>
      <c r="J113" s="88">
        <v>0</v>
      </c>
      <c r="K113" s="88">
        <v>0</v>
      </c>
      <c r="L113" s="88">
        <v>0</v>
      </c>
      <c r="M113" s="88">
        <v>0</v>
      </c>
      <c r="N113" s="88">
        <v>0</v>
      </c>
      <c r="O113" s="88">
        <v>0</v>
      </c>
      <c r="P113" s="88">
        <v>0</v>
      </c>
      <c r="Q113" s="88">
        <v>0</v>
      </c>
      <c r="R113" s="88">
        <v>0</v>
      </c>
      <c r="S113" s="50">
        <f t="shared" si="2"/>
        <v>5979.9400000000005</v>
      </c>
      <c r="T113" s="50">
        <f t="shared" si="3"/>
        <v>0</v>
      </c>
      <c r="U113" s="51" t="str">
        <f>VLOOKUP(B113,'FOLHA RESUMIDA'!C:I,2,0)</f>
        <v>LUCIENE PEREIRA DE A NASCIMENT</v>
      </c>
    </row>
    <row r="114" spans="1:21">
      <c r="A114" s="85">
        <v>1</v>
      </c>
      <c r="B114" s="89">
        <v>2143</v>
      </c>
      <c r="C114" s="89" t="s">
        <v>101</v>
      </c>
      <c r="D114" s="86">
        <v>35765</v>
      </c>
      <c r="E114" s="86" t="s">
        <v>532</v>
      </c>
      <c r="F114" s="87" t="s">
        <v>423</v>
      </c>
      <c r="G114" s="88">
        <v>2068.91</v>
      </c>
      <c r="H114" s="88">
        <v>0</v>
      </c>
      <c r="I114" s="87" t="s">
        <v>533</v>
      </c>
      <c r="J114" s="88">
        <v>0</v>
      </c>
      <c r="K114" s="88">
        <v>0</v>
      </c>
      <c r="L114" s="88">
        <v>0</v>
      </c>
      <c r="M114" s="88">
        <v>0</v>
      </c>
      <c r="N114" s="88">
        <v>0</v>
      </c>
      <c r="O114" s="88">
        <v>0</v>
      </c>
      <c r="P114" s="88">
        <v>0</v>
      </c>
      <c r="Q114" s="88">
        <v>0</v>
      </c>
      <c r="R114" s="88">
        <v>0</v>
      </c>
      <c r="S114" s="50">
        <f t="shared" si="2"/>
        <v>2068.91</v>
      </c>
      <c r="T114" s="50">
        <f t="shared" si="3"/>
        <v>0</v>
      </c>
      <c r="U114" s="51" t="str">
        <f>VLOOKUP(B114,'FOLHA RESUMIDA'!C:I,2,0)</f>
        <v>RUBEM JOSE DOS S DE PAULA</v>
      </c>
    </row>
    <row r="115" spans="1:21">
      <c r="A115" s="85">
        <v>1</v>
      </c>
      <c r="B115" s="89">
        <v>2145</v>
      </c>
      <c r="C115" s="89" t="s">
        <v>102</v>
      </c>
      <c r="D115" s="86">
        <v>35765</v>
      </c>
      <c r="E115" s="86" t="s">
        <v>532</v>
      </c>
      <c r="F115" s="87" t="s">
        <v>423</v>
      </c>
      <c r="G115" s="88">
        <v>3538.57</v>
      </c>
      <c r="H115" s="88">
        <v>0</v>
      </c>
      <c r="I115" s="87" t="s">
        <v>533</v>
      </c>
      <c r="J115" s="88">
        <v>0</v>
      </c>
      <c r="K115" s="88">
        <v>0</v>
      </c>
      <c r="L115" s="88">
        <v>0</v>
      </c>
      <c r="M115" s="88">
        <v>0</v>
      </c>
      <c r="N115" s="88">
        <v>0</v>
      </c>
      <c r="O115" s="88">
        <v>0</v>
      </c>
      <c r="P115" s="88">
        <v>0</v>
      </c>
      <c r="Q115" s="88">
        <v>0</v>
      </c>
      <c r="R115" s="88">
        <v>0</v>
      </c>
      <c r="S115" s="50">
        <f t="shared" si="2"/>
        <v>3538.57</v>
      </c>
      <c r="T115" s="50">
        <f t="shared" si="3"/>
        <v>0</v>
      </c>
      <c r="U115" s="51" t="str">
        <f>VLOOKUP(B115,'FOLHA RESUMIDA'!C:I,2,0)</f>
        <v>EVERALDO DA SILVA CABRAL</v>
      </c>
    </row>
    <row r="116" spans="1:21">
      <c r="A116" s="85">
        <v>1</v>
      </c>
      <c r="B116" s="89">
        <v>2146</v>
      </c>
      <c r="C116" s="89" t="s">
        <v>103</v>
      </c>
      <c r="D116" s="86">
        <v>35765</v>
      </c>
      <c r="E116" s="86" t="s">
        <v>532</v>
      </c>
      <c r="F116" s="87" t="s">
        <v>423</v>
      </c>
      <c r="G116" s="88">
        <v>3056.72</v>
      </c>
      <c r="H116" s="88">
        <v>0</v>
      </c>
      <c r="I116" s="87" t="s">
        <v>533</v>
      </c>
      <c r="J116" s="88">
        <v>0</v>
      </c>
      <c r="K116" s="88">
        <v>0</v>
      </c>
      <c r="L116" s="88">
        <v>0</v>
      </c>
      <c r="M116" s="88">
        <v>0</v>
      </c>
      <c r="N116" s="88">
        <v>0</v>
      </c>
      <c r="O116" s="88">
        <v>0</v>
      </c>
      <c r="P116" s="88">
        <v>0</v>
      </c>
      <c r="Q116" s="88">
        <v>0</v>
      </c>
      <c r="R116" s="88">
        <v>0</v>
      </c>
      <c r="S116" s="50">
        <f t="shared" si="2"/>
        <v>3056.72</v>
      </c>
      <c r="T116" s="50">
        <f t="shared" si="3"/>
        <v>0</v>
      </c>
      <c r="U116" s="51" t="str">
        <f>VLOOKUP(B116,'FOLHA RESUMIDA'!C:I,2,0)</f>
        <v>ROGERIO BARROS DOS SANTOS</v>
      </c>
    </row>
    <row r="117" spans="1:21">
      <c r="A117" s="85">
        <v>1</v>
      </c>
      <c r="B117" s="89">
        <v>2149</v>
      </c>
      <c r="C117" s="89" t="s">
        <v>104</v>
      </c>
      <c r="D117" s="86">
        <v>35765</v>
      </c>
      <c r="E117" s="86" t="s">
        <v>532</v>
      </c>
      <c r="F117" s="87" t="s">
        <v>423</v>
      </c>
      <c r="G117" s="88">
        <v>3056.72</v>
      </c>
      <c r="H117" s="88">
        <v>0</v>
      </c>
      <c r="I117" s="87" t="s">
        <v>533</v>
      </c>
      <c r="J117" s="88">
        <v>0</v>
      </c>
      <c r="K117" s="88">
        <v>0</v>
      </c>
      <c r="L117" s="88">
        <v>0</v>
      </c>
      <c r="M117" s="88">
        <v>0</v>
      </c>
      <c r="N117" s="88">
        <v>0</v>
      </c>
      <c r="O117" s="88">
        <v>0</v>
      </c>
      <c r="P117" s="88">
        <v>0</v>
      </c>
      <c r="Q117" s="88">
        <v>0</v>
      </c>
      <c r="R117" s="88">
        <v>0</v>
      </c>
      <c r="S117" s="50">
        <f t="shared" si="2"/>
        <v>3056.72</v>
      </c>
      <c r="T117" s="50">
        <f t="shared" si="3"/>
        <v>0</v>
      </c>
      <c r="U117" s="51" t="str">
        <f>VLOOKUP(B117,'FOLHA RESUMIDA'!C:I,2,0)</f>
        <v>CARLOS AUGUSTO O  DA SILVA</v>
      </c>
    </row>
    <row r="118" spans="1:21">
      <c r="A118" s="85">
        <v>16</v>
      </c>
      <c r="B118" s="89">
        <v>2151</v>
      </c>
      <c r="C118" s="89" t="s">
        <v>105</v>
      </c>
      <c r="D118" s="86">
        <v>35765</v>
      </c>
      <c r="E118" s="86" t="s">
        <v>532</v>
      </c>
      <c r="F118" s="87" t="s">
        <v>485</v>
      </c>
      <c r="G118" s="88">
        <v>2060.2399999999998</v>
      </c>
      <c r="H118" s="88">
        <v>1128.3599999999999</v>
      </c>
      <c r="I118" s="87" t="s">
        <v>533</v>
      </c>
      <c r="J118" s="88">
        <v>0</v>
      </c>
      <c r="K118" s="88">
        <v>0</v>
      </c>
      <c r="L118" s="88">
        <v>0</v>
      </c>
      <c r="M118" s="88">
        <v>0</v>
      </c>
      <c r="N118" s="88">
        <v>0</v>
      </c>
      <c r="O118" s="88">
        <v>0</v>
      </c>
      <c r="P118" s="88">
        <v>0</v>
      </c>
      <c r="Q118" s="88">
        <v>0</v>
      </c>
      <c r="R118" s="88">
        <v>0</v>
      </c>
      <c r="S118" s="50">
        <f t="shared" si="2"/>
        <v>3188.5999999999995</v>
      </c>
      <c r="T118" s="50">
        <f t="shared" si="3"/>
        <v>0</v>
      </c>
      <c r="U118" s="51" t="str">
        <f>VLOOKUP(B118,'FOLHA RESUMIDA'!C:I,2,0)</f>
        <v>JUREMA MARIA BONGALHARDO</v>
      </c>
    </row>
    <row r="119" spans="1:21">
      <c r="A119" s="85">
        <v>1</v>
      </c>
      <c r="B119" s="89">
        <v>2153</v>
      </c>
      <c r="C119" s="89" t="s">
        <v>106</v>
      </c>
      <c r="D119" s="86">
        <v>35765</v>
      </c>
      <c r="E119" s="86" t="s">
        <v>532</v>
      </c>
      <c r="F119" s="87" t="s">
        <v>423</v>
      </c>
      <c r="G119" s="88">
        <v>3715.5</v>
      </c>
      <c r="H119" s="88">
        <v>0</v>
      </c>
      <c r="I119" s="87" t="s">
        <v>533</v>
      </c>
      <c r="J119" s="88">
        <v>0</v>
      </c>
      <c r="K119" s="88">
        <v>0</v>
      </c>
      <c r="L119" s="88">
        <v>0</v>
      </c>
      <c r="M119" s="88">
        <v>0</v>
      </c>
      <c r="N119" s="88">
        <v>0</v>
      </c>
      <c r="O119" s="88">
        <v>0</v>
      </c>
      <c r="P119" s="88">
        <v>0</v>
      </c>
      <c r="Q119" s="88">
        <v>0</v>
      </c>
      <c r="R119" s="88">
        <v>0</v>
      </c>
      <c r="S119" s="50">
        <f t="shared" si="2"/>
        <v>3715.5</v>
      </c>
      <c r="T119" s="50">
        <f t="shared" si="3"/>
        <v>0</v>
      </c>
      <c r="U119" s="51" t="str">
        <f>VLOOKUP(B119,'FOLHA RESUMIDA'!C:I,2,0)</f>
        <v>SERGIO PEREIRA DA COSTA</v>
      </c>
    </row>
    <row r="120" spans="1:21">
      <c r="A120" s="85">
        <v>1</v>
      </c>
      <c r="B120" s="89">
        <v>2156</v>
      </c>
      <c r="C120" s="89" t="s">
        <v>107</v>
      </c>
      <c r="D120" s="86">
        <v>35800</v>
      </c>
      <c r="E120" s="86" t="s">
        <v>532</v>
      </c>
      <c r="F120" s="87" t="s">
        <v>486</v>
      </c>
      <c r="G120" s="88">
        <v>3523.75</v>
      </c>
      <c r="H120" s="88">
        <v>0</v>
      </c>
      <c r="I120" s="87" t="s">
        <v>533</v>
      </c>
      <c r="J120" s="88">
        <v>0</v>
      </c>
      <c r="K120" s="88">
        <v>0</v>
      </c>
      <c r="L120" s="88">
        <v>0</v>
      </c>
      <c r="M120" s="88">
        <v>0</v>
      </c>
      <c r="N120" s="88">
        <v>0</v>
      </c>
      <c r="O120" s="88">
        <v>0</v>
      </c>
      <c r="P120" s="88">
        <v>0</v>
      </c>
      <c r="Q120" s="88">
        <v>0</v>
      </c>
      <c r="R120" s="88">
        <v>0</v>
      </c>
      <c r="S120" s="50">
        <f t="shared" si="2"/>
        <v>3523.75</v>
      </c>
      <c r="T120" s="50">
        <f t="shared" si="3"/>
        <v>0</v>
      </c>
      <c r="U120" s="51" t="str">
        <f>VLOOKUP(B120,'FOLHA RESUMIDA'!C:I,2,0)</f>
        <v>EDLEUSA LUCIA BATISTA DA SILVA</v>
      </c>
    </row>
    <row r="121" spans="1:21">
      <c r="A121" s="85">
        <v>1</v>
      </c>
      <c r="B121" s="89">
        <v>2159</v>
      </c>
      <c r="C121" s="89" t="s">
        <v>108</v>
      </c>
      <c r="D121" s="86">
        <v>35836</v>
      </c>
      <c r="E121" s="86" t="s">
        <v>532</v>
      </c>
      <c r="F121" s="87" t="s">
        <v>486</v>
      </c>
      <c r="G121" s="88">
        <v>3523.75</v>
      </c>
      <c r="H121" s="88">
        <v>3070.35</v>
      </c>
      <c r="I121" s="87" t="s">
        <v>533</v>
      </c>
      <c r="J121" s="88">
        <v>0</v>
      </c>
      <c r="K121" s="88">
        <v>0</v>
      </c>
      <c r="L121" s="88">
        <v>0</v>
      </c>
      <c r="M121" s="88">
        <v>0</v>
      </c>
      <c r="N121" s="88">
        <v>0</v>
      </c>
      <c r="O121" s="88">
        <v>0</v>
      </c>
      <c r="P121" s="88">
        <v>0</v>
      </c>
      <c r="Q121" s="88">
        <v>0</v>
      </c>
      <c r="R121" s="88">
        <v>0</v>
      </c>
      <c r="S121" s="50">
        <f t="shared" si="2"/>
        <v>6594.1</v>
      </c>
      <c r="T121" s="50">
        <f t="shared" si="3"/>
        <v>0</v>
      </c>
      <c r="U121" s="51" t="str">
        <f>VLOOKUP(B121,'FOLHA RESUMIDA'!C:I,2,0)</f>
        <v>FREDERICO JOSE C  DA NOBREGA</v>
      </c>
    </row>
    <row r="122" spans="1:21">
      <c r="A122" s="85">
        <v>1</v>
      </c>
      <c r="B122" s="89">
        <v>2161</v>
      </c>
      <c r="C122" s="89" t="s">
        <v>109</v>
      </c>
      <c r="D122" s="86">
        <v>35836</v>
      </c>
      <c r="E122" s="86" t="s">
        <v>532</v>
      </c>
      <c r="F122" s="87" t="s">
        <v>485</v>
      </c>
      <c r="G122" s="88">
        <v>3699.96</v>
      </c>
      <c r="H122" s="88">
        <v>1196.07</v>
      </c>
      <c r="I122" s="87" t="s">
        <v>533</v>
      </c>
      <c r="J122" s="88">
        <v>0</v>
      </c>
      <c r="K122" s="88">
        <v>0</v>
      </c>
      <c r="L122" s="88">
        <v>0</v>
      </c>
      <c r="M122" s="88">
        <v>0</v>
      </c>
      <c r="N122" s="88">
        <v>0</v>
      </c>
      <c r="O122" s="88">
        <v>0</v>
      </c>
      <c r="P122" s="88">
        <v>0</v>
      </c>
      <c r="Q122" s="88">
        <v>0</v>
      </c>
      <c r="R122" s="88">
        <v>0</v>
      </c>
      <c r="S122" s="50">
        <f t="shared" si="2"/>
        <v>4896.03</v>
      </c>
      <c r="T122" s="50">
        <f t="shared" si="3"/>
        <v>0</v>
      </c>
      <c r="U122" s="51" t="str">
        <f>VLOOKUP(B122,'FOLHA RESUMIDA'!C:I,2,0)</f>
        <v>WLADIMIR MACHADO DO E  SANTO</v>
      </c>
    </row>
    <row r="123" spans="1:21">
      <c r="A123" s="85">
        <v>1</v>
      </c>
      <c r="B123" s="89">
        <v>2181</v>
      </c>
      <c r="C123" s="89" t="s">
        <v>110</v>
      </c>
      <c r="D123" s="86">
        <v>36069</v>
      </c>
      <c r="E123" s="86" t="s">
        <v>532</v>
      </c>
      <c r="F123" s="87" t="s">
        <v>432</v>
      </c>
      <c r="G123" s="88">
        <v>9219.11</v>
      </c>
      <c r="H123" s="88">
        <v>2818.66</v>
      </c>
      <c r="I123" s="87" t="s">
        <v>533</v>
      </c>
      <c r="J123" s="88">
        <v>0</v>
      </c>
      <c r="K123" s="88">
        <v>0</v>
      </c>
      <c r="L123" s="88">
        <v>0</v>
      </c>
      <c r="M123" s="88">
        <v>0</v>
      </c>
      <c r="N123" s="88">
        <v>0</v>
      </c>
      <c r="O123" s="88">
        <v>0</v>
      </c>
      <c r="P123" s="88">
        <v>0</v>
      </c>
      <c r="Q123" s="88">
        <v>0</v>
      </c>
      <c r="R123" s="88">
        <v>0</v>
      </c>
      <c r="S123" s="50">
        <f t="shared" si="2"/>
        <v>12037.77</v>
      </c>
      <c r="T123" s="50">
        <f t="shared" si="3"/>
        <v>0</v>
      </c>
      <c r="U123" s="51" t="str">
        <f>VLOOKUP(B123,'FOLHA RESUMIDA'!C:I,2,0)</f>
        <v>ELCY SILVA DE ARAUJO</v>
      </c>
    </row>
    <row r="124" spans="1:21">
      <c r="A124" s="85">
        <v>1</v>
      </c>
      <c r="B124" s="89">
        <v>2274</v>
      </c>
      <c r="C124" s="89" t="s">
        <v>111</v>
      </c>
      <c r="D124" s="86">
        <v>37883</v>
      </c>
      <c r="E124" s="86" t="s">
        <v>532</v>
      </c>
      <c r="F124" s="87" t="s">
        <v>411</v>
      </c>
      <c r="G124" s="88">
        <v>0</v>
      </c>
      <c r="H124" s="88">
        <v>0</v>
      </c>
      <c r="I124" s="87" t="s">
        <v>535</v>
      </c>
      <c r="J124" s="88">
        <v>0</v>
      </c>
      <c r="K124" s="88">
        <v>0</v>
      </c>
      <c r="L124" s="88">
        <v>0</v>
      </c>
      <c r="M124" s="88">
        <v>0</v>
      </c>
      <c r="N124" s="88">
        <v>0</v>
      </c>
      <c r="O124" s="88">
        <v>0</v>
      </c>
      <c r="P124" s="88">
        <v>0</v>
      </c>
      <c r="Q124" s="88">
        <v>0</v>
      </c>
      <c r="R124" s="88">
        <v>16784.88</v>
      </c>
      <c r="S124" s="50">
        <f t="shared" si="2"/>
        <v>0</v>
      </c>
      <c r="T124" s="50">
        <f t="shared" si="3"/>
        <v>16784.88</v>
      </c>
      <c r="U124" s="51" t="str">
        <f>VLOOKUP(B124,'FOLHA RESUMIDA'!C:I,2,0)</f>
        <v>DJALMA LIMA DE OLIVEIRA DANTAS</v>
      </c>
    </row>
    <row r="125" spans="1:21">
      <c r="A125" s="85">
        <v>1</v>
      </c>
      <c r="B125" s="89">
        <v>2280</v>
      </c>
      <c r="C125" s="89" t="s">
        <v>112</v>
      </c>
      <c r="D125" s="86">
        <v>38335</v>
      </c>
      <c r="E125" s="86" t="s">
        <v>532</v>
      </c>
      <c r="F125" s="87" t="s">
        <v>455</v>
      </c>
      <c r="G125" s="88">
        <v>0</v>
      </c>
      <c r="H125" s="88">
        <v>0</v>
      </c>
      <c r="I125" s="87" t="s">
        <v>535</v>
      </c>
      <c r="J125" s="88">
        <v>0</v>
      </c>
      <c r="K125" s="88">
        <v>0</v>
      </c>
      <c r="L125" s="88">
        <v>0</v>
      </c>
      <c r="M125" s="88">
        <v>0</v>
      </c>
      <c r="N125" s="88">
        <v>0</v>
      </c>
      <c r="O125" s="88">
        <v>636.36</v>
      </c>
      <c r="P125" s="88">
        <v>2545.4699999999998</v>
      </c>
      <c r="Q125" s="88">
        <v>0</v>
      </c>
      <c r="R125" s="88">
        <v>0</v>
      </c>
      <c r="S125" s="50">
        <f t="shared" si="2"/>
        <v>636.36</v>
      </c>
      <c r="T125" s="50">
        <f t="shared" si="3"/>
        <v>2545.4699999999998</v>
      </c>
      <c r="U125" s="51" t="str">
        <f>VLOOKUP(B125,'FOLHA RESUMIDA'!C:I,2,0)</f>
        <v>JACQUELINE CESAR DE GUSMAO</v>
      </c>
    </row>
    <row r="126" spans="1:21">
      <c r="A126" s="85">
        <v>1</v>
      </c>
      <c r="B126" s="89">
        <v>2295</v>
      </c>
      <c r="C126" s="89" t="s">
        <v>113</v>
      </c>
      <c r="D126" s="86">
        <v>38657</v>
      </c>
      <c r="E126" s="86" t="s">
        <v>532</v>
      </c>
      <c r="F126" s="87" t="s">
        <v>416</v>
      </c>
      <c r="G126" s="88">
        <v>0</v>
      </c>
      <c r="H126" s="88">
        <v>0</v>
      </c>
      <c r="I126" s="87" t="s">
        <v>535</v>
      </c>
      <c r="J126" s="88">
        <v>0</v>
      </c>
      <c r="K126" s="88">
        <v>0</v>
      </c>
      <c r="L126" s="88">
        <v>0</v>
      </c>
      <c r="M126" s="88">
        <v>0</v>
      </c>
      <c r="N126" s="88">
        <v>0</v>
      </c>
      <c r="O126" s="88">
        <v>881.12</v>
      </c>
      <c r="P126" s="88">
        <v>3524.49</v>
      </c>
      <c r="Q126" s="88">
        <v>0</v>
      </c>
      <c r="R126" s="88">
        <v>0</v>
      </c>
      <c r="S126" s="50">
        <f t="shared" si="2"/>
        <v>881.12</v>
      </c>
      <c r="T126" s="50">
        <f t="shared" si="3"/>
        <v>3524.49</v>
      </c>
      <c r="U126" s="51" t="str">
        <f>VLOOKUP(B126,'FOLHA RESUMIDA'!C:I,2,0)</f>
        <v>VINCENZO PAPARIELLO</v>
      </c>
    </row>
    <row r="127" spans="1:21">
      <c r="A127" s="85">
        <v>1</v>
      </c>
      <c r="B127" s="89">
        <v>2308</v>
      </c>
      <c r="C127" s="89" t="s">
        <v>114</v>
      </c>
      <c r="D127" s="86">
        <v>38749</v>
      </c>
      <c r="E127" s="86" t="s">
        <v>532</v>
      </c>
      <c r="F127" s="87" t="s">
        <v>455</v>
      </c>
      <c r="G127" s="88">
        <v>0</v>
      </c>
      <c r="H127" s="88">
        <v>0</v>
      </c>
      <c r="I127" s="87" t="s">
        <v>535</v>
      </c>
      <c r="J127" s="88">
        <v>0</v>
      </c>
      <c r="K127" s="88">
        <v>0</v>
      </c>
      <c r="L127" s="88">
        <v>0</v>
      </c>
      <c r="M127" s="88">
        <v>0</v>
      </c>
      <c r="N127" s="88">
        <v>0</v>
      </c>
      <c r="O127" s="88">
        <v>636.36</v>
      </c>
      <c r="P127" s="88">
        <v>2545.4699999999998</v>
      </c>
      <c r="Q127" s="88">
        <v>0</v>
      </c>
      <c r="R127" s="88">
        <v>0</v>
      </c>
      <c r="S127" s="50">
        <f t="shared" si="2"/>
        <v>636.36</v>
      </c>
      <c r="T127" s="50">
        <f t="shared" si="3"/>
        <v>2545.4699999999998</v>
      </c>
      <c r="U127" s="51" t="str">
        <f>VLOOKUP(B127,'FOLHA RESUMIDA'!C:I,2,0)</f>
        <v>ADEILDO CARLOS DIAS BEZERRA</v>
      </c>
    </row>
    <row r="128" spans="1:21">
      <c r="A128" s="85">
        <v>1</v>
      </c>
      <c r="B128" s="89">
        <v>2330</v>
      </c>
      <c r="C128" s="89" t="s">
        <v>115</v>
      </c>
      <c r="D128" s="86">
        <v>39286</v>
      </c>
      <c r="E128" s="86" t="s">
        <v>532</v>
      </c>
      <c r="F128" s="87" t="s">
        <v>497</v>
      </c>
      <c r="G128" s="88">
        <v>4803.72</v>
      </c>
      <c r="H128" s="88">
        <v>0</v>
      </c>
      <c r="I128" s="87" t="s">
        <v>533</v>
      </c>
      <c r="J128" s="88">
        <v>2312.9499999999998</v>
      </c>
      <c r="K128" s="88">
        <v>0</v>
      </c>
      <c r="L128" s="88">
        <v>0</v>
      </c>
      <c r="M128" s="88">
        <v>0</v>
      </c>
      <c r="N128" s="88">
        <v>0</v>
      </c>
      <c r="O128" s="88">
        <v>0</v>
      </c>
      <c r="P128" s="88">
        <v>0</v>
      </c>
      <c r="Q128" s="88">
        <v>0</v>
      </c>
      <c r="R128" s="88">
        <v>0</v>
      </c>
      <c r="S128" s="50">
        <f t="shared" si="2"/>
        <v>4803.72</v>
      </c>
      <c r="T128" s="50">
        <f t="shared" si="3"/>
        <v>2312.9499999999998</v>
      </c>
      <c r="U128" s="51" t="str">
        <f>VLOOKUP(B128,'FOLHA RESUMIDA'!C:I,2,0)</f>
        <v>ERICK RENAN PEREIRA DE ACIOLI</v>
      </c>
    </row>
    <row r="129" spans="1:21">
      <c r="A129" s="85">
        <v>1</v>
      </c>
      <c r="B129" s="89">
        <v>2337</v>
      </c>
      <c r="C129" s="89" t="s">
        <v>116</v>
      </c>
      <c r="D129" s="86">
        <v>39302</v>
      </c>
      <c r="E129" s="86" t="s">
        <v>532</v>
      </c>
      <c r="F129" s="87" t="s">
        <v>432</v>
      </c>
      <c r="G129" s="88">
        <v>5942.74</v>
      </c>
      <c r="H129" s="88">
        <v>0</v>
      </c>
      <c r="I129" s="87" t="s">
        <v>533</v>
      </c>
      <c r="J129" s="88">
        <v>2312.9499999999998</v>
      </c>
      <c r="K129" s="88">
        <v>0</v>
      </c>
      <c r="L129" s="88">
        <v>0</v>
      </c>
      <c r="M129" s="88">
        <v>0</v>
      </c>
      <c r="N129" s="88">
        <v>0</v>
      </c>
      <c r="O129" s="88">
        <v>0</v>
      </c>
      <c r="P129" s="88">
        <v>0</v>
      </c>
      <c r="Q129" s="88">
        <v>0</v>
      </c>
      <c r="R129" s="88">
        <v>0</v>
      </c>
      <c r="S129" s="50">
        <f t="shared" si="2"/>
        <v>5942.74</v>
      </c>
      <c r="T129" s="50">
        <f t="shared" si="3"/>
        <v>2312.9499999999998</v>
      </c>
      <c r="U129" s="51" t="str">
        <f>VLOOKUP(B129,'FOLHA RESUMIDA'!C:I,2,0)</f>
        <v>FLAVIA PATRICIA M  MEDEIROS</v>
      </c>
    </row>
    <row r="130" spans="1:21">
      <c r="A130" s="85">
        <v>1</v>
      </c>
      <c r="B130" s="89">
        <v>2339</v>
      </c>
      <c r="C130" s="89" t="s">
        <v>117</v>
      </c>
      <c r="D130" s="86">
        <v>39302</v>
      </c>
      <c r="E130" s="86" t="s">
        <v>532</v>
      </c>
      <c r="F130" s="87" t="s">
        <v>432</v>
      </c>
      <c r="G130" s="88">
        <v>5942.74</v>
      </c>
      <c r="H130" s="88">
        <v>3894.24</v>
      </c>
      <c r="I130" s="87" t="s">
        <v>533</v>
      </c>
      <c r="J130" s="88">
        <v>0</v>
      </c>
      <c r="K130" s="88">
        <v>0</v>
      </c>
      <c r="L130" s="88">
        <v>0</v>
      </c>
      <c r="M130" s="88">
        <v>0</v>
      </c>
      <c r="N130" s="88">
        <v>0</v>
      </c>
      <c r="O130" s="88">
        <v>0</v>
      </c>
      <c r="P130" s="88">
        <v>0</v>
      </c>
      <c r="Q130" s="88">
        <v>0</v>
      </c>
      <c r="R130" s="88">
        <v>0</v>
      </c>
      <c r="S130" s="50">
        <f t="shared" si="2"/>
        <v>9836.98</v>
      </c>
      <c r="T130" s="50">
        <f t="shared" si="3"/>
        <v>0</v>
      </c>
      <c r="U130" s="51" t="str">
        <f>VLOOKUP(B130,'FOLHA RESUMIDA'!C:I,2,0)</f>
        <v>DEBORAH BEZERRA MONTEIRO</v>
      </c>
    </row>
    <row r="131" spans="1:21">
      <c r="A131" s="85">
        <v>1</v>
      </c>
      <c r="B131" s="89">
        <v>2342</v>
      </c>
      <c r="C131" s="89" t="s">
        <v>118</v>
      </c>
      <c r="D131" s="86">
        <v>39302</v>
      </c>
      <c r="E131" s="86" t="s">
        <v>532</v>
      </c>
      <c r="F131" s="87" t="s">
        <v>432</v>
      </c>
      <c r="G131" s="88">
        <v>5942.74</v>
      </c>
      <c r="H131" s="88">
        <v>0</v>
      </c>
      <c r="I131" s="87" t="s">
        <v>533</v>
      </c>
      <c r="J131" s="88">
        <v>2312.9499999999998</v>
      </c>
      <c r="K131" s="88">
        <v>0</v>
      </c>
      <c r="L131" s="88">
        <v>0</v>
      </c>
      <c r="M131" s="88">
        <v>0</v>
      </c>
      <c r="N131" s="88">
        <v>0</v>
      </c>
      <c r="O131" s="88">
        <v>0</v>
      </c>
      <c r="P131" s="88">
        <v>0</v>
      </c>
      <c r="Q131" s="88">
        <v>0</v>
      </c>
      <c r="R131" s="88">
        <v>0</v>
      </c>
      <c r="S131" s="50">
        <f t="shared" si="2"/>
        <v>5942.74</v>
      </c>
      <c r="T131" s="50">
        <f t="shared" si="3"/>
        <v>2312.9499999999998</v>
      </c>
      <c r="U131" s="51" t="str">
        <f>VLOOKUP(B131,'FOLHA RESUMIDA'!C:I,2,0)</f>
        <v>MARCOS ANDRE CUNHA DE OLIVEIRA</v>
      </c>
    </row>
    <row r="132" spans="1:21">
      <c r="A132" s="85">
        <v>1</v>
      </c>
      <c r="B132" s="89">
        <v>2344</v>
      </c>
      <c r="C132" s="89" t="s">
        <v>119</v>
      </c>
      <c r="D132" s="86">
        <v>39302</v>
      </c>
      <c r="E132" s="86" t="s">
        <v>532</v>
      </c>
      <c r="F132" s="87" t="s">
        <v>502</v>
      </c>
      <c r="G132" s="88">
        <v>5942.74</v>
      </c>
      <c r="H132" s="88">
        <v>0</v>
      </c>
      <c r="I132" s="87" t="s">
        <v>533</v>
      </c>
      <c r="J132" s="88">
        <v>2312.9499999999998</v>
      </c>
      <c r="K132" s="88">
        <v>0</v>
      </c>
      <c r="L132" s="88">
        <v>0</v>
      </c>
      <c r="M132" s="88">
        <v>0</v>
      </c>
      <c r="N132" s="88">
        <v>0</v>
      </c>
      <c r="O132" s="88">
        <v>0</v>
      </c>
      <c r="P132" s="88">
        <v>0</v>
      </c>
      <c r="Q132" s="88">
        <v>0</v>
      </c>
      <c r="R132" s="88">
        <v>0</v>
      </c>
      <c r="S132" s="50">
        <f t="shared" si="2"/>
        <v>5942.74</v>
      </c>
      <c r="T132" s="50">
        <f t="shared" si="3"/>
        <v>2312.9499999999998</v>
      </c>
      <c r="U132" s="51" t="str">
        <f>VLOOKUP(B132,'FOLHA RESUMIDA'!C:I,2,0)</f>
        <v>AMANDA TATIANE C  DE OLIVEIRA</v>
      </c>
    </row>
    <row r="133" spans="1:21">
      <c r="A133" s="85">
        <v>1</v>
      </c>
      <c r="B133" s="89">
        <v>2351</v>
      </c>
      <c r="C133" s="89" t="s">
        <v>120</v>
      </c>
      <c r="D133" s="86">
        <v>39310</v>
      </c>
      <c r="E133" s="86" t="s">
        <v>532</v>
      </c>
      <c r="F133" s="87" t="s">
        <v>423</v>
      </c>
      <c r="G133" s="88">
        <v>1702.09</v>
      </c>
      <c r="H133" s="88">
        <v>0</v>
      </c>
      <c r="I133" s="87" t="s">
        <v>533</v>
      </c>
      <c r="J133" s="88">
        <v>0</v>
      </c>
      <c r="K133" s="88">
        <v>0</v>
      </c>
      <c r="L133" s="88">
        <v>0</v>
      </c>
      <c r="M133" s="88">
        <v>0</v>
      </c>
      <c r="N133" s="88">
        <v>0</v>
      </c>
      <c r="O133" s="88">
        <v>0</v>
      </c>
      <c r="P133" s="88">
        <v>0</v>
      </c>
      <c r="Q133" s="88">
        <v>0</v>
      </c>
      <c r="R133" s="88">
        <v>0</v>
      </c>
      <c r="S133" s="50">
        <f t="shared" ref="S133:S196" si="4">SUM(G133:H133)+O133+Q133</f>
        <v>1702.09</v>
      </c>
      <c r="T133" s="50">
        <f t="shared" ref="T133:T196" si="5">SUM(J133:N133)+P133+R133</f>
        <v>0</v>
      </c>
      <c r="U133" s="51" t="str">
        <f>VLOOKUP(B133,'FOLHA RESUMIDA'!C:I,2,0)</f>
        <v>CLAUDIA SALVINA DE SANTANA</v>
      </c>
    </row>
    <row r="134" spans="1:21">
      <c r="A134" s="85">
        <v>1</v>
      </c>
      <c r="B134" s="89">
        <v>2363</v>
      </c>
      <c r="C134" s="89" t="s">
        <v>121</v>
      </c>
      <c r="D134" s="86">
        <v>39310</v>
      </c>
      <c r="E134" s="86" t="s">
        <v>532</v>
      </c>
      <c r="F134" s="87" t="s">
        <v>485</v>
      </c>
      <c r="G134" s="88">
        <v>2068.9299999999998</v>
      </c>
      <c r="H134" s="88">
        <v>0</v>
      </c>
      <c r="I134" s="87" t="s">
        <v>533</v>
      </c>
      <c r="J134" s="88">
        <v>0</v>
      </c>
      <c r="K134" s="88">
        <v>0</v>
      </c>
      <c r="L134" s="88">
        <v>0</v>
      </c>
      <c r="M134" s="88">
        <v>0</v>
      </c>
      <c r="N134" s="88">
        <v>0</v>
      </c>
      <c r="O134" s="88">
        <v>0</v>
      </c>
      <c r="P134" s="88">
        <v>0</v>
      </c>
      <c r="Q134" s="88">
        <v>0</v>
      </c>
      <c r="R134" s="88">
        <v>0</v>
      </c>
      <c r="S134" s="50">
        <f t="shared" si="4"/>
        <v>2068.9299999999998</v>
      </c>
      <c r="T134" s="50">
        <f t="shared" si="5"/>
        <v>0</v>
      </c>
      <c r="U134" s="51" t="str">
        <f>VLOOKUP(B134,'FOLHA RESUMIDA'!C:I,2,0)</f>
        <v>MIRIAM ALVES BASTOS DA SILVA</v>
      </c>
    </row>
    <row r="135" spans="1:21">
      <c r="A135" s="85">
        <v>1</v>
      </c>
      <c r="B135" s="89">
        <v>2367</v>
      </c>
      <c r="C135" s="89" t="s">
        <v>122</v>
      </c>
      <c r="D135" s="86">
        <v>39310</v>
      </c>
      <c r="E135" s="86" t="s">
        <v>532</v>
      </c>
      <c r="F135" s="87" t="s">
        <v>492</v>
      </c>
      <c r="G135" s="88">
        <v>1962.12</v>
      </c>
      <c r="H135" s="88">
        <v>0</v>
      </c>
      <c r="I135" s="87" t="s">
        <v>533</v>
      </c>
      <c r="J135" s="88">
        <v>0</v>
      </c>
      <c r="K135" s="88">
        <v>0</v>
      </c>
      <c r="L135" s="88">
        <v>0</v>
      </c>
      <c r="M135" s="88">
        <v>0</v>
      </c>
      <c r="N135" s="88">
        <v>0</v>
      </c>
      <c r="O135" s="88">
        <v>0</v>
      </c>
      <c r="P135" s="88">
        <v>0</v>
      </c>
      <c r="Q135" s="88">
        <v>0</v>
      </c>
      <c r="R135" s="88">
        <v>0</v>
      </c>
      <c r="S135" s="50">
        <f t="shared" si="4"/>
        <v>1962.12</v>
      </c>
      <c r="T135" s="50">
        <f t="shared" si="5"/>
        <v>0</v>
      </c>
      <c r="U135" s="51" t="str">
        <f>VLOOKUP(B135,'FOLHA RESUMIDA'!C:I,2,0)</f>
        <v>PRISCILLA RODRIGUES P DA SILVA</v>
      </c>
    </row>
    <row r="136" spans="1:21">
      <c r="A136" s="85">
        <v>1</v>
      </c>
      <c r="B136" s="89">
        <v>2371</v>
      </c>
      <c r="C136" s="89" t="s">
        <v>123</v>
      </c>
      <c r="D136" s="86">
        <v>39310</v>
      </c>
      <c r="E136" s="86" t="s">
        <v>532</v>
      </c>
      <c r="F136" s="87" t="s">
        <v>493</v>
      </c>
      <c r="G136" s="88">
        <v>2504.25</v>
      </c>
      <c r="H136" s="88">
        <v>0</v>
      </c>
      <c r="I136" s="87" t="s">
        <v>533</v>
      </c>
      <c r="J136" s="88">
        <v>0</v>
      </c>
      <c r="K136" s="88">
        <v>0</v>
      </c>
      <c r="L136" s="88">
        <v>0</v>
      </c>
      <c r="M136" s="88">
        <v>0</v>
      </c>
      <c r="N136" s="88">
        <v>0</v>
      </c>
      <c r="O136" s="88">
        <v>0</v>
      </c>
      <c r="P136" s="88">
        <v>0</v>
      </c>
      <c r="Q136" s="88">
        <v>0</v>
      </c>
      <c r="R136" s="88">
        <v>0</v>
      </c>
      <c r="S136" s="50">
        <f t="shared" si="4"/>
        <v>2504.25</v>
      </c>
      <c r="T136" s="50">
        <f t="shared" si="5"/>
        <v>0</v>
      </c>
      <c r="U136" s="51" t="str">
        <f>VLOOKUP(B136,'FOLHA RESUMIDA'!C:I,2,0)</f>
        <v>SUZELLE TRAJANO BENTO</v>
      </c>
    </row>
    <row r="137" spans="1:21">
      <c r="A137" s="85">
        <v>1</v>
      </c>
      <c r="B137" s="89">
        <v>2382</v>
      </c>
      <c r="C137" s="89" t="s">
        <v>124</v>
      </c>
      <c r="D137" s="86">
        <v>39342</v>
      </c>
      <c r="E137" s="86" t="s">
        <v>532</v>
      </c>
      <c r="F137" s="87" t="s">
        <v>432</v>
      </c>
      <c r="G137" s="88">
        <v>5942.74</v>
      </c>
      <c r="H137" s="88">
        <v>0</v>
      </c>
      <c r="I137" s="87" t="s">
        <v>533</v>
      </c>
      <c r="J137" s="88">
        <v>6657.79</v>
      </c>
      <c r="K137" s="88">
        <v>0</v>
      </c>
      <c r="L137" s="88">
        <v>0</v>
      </c>
      <c r="M137" s="88">
        <v>0</v>
      </c>
      <c r="N137" s="88">
        <v>0</v>
      </c>
      <c r="O137" s="88">
        <v>0</v>
      </c>
      <c r="P137" s="88">
        <v>0</v>
      </c>
      <c r="Q137" s="88">
        <v>0</v>
      </c>
      <c r="R137" s="88">
        <v>0</v>
      </c>
      <c r="S137" s="50">
        <f t="shared" si="4"/>
        <v>5942.74</v>
      </c>
      <c r="T137" s="50">
        <f t="shared" si="5"/>
        <v>6657.79</v>
      </c>
      <c r="U137" s="51" t="str">
        <f>VLOOKUP(B137,'FOLHA RESUMIDA'!C:I,2,0)</f>
        <v>AILA KARLA MOTA SANTANA</v>
      </c>
    </row>
    <row r="138" spans="1:21">
      <c r="A138" s="85">
        <v>1</v>
      </c>
      <c r="B138" s="89">
        <v>2384</v>
      </c>
      <c r="C138" s="89" t="s">
        <v>125</v>
      </c>
      <c r="D138" s="86">
        <v>39342</v>
      </c>
      <c r="E138" s="86" t="s">
        <v>532</v>
      </c>
      <c r="F138" s="87" t="s">
        <v>492</v>
      </c>
      <c r="G138" s="88">
        <v>1962.12</v>
      </c>
      <c r="H138" s="88">
        <v>0</v>
      </c>
      <c r="I138" s="87" t="s">
        <v>533</v>
      </c>
      <c r="J138" s="88">
        <v>0</v>
      </c>
      <c r="K138" s="88">
        <v>0</v>
      </c>
      <c r="L138" s="88">
        <v>0</v>
      </c>
      <c r="M138" s="88">
        <v>0</v>
      </c>
      <c r="N138" s="88">
        <v>0</v>
      </c>
      <c r="O138" s="88">
        <v>0</v>
      </c>
      <c r="P138" s="88">
        <v>0</v>
      </c>
      <c r="Q138" s="88">
        <v>0</v>
      </c>
      <c r="R138" s="88">
        <v>0</v>
      </c>
      <c r="S138" s="50">
        <f t="shared" si="4"/>
        <v>1962.12</v>
      </c>
      <c r="T138" s="50">
        <f t="shared" si="5"/>
        <v>0</v>
      </c>
      <c r="U138" s="51" t="str">
        <f>VLOOKUP(B138,'FOLHA RESUMIDA'!C:I,2,0)</f>
        <v>KATIA MIRANDA DE ARAUJO LOPES</v>
      </c>
    </row>
    <row r="139" spans="1:21">
      <c r="A139" s="85">
        <v>1</v>
      </c>
      <c r="B139" s="89">
        <v>2392</v>
      </c>
      <c r="C139" s="89" t="s">
        <v>126</v>
      </c>
      <c r="D139" s="86">
        <v>39342</v>
      </c>
      <c r="E139" s="86" t="s">
        <v>532</v>
      </c>
      <c r="F139" s="87" t="s">
        <v>495</v>
      </c>
      <c r="G139" s="88">
        <v>1962.12</v>
      </c>
      <c r="H139" s="88">
        <v>0</v>
      </c>
      <c r="I139" s="87" t="s">
        <v>533</v>
      </c>
      <c r="J139" s="88">
        <v>2312.9499999999998</v>
      </c>
      <c r="K139" s="88">
        <v>0</v>
      </c>
      <c r="L139" s="88">
        <v>0</v>
      </c>
      <c r="M139" s="88">
        <v>0</v>
      </c>
      <c r="N139" s="88">
        <v>0</v>
      </c>
      <c r="O139" s="88">
        <v>0</v>
      </c>
      <c r="P139" s="88">
        <v>0</v>
      </c>
      <c r="Q139" s="88">
        <v>0</v>
      </c>
      <c r="R139" s="88">
        <v>0</v>
      </c>
      <c r="S139" s="50">
        <f t="shared" si="4"/>
        <v>1962.12</v>
      </c>
      <c r="T139" s="50">
        <f t="shared" si="5"/>
        <v>2312.9499999999998</v>
      </c>
      <c r="U139" s="51" t="str">
        <f>VLOOKUP(B139,'FOLHA RESUMIDA'!C:I,2,0)</f>
        <v>KLEYTON DA SILVA A PEREIRA</v>
      </c>
    </row>
    <row r="140" spans="1:21">
      <c r="A140" s="85">
        <v>1</v>
      </c>
      <c r="B140" s="89">
        <v>2406</v>
      </c>
      <c r="C140" s="89" t="s">
        <v>127</v>
      </c>
      <c r="D140" s="86">
        <v>39349</v>
      </c>
      <c r="E140" s="86" t="s">
        <v>532</v>
      </c>
      <c r="F140" s="87" t="s">
        <v>423</v>
      </c>
      <c r="G140" s="88">
        <v>1543.84</v>
      </c>
      <c r="H140" s="88">
        <v>0</v>
      </c>
      <c r="I140" s="87" t="s">
        <v>533</v>
      </c>
      <c r="J140" s="88">
        <v>0</v>
      </c>
      <c r="K140" s="88">
        <v>0</v>
      </c>
      <c r="L140" s="88">
        <v>0</v>
      </c>
      <c r="M140" s="88">
        <v>0</v>
      </c>
      <c r="N140" s="88">
        <v>0</v>
      </c>
      <c r="O140" s="88">
        <v>0</v>
      </c>
      <c r="P140" s="88">
        <v>0</v>
      </c>
      <c r="Q140" s="88">
        <v>0</v>
      </c>
      <c r="R140" s="88">
        <v>0</v>
      </c>
      <c r="S140" s="50">
        <f t="shared" si="4"/>
        <v>1543.84</v>
      </c>
      <c r="T140" s="50">
        <f t="shared" si="5"/>
        <v>0</v>
      </c>
      <c r="U140" s="51" t="str">
        <f>VLOOKUP(B140,'FOLHA RESUMIDA'!C:I,2,0)</f>
        <v>DEYSE MARIA DOS SANTOS SILVA</v>
      </c>
    </row>
    <row r="141" spans="1:21">
      <c r="A141" s="85">
        <v>1</v>
      </c>
      <c r="B141" s="89">
        <v>2415</v>
      </c>
      <c r="C141" s="89" t="s">
        <v>128</v>
      </c>
      <c r="D141" s="86">
        <v>39349</v>
      </c>
      <c r="E141" s="86" t="s">
        <v>532</v>
      </c>
      <c r="F141" s="87" t="s">
        <v>432</v>
      </c>
      <c r="G141" s="88">
        <v>5942.74</v>
      </c>
      <c r="H141" s="88">
        <v>0</v>
      </c>
      <c r="I141" s="87" t="s">
        <v>533</v>
      </c>
      <c r="J141" s="88">
        <v>6657.79</v>
      </c>
      <c r="K141" s="88">
        <v>0</v>
      </c>
      <c r="L141" s="88">
        <v>0</v>
      </c>
      <c r="M141" s="88">
        <v>0</v>
      </c>
      <c r="N141" s="88">
        <v>0</v>
      </c>
      <c r="O141" s="88">
        <v>0</v>
      </c>
      <c r="P141" s="88">
        <v>0</v>
      </c>
      <c r="Q141" s="88">
        <v>0</v>
      </c>
      <c r="R141" s="88">
        <v>0</v>
      </c>
      <c r="S141" s="50">
        <f t="shared" si="4"/>
        <v>5942.74</v>
      </c>
      <c r="T141" s="50">
        <f t="shared" si="5"/>
        <v>6657.79</v>
      </c>
      <c r="U141" s="51" t="str">
        <f>VLOOKUP(B141,'FOLHA RESUMIDA'!C:I,2,0)</f>
        <v>SILVIA RENATA QUEIROZ DE FARIA</v>
      </c>
    </row>
    <row r="142" spans="1:21">
      <c r="A142" s="85">
        <v>1</v>
      </c>
      <c r="B142" s="89">
        <v>2420</v>
      </c>
      <c r="C142" s="89" t="s">
        <v>129</v>
      </c>
      <c r="D142" s="86">
        <v>39356</v>
      </c>
      <c r="E142" s="86" t="s">
        <v>532</v>
      </c>
      <c r="F142" s="87" t="s">
        <v>432</v>
      </c>
      <c r="G142" s="88">
        <v>5942.74</v>
      </c>
      <c r="H142" s="88">
        <v>0</v>
      </c>
      <c r="I142" s="87" t="s">
        <v>533</v>
      </c>
      <c r="J142" s="88">
        <v>6657.79</v>
      </c>
      <c r="K142" s="88">
        <v>0</v>
      </c>
      <c r="L142" s="88">
        <v>0</v>
      </c>
      <c r="M142" s="88">
        <v>0</v>
      </c>
      <c r="N142" s="88">
        <v>0</v>
      </c>
      <c r="O142" s="88">
        <v>0</v>
      </c>
      <c r="P142" s="88">
        <v>0</v>
      </c>
      <c r="Q142" s="88">
        <v>0</v>
      </c>
      <c r="R142" s="88">
        <v>0</v>
      </c>
      <c r="S142" s="50">
        <f t="shared" si="4"/>
        <v>5942.74</v>
      </c>
      <c r="T142" s="50">
        <f t="shared" si="5"/>
        <v>6657.79</v>
      </c>
      <c r="U142" s="51" t="str">
        <f>VLOOKUP(B142,'FOLHA RESUMIDA'!C:I,2,0)</f>
        <v>TEREZA RAQUEL F ALMEIDA</v>
      </c>
    </row>
    <row r="143" spans="1:21">
      <c r="A143" s="85">
        <v>1</v>
      </c>
      <c r="B143" s="89">
        <v>2421</v>
      </c>
      <c r="C143" s="89" t="s">
        <v>130</v>
      </c>
      <c r="D143" s="86">
        <v>39370</v>
      </c>
      <c r="E143" s="86" t="s">
        <v>532</v>
      </c>
      <c r="F143" s="87" t="s">
        <v>431</v>
      </c>
      <c r="G143" s="88">
        <v>3763.84</v>
      </c>
      <c r="H143" s="88">
        <v>0</v>
      </c>
      <c r="I143" s="87" t="s">
        <v>533</v>
      </c>
      <c r="J143" s="88">
        <v>2312.9499999999998</v>
      </c>
      <c r="K143" s="88">
        <v>0</v>
      </c>
      <c r="L143" s="88">
        <v>0</v>
      </c>
      <c r="M143" s="88">
        <v>0</v>
      </c>
      <c r="N143" s="88">
        <v>0</v>
      </c>
      <c r="O143" s="88">
        <v>0</v>
      </c>
      <c r="P143" s="88">
        <v>0</v>
      </c>
      <c r="Q143" s="88">
        <v>0</v>
      </c>
      <c r="R143" s="88">
        <v>0</v>
      </c>
      <c r="S143" s="50">
        <f t="shared" si="4"/>
        <v>3763.84</v>
      </c>
      <c r="T143" s="50">
        <f t="shared" si="5"/>
        <v>2312.9499999999998</v>
      </c>
      <c r="U143" s="51" t="str">
        <f>VLOOKUP(B143,'FOLHA RESUMIDA'!C:I,2,0)</f>
        <v>ANA CLAUDIA NUNES DE MOURA</v>
      </c>
    </row>
    <row r="144" spans="1:21">
      <c r="A144" s="85">
        <v>1</v>
      </c>
      <c r="B144" s="89">
        <v>2437</v>
      </c>
      <c r="C144" s="89" t="s">
        <v>131</v>
      </c>
      <c r="D144" s="86">
        <v>39371</v>
      </c>
      <c r="E144" s="86" t="s">
        <v>532</v>
      </c>
      <c r="F144" s="87" t="s">
        <v>492</v>
      </c>
      <c r="G144" s="88">
        <v>1962.12</v>
      </c>
      <c r="H144" s="88">
        <v>0</v>
      </c>
      <c r="I144" s="87" t="s">
        <v>533</v>
      </c>
      <c r="J144" s="88">
        <v>0</v>
      </c>
      <c r="K144" s="88">
        <v>0</v>
      </c>
      <c r="L144" s="88">
        <v>0</v>
      </c>
      <c r="M144" s="88">
        <v>0</v>
      </c>
      <c r="N144" s="88">
        <v>0</v>
      </c>
      <c r="O144" s="88">
        <v>0</v>
      </c>
      <c r="P144" s="88">
        <v>0</v>
      </c>
      <c r="Q144" s="88">
        <v>0</v>
      </c>
      <c r="R144" s="88">
        <v>0</v>
      </c>
      <c r="S144" s="50">
        <f t="shared" si="4"/>
        <v>1962.12</v>
      </c>
      <c r="T144" s="50">
        <f t="shared" si="5"/>
        <v>0</v>
      </c>
      <c r="U144" s="51" t="str">
        <f>VLOOKUP(B144,'FOLHA RESUMIDA'!C:I,2,0)</f>
        <v>CLAUDILENE DE LIMA</v>
      </c>
    </row>
    <row r="145" spans="1:21">
      <c r="A145" s="85">
        <v>1</v>
      </c>
      <c r="B145" s="89">
        <v>2440</v>
      </c>
      <c r="C145" s="89" t="s">
        <v>132</v>
      </c>
      <c r="D145" s="86">
        <v>39371</v>
      </c>
      <c r="E145" s="86" t="s">
        <v>532</v>
      </c>
      <c r="F145" s="87" t="s">
        <v>423</v>
      </c>
      <c r="G145" s="88">
        <v>2068.9299999999998</v>
      </c>
      <c r="H145" s="88">
        <v>0</v>
      </c>
      <c r="I145" s="87" t="s">
        <v>533</v>
      </c>
      <c r="J145" s="88">
        <v>1284.97</v>
      </c>
      <c r="K145" s="88">
        <v>0</v>
      </c>
      <c r="L145" s="88">
        <v>0</v>
      </c>
      <c r="M145" s="88">
        <v>0</v>
      </c>
      <c r="N145" s="88">
        <v>0</v>
      </c>
      <c r="O145" s="88">
        <v>0</v>
      </c>
      <c r="P145" s="88">
        <v>0</v>
      </c>
      <c r="Q145" s="88">
        <v>0</v>
      </c>
      <c r="R145" s="88">
        <v>0</v>
      </c>
      <c r="S145" s="50">
        <f t="shared" si="4"/>
        <v>2068.9299999999998</v>
      </c>
      <c r="T145" s="50">
        <f t="shared" si="5"/>
        <v>1284.97</v>
      </c>
      <c r="U145" s="51" t="str">
        <f>VLOOKUP(B145,'FOLHA RESUMIDA'!C:I,2,0)</f>
        <v>ELIANE MOREIRA DE SOUZA</v>
      </c>
    </row>
    <row r="146" spans="1:21">
      <c r="A146" s="85">
        <v>1</v>
      </c>
      <c r="B146" s="89">
        <v>2443</v>
      </c>
      <c r="C146" s="89" t="s">
        <v>467</v>
      </c>
      <c r="D146" s="86">
        <v>39371</v>
      </c>
      <c r="E146" s="86" t="s">
        <v>532</v>
      </c>
      <c r="F146" s="87" t="s">
        <v>423</v>
      </c>
      <c r="G146" s="88">
        <v>1702.09</v>
      </c>
      <c r="H146" s="88">
        <v>0</v>
      </c>
      <c r="I146" s="87" t="s">
        <v>533</v>
      </c>
      <c r="J146" s="88">
        <v>0</v>
      </c>
      <c r="K146" s="88">
        <v>0</v>
      </c>
      <c r="L146" s="88">
        <v>0</v>
      </c>
      <c r="M146" s="88">
        <v>0</v>
      </c>
      <c r="N146" s="88">
        <v>0</v>
      </c>
      <c r="O146" s="88">
        <v>0</v>
      </c>
      <c r="P146" s="88">
        <v>0</v>
      </c>
      <c r="Q146" s="88">
        <v>0</v>
      </c>
      <c r="R146" s="88">
        <v>0</v>
      </c>
      <c r="S146" s="50">
        <f t="shared" si="4"/>
        <v>1702.09</v>
      </c>
      <c r="T146" s="50">
        <f t="shared" si="5"/>
        <v>0</v>
      </c>
      <c r="U146" s="51" t="str">
        <f>VLOOKUP(B146,'FOLHA RESUMIDA'!C:I,2,0)</f>
        <v>GEYZA JANAINA FERREIRA L ALVES</v>
      </c>
    </row>
    <row r="147" spans="1:21">
      <c r="A147" s="85">
        <v>1</v>
      </c>
      <c r="B147" s="89">
        <v>2448</v>
      </c>
      <c r="C147" s="89" t="s">
        <v>133</v>
      </c>
      <c r="D147" s="86">
        <v>39371</v>
      </c>
      <c r="E147" s="86" t="s">
        <v>532</v>
      </c>
      <c r="F147" s="87" t="s">
        <v>423</v>
      </c>
      <c r="G147" s="88">
        <v>1876.6</v>
      </c>
      <c r="H147" s="88">
        <v>0</v>
      </c>
      <c r="I147" s="87" t="s">
        <v>533</v>
      </c>
      <c r="J147" s="88">
        <v>0</v>
      </c>
      <c r="K147" s="88">
        <v>0</v>
      </c>
      <c r="L147" s="88">
        <v>0</v>
      </c>
      <c r="M147" s="88">
        <v>0</v>
      </c>
      <c r="N147" s="88">
        <v>0</v>
      </c>
      <c r="O147" s="88">
        <v>0</v>
      </c>
      <c r="P147" s="88">
        <v>0</v>
      </c>
      <c r="Q147" s="88">
        <v>0</v>
      </c>
      <c r="R147" s="88">
        <v>0</v>
      </c>
      <c r="S147" s="50">
        <f t="shared" si="4"/>
        <v>1876.6</v>
      </c>
      <c r="T147" s="50">
        <f t="shared" si="5"/>
        <v>0</v>
      </c>
      <c r="U147" s="51" t="str">
        <f>VLOOKUP(B147,'FOLHA RESUMIDA'!C:I,2,0)</f>
        <v>JULIO CESAR DA SILVA</v>
      </c>
    </row>
    <row r="148" spans="1:21">
      <c r="A148" s="85">
        <v>1</v>
      </c>
      <c r="B148" s="89">
        <v>2451</v>
      </c>
      <c r="C148" s="89" t="s">
        <v>134</v>
      </c>
      <c r="D148" s="86">
        <v>39371</v>
      </c>
      <c r="E148" s="86" t="s">
        <v>532</v>
      </c>
      <c r="F148" s="87" t="s">
        <v>423</v>
      </c>
      <c r="G148" s="88">
        <v>1702.09</v>
      </c>
      <c r="H148" s="88">
        <v>0</v>
      </c>
      <c r="I148" s="87" t="s">
        <v>533</v>
      </c>
      <c r="J148" s="88">
        <v>0</v>
      </c>
      <c r="K148" s="88">
        <v>0</v>
      </c>
      <c r="L148" s="88">
        <v>0</v>
      </c>
      <c r="M148" s="88">
        <v>0</v>
      </c>
      <c r="N148" s="88">
        <v>0</v>
      </c>
      <c r="O148" s="88">
        <v>0</v>
      </c>
      <c r="P148" s="88">
        <v>0</v>
      </c>
      <c r="Q148" s="88">
        <v>0</v>
      </c>
      <c r="R148" s="88">
        <v>0</v>
      </c>
      <c r="S148" s="50">
        <f t="shared" si="4"/>
        <v>1702.09</v>
      </c>
      <c r="T148" s="50">
        <f t="shared" si="5"/>
        <v>0</v>
      </c>
      <c r="U148" s="51" t="str">
        <f>VLOOKUP(B148,'FOLHA RESUMIDA'!C:I,2,0)</f>
        <v>MANUELLA BOMFIM DA SILVA</v>
      </c>
    </row>
    <row r="149" spans="1:21">
      <c r="A149" s="85">
        <v>1</v>
      </c>
      <c r="B149" s="89">
        <v>2460</v>
      </c>
      <c r="C149" s="89" t="s">
        <v>135</v>
      </c>
      <c r="D149" s="86">
        <v>39371</v>
      </c>
      <c r="E149" s="86" t="s">
        <v>532</v>
      </c>
      <c r="F149" s="87" t="s">
        <v>423</v>
      </c>
      <c r="G149" s="88">
        <v>1702.09</v>
      </c>
      <c r="H149" s="88">
        <v>0</v>
      </c>
      <c r="I149" s="87" t="s">
        <v>533</v>
      </c>
      <c r="J149" s="88">
        <v>0</v>
      </c>
      <c r="K149" s="88">
        <v>0</v>
      </c>
      <c r="L149" s="88">
        <v>0</v>
      </c>
      <c r="M149" s="88">
        <v>0</v>
      </c>
      <c r="N149" s="88">
        <v>0</v>
      </c>
      <c r="O149" s="88">
        <v>0</v>
      </c>
      <c r="P149" s="88">
        <v>0</v>
      </c>
      <c r="Q149" s="88">
        <v>0</v>
      </c>
      <c r="R149" s="88">
        <v>0</v>
      </c>
      <c r="S149" s="50">
        <f t="shared" si="4"/>
        <v>1702.09</v>
      </c>
      <c r="T149" s="50">
        <f t="shared" si="5"/>
        <v>0</v>
      </c>
      <c r="U149" s="51" t="str">
        <f>VLOOKUP(B149,'FOLHA RESUMIDA'!C:I,2,0)</f>
        <v>VIVIANE OLIMPIO DOS SANTOS</v>
      </c>
    </row>
    <row r="150" spans="1:21">
      <c r="A150" s="85">
        <v>1</v>
      </c>
      <c r="B150" s="89">
        <v>2468</v>
      </c>
      <c r="C150" s="89" t="s">
        <v>136</v>
      </c>
      <c r="D150" s="86">
        <v>39485</v>
      </c>
      <c r="E150" s="86" t="s">
        <v>532</v>
      </c>
      <c r="F150" s="87" t="s">
        <v>486</v>
      </c>
      <c r="G150" s="88">
        <v>2060.2399999999998</v>
      </c>
      <c r="H150" s="88">
        <v>0</v>
      </c>
      <c r="I150" s="87" t="s">
        <v>533</v>
      </c>
      <c r="J150" s="88">
        <v>2312.9499999999998</v>
      </c>
      <c r="K150" s="88">
        <v>0</v>
      </c>
      <c r="L150" s="88">
        <v>0</v>
      </c>
      <c r="M150" s="88">
        <v>0</v>
      </c>
      <c r="N150" s="88">
        <v>3900</v>
      </c>
      <c r="O150" s="88">
        <v>0</v>
      </c>
      <c r="P150" s="88">
        <v>0</v>
      </c>
      <c r="Q150" s="88">
        <v>0</v>
      </c>
      <c r="R150" s="88">
        <v>0</v>
      </c>
      <c r="S150" s="50">
        <f t="shared" si="4"/>
        <v>2060.2399999999998</v>
      </c>
      <c r="T150" s="50">
        <f t="shared" si="5"/>
        <v>6212.95</v>
      </c>
      <c r="U150" s="51" t="str">
        <f>VLOOKUP(B150,'FOLHA RESUMIDA'!C:I,2,0)</f>
        <v>ANA GERTRUDES DE A F GUERRA</v>
      </c>
    </row>
    <row r="151" spans="1:21">
      <c r="A151" s="85">
        <v>1</v>
      </c>
      <c r="B151" s="89">
        <v>2474</v>
      </c>
      <c r="C151" s="89" t="s">
        <v>137</v>
      </c>
      <c r="D151" s="86">
        <v>39491</v>
      </c>
      <c r="E151" s="86" t="s">
        <v>532</v>
      </c>
      <c r="F151" s="87" t="s">
        <v>432</v>
      </c>
      <c r="G151" s="88">
        <v>5942.74</v>
      </c>
      <c r="H151" s="88">
        <v>0</v>
      </c>
      <c r="I151" s="87" t="s">
        <v>533</v>
      </c>
      <c r="J151" s="88">
        <v>6657.79</v>
      </c>
      <c r="K151" s="88">
        <v>0</v>
      </c>
      <c r="L151" s="88">
        <v>0</v>
      </c>
      <c r="M151" s="88">
        <v>0</v>
      </c>
      <c r="N151" s="88">
        <v>0</v>
      </c>
      <c r="O151" s="88">
        <v>0</v>
      </c>
      <c r="P151" s="88">
        <v>0</v>
      </c>
      <c r="Q151" s="88">
        <v>0</v>
      </c>
      <c r="R151" s="88">
        <v>0</v>
      </c>
      <c r="S151" s="50">
        <f t="shared" si="4"/>
        <v>5942.74</v>
      </c>
      <c r="T151" s="50">
        <f t="shared" si="5"/>
        <v>6657.79</v>
      </c>
      <c r="U151" s="51" t="str">
        <f>VLOOKUP(B151,'FOLHA RESUMIDA'!C:I,2,0)</f>
        <v>MARIA ROSEANE DOS A CLEMENTINO</v>
      </c>
    </row>
    <row r="152" spans="1:21">
      <c r="A152" s="85">
        <v>50</v>
      </c>
      <c r="B152" s="89">
        <v>2478</v>
      </c>
      <c r="C152" s="89" t="s">
        <v>384</v>
      </c>
      <c r="D152" s="86">
        <v>39524</v>
      </c>
      <c r="E152" s="86" t="s">
        <v>532</v>
      </c>
      <c r="F152" s="87" t="s">
        <v>503</v>
      </c>
      <c r="G152" s="88">
        <v>5296.11</v>
      </c>
      <c r="H152" s="88">
        <v>0</v>
      </c>
      <c r="I152" s="87" t="s">
        <v>533</v>
      </c>
      <c r="J152" s="88">
        <v>0</v>
      </c>
      <c r="K152" s="88">
        <v>0</v>
      </c>
      <c r="L152" s="88">
        <v>0</v>
      </c>
      <c r="M152" s="88">
        <v>0</v>
      </c>
      <c r="N152" s="88">
        <v>0</v>
      </c>
      <c r="O152" s="88">
        <v>0</v>
      </c>
      <c r="P152" s="88">
        <v>0</v>
      </c>
      <c r="Q152" s="88">
        <v>0</v>
      </c>
      <c r="R152" s="88">
        <v>0</v>
      </c>
      <c r="S152" s="50">
        <f t="shared" si="4"/>
        <v>5296.11</v>
      </c>
      <c r="T152" s="50">
        <f t="shared" si="5"/>
        <v>0</v>
      </c>
      <c r="U152" s="51" t="str">
        <f>VLOOKUP(B152,'FOLHA RESUMIDA'!C:I,2,0)</f>
        <v>ROGERIO MOURA VIEIRA</v>
      </c>
    </row>
    <row r="153" spans="1:21">
      <c r="A153" s="85">
        <v>20</v>
      </c>
      <c r="B153" s="89">
        <v>2481</v>
      </c>
      <c r="C153" s="89" t="s">
        <v>358</v>
      </c>
      <c r="D153" s="86">
        <v>39524</v>
      </c>
      <c r="E153" s="86" t="s">
        <v>532</v>
      </c>
      <c r="F153" s="87" t="s">
        <v>503</v>
      </c>
      <c r="G153" s="88">
        <v>5296.11</v>
      </c>
      <c r="H153" s="88">
        <v>0</v>
      </c>
      <c r="I153" s="87" t="s">
        <v>533</v>
      </c>
      <c r="J153" s="88">
        <v>0</v>
      </c>
      <c r="K153" s="88">
        <v>0</v>
      </c>
      <c r="L153" s="88">
        <v>0</v>
      </c>
      <c r="M153" s="88">
        <v>0</v>
      </c>
      <c r="N153" s="88">
        <v>0</v>
      </c>
      <c r="O153" s="88">
        <v>0</v>
      </c>
      <c r="P153" s="88">
        <v>0</v>
      </c>
      <c r="Q153" s="88">
        <v>0</v>
      </c>
      <c r="R153" s="88">
        <v>0</v>
      </c>
      <c r="S153" s="50">
        <f t="shared" si="4"/>
        <v>5296.11</v>
      </c>
      <c r="T153" s="50">
        <f t="shared" si="5"/>
        <v>0</v>
      </c>
      <c r="U153" s="51" t="str">
        <f>VLOOKUP(B153,'FOLHA RESUMIDA'!C:I,2,0)</f>
        <v>RAFAELLA MICHELLE DE L MIRANDA</v>
      </c>
    </row>
    <row r="154" spans="1:21">
      <c r="A154" s="85">
        <v>39</v>
      </c>
      <c r="B154" s="89">
        <v>2484</v>
      </c>
      <c r="C154" s="89" t="s">
        <v>377</v>
      </c>
      <c r="D154" s="86">
        <v>39524</v>
      </c>
      <c r="E154" s="86" t="s">
        <v>532</v>
      </c>
      <c r="F154" s="87" t="s">
        <v>503</v>
      </c>
      <c r="G154" s="88">
        <v>5560.91</v>
      </c>
      <c r="H154" s="88">
        <v>0</v>
      </c>
      <c r="I154" s="87" t="s">
        <v>533</v>
      </c>
      <c r="J154" s="88">
        <v>0</v>
      </c>
      <c r="K154" s="88">
        <v>0</v>
      </c>
      <c r="L154" s="88">
        <v>0</v>
      </c>
      <c r="M154" s="88">
        <v>0</v>
      </c>
      <c r="N154" s="88">
        <v>0</v>
      </c>
      <c r="O154" s="88">
        <v>0</v>
      </c>
      <c r="P154" s="88">
        <v>0</v>
      </c>
      <c r="Q154" s="88">
        <v>0</v>
      </c>
      <c r="R154" s="88">
        <v>0</v>
      </c>
      <c r="S154" s="50">
        <f t="shared" si="4"/>
        <v>5560.91</v>
      </c>
      <c r="T154" s="50">
        <f t="shared" si="5"/>
        <v>0</v>
      </c>
      <c r="U154" s="51" t="str">
        <f>VLOOKUP(B154,'FOLHA RESUMIDA'!C:I,2,0)</f>
        <v>ARLEY ANDERSON TAVARES MOREIRA</v>
      </c>
    </row>
    <row r="155" spans="1:21">
      <c r="A155" s="85">
        <v>1</v>
      </c>
      <c r="B155" s="89">
        <v>2493</v>
      </c>
      <c r="C155" s="89" t="s">
        <v>138</v>
      </c>
      <c r="D155" s="86">
        <v>39539</v>
      </c>
      <c r="E155" s="86" t="s">
        <v>532</v>
      </c>
      <c r="F155" s="87" t="s">
        <v>486</v>
      </c>
      <c r="G155" s="88">
        <v>2060.2399999999998</v>
      </c>
      <c r="H155" s="88">
        <v>0</v>
      </c>
      <c r="I155" s="87" t="s">
        <v>533</v>
      </c>
      <c r="J155" s="88">
        <v>0</v>
      </c>
      <c r="K155" s="88">
        <v>0</v>
      </c>
      <c r="L155" s="88">
        <v>0</v>
      </c>
      <c r="M155" s="88">
        <v>0</v>
      </c>
      <c r="N155" s="88">
        <v>0</v>
      </c>
      <c r="O155" s="88">
        <v>0</v>
      </c>
      <c r="P155" s="88">
        <v>0</v>
      </c>
      <c r="Q155" s="88">
        <v>0</v>
      </c>
      <c r="R155" s="88">
        <v>0</v>
      </c>
      <c r="S155" s="50">
        <f t="shared" si="4"/>
        <v>2060.2399999999998</v>
      </c>
      <c r="T155" s="50">
        <f t="shared" si="5"/>
        <v>0</v>
      </c>
      <c r="U155" s="51" t="str">
        <f>VLOOKUP(B155,'FOLHA RESUMIDA'!C:I,2,0)</f>
        <v>CRISTIANE R  DE O  GONCALVES</v>
      </c>
    </row>
    <row r="156" spans="1:21">
      <c r="A156" s="85">
        <v>1</v>
      </c>
      <c r="B156" s="89">
        <v>2498</v>
      </c>
      <c r="C156" s="89" t="s">
        <v>139</v>
      </c>
      <c r="D156" s="86">
        <v>39539</v>
      </c>
      <c r="E156" s="86" t="s">
        <v>532</v>
      </c>
      <c r="F156" s="87" t="s">
        <v>428</v>
      </c>
      <c r="G156" s="88">
        <v>1962.12</v>
      </c>
      <c r="H156" s="88">
        <v>0</v>
      </c>
      <c r="I156" s="87" t="s">
        <v>533</v>
      </c>
      <c r="J156" s="88">
        <v>0</v>
      </c>
      <c r="K156" s="88">
        <v>0</v>
      </c>
      <c r="L156" s="88">
        <v>0</v>
      </c>
      <c r="M156" s="88">
        <v>0</v>
      </c>
      <c r="N156" s="88">
        <v>0</v>
      </c>
      <c r="O156" s="88">
        <v>0</v>
      </c>
      <c r="P156" s="88">
        <v>0</v>
      </c>
      <c r="Q156" s="88">
        <v>0</v>
      </c>
      <c r="R156" s="88">
        <v>0</v>
      </c>
      <c r="S156" s="50">
        <f t="shared" si="4"/>
        <v>1962.12</v>
      </c>
      <c r="T156" s="50">
        <f t="shared" si="5"/>
        <v>0</v>
      </c>
      <c r="U156" s="51" t="str">
        <f>VLOOKUP(B156,'FOLHA RESUMIDA'!C:I,2,0)</f>
        <v>TEREZINHA DE J  DE L  M  NETA</v>
      </c>
    </row>
    <row r="157" spans="1:21">
      <c r="A157" s="85">
        <v>1</v>
      </c>
      <c r="B157" s="89">
        <v>2502</v>
      </c>
      <c r="C157" s="89" t="s">
        <v>140</v>
      </c>
      <c r="D157" s="86">
        <v>39553</v>
      </c>
      <c r="E157" s="86" t="s">
        <v>532</v>
      </c>
      <c r="F157" s="87" t="s">
        <v>428</v>
      </c>
      <c r="G157" s="88">
        <v>1962.12</v>
      </c>
      <c r="H157" s="88">
        <v>0</v>
      </c>
      <c r="I157" s="87" t="s">
        <v>533</v>
      </c>
      <c r="J157" s="88">
        <v>0</v>
      </c>
      <c r="K157" s="88">
        <v>0</v>
      </c>
      <c r="L157" s="88">
        <v>0</v>
      </c>
      <c r="M157" s="88">
        <v>0</v>
      </c>
      <c r="N157" s="88">
        <v>0</v>
      </c>
      <c r="O157" s="88">
        <v>0</v>
      </c>
      <c r="P157" s="88">
        <v>0</v>
      </c>
      <c r="Q157" s="88">
        <v>0</v>
      </c>
      <c r="R157" s="88">
        <v>0</v>
      </c>
      <c r="S157" s="50">
        <f t="shared" si="4"/>
        <v>1962.12</v>
      </c>
      <c r="T157" s="50">
        <f t="shared" si="5"/>
        <v>0</v>
      </c>
      <c r="U157" s="51" t="str">
        <f>VLOOKUP(B157,'FOLHA RESUMIDA'!C:I,2,0)</f>
        <v>PAULO ROBERTO DA SILVA CUNHA</v>
      </c>
    </row>
    <row r="158" spans="1:21">
      <c r="A158" s="85">
        <v>1</v>
      </c>
      <c r="B158" s="89">
        <v>2503</v>
      </c>
      <c r="C158" s="89" t="s">
        <v>141</v>
      </c>
      <c r="D158" s="86">
        <v>39553</v>
      </c>
      <c r="E158" s="86" t="s">
        <v>532</v>
      </c>
      <c r="F158" s="87" t="s">
        <v>503</v>
      </c>
      <c r="G158" s="88">
        <v>5296.11</v>
      </c>
      <c r="H158" s="88">
        <v>0</v>
      </c>
      <c r="I158" s="87" t="s">
        <v>533</v>
      </c>
      <c r="J158" s="88">
        <v>0</v>
      </c>
      <c r="K158" s="88">
        <v>0</v>
      </c>
      <c r="L158" s="88">
        <v>0</v>
      </c>
      <c r="M158" s="88">
        <v>0</v>
      </c>
      <c r="N158" s="88">
        <v>0</v>
      </c>
      <c r="O158" s="88">
        <v>0</v>
      </c>
      <c r="P158" s="88">
        <v>0</v>
      </c>
      <c r="Q158" s="88">
        <v>0</v>
      </c>
      <c r="R158" s="88">
        <v>0</v>
      </c>
      <c r="S158" s="50">
        <f t="shared" si="4"/>
        <v>5296.11</v>
      </c>
      <c r="T158" s="50">
        <f t="shared" si="5"/>
        <v>0</v>
      </c>
      <c r="U158" s="51" t="str">
        <f>VLOOKUP(B158,'FOLHA RESUMIDA'!C:I,2,0)</f>
        <v>TACIZO LUIZ PEREIRA DA SILVA</v>
      </c>
    </row>
    <row r="159" spans="1:21">
      <c r="A159" s="85">
        <v>1</v>
      </c>
      <c r="B159" s="89">
        <v>2504</v>
      </c>
      <c r="C159" s="89" t="s">
        <v>142</v>
      </c>
      <c r="D159" s="86">
        <v>39576</v>
      </c>
      <c r="E159" s="86" t="s">
        <v>532</v>
      </c>
      <c r="F159" s="87" t="s">
        <v>508</v>
      </c>
      <c r="G159" s="88">
        <v>0</v>
      </c>
      <c r="H159" s="88">
        <v>0</v>
      </c>
      <c r="I159" s="87" t="s">
        <v>535</v>
      </c>
      <c r="J159" s="88">
        <v>0</v>
      </c>
      <c r="K159" s="88">
        <v>0</v>
      </c>
      <c r="L159" s="88">
        <v>0</v>
      </c>
      <c r="M159" s="88">
        <v>0</v>
      </c>
      <c r="N159" s="88">
        <v>0</v>
      </c>
      <c r="O159" s="88">
        <v>293.70999999999998</v>
      </c>
      <c r="P159" s="88">
        <v>1174.82</v>
      </c>
      <c r="Q159" s="88">
        <v>0</v>
      </c>
      <c r="R159" s="88">
        <v>0</v>
      </c>
      <c r="S159" s="50">
        <f t="shared" si="4"/>
        <v>293.70999999999998</v>
      </c>
      <c r="T159" s="50">
        <f t="shared" si="5"/>
        <v>1174.82</v>
      </c>
      <c r="U159" s="51" t="str">
        <f>VLOOKUP(B159,'FOLHA RESUMIDA'!C:I,2,0)</f>
        <v>RIVALDO GOMES DA SILVA</v>
      </c>
    </row>
    <row r="160" spans="1:21">
      <c r="A160" s="85">
        <v>1</v>
      </c>
      <c r="B160" s="89">
        <v>2506</v>
      </c>
      <c r="C160" s="89" t="s">
        <v>143</v>
      </c>
      <c r="D160" s="86">
        <v>39576</v>
      </c>
      <c r="E160" s="86" t="s">
        <v>532</v>
      </c>
      <c r="F160" s="87" t="s">
        <v>508</v>
      </c>
      <c r="G160" s="88">
        <v>0</v>
      </c>
      <c r="H160" s="88">
        <v>0</v>
      </c>
      <c r="I160" s="87" t="s">
        <v>535</v>
      </c>
      <c r="J160" s="88">
        <v>0</v>
      </c>
      <c r="K160" s="88">
        <v>0</v>
      </c>
      <c r="L160" s="88">
        <v>0</v>
      </c>
      <c r="M160" s="88">
        <v>0</v>
      </c>
      <c r="N160" s="88">
        <v>0</v>
      </c>
      <c r="O160" s="88">
        <v>293.70999999999998</v>
      </c>
      <c r="P160" s="88">
        <v>1174.82</v>
      </c>
      <c r="Q160" s="88">
        <v>0</v>
      </c>
      <c r="R160" s="88">
        <v>0</v>
      </c>
      <c r="S160" s="50">
        <f t="shared" si="4"/>
        <v>293.70999999999998</v>
      </c>
      <c r="T160" s="50">
        <f t="shared" si="5"/>
        <v>1174.82</v>
      </c>
      <c r="U160" s="51" t="str">
        <f>VLOOKUP(B160,'FOLHA RESUMIDA'!C:I,2,0)</f>
        <v>IVETE ANTONIETA B  DE CARVALHO</v>
      </c>
    </row>
    <row r="161" spans="1:21">
      <c r="A161" s="85">
        <v>1</v>
      </c>
      <c r="B161" s="89">
        <v>2507</v>
      </c>
      <c r="C161" s="89" t="s">
        <v>144</v>
      </c>
      <c r="D161" s="86">
        <v>39576</v>
      </c>
      <c r="E161" s="86" t="s">
        <v>532</v>
      </c>
      <c r="F161" s="87" t="s">
        <v>508</v>
      </c>
      <c r="G161" s="88">
        <v>0</v>
      </c>
      <c r="H161" s="88">
        <v>0</v>
      </c>
      <c r="I161" s="87" t="s">
        <v>535</v>
      </c>
      <c r="J161" s="88">
        <v>0</v>
      </c>
      <c r="K161" s="88">
        <v>0</v>
      </c>
      <c r="L161" s="88">
        <v>0</v>
      </c>
      <c r="M161" s="88">
        <v>0</v>
      </c>
      <c r="N161" s="88">
        <v>0</v>
      </c>
      <c r="O161" s="88">
        <v>293.70999999999998</v>
      </c>
      <c r="P161" s="88">
        <v>1174.82</v>
      </c>
      <c r="Q161" s="88">
        <v>0</v>
      </c>
      <c r="R161" s="88">
        <v>0</v>
      </c>
      <c r="S161" s="50">
        <f t="shared" si="4"/>
        <v>293.70999999999998</v>
      </c>
      <c r="T161" s="50">
        <f t="shared" si="5"/>
        <v>1174.82</v>
      </c>
      <c r="U161" s="51" t="str">
        <f>VLOOKUP(B161,'FOLHA RESUMIDA'!C:I,2,0)</f>
        <v>ANANIAS TEIXEIRA DE LIMA</v>
      </c>
    </row>
    <row r="162" spans="1:21">
      <c r="A162" s="85">
        <v>1</v>
      </c>
      <c r="B162" s="89">
        <v>2508</v>
      </c>
      <c r="C162" s="89" t="s">
        <v>145</v>
      </c>
      <c r="D162" s="86">
        <v>39576</v>
      </c>
      <c r="E162" s="86" t="s">
        <v>532</v>
      </c>
      <c r="F162" s="87" t="s">
        <v>455</v>
      </c>
      <c r="G162" s="88">
        <v>0</v>
      </c>
      <c r="H162" s="88">
        <v>0</v>
      </c>
      <c r="I162" s="87" t="s">
        <v>535</v>
      </c>
      <c r="J162" s="88">
        <v>0</v>
      </c>
      <c r="K162" s="88">
        <v>0</v>
      </c>
      <c r="L162" s="88">
        <v>0</v>
      </c>
      <c r="M162" s="88">
        <v>0</v>
      </c>
      <c r="N162" s="88">
        <v>0</v>
      </c>
      <c r="O162" s="88">
        <v>636.36</v>
      </c>
      <c r="P162" s="88">
        <v>2545.4699999999998</v>
      </c>
      <c r="Q162" s="88">
        <v>0</v>
      </c>
      <c r="R162" s="88">
        <v>0</v>
      </c>
      <c r="S162" s="50">
        <f t="shared" si="4"/>
        <v>636.36</v>
      </c>
      <c r="T162" s="50">
        <f t="shared" si="5"/>
        <v>2545.4699999999998</v>
      </c>
      <c r="U162" s="51" t="str">
        <f>VLOOKUP(B162,'FOLHA RESUMIDA'!C:I,2,0)</f>
        <v>JOSE ALEXANDRE DE BARROS ALVES</v>
      </c>
    </row>
    <row r="163" spans="1:21">
      <c r="A163" s="85">
        <v>1</v>
      </c>
      <c r="B163" s="89">
        <v>2509</v>
      </c>
      <c r="C163" s="89" t="s">
        <v>146</v>
      </c>
      <c r="D163" s="86">
        <v>39576</v>
      </c>
      <c r="E163" s="86" t="s">
        <v>532</v>
      </c>
      <c r="F163" s="87" t="s">
        <v>508</v>
      </c>
      <c r="G163" s="88">
        <v>0</v>
      </c>
      <c r="H163" s="88">
        <v>0</v>
      </c>
      <c r="I163" s="87" t="s">
        <v>535</v>
      </c>
      <c r="J163" s="88">
        <v>0</v>
      </c>
      <c r="K163" s="88">
        <v>0</v>
      </c>
      <c r="L163" s="88">
        <v>0</v>
      </c>
      <c r="M163" s="88">
        <v>0</v>
      </c>
      <c r="N163" s="88">
        <v>0</v>
      </c>
      <c r="O163" s="88">
        <v>293.70999999999998</v>
      </c>
      <c r="P163" s="88">
        <v>1174.82</v>
      </c>
      <c r="Q163" s="88">
        <v>0</v>
      </c>
      <c r="R163" s="88">
        <v>0</v>
      </c>
      <c r="S163" s="50">
        <f t="shared" si="4"/>
        <v>293.70999999999998</v>
      </c>
      <c r="T163" s="50">
        <f t="shared" si="5"/>
        <v>1174.82</v>
      </c>
      <c r="U163" s="51" t="str">
        <f>VLOOKUP(B163,'FOLHA RESUMIDA'!C:I,2,0)</f>
        <v>ALDEMIR NASCIMENTO DA SILVA</v>
      </c>
    </row>
    <row r="164" spans="1:21">
      <c r="A164" s="85">
        <v>1</v>
      </c>
      <c r="B164" s="89">
        <v>2512</v>
      </c>
      <c r="C164" s="89" t="s">
        <v>369</v>
      </c>
      <c r="D164" s="86">
        <v>39582</v>
      </c>
      <c r="E164" s="86" t="s">
        <v>532</v>
      </c>
      <c r="F164" s="87" t="s">
        <v>503</v>
      </c>
      <c r="G164" s="88">
        <v>5296.11</v>
      </c>
      <c r="H164" s="88">
        <v>0</v>
      </c>
      <c r="I164" s="87" t="s">
        <v>533</v>
      </c>
      <c r="J164" s="88">
        <v>0</v>
      </c>
      <c r="K164" s="88">
        <v>0</v>
      </c>
      <c r="L164" s="88">
        <v>0</v>
      </c>
      <c r="M164" s="88">
        <v>0</v>
      </c>
      <c r="N164" s="88">
        <v>0</v>
      </c>
      <c r="O164" s="88">
        <v>0</v>
      </c>
      <c r="P164" s="88">
        <v>0</v>
      </c>
      <c r="Q164" s="88">
        <v>0</v>
      </c>
      <c r="R164" s="88">
        <v>0</v>
      </c>
      <c r="S164" s="50">
        <f t="shared" si="4"/>
        <v>5296.11</v>
      </c>
      <c r="T164" s="50">
        <f t="shared" si="5"/>
        <v>0</v>
      </c>
      <c r="U164" s="51" t="str">
        <f>VLOOKUP(B164,'FOLHA RESUMIDA'!C:I,2,0)</f>
        <v>JOSENILDO JOSE TORRES</v>
      </c>
    </row>
    <row r="165" spans="1:21">
      <c r="A165" s="85">
        <v>1</v>
      </c>
      <c r="B165" s="89">
        <v>2514</v>
      </c>
      <c r="C165" s="89" t="s">
        <v>147</v>
      </c>
      <c r="D165" s="86">
        <v>39582</v>
      </c>
      <c r="E165" s="86" t="s">
        <v>532</v>
      </c>
      <c r="F165" s="87" t="s">
        <v>486</v>
      </c>
      <c r="G165" s="88">
        <v>2060.2600000000002</v>
      </c>
      <c r="H165" s="88">
        <v>0</v>
      </c>
      <c r="I165" s="87" t="s">
        <v>533</v>
      </c>
      <c r="J165" s="88">
        <v>822.38</v>
      </c>
      <c r="K165" s="88">
        <v>0</v>
      </c>
      <c r="L165" s="88">
        <v>0</v>
      </c>
      <c r="M165" s="88">
        <v>0</v>
      </c>
      <c r="N165" s="88">
        <v>0</v>
      </c>
      <c r="O165" s="88">
        <v>0</v>
      </c>
      <c r="P165" s="88">
        <v>0</v>
      </c>
      <c r="Q165" s="88">
        <v>0</v>
      </c>
      <c r="R165" s="88">
        <v>0</v>
      </c>
      <c r="S165" s="50">
        <f t="shared" si="4"/>
        <v>2060.2600000000002</v>
      </c>
      <c r="T165" s="50">
        <f t="shared" si="5"/>
        <v>822.38</v>
      </c>
      <c r="U165" s="51" t="str">
        <f>VLOOKUP(B165,'FOLHA RESUMIDA'!C:I,2,0)</f>
        <v>JULIANA CAVALCANTI DE SOUSA</v>
      </c>
    </row>
    <row r="166" spans="1:21">
      <c r="A166" s="85">
        <v>1</v>
      </c>
      <c r="B166" s="89">
        <v>2520</v>
      </c>
      <c r="C166" s="89" t="s">
        <v>370</v>
      </c>
      <c r="D166" s="86">
        <v>39582</v>
      </c>
      <c r="E166" s="86" t="s">
        <v>532</v>
      </c>
      <c r="F166" s="87" t="s">
        <v>486</v>
      </c>
      <c r="G166" s="88">
        <v>2060.2399999999998</v>
      </c>
      <c r="H166" s="88">
        <v>0</v>
      </c>
      <c r="I166" s="87" t="s">
        <v>533</v>
      </c>
      <c r="J166" s="88">
        <v>0</v>
      </c>
      <c r="K166" s="88">
        <v>0</v>
      </c>
      <c r="L166" s="88">
        <v>0</v>
      </c>
      <c r="M166" s="88">
        <v>0</v>
      </c>
      <c r="N166" s="88">
        <v>0</v>
      </c>
      <c r="O166" s="88">
        <v>0</v>
      </c>
      <c r="P166" s="88">
        <v>0</v>
      </c>
      <c r="Q166" s="88">
        <v>0</v>
      </c>
      <c r="R166" s="88">
        <v>0</v>
      </c>
      <c r="S166" s="50">
        <f t="shared" si="4"/>
        <v>2060.2399999999998</v>
      </c>
      <c r="T166" s="50">
        <f t="shared" si="5"/>
        <v>0</v>
      </c>
      <c r="U166" s="51" t="str">
        <f>VLOOKUP(B166,'FOLHA RESUMIDA'!C:I,2,0)</f>
        <v>SELMA CRISTIANIA LIMA RORIZ</v>
      </c>
    </row>
    <row r="167" spans="1:21">
      <c r="A167" s="85">
        <v>39</v>
      </c>
      <c r="B167" s="89">
        <v>2523</v>
      </c>
      <c r="C167" s="89" t="s">
        <v>378</v>
      </c>
      <c r="D167" s="86">
        <v>39582</v>
      </c>
      <c r="E167" s="86" t="s">
        <v>532</v>
      </c>
      <c r="F167" s="87" t="s">
        <v>486</v>
      </c>
      <c r="G167" s="88">
        <v>2060.2399999999998</v>
      </c>
      <c r="H167" s="88">
        <v>0</v>
      </c>
      <c r="I167" s="87" t="s">
        <v>533</v>
      </c>
      <c r="J167" s="88">
        <v>0</v>
      </c>
      <c r="K167" s="88">
        <v>0</v>
      </c>
      <c r="L167" s="88">
        <v>223.27</v>
      </c>
      <c r="M167" s="88">
        <v>0</v>
      </c>
      <c r="N167" s="88">
        <v>0</v>
      </c>
      <c r="O167" s="88">
        <v>0</v>
      </c>
      <c r="P167" s="88">
        <v>0</v>
      </c>
      <c r="Q167" s="88">
        <v>0</v>
      </c>
      <c r="R167" s="88">
        <v>0</v>
      </c>
      <c r="S167" s="50">
        <f t="shared" si="4"/>
        <v>2060.2399999999998</v>
      </c>
      <c r="T167" s="50">
        <f t="shared" si="5"/>
        <v>223.27</v>
      </c>
      <c r="U167" s="51" t="str">
        <f>VLOOKUP(B167,'FOLHA RESUMIDA'!C:I,2,0)</f>
        <v>JANISSON COELHO DE VASCONCELOS</v>
      </c>
    </row>
    <row r="168" spans="1:21">
      <c r="A168" s="85">
        <v>10</v>
      </c>
      <c r="B168" s="89">
        <v>2525</v>
      </c>
      <c r="C168" s="89" t="s">
        <v>335</v>
      </c>
      <c r="D168" s="86">
        <v>39588</v>
      </c>
      <c r="E168" s="86" t="s">
        <v>532</v>
      </c>
      <c r="F168" s="87" t="s">
        <v>486</v>
      </c>
      <c r="G168" s="88">
        <v>2060.2399999999998</v>
      </c>
      <c r="H168" s="88">
        <v>0</v>
      </c>
      <c r="I168" s="87" t="s">
        <v>533</v>
      </c>
      <c r="J168" s="88">
        <v>0</v>
      </c>
      <c r="K168" s="88">
        <v>0</v>
      </c>
      <c r="L168" s="88">
        <v>223.27</v>
      </c>
      <c r="M168" s="88">
        <v>0</v>
      </c>
      <c r="N168" s="88">
        <v>0</v>
      </c>
      <c r="O168" s="88">
        <v>0</v>
      </c>
      <c r="P168" s="88">
        <v>0</v>
      </c>
      <c r="Q168" s="88">
        <v>0</v>
      </c>
      <c r="R168" s="88">
        <v>0</v>
      </c>
      <c r="S168" s="50">
        <f t="shared" si="4"/>
        <v>2060.2399999999998</v>
      </c>
      <c r="T168" s="50">
        <f t="shared" si="5"/>
        <v>223.27</v>
      </c>
      <c r="U168" s="51" t="str">
        <f>VLOOKUP(B168,'FOLHA RESUMIDA'!C:I,2,0)</f>
        <v>FABIANE TAVARES DE SOUZA</v>
      </c>
    </row>
    <row r="169" spans="1:21">
      <c r="A169" s="85">
        <v>1</v>
      </c>
      <c r="B169" s="89">
        <v>2526</v>
      </c>
      <c r="C169" s="89" t="s">
        <v>148</v>
      </c>
      <c r="D169" s="86">
        <v>39588</v>
      </c>
      <c r="E169" s="86" t="s">
        <v>532</v>
      </c>
      <c r="F169" s="87" t="s">
        <v>490</v>
      </c>
      <c r="G169" s="88">
        <v>1962.12</v>
      </c>
      <c r="H169" s="88">
        <v>0</v>
      </c>
      <c r="I169" s="87" t="s">
        <v>533</v>
      </c>
      <c r="J169" s="88">
        <v>1284.97</v>
      </c>
      <c r="K169" s="88">
        <v>0</v>
      </c>
      <c r="L169" s="88">
        <v>0</v>
      </c>
      <c r="M169" s="88">
        <v>0</v>
      </c>
      <c r="N169" s="88">
        <v>0</v>
      </c>
      <c r="O169" s="88">
        <v>0</v>
      </c>
      <c r="P169" s="88">
        <v>0</v>
      </c>
      <c r="Q169" s="88">
        <v>0</v>
      </c>
      <c r="R169" s="88">
        <v>0</v>
      </c>
      <c r="S169" s="50">
        <f t="shared" si="4"/>
        <v>1962.12</v>
      </c>
      <c r="T169" s="50">
        <f t="shared" si="5"/>
        <v>1284.97</v>
      </c>
      <c r="U169" s="51" t="str">
        <f>VLOOKUP(B169,'FOLHA RESUMIDA'!C:I,2,0)</f>
        <v>JARBAS FERREIRA DE LIMA JUNIOR</v>
      </c>
    </row>
    <row r="170" spans="1:21">
      <c r="A170" s="85">
        <v>1</v>
      </c>
      <c r="B170" s="89">
        <v>2530</v>
      </c>
      <c r="C170" s="89" t="s">
        <v>149</v>
      </c>
      <c r="D170" s="86">
        <v>39601</v>
      </c>
      <c r="E170" s="86" t="s">
        <v>532</v>
      </c>
      <c r="F170" s="87" t="s">
        <v>423</v>
      </c>
      <c r="G170" s="88">
        <v>1702.09</v>
      </c>
      <c r="H170" s="88">
        <v>0</v>
      </c>
      <c r="I170" s="87" t="s">
        <v>533</v>
      </c>
      <c r="J170" s="88">
        <v>0</v>
      </c>
      <c r="K170" s="88">
        <v>0</v>
      </c>
      <c r="L170" s="88">
        <v>0</v>
      </c>
      <c r="M170" s="88">
        <v>0</v>
      </c>
      <c r="N170" s="88">
        <v>0</v>
      </c>
      <c r="O170" s="88">
        <v>0</v>
      </c>
      <c r="P170" s="88">
        <v>0</v>
      </c>
      <c r="Q170" s="88">
        <v>0</v>
      </c>
      <c r="R170" s="88">
        <v>0</v>
      </c>
      <c r="S170" s="50">
        <f t="shared" si="4"/>
        <v>1702.09</v>
      </c>
      <c r="T170" s="50">
        <f t="shared" si="5"/>
        <v>0</v>
      </c>
      <c r="U170" s="51" t="str">
        <f>VLOOKUP(B170,'FOLHA RESUMIDA'!C:I,2,0)</f>
        <v>ARLEILDA MENDES DA SILVA</v>
      </c>
    </row>
    <row r="171" spans="1:21">
      <c r="A171" s="85">
        <v>1</v>
      </c>
      <c r="B171" s="89">
        <v>2534</v>
      </c>
      <c r="C171" s="89" t="s">
        <v>150</v>
      </c>
      <c r="D171" s="86">
        <v>39601</v>
      </c>
      <c r="E171" s="86" t="s">
        <v>532</v>
      </c>
      <c r="F171" s="87" t="s">
        <v>423</v>
      </c>
      <c r="G171" s="88">
        <v>1702.09</v>
      </c>
      <c r="H171" s="88">
        <v>0</v>
      </c>
      <c r="I171" s="87" t="s">
        <v>533</v>
      </c>
      <c r="J171" s="88">
        <v>0</v>
      </c>
      <c r="K171" s="88">
        <v>0</v>
      </c>
      <c r="L171" s="88">
        <v>0</v>
      </c>
      <c r="M171" s="88">
        <v>0</v>
      </c>
      <c r="N171" s="88">
        <v>0</v>
      </c>
      <c r="O171" s="88">
        <v>0</v>
      </c>
      <c r="P171" s="88">
        <v>0</v>
      </c>
      <c r="Q171" s="88">
        <v>0</v>
      </c>
      <c r="R171" s="88">
        <v>0</v>
      </c>
      <c r="S171" s="50">
        <f t="shared" si="4"/>
        <v>1702.09</v>
      </c>
      <c r="T171" s="50">
        <f t="shared" si="5"/>
        <v>0</v>
      </c>
      <c r="U171" s="51" t="str">
        <f>VLOOKUP(B171,'FOLHA RESUMIDA'!C:I,2,0)</f>
        <v>EMANUEL MESSIAS RIBEIRO COSTA</v>
      </c>
    </row>
    <row r="172" spans="1:21">
      <c r="A172" s="85">
        <v>1</v>
      </c>
      <c r="B172" s="89">
        <v>2539</v>
      </c>
      <c r="C172" s="89" t="s">
        <v>151</v>
      </c>
      <c r="D172" s="86">
        <v>39601</v>
      </c>
      <c r="E172" s="86" t="s">
        <v>532</v>
      </c>
      <c r="F172" s="87" t="s">
        <v>506</v>
      </c>
      <c r="G172" s="88">
        <v>1970.41</v>
      </c>
      <c r="H172" s="88">
        <v>0</v>
      </c>
      <c r="I172" s="87" t="s">
        <v>533</v>
      </c>
      <c r="J172" s="88">
        <v>0</v>
      </c>
      <c r="K172" s="88">
        <v>0</v>
      </c>
      <c r="L172" s="88">
        <v>0</v>
      </c>
      <c r="M172" s="88">
        <v>0</v>
      </c>
      <c r="N172" s="88">
        <v>0</v>
      </c>
      <c r="O172" s="88">
        <v>0</v>
      </c>
      <c r="P172" s="88">
        <v>0</v>
      </c>
      <c r="Q172" s="88">
        <v>0</v>
      </c>
      <c r="R172" s="88">
        <v>0</v>
      </c>
      <c r="S172" s="50">
        <f t="shared" si="4"/>
        <v>1970.41</v>
      </c>
      <c r="T172" s="50">
        <f t="shared" si="5"/>
        <v>0</v>
      </c>
      <c r="U172" s="51" t="str">
        <f>VLOOKUP(B172,'FOLHA RESUMIDA'!C:I,2,0)</f>
        <v>JOSENILDA BEZERRA DA SILVA</v>
      </c>
    </row>
    <row r="173" spans="1:21">
      <c r="A173" s="85">
        <v>1</v>
      </c>
      <c r="B173" s="89">
        <v>2541</v>
      </c>
      <c r="C173" s="89" t="s">
        <v>152</v>
      </c>
      <c r="D173" s="86">
        <v>39601</v>
      </c>
      <c r="E173" s="86" t="s">
        <v>532</v>
      </c>
      <c r="F173" s="87" t="s">
        <v>423</v>
      </c>
      <c r="G173" s="88">
        <v>1702.09</v>
      </c>
      <c r="H173" s="88">
        <v>0</v>
      </c>
      <c r="I173" s="87" t="s">
        <v>533</v>
      </c>
      <c r="J173" s="88">
        <v>0</v>
      </c>
      <c r="K173" s="88">
        <v>0</v>
      </c>
      <c r="L173" s="88">
        <v>0</v>
      </c>
      <c r="M173" s="88">
        <v>0</v>
      </c>
      <c r="N173" s="88">
        <v>0</v>
      </c>
      <c r="O173" s="88">
        <v>0</v>
      </c>
      <c r="P173" s="88">
        <v>0</v>
      </c>
      <c r="Q173" s="88">
        <v>0</v>
      </c>
      <c r="R173" s="88">
        <v>0</v>
      </c>
      <c r="S173" s="50">
        <f t="shared" si="4"/>
        <v>1702.09</v>
      </c>
      <c r="T173" s="50">
        <f t="shared" si="5"/>
        <v>0</v>
      </c>
      <c r="U173" s="51" t="str">
        <f>VLOOKUP(B173,'FOLHA RESUMIDA'!C:I,2,0)</f>
        <v>MARCELA SALLES DA SILVA</v>
      </c>
    </row>
    <row r="174" spans="1:21">
      <c r="A174" s="85">
        <v>59</v>
      </c>
      <c r="B174" s="89">
        <v>2547</v>
      </c>
      <c r="C174" s="89" t="s">
        <v>397</v>
      </c>
      <c r="D174" s="86">
        <v>39601</v>
      </c>
      <c r="E174" s="86" t="s">
        <v>532</v>
      </c>
      <c r="F174" s="87" t="s">
        <v>486</v>
      </c>
      <c r="G174" s="88">
        <v>2060.2600000000002</v>
      </c>
      <c r="H174" s="88">
        <v>0</v>
      </c>
      <c r="I174" s="87" t="s">
        <v>533</v>
      </c>
      <c r="J174" s="88">
        <v>0</v>
      </c>
      <c r="K174" s="88">
        <v>0</v>
      </c>
      <c r="L174" s="88">
        <v>0</v>
      </c>
      <c r="M174" s="88">
        <v>0</v>
      </c>
      <c r="N174" s="88">
        <v>0</v>
      </c>
      <c r="O174" s="88">
        <v>0</v>
      </c>
      <c r="P174" s="88">
        <v>0</v>
      </c>
      <c r="Q174" s="88">
        <v>0</v>
      </c>
      <c r="R174" s="88">
        <v>0</v>
      </c>
      <c r="S174" s="50">
        <f t="shared" si="4"/>
        <v>2060.2600000000002</v>
      </c>
      <c r="T174" s="50">
        <f t="shared" si="5"/>
        <v>0</v>
      </c>
      <c r="U174" s="51" t="str">
        <f>VLOOKUP(B174,'FOLHA RESUMIDA'!C:I,2,0)</f>
        <v>CYNTHIA RODRIGUES DE ALMEIDA</v>
      </c>
    </row>
    <row r="175" spans="1:21">
      <c r="A175" s="85">
        <v>1</v>
      </c>
      <c r="B175" s="89">
        <v>2548</v>
      </c>
      <c r="C175" s="89" t="s">
        <v>153</v>
      </c>
      <c r="D175" s="86">
        <v>39601</v>
      </c>
      <c r="E175" s="86" t="s">
        <v>532</v>
      </c>
      <c r="F175" s="87" t="s">
        <v>486</v>
      </c>
      <c r="G175" s="88">
        <v>2163.27</v>
      </c>
      <c r="H175" s="88">
        <v>0</v>
      </c>
      <c r="I175" s="87" t="s">
        <v>533</v>
      </c>
      <c r="J175" s="88">
        <v>1566.44</v>
      </c>
      <c r="K175" s="88">
        <v>0</v>
      </c>
      <c r="L175" s="88">
        <v>0</v>
      </c>
      <c r="M175" s="88">
        <v>0</v>
      </c>
      <c r="N175" s="88">
        <v>0</v>
      </c>
      <c r="O175" s="88">
        <v>0</v>
      </c>
      <c r="P175" s="88">
        <v>0</v>
      </c>
      <c r="Q175" s="88">
        <v>0</v>
      </c>
      <c r="R175" s="88">
        <v>0</v>
      </c>
      <c r="S175" s="50">
        <f t="shared" si="4"/>
        <v>2163.27</v>
      </c>
      <c r="T175" s="50">
        <f t="shared" si="5"/>
        <v>1566.44</v>
      </c>
      <c r="U175" s="51" t="str">
        <f>VLOOKUP(B175,'FOLHA RESUMIDA'!C:I,2,0)</f>
        <v>ELIANA PEREIRA SANTANA</v>
      </c>
    </row>
    <row r="176" spans="1:21">
      <c r="A176" s="85">
        <v>1</v>
      </c>
      <c r="B176" s="89">
        <v>2553</v>
      </c>
      <c r="C176" s="89" t="s">
        <v>154</v>
      </c>
      <c r="D176" s="86">
        <v>39601</v>
      </c>
      <c r="E176" s="86" t="s">
        <v>532</v>
      </c>
      <c r="F176" s="87" t="s">
        <v>486</v>
      </c>
      <c r="G176" s="88">
        <v>2060.2399999999998</v>
      </c>
      <c r="H176" s="88">
        <v>0</v>
      </c>
      <c r="I176" s="87" t="s">
        <v>533</v>
      </c>
      <c r="J176" s="88">
        <v>822.38</v>
      </c>
      <c r="K176" s="88">
        <v>0</v>
      </c>
      <c r="L176" s="88">
        <v>0</v>
      </c>
      <c r="M176" s="88">
        <v>0</v>
      </c>
      <c r="N176" s="88">
        <v>0</v>
      </c>
      <c r="O176" s="88">
        <v>0</v>
      </c>
      <c r="P176" s="88">
        <v>0</v>
      </c>
      <c r="Q176" s="88">
        <v>0</v>
      </c>
      <c r="R176" s="88">
        <v>0</v>
      </c>
      <c r="S176" s="50">
        <f t="shared" si="4"/>
        <v>2060.2399999999998</v>
      </c>
      <c r="T176" s="50">
        <f t="shared" si="5"/>
        <v>822.38</v>
      </c>
      <c r="U176" s="51" t="str">
        <f>VLOOKUP(B176,'FOLHA RESUMIDA'!C:I,2,0)</f>
        <v>LIVIA DA SILVA LIMA</v>
      </c>
    </row>
    <row r="177" spans="1:21">
      <c r="A177" s="85">
        <v>1</v>
      </c>
      <c r="B177" s="89">
        <v>2559</v>
      </c>
      <c r="C177" s="89" t="s">
        <v>342</v>
      </c>
      <c r="D177" s="86">
        <v>39601</v>
      </c>
      <c r="E177" s="86" t="s">
        <v>532</v>
      </c>
      <c r="F177" s="87" t="s">
        <v>486</v>
      </c>
      <c r="G177" s="88">
        <v>2060.2399999999998</v>
      </c>
      <c r="H177" s="88">
        <v>0</v>
      </c>
      <c r="I177" s="87" t="s">
        <v>533</v>
      </c>
      <c r="J177" s="88">
        <v>0</v>
      </c>
      <c r="K177" s="88">
        <v>0</v>
      </c>
      <c r="L177" s="88">
        <v>0</v>
      </c>
      <c r="M177" s="88">
        <v>0</v>
      </c>
      <c r="N177" s="88">
        <v>0</v>
      </c>
      <c r="O177" s="88">
        <v>0</v>
      </c>
      <c r="P177" s="88">
        <v>0</v>
      </c>
      <c r="Q177" s="88">
        <v>0</v>
      </c>
      <c r="R177" s="88">
        <v>0</v>
      </c>
      <c r="S177" s="50">
        <f t="shared" si="4"/>
        <v>2060.2399999999998</v>
      </c>
      <c r="T177" s="50">
        <f t="shared" si="5"/>
        <v>0</v>
      </c>
      <c r="U177" s="51" t="str">
        <f>VLOOKUP(B177,'FOLHA RESUMIDA'!C:I,2,0)</f>
        <v>SANDRO DE MIRANDA SANTOS</v>
      </c>
    </row>
    <row r="178" spans="1:21">
      <c r="A178" s="85">
        <v>1</v>
      </c>
      <c r="B178" s="89">
        <v>2562</v>
      </c>
      <c r="C178" s="89" t="s">
        <v>360</v>
      </c>
      <c r="D178" s="86">
        <v>39601</v>
      </c>
      <c r="E178" s="86" t="s">
        <v>532</v>
      </c>
      <c r="F178" s="87" t="s">
        <v>503</v>
      </c>
      <c r="G178" s="88">
        <v>5296.11</v>
      </c>
      <c r="H178" s="88">
        <v>0</v>
      </c>
      <c r="I178" s="87" t="s">
        <v>533</v>
      </c>
      <c r="J178" s="88">
        <v>0</v>
      </c>
      <c r="K178" s="88">
        <v>0</v>
      </c>
      <c r="L178" s="88">
        <v>0</v>
      </c>
      <c r="M178" s="88">
        <v>0</v>
      </c>
      <c r="N178" s="88">
        <v>0</v>
      </c>
      <c r="O178" s="88">
        <v>0</v>
      </c>
      <c r="P178" s="88">
        <v>0</v>
      </c>
      <c r="Q178" s="88">
        <v>0</v>
      </c>
      <c r="R178" s="88">
        <v>0</v>
      </c>
      <c r="S178" s="50">
        <f t="shared" si="4"/>
        <v>5296.11</v>
      </c>
      <c r="T178" s="50">
        <f t="shared" si="5"/>
        <v>0</v>
      </c>
      <c r="U178" s="51" t="str">
        <f>VLOOKUP(B178,'FOLHA RESUMIDA'!C:I,2,0)</f>
        <v>ERIKA MARQUES BEZERRA</v>
      </c>
    </row>
    <row r="179" spans="1:21">
      <c r="A179" s="85">
        <v>50</v>
      </c>
      <c r="B179" s="89">
        <v>2568</v>
      </c>
      <c r="C179" s="89" t="s">
        <v>396</v>
      </c>
      <c r="D179" s="86">
        <v>39608</v>
      </c>
      <c r="E179" s="86" t="s">
        <v>532</v>
      </c>
      <c r="F179" s="87" t="s">
        <v>503</v>
      </c>
      <c r="G179" s="88">
        <v>5296.11</v>
      </c>
      <c r="H179" s="88">
        <v>0</v>
      </c>
      <c r="I179" s="87" t="s">
        <v>533</v>
      </c>
      <c r="J179" s="88">
        <v>0</v>
      </c>
      <c r="K179" s="88">
        <v>0</v>
      </c>
      <c r="L179" s="88">
        <v>0</v>
      </c>
      <c r="M179" s="88">
        <v>0</v>
      </c>
      <c r="N179" s="88">
        <v>0</v>
      </c>
      <c r="O179" s="88">
        <v>0</v>
      </c>
      <c r="P179" s="88">
        <v>0</v>
      </c>
      <c r="Q179" s="88">
        <v>0</v>
      </c>
      <c r="R179" s="88">
        <v>0</v>
      </c>
      <c r="S179" s="50">
        <f t="shared" si="4"/>
        <v>5296.11</v>
      </c>
      <c r="T179" s="50">
        <f t="shared" si="5"/>
        <v>0</v>
      </c>
      <c r="U179" s="51" t="str">
        <f>VLOOKUP(B179,'FOLHA RESUMIDA'!C:I,2,0)</f>
        <v>CATARINA DANIELLE DA S AMORIM</v>
      </c>
    </row>
    <row r="180" spans="1:21">
      <c r="A180" s="85">
        <v>1</v>
      </c>
      <c r="B180" s="89">
        <v>2574</v>
      </c>
      <c r="C180" s="89" t="s">
        <v>155</v>
      </c>
      <c r="D180" s="86">
        <v>39615</v>
      </c>
      <c r="E180" s="86" t="s">
        <v>532</v>
      </c>
      <c r="F180" s="87" t="s">
        <v>486</v>
      </c>
      <c r="G180" s="88">
        <v>2163.27</v>
      </c>
      <c r="H180" s="88">
        <v>0</v>
      </c>
      <c r="I180" s="87" t="s">
        <v>533</v>
      </c>
      <c r="J180" s="88">
        <v>2312.9499999999998</v>
      </c>
      <c r="K180" s="88">
        <v>0</v>
      </c>
      <c r="L180" s="88">
        <v>0</v>
      </c>
      <c r="M180" s="88">
        <v>0</v>
      </c>
      <c r="N180" s="88">
        <v>0</v>
      </c>
      <c r="O180" s="88">
        <v>0</v>
      </c>
      <c r="P180" s="88">
        <v>0</v>
      </c>
      <c r="Q180" s="88">
        <v>0</v>
      </c>
      <c r="R180" s="88">
        <v>0</v>
      </c>
      <c r="S180" s="50">
        <f t="shared" si="4"/>
        <v>2163.27</v>
      </c>
      <c r="T180" s="50">
        <f t="shared" si="5"/>
        <v>2312.9499999999998</v>
      </c>
      <c r="U180" s="51" t="str">
        <f>VLOOKUP(B180,'FOLHA RESUMIDA'!C:I,2,0)</f>
        <v>ANDERSON SANTOS DE LIMA FARIAS</v>
      </c>
    </row>
    <row r="181" spans="1:21">
      <c r="A181" s="85">
        <v>1</v>
      </c>
      <c r="B181" s="89">
        <v>2577</v>
      </c>
      <c r="C181" s="89" t="s">
        <v>156</v>
      </c>
      <c r="D181" s="86">
        <v>39615</v>
      </c>
      <c r="E181" s="86" t="s">
        <v>532</v>
      </c>
      <c r="F181" s="87" t="s">
        <v>486</v>
      </c>
      <c r="G181" s="88">
        <v>2060.2399999999998</v>
      </c>
      <c r="H181" s="88">
        <v>0</v>
      </c>
      <c r="I181" s="87" t="s">
        <v>533</v>
      </c>
      <c r="J181" s="88">
        <v>822.38</v>
      </c>
      <c r="K181" s="88">
        <v>0</v>
      </c>
      <c r="L181" s="88">
        <v>0</v>
      </c>
      <c r="M181" s="88">
        <v>0</v>
      </c>
      <c r="N181" s="88">
        <v>0</v>
      </c>
      <c r="O181" s="88">
        <v>0</v>
      </c>
      <c r="P181" s="88">
        <v>0</v>
      </c>
      <c r="Q181" s="88">
        <v>0</v>
      </c>
      <c r="R181" s="88">
        <v>0</v>
      </c>
      <c r="S181" s="50">
        <f t="shared" si="4"/>
        <v>2060.2399999999998</v>
      </c>
      <c r="T181" s="50">
        <f t="shared" si="5"/>
        <v>822.38</v>
      </c>
      <c r="U181" s="51" t="str">
        <f>VLOOKUP(B181,'FOLHA RESUMIDA'!C:I,2,0)</f>
        <v>CARLA CRISTINA OLIVEIRA MATOS</v>
      </c>
    </row>
    <row r="182" spans="1:21">
      <c r="A182" s="85">
        <v>1</v>
      </c>
      <c r="B182" s="89">
        <v>2584</v>
      </c>
      <c r="C182" s="89" t="s">
        <v>157</v>
      </c>
      <c r="D182" s="86">
        <v>39615</v>
      </c>
      <c r="E182" s="86" t="s">
        <v>532</v>
      </c>
      <c r="F182" s="87" t="s">
        <v>486</v>
      </c>
      <c r="G182" s="88">
        <v>2060.2600000000002</v>
      </c>
      <c r="H182" s="88">
        <v>0</v>
      </c>
      <c r="I182" s="87" t="s">
        <v>533</v>
      </c>
      <c r="J182" s="88">
        <v>0</v>
      </c>
      <c r="K182" s="88">
        <v>0</v>
      </c>
      <c r="L182" s="88">
        <v>0</v>
      </c>
      <c r="M182" s="88">
        <v>0</v>
      </c>
      <c r="N182" s="88">
        <v>0</v>
      </c>
      <c r="O182" s="88">
        <v>0</v>
      </c>
      <c r="P182" s="88">
        <v>0</v>
      </c>
      <c r="Q182" s="88">
        <v>0</v>
      </c>
      <c r="R182" s="88">
        <v>0</v>
      </c>
      <c r="S182" s="50">
        <f t="shared" si="4"/>
        <v>2060.2600000000002</v>
      </c>
      <c r="T182" s="50">
        <f t="shared" si="5"/>
        <v>0</v>
      </c>
      <c r="U182" s="51" t="str">
        <f>VLOOKUP(B182,'FOLHA RESUMIDA'!C:I,2,0)</f>
        <v>HELIA MARIA ALEXANDRE DE SOUZA</v>
      </c>
    </row>
    <row r="183" spans="1:21">
      <c r="A183" s="85">
        <v>1</v>
      </c>
      <c r="B183" s="89">
        <v>2585</v>
      </c>
      <c r="C183" s="89" t="s">
        <v>158</v>
      </c>
      <c r="D183" s="86">
        <v>39615</v>
      </c>
      <c r="E183" s="86" t="s">
        <v>532</v>
      </c>
      <c r="F183" s="87" t="s">
        <v>486</v>
      </c>
      <c r="G183" s="88">
        <v>2060.2399999999998</v>
      </c>
      <c r="H183" s="88">
        <v>0</v>
      </c>
      <c r="I183" s="87" t="s">
        <v>533</v>
      </c>
      <c r="J183" s="88">
        <v>0</v>
      </c>
      <c r="K183" s="88">
        <v>0</v>
      </c>
      <c r="L183" s="88">
        <v>0</v>
      </c>
      <c r="M183" s="88">
        <v>0</v>
      </c>
      <c r="N183" s="88">
        <v>0</v>
      </c>
      <c r="O183" s="88">
        <v>0</v>
      </c>
      <c r="P183" s="88">
        <v>0</v>
      </c>
      <c r="Q183" s="88">
        <v>0</v>
      </c>
      <c r="R183" s="88">
        <v>0</v>
      </c>
      <c r="S183" s="50">
        <f t="shared" si="4"/>
        <v>2060.2399999999998</v>
      </c>
      <c r="T183" s="50">
        <f t="shared" si="5"/>
        <v>0</v>
      </c>
      <c r="U183" s="51" t="str">
        <f>VLOOKUP(B183,'FOLHA RESUMIDA'!C:I,2,0)</f>
        <v>HELIO DO N BARBOZA JUNIOR</v>
      </c>
    </row>
    <row r="184" spans="1:21">
      <c r="A184" s="85">
        <v>1</v>
      </c>
      <c r="B184" s="89">
        <v>2586</v>
      </c>
      <c r="C184" s="89" t="s">
        <v>343</v>
      </c>
      <c r="D184" s="86">
        <v>39615</v>
      </c>
      <c r="E184" s="86" t="s">
        <v>532</v>
      </c>
      <c r="F184" s="87" t="s">
        <v>486</v>
      </c>
      <c r="G184" s="88">
        <v>2060.2399999999998</v>
      </c>
      <c r="H184" s="88">
        <v>0</v>
      </c>
      <c r="I184" s="87" t="s">
        <v>533</v>
      </c>
      <c r="J184" s="88">
        <v>0</v>
      </c>
      <c r="K184" s="88">
        <v>0</v>
      </c>
      <c r="L184" s="88">
        <v>0</v>
      </c>
      <c r="M184" s="88">
        <v>0</v>
      </c>
      <c r="N184" s="88">
        <v>0</v>
      </c>
      <c r="O184" s="88">
        <v>0</v>
      </c>
      <c r="P184" s="88">
        <v>0</v>
      </c>
      <c r="Q184" s="88">
        <v>0</v>
      </c>
      <c r="R184" s="88">
        <v>0</v>
      </c>
      <c r="S184" s="50">
        <f t="shared" si="4"/>
        <v>2060.2399999999998</v>
      </c>
      <c r="T184" s="50">
        <f t="shared" si="5"/>
        <v>0</v>
      </c>
      <c r="U184" s="51" t="str">
        <f>VLOOKUP(B184,'FOLHA RESUMIDA'!C:I,2,0)</f>
        <v>JAQUELINE P F DE OLIVEIRA</v>
      </c>
    </row>
    <row r="185" spans="1:21">
      <c r="A185" s="85">
        <v>1</v>
      </c>
      <c r="B185" s="89">
        <v>2588</v>
      </c>
      <c r="C185" s="89" t="s">
        <v>159</v>
      </c>
      <c r="D185" s="86">
        <v>39615</v>
      </c>
      <c r="E185" s="86" t="s">
        <v>532</v>
      </c>
      <c r="F185" s="87" t="s">
        <v>486</v>
      </c>
      <c r="G185" s="88">
        <v>2060.2399999999998</v>
      </c>
      <c r="H185" s="88">
        <v>0</v>
      </c>
      <c r="I185" s="87" t="s">
        <v>533</v>
      </c>
      <c r="J185" s="88">
        <v>2312.9499999999998</v>
      </c>
      <c r="K185" s="88">
        <v>0</v>
      </c>
      <c r="L185" s="88">
        <v>0</v>
      </c>
      <c r="M185" s="88">
        <v>1800</v>
      </c>
      <c r="N185" s="88">
        <v>0</v>
      </c>
      <c r="O185" s="88">
        <v>0</v>
      </c>
      <c r="P185" s="88">
        <v>0</v>
      </c>
      <c r="Q185" s="88">
        <v>0</v>
      </c>
      <c r="R185" s="88">
        <v>0</v>
      </c>
      <c r="S185" s="50">
        <f t="shared" si="4"/>
        <v>2060.2399999999998</v>
      </c>
      <c r="T185" s="50">
        <f t="shared" si="5"/>
        <v>4112.95</v>
      </c>
      <c r="U185" s="51" t="str">
        <f>VLOOKUP(B185,'FOLHA RESUMIDA'!C:I,2,0)</f>
        <v>JOSE NEVES DA SILVA JUNIOR</v>
      </c>
    </row>
    <row r="186" spans="1:21">
      <c r="A186" s="85">
        <v>1</v>
      </c>
      <c r="B186" s="89">
        <v>2596</v>
      </c>
      <c r="C186" s="89" t="s">
        <v>371</v>
      </c>
      <c r="D186" s="86">
        <v>39615</v>
      </c>
      <c r="E186" s="86" t="s">
        <v>532</v>
      </c>
      <c r="F186" s="87" t="s">
        <v>486</v>
      </c>
      <c r="G186" s="88">
        <v>2060.2399999999998</v>
      </c>
      <c r="H186" s="88">
        <v>0</v>
      </c>
      <c r="I186" s="87" t="s">
        <v>533</v>
      </c>
      <c r="J186" s="88">
        <v>0</v>
      </c>
      <c r="K186" s="88">
        <v>0</v>
      </c>
      <c r="L186" s="88">
        <v>0</v>
      </c>
      <c r="M186" s="88">
        <v>0</v>
      </c>
      <c r="N186" s="88">
        <v>0</v>
      </c>
      <c r="O186" s="88">
        <v>0</v>
      </c>
      <c r="P186" s="88">
        <v>0</v>
      </c>
      <c r="Q186" s="88">
        <v>0</v>
      </c>
      <c r="R186" s="88">
        <v>0</v>
      </c>
      <c r="S186" s="50">
        <f t="shared" si="4"/>
        <v>2060.2399999999998</v>
      </c>
      <c r="T186" s="50">
        <f t="shared" si="5"/>
        <v>0</v>
      </c>
      <c r="U186" s="51" t="str">
        <f>VLOOKUP(B186,'FOLHA RESUMIDA'!C:I,2,0)</f>
        <v>WELLIDA CRISTIANE DE M  GUERRA</v>
      </c>
    </row>
    <row r="187" spans="1:21">
      <c r="A187" s="85">
        <v>47</v>
      </c>
      <c r="B187" s="89">
        <v>2602</v>
      </c>
      <c r="C187" s="89" t="s">
        <v>379</v>
      </c>
      <c r="D187" s="86">
        <v>39615</v>
      </c>
      <c r="E187" s="86" t="s">
        <v>532</v>
      </c>
      <c r="F187" s="87" t="s">
        <v>503</v>
      </c>
      <c r="G187" s="88">
        <v>5296.11</v>
      </c>
      <c r="H187" s="88">
        <v>0</v>
      </c>
      <c r="I187" s="87" t="s">
        <v>533</v>
      </c>
      <c r="J187" s="88">
        <v>0</v>
      </c>
      <c r="K187" s="88">
        <v>0</v>
      </c>
      <c r="L187" s="88">
        <v>0</v>
      </c>
      <c r="M187" s="88">
        <v>0</v>
      </c>
      <c r="N187" s="88">
        <v>0</v>
      </c>
      <c r="O187" s="88">
        <v>0</v>
      </c>
      <c r="P187" s="88">
        <v>0</v>
      </c>
      <c r="Q187" s="88">
        <v>0</v>
      </c>
      <c r="R187" s="88">
        <v>0</v>
      </c>
      <c r="S187" s="50">
        <f t="shared" si="4"/>
        <v>5296.11</v>
      </c>
      <c r="T187" s="50">
        <f t="shared" si="5"/>
        <v>0</v>
      </c>
      <c r="U187" s="51" t="str">
        <f>VLOOKUP(B187,'FOLHA RESUMIDA'!C:I,2,0)</f>
        <v>DIANA ATALECIA NEVES DE SA</v>
      </c>
    </row>
    <row r="188" spans="1:21">
      <c r="A188" s="85">
        <v>59</v>
      </c>
      <c r="B188" s="89">
        <v>2604</v>
      </c>
      <c r="C188" s="89" t="s">
        <v>398</v>
      </c>
      <c r="D188" s="86">
        <v>39615</v>
      </c>
      <c r="E188" s="86" t="s">
        <v>532</v>
      </c>
      <c r="F188" s="87" t="s">
        <v>503</v>
      </c>
      <c r="G188" s="88">
        <v>5296.11</v>
      </c>
      <c r="H188" s="88">
        <v>0</v>
      </c>
      <c r="I188" s="87" t="s">
        <v>533</v>
      </c>
      <c r="J188" s="88">
        <v>0</v>
      </c>
      <c r="K188" s="88">
        <v>0</v>
      </c>
      <c r="L188" s="88">
        <v>0</v>
      </c>
      <c r="M188" s="88">
        <v>0</v>
      </c>
      <c r="N188" s="88">
        <v>0</v>
      </c>
      <c r="O188" s="88">
        <v>0</v>
      </c>
      <c r="P188" s="88">
        <v>0</v>
      </c>
      <c r="Q188" s="88">
        <v>0</v>
      </c>
      <c r="R188" s="88">
        <v>0</v>
      </c>
      <c r="S188" s="50">
        <f t="shared" si="4"/>
        <v>5296.11</v>
      </c>
      <c r="T188" s="50">
        <f t="shared" si="5"/>
        <v>0</v>
      </c>
      <c r="U188" s="51" t="str">
        <f>VLOOKUP(B188,'FOLHA RESUMIDA'!C:I,2,0)</f>
        <v>JAMINE K  G  DA ROCHA MARTINS</v>
      </c>
    </row>
    <row r="189" spans="1:21">
      <c r="A189" s="85">
        <v>1</v>
      </c>
      <c r="B189" s="89">
        <v>2614</v>
      </c>
      <c r="C189" s="89" t="s">
        <v>160</v>
      </c>
      <c r="D189" s="86">
        <v>39615</v>
      </c>
      <c r="E189" s="86" t="s">
        <v>532</v>
      </c>
      <c r="F189" s="87" t="s">
        <v>423</v>
      </c>
      <c r="G189" s="88">
        <v>1702.09</v>
      </c>
      <c r="H189" s="88">
        <v>0</v>
      </c>
      <c r="I189" s="87" t="s">
        <v>533</v>
      </c>
      <c r="J189" s="88">
        <v>1079.3800000000001</v>
      </c>
      <c r="K189" s="88">
        <v>0</v>
      </c>
      <c r="L189" s="88">
        <v>0</v>
      </c>
      <c r="M189" s="88">
        <v>0</v>
      </c>
      <c r="N189" s="88">
        <v>0</v>
      </c>
      <c r="O189" s="88">
        <v>0</v>
      </c>
      <c r="P189" s="88">
        <v>0</v>
      </c>
      <c r="Q189" s="88">
        <v>0</v>
      </c>
      <c r="R189" s="88">
        <v>0</v>
      </c>
      <c r="S189" s="50">
        <f t="shared" si="4"/>
        <v>1702.09</v>
      </c>
      <c r="T189" s="50">
        <f t="shared" si="5"/>
        <v>1079.3800000000001</v>
      </c>
      <c r="U189" s="51" t="str">
        <f>VLOOKUP(B189,'FOLHA RESUMIDA'!C:I,2,0)</f>
        <v>EDVANIA GOMES DE SOUZA PONTES</v>
      </c>
    </row>
    <row r="190" spans="1:21">
      <c r="A190" s="85">
        <v>1</v>
      </c>
      <c r="B190" s="89">
        <v>2618</v>
      </c>
      <c r="C190" s="89" t="s">
        <v>161</v>
      </c>
      <c r="D190" s="86">
        <v>39615</v>
      </c>
      <c r="E190" s="86" t="s">
        <v>532</v>
      </c>
      <c r="F190" s="87" t="s">
        <v>423</v>
      </c>
      <c r="G190" s="88">
        <v>1702.09</v>
      </c>
      <c r="H190" s="88">
        <v>0</v>
      </c>
      <c r="I190" s="87" t="s">
        <v>533</v>
      </c>
      <c r="J190" s="88">
        <v>0</v>
      </c>
      <c r="K190" s="88">
        <v>0</v>
      </c>
      <c r="L190" s="88">
        <v>0</v>
      </c>
      <c r="M190" s="88">
        <v>0</v>
      </c>
      <c r="N190" s="88">
        <v>0</v>
      </c>
      <c r="O190" s="88">
        <v>0</v>
      </c>
      <c r="P190" s="88">
        <v>0</v>
      </c>
      <c r="Q190" s="88">
        <v>0</v>
      </c>
      <c r="R190" s="88">
        <v>0</v>
      </c>
      <c r="S190" s="50">
        <f t="shared" si="4"/>
        <v>1702.09</v>
      </c>
      <c r="T190" s="50">
        <f t="shared" si="5"/>
        <v>0</v>
      </c>
      <c r="U190" s="51" t="str">
        <f>VLOOKUP(B190,'FOLHA RESUMIDA'!C:I,2,0)</f>
        <v>MARIA DA CONCEICAO O DOS SANTO</v>
      </c>
    </row>
    <row r="191" spans="1:21">
      <c r="A191" s="85">
        <v>1</v>
      </c>
      <c r="B191" s="89">
        <v>2623</v>
      </c>
      <c r="C191" s="89" t="s">
        <v>162</v>
      </c>
      <c r="D191" s="86">
        <v>39615</v>
      </c>
      <c r="E191" s="86" t="s">
        <v>532</v>
      </c>
      <c r="F191" s="87" t="s">
        <v>423</v>
      </c>
      <c r="G191" s="88">
        <v>1543.83</v>
      </c>
      <c r="H191" s="88">
        <v>0</v>
      </c>
      <c r="I191" s="87" t="s">
        <v>533</v>
      </c>
      <c r="J191" s="88">
        <v>0</v>
      </c>
      <c r="K191" s="88">
        <v>0</v>
      </c>
      <c r="L191" s="88">
        <v>0</v>
      </c>
      <c r="M191" s="88">
        <v>0</v>
      </c>
      <c r="N191" s="88">
        <v>0</v>
      </c>
      <c r="O191" s="88">
        <v>0</v>
      </c>
      <c r="P191" s="88">
        <v>0</v>
      </c>
      <c r="Q191" s="88">
        <v>0</v>
      </c>
      <c r="R191" s="88">
        <v>0</v>
      </c>
      <c r="S191" s="50">
        <f t="shared" si="4"/>
        <v>1543.83</v>
      </c>
      <c r="T191" s="50">
        <f t="shared" si="5"/>
        <v>0</v>
      </c>
      <c r="U191" s="51" t="str">
        <f>VLOOKUP(B191,'FOLHA RESUMIDA'!C:I,2,0)</f>
        <v>RUTH BARBOSA DE ARAUJO</v>
      </c>
    </row>
    <row r="192" spans="1:21">
      <c r="A192" s="85">
        <v>1</v>
      </c>
      <c r="B192" s="89">
        <v>2627</v>
      </c>
      <c r="C192" s="89" t="s">
        <v>337</v>
      </c>
      <c r="D192" s="86">
        <v>39619</v>
      </c>
      <c r="E192" s="86" t="s">
        <v>532</v>
      </c>
      <c r="F192" s="87" t="s">
        <v>503</v>
      </c>
      <c r="G192" s="88">
        <v>5296.11</v>
      </c>
      <c r="H192" s="88">
        <v>0</v>
      </c>
      <c r="I192" s="87" t="s">
        <v>533</v>
      </c>
      <c r="J192" s="88">
        <v>2312.9499999999998</v>
      </c>
      <c r="K192" s="88">
        <v>0</v>
      </c>
      <c r="L192" s="88">
        <v>0</v>
      </c>
      <c r="M192" s="88">
        <v>0</v>
      </c>
      <c r="N192" s="88">
        <v>0</v>
      </c>
      <c r="O192" s="88">
        <v>0</v>
      </c>
      <c r="P192" s="88">
        <v>0</v>
      </c>
      <c r="Q192" s="88">
        <v>0</v>
      </c>
      <c r="R192" s="88">
        <v>0</v>
      </c>
      <c r="S192" s="50">
        <f t="shared" si="4"/>
        <v>5296.11</v>
      </c>
      <c r="T192" s="50">
        <f t="shared" si="5"/>
        <v>2312.9499999999998</v>
      </c>
      <c r="U192" s="51" t="str">
        <f>VLOOKUP(B192,'FOLHA RESUMIDA'!C:I,2,0)</f>
        <v>LIBNI DE MEDEIROS MELO</v>
      </c>
    </row>
    <row r="193" spans="1:21">
      <c r="A193" s="85">
        <v>1</v>
      </c>
      <c r="B193" s="89">
        <v>2628</v>
      </c>
      <c r="C193" s="89" t="s">
        <v>163</v>
      </c>
      <c r="D193" s="86">
        <v>39630</v>
      </c>
      <c r="E193" s="86" t="s">
        <v>532</v>
      </c>
      <c r="F193" s="87" t="s">
        <v>486</v>
      </c>
      <c r="G193" s="88">
        <v>2060.2399999999998</v>
      </c>
      <c r="H193" s="88">
        <v>0</v>
      </c>
      <c r="I193" s="87" t="s">
        <v>533</v>
      </c>
      <c r="J193" s="88">
        <v>0</v>
      </c>
      <c r="K193" s="88">
        <v>0</v>
      </c>
      <c r="L193" s="88">
        <v>0</v>
      </c>
      <c r="M193" s="88">
        <v>0</v>
      </c>
      <c r="N193" s="88">
        <v>3900</v>
      </c>
      <c r="O193" s="88">
        <v>0</v>
      </c>
      <c r="P193" s="88">
        <v>0</v>
      </c>
      <c r="Q193" s="88">
        <v>0</v>
      </c>
      <c r="R193" s="88">
        <v>0</v>
      </c>
      <c r="S193" s="50">
        <f t="shared" si="4"/>
        <v>2060.2399999999998</v>
      </c>
      <c r="T193" s="50">
        <f t="shared" si="5"/>
        <v>3900</v>
      </c>
      <c r="U193" s="51" t="str">
        <f>VLOOKUP(B193,'FOLHA RESUMIDA'!C:I,2,0)</f>
        <v>ADELE GOMES DE SANTANA</v>
      </c>
    </row>
    <row r="194" spans="1:21">
      <c r="A194" s="85">
        <v>1</v>
      </c>
      <c r="B194" s="89">
        <v>2634</v>
      </c>
      <c r="C194" s="89" t="s">
        <v>372</v>
      </c>
      <c r="D194" s="86">
        <v>39630</v>
      </c>
      <c r="E194" s="86" t="s">
        <v>532</v>
      </c>
      <c r="F194" s="87" t="s">
        <v>486</v>
      </c>
      <c r="G194" s="88">
        <v>2060.2399999999998</v>
      </c>
      <c r="H194" s="88">
        <v>0</v>
      </c>
      <c r="I194" s="87" t="s">
        <v>533</v>
      </c>
      <c r="J194" s="88">
        <v>0</v>
      </c>
      <c r="K194" s="88">
        <v>0</v>
      </c>
      <c r="L194" s="88">
        <v>0</v>
      </c>
      <c r="M194" s="88">
        <v>0</v>
      </c>
      <c r="N194" s="88">
        <v>0</v>
      </c>
      <c r="O194" s="88">
        <v>0</v>
      </c>
      <c r="P194" s="88">
        <v>0</v>
      </c>
      <c r="Q194" s="88">
        <v>0</v>
      </c>
      <c r="R194" s="88">
        <v>0</v>
      </c>
      <c r="S194" s="50">
        <f t="shared" si="4"/>
        <v>2060.2399999999998</v>
      </c>
      <c r="T194" s="50">
        <f t="shared" si="5"/>
        <v>0</v>
      </c>
      <c r="U194" s="51" t="str">
        <f>VLOOKUP(B194,'FOLHA RESUMIDA'!C:I,2,0)</f>
        <v>KATHYWSKY MELO PINHEIRO</v>
      </c>
    </row>
    <row r="195" spans="1:21">
      <c r="A195" s="85">
        <v>1</v>
      </c>
      <c r="B195" s="89">
        <v>2642</v>
      </c>
      <c r="C195" s="89" t="s">
        <v>164</v>
      </c>
      <c r="D195" s="86">
        <v>39630</v>
      </c>
      <c r="E195" s="86" t="s">
        <v>532</v>
      </c>
      <c r="F195" s="87" t="s">
        <v>486</v>
      </c>
      <c r="G195" s="88">
        <v>2163.27</v>
      </c>
      <c r="H195" s="88">
        <v>0</v>
      </c>
      <c r="I195" s="87" t="s">
        <v>533</v>
      </c>
      <c r="J195" s="88">
        <v>1079.3800000000001</v>
      </c>
      <c r="K195" s="88">
        <v>0</v>
      </c>
      <c r="L195" s="88">
        <v>0</v>
      </c>
      <c r="M195" s="88">
        <v>0</v>
      </c>
      <c r="N195" s="88">
        <v>0</v>
      </c>
      <c r="O195" s="88">
        <v>0</v>
      </c>
      <c r="P195" s="88">
        <v>0</v>
      </c>
      <c r="Q195" s="88">
        <v>0</v>
      </c>
      <c r="R195" s="88">
        <v>0</v>
      </c>
      <c r="S195" s="50">
        <f t="shared" si="4"/>
        <v>2163.27</v>
      </c>
      <c r="T195" s="50">
        <f t="shared" si="5"/>
        <v>1079.3800000000001</v>
      </c>
      <c r="U195" s="51" t="str">
        <f>VLOOKUP(B195,'FOLHA RESUMIDA'!C:I,2,0)</f>
        <v>THAMIRYS CLAUDIA R  BATISTA</v>
      </c>
    </row>
    <row r="196" spans="1:21">
      <c r="A196" s="85">
        <v>48</v>
      </c>
      <c r="B196" s="89">
        <v>2644</v>
      </c>
      <c r="C196" s="89" t="s">
        <v>382</v>
      </c>
      <c r="D196" s="86">
        <v>39630</v>
      </c>
      <c r="E196" s="86" t="s">
        <v>532</v>
      </c>
      <c r="F196" s="87" t="s">
        <v>503</v>
      </c>
      <c r="G196" s="88">
        <v>5296.11</v>
      </c>
      <c r="H196" s="88">
        <v>0</v>
      </c>
      <c r="I196" s="87" t="s">
        <v>533</v>
      </c>
      <c r="J196" s="88">
        <v>0</v>
      </c>
      <c r="K196" s="88">
        <v>0</v>
      </c>
      <c r="L196" s="88">
        <v>0</v>
      </c>
      <c r="M196" s="88">
        <v>0</v>
      </c>
      <c r="N196" s="88">
        <v>0</v>
      </c>
      <c r="O196" s="88">
        <v>0</v>
      </c>
      <c r="P196" s="88">
        <v>0</v>
      </c>
      <c r="Q196" s="88">
        <v>0</v>
      </c>
      <c r="R196" s="88">
        <v>0</v>
      </c>
      <c r="S196" s="50">
        <f t="shared" si="4"/>
        <v>5296.11</v>
      </c>
      <c r="T196" s="50">
        <f t="shared" si="5"/>
        <v>0</v>
      </c>
      <c r="U196" s="51" t="str">
        <f>VLOOKUP(B196,'FOLHA RESUMIDA'!C:I,2,0)</f>
        <v>FABRICIO MENEZES DE SOUSA MELO</v>
      </c>
    </row>
    <row r="197" spans="1:21">
      <c r="A197" s="85">
        <v>59</v>
      </c>
      <c r="B197" s="89">
        <v>2651</v>
      </c>
      <c r="C197" s="89" t="s">
        <v>383</v>
      </c>
      <c r="D197" s="86">
        <v>39644</v>
      </c>
      <c r="E197" s="86" t="s">
        <v>532</v>
      </c>
      <c r="F197" s="87" t="s">
        <v>503</v>
      </c>
      <c r="G197" s="88">
        <v>5296.11</v>
      </c>
      <c r="H197" s="88">
        <v>0</v>
      </c>
      <c r="I197" s="87" t="s">
        <v>533</v>
      </c>
      <c r="J197" s="88">
        <v>0</v>
      </c>
      <c r="K197" s="88">
        <v>0</v>
      </c>
      <c r="L197" s="88">
        <v>0</v>
      </c>
      <c r="M197" s="88">
        <v>0</v>
      </c>
      <c r="N197" s="88">
        <v>0</v>
      </c>
      <c r="O197" s="88">
        <v>0</v>
      </c>
      <c r="P197" s="88">
        <v>0</v>
      </c>
      <c r="Q197" s="88">
        <v>0</v>
      </c>
      <c r="R197" s="88">
        <v>0</v>
      </c>
      <c r="S197" s="50">
        <f t="shared" ref="S197:S260" si="6">SUM(G197:H197)+O197+Q197</f>
        <v>5296.11</v>
      </c>
      <c r="T197" s="50">
        <f t="shared" ref="T197:T260" si="7">SUM(J197:N197)+P197+R197</f>
        <v>0</v>
      </c>
      <c r="U197" s="51" t="str">
        <f>VLOOKUP(B197,'FOLHA RESUMIDA'!C:I,2,0)</f>
        <v>PAULO ANDRE R DOS SANTOS</v>
      </c>
    </row>
    <row r="198" spans="1:21">
      <c r="A198" s="85">
        <v>1</v>
      </c>
      <c r="B198" s="89">
        <v>2656</v>
      </c>
      <c r="C198" s="89" t="s">
        <v>165</v>
      </c>
      <c r="D198" s="86">
        <v>39646</v>
      </c>
      <c r="E198" s="86" t="s">
        <v>532</v>
      </c>
      <c r="F198" s="87" t="s">
        <v>486</v>
      </c>
      <c r="G198" s="88">
        <v>2060.2399999999998</v>
      </c>
      <c r="H198" s="88">
        <v>0</v>
      </c>
      <c r="I198" s="87" t="s">
        <v>533</v>
      </c>
      <c r="J198" s="88">
        <v>822.38</v>
      </c>
      <c r="K198" s="88">
        <v>0</v>
      </c>
      <c r="L198" s="88">
        <v>0</v>
      </c>
      <c r="M198" s="88">
        <v>0</v>
      </c>
      <c r="N198" s="88">
        <v>0</v>
      </c>
      <c r="O198" s="88">
        <v>0</v>
      </c>
      <c r="P198" s="88">
        <v>0</v>
      </c>
      <c r="Q198" s="88">
        <v>0</v>
      </c>
      <c r="R198" s="88">
        <v>0</v>
      </c>
      <c r="S198" s="50">
        <f t="shared" si="6"/>
        <v>2060.2399999999998</v>
      </c>
      <c r="T198" s="50">
        <f t="shared" si="7"/>
        <v>822.38</v>
      </c>
      <c r="U198" s="51" t="str">
        <f>VLOOKUP(B198,'FOLHA RESUMIDA'!C:I,2,0)</f>
        <v>RAFAELLA ALVES DE ARAUJO SILVA</v>
      </c>
    </row>
    <row r="199" spans="1:21">
      <c r="A199" s="85">
        <v>1</v>
      </c>
      <c r="B199" s="89">
        <v>2659</v>
      </c>
      <c r="C199" s="89" t="s">
        <v>166</v>
      </c>
      <c r="D199" s="86">
        <v>39646</v>
      </c>
      <c r="E199" s="86" t="s">
        <v>532</v>
      </c>
      <c r="F199" s="87" t="s">
        <v>486</v>
      </c>
      <c r="G199" s="88">
        <v>2060.2399999999998</v>
      </c>
      <c r="H199" s="88">
        <v>0</v>
      </c>
      <c r="I199" s="87" t="s">
        <v>533</v>
      </c>
      <c r="J199" s="88">
        <v>2312.9499999999998</v>
      </c>
      <c r="K199" s="88">
        <v>0</v>
      </c>
      <c r="L199" s="88">
        <v>0</v>
      </c>
      <c r="M199" s="88">
        <v>1800</v>
      </c>
      <c r="N199" s="88">
        <v>0</v>
      </c>
      <c r="O199" s="88">
        <v>0</v>
      </c>
      <c r="P199" s="88">
        <v>0</v>
      </c>
      <c r="Q199" s="88">
        <v>0</v>
      </c>
      <c r="R199" s="88">
        <v>0</v>
      </c>
      <c r="S199" s="50">
        <f t="shared" si="6"/>
        <v>2060.2399999999998</v>
      </c>
      <c r="T199" s="50">
        <f t="shared" si="7"/>
        <v>4112.95</v>
      </c>
      <c r="U199" s="51" t="str">
        <f>VLOOKUP(B199,'FOLHA RESUMIDA'!C:I,2,0)</f>
        <v>THIAGO SANTOS DE OLIVEIRA</v>
      </c>
    </row>
    <row r="200" spans="1:21">
      <c r="A200" s="85">
        <v>1</v>
      </c>
      <c r="B200" s="89">
        <v>2665</v>
      </c>
      <c r="C200" s="89" t="s">
        <v>167</v>
      </c>
      <c r="D200" s="86">
        <v>39666</v>
      </c>
      <c r="E200" s="86" t="s">
        <v>532</v>
      </c>
      <c r="F200" s="87" t="s">
        <v>486</v>
      </c>
      <c r="G200" s="88">
        <v>2060.2399999999998</v>
      </c>
      <c r="H200" s="88">
        <v>0</v>
      </c>
      <c r="I200" s="87" t="s">
        <v>533</v>
      </c>
      <c r="J200" s="88">
        <v>822.38</v>
      </c>
      <c r="K200" s="88">
        <v>0</v>
      </c>
      <c r="L200" s="88">
        <v>0</v>
      </c>
      <c r="M200" s="88">
        <v>0</v>
      </c>
      <c r="N200" s="88">
        <v>0</v>
      </c>
      <c r="O200" s="88">
        <v>0</v>
      </c>
      <c r="P200" s="88">
        <v>0</v>
      </c>
      <c r="Q200" s="88">
        <v>0</v>
      </c>
      <c r="R200" s="88">
        <v>0</v>
      </c>
      <c r="S200" s="50">
        <f t="shared" si="6"/>
        <v>2060.2399999999998</v>
      </c>
      <c r="T200" s="50">
        <f t="shared" si="7"/>
        <v>822.38</v>
      </c>
      <c r="U200" s="51" t="str">
        <f>VLOOKUP(B200,'FOLHA RESUMIDA'!C:I,2,0)</f>
        <v>MARCELO BARLAVENTO DAS C SILVA</v>
      </c>
    </row>
    <row r="201" spans="1:21">
      <c r="A201" s="85">
        <v>1</v>
      </c>
      <c r="B201" s="89">
        <v>2666</v>
      </c>
      <c r="C201" s="89" t="s">
        <v>168</v>
      </c>
      <c r="D201" s="86">
        <v>39666</v>
      </c>
      <c r="E201" s="86" t="s">
        <v>532</v>
      </c>
      <c r="F201" s="87" t="s">
        <v>486</v>
      </c>
      <c r="G201" s="88">
        <v>2060.2399999999998</v>
      </c>
      <c r="H201" s="88">
        <v>0</v>
      </c>
      <c r="I201" s="87" t="s">
        <v>533</v>
      </c>
      <c r="J201" s="88">
        <v>2312.9499999999998</v>
      </c>
      <c r="K201" s="88">
        <v>0</v>
      </c>
      <c r="L201" s="88">
        <v>0</v>
      </c>
      <c r="M201" s="88">
        <v>0</v>
      </c>
      <c r="N201" s="88">
        <v>0</v>
      </c>
      <c r="O201" s="88">
        <v>0</v>
      </c>
      <c r="P201" s="88">
        <v>0</v>
      </c>
      <c r="Q201" s="88">
        <v>0</v>
      </c>
      <c r="R201" s="88">
        <v>0</v>
      </c>
      <c r="S201" s="50">
        <f t="shared" si="6"/>
        <v>2060.2399999999998</v>
      </c>
      <c r="T201" s="50">
        <f t="shared" si="7"/>
        <v>2312.9499999999998</v>
      </c>
      <c r="U201" s="51" t="str">
        <f>VLOOKUP(B201,'FOLHA RESUMIDA'!C:I,2,0)</f>
        <v>RODRIGO VASCONCELOS DINIZ</v>
      </c>
    </row>
    <row r="202" spans="1:21">
      <c r="A202" s="85">
        <v>1</v>
      </c>
      <c r="B202" s="89">
        <v>2668</v>
      </c>
      <c r="C202" s="89" t="s">
        <v>169</v>
      </c>
      <c r="D202" s="86">
        <v>39666</v>
      </c>
      <c r="E202" s="86" t="s">
        <v>532</v>
      </c>
      <c r="F202" s="87" t="s">
        <v>486</v>
      </c>
      <c r="G202" s="88">
        <v>2060.2399999999998</v>
      </c>
      <c r="H202" s="88">
        <v>0</v>
      </c>
      <c r="I202" s="87" t="s">
        <v>533</v>
      </c>
      <c r="J202" s="88">
        <v>0</v>
      </c>
      <c r="K202" s="88">
        <v>0</v>
      </c>
      <c r="L202" s="88">
        <v>0</v>
      </c>
      <c r="M202" s="88">
        <v>0</v>
      </c>
      <c r="N202" s="88">
        <v>0</v>
      </c>
      <c r="O202" s="88">
        <v>0</v>
      </c>
      <c r="P202" s="88">
        <v>0</v>
      </c>
      <c r="Q202" s="88">
        <v>0</v>
      </c>
      <c r="R202" s="88">
        <v>0</v>
      </c>
      <c r="S202" s="50">
        <f t="shared" si="6"/>
        <v>2060.2399999999998</v>
      </c>
      <c r="T202" s="50">
        <f t="shared" si="7"/>
        <v>0</v>
      </c>
      <c r="U202" s="51" t="str">
        <f>VLOOKUP(B202,'FOLHA RESUMIDA'!C:I,2,0)</f>
        <v>CARLA BRANDAO DE C  FIGUEIREDO</v>
      </c>
    </row>
    <row r="203" spans="1:21">
      <c r="A203" s="85">
        <v>1</v>
      </c>
      <c r="B203" s="89">
        <v>2671</v>
      </c>
      <c r="C203" s="89" t="s">
        <v>170</v>
      </c>
      <c r="D203" s="86">
        <v>39667</v>
      </c>
      <c r="E203" s="86" t="s">
        <v>532</v>
      </c>
      <c r="F203" s="87" t="s">
        <v>423</v>
      </c>
      <c r="G203" s="88">
        <v>1702.09</v>
      </c>
      <c r="H203" s="88">
        <v>0</v>
      </c>
      <c r="I203" s="87" t="s">
        <v>533</v>
      </c>
      <c r="J203" s="88">
        <v>0</v>
      </c>
      <c r="K203" s="88">
        <v>0</v>
      </c>
      <c r="L203" s="88">
        <v>0</v>
      </c>
      <c r="M203" s="88">
        <v>0</v>
      </c>
      <c r="N203" s="88">
        <v>0</v>
      </c>
      <c r="O203" s="88">
        <v>0</v>
      </c>
      <c r="P203" s="88">
        <v>0</v>
      </c>
      <c r="Q203" s="88">
        <v>0</v>
      </c>
      <c r="R203" s="88">
        <v>0</v>
      </c>
      <c r="S203" s="50">
        <f t="shared" si="6"/>
        <v>1702.09</v>
      </c>
      <c r="T203" s="50">
        <f t="shared" si="7"/>
        <v>0</v>
      </c>
      <c r="U203" s="51" t="str">
        <f>VLOOKUP(B203,'FOLHA RESUMIDA'!C:I,2,0)</f>
        <v>KATIA ADRIANA F D SILVA SOARES</v>
      </c>
    </row>
    <row r="204" spans="1:21">
      <c r="A204" s="85">
        <v>1</v>
      </c>
      <c r="B204" s="89">
        <v>2672</v>
      </c>
      <c r="C204" s="89" t="s">
        <v>171</v>
      </c>
      <c r="D204" s="86">
        <v>39667</v>
      </c>
      <c r="E204" s="86" t="s">
        <v>532</v>
      </c>
      <c r="F204" s="87" t="s">
        <v>423</v>
      </c>
      <c r="G204" s="88">
        <v>1621.03</v>
      </c>
      <c r="H204" s="88">
        <v>0</v>
      </c>
      <c r="I204" s="87" t="s">
        <v>533</v>
      </c>
      <c r="J204" s="88">
        <v>0</v>
      </c>
      <c r="K204" s="88">
        <v>0</v>
      </c>
      <c r="L204" s="88">
        <v>0</v>
      </c>
      <c r="M204" s="88">
        <v>0</v>
      </c>
      <c r="N204" s="88">
        <v>0</v>
      </c>
      <c r="O204" s="88">
        <v>0</v>
      </c>
      <c r="P204" s="88">
        <v>0</v>
      </c>
      <c r="Q204" s="88">
        <v>0</v>
      </c>
      <c r="R204" s="88">
        <v>0</v>
      </c>
      <c r="S204" s="50">
        <f t="shared" si="6"/>
        <v>1621.03</v>
      </c>
      <c r="T204" s="50">
        <f t="shared" si="7"/>
        <v>0</v>
      </c>
      <c r="U204" s="51" t="str">
        <f>VLOOKUP(B204,'FOLHA RESUMIDA'!C:I,2,0)</f>
        <v>IVANISE VIANA ALBUQUERQUE</v>
      </c>
    </row>
    <row r="205" spans="1:21">
      <c r="A205" s="85">
        <v>1</v>
      </c>
      <c r="B205" s="89">
        <v>2675</v>
      </c>
      <c r="C205" s="89" t="s">
        <v>172</v>
      </c>
      <c r="D205" s="86">
        <v>39667</v>
      </c>
      <c r="E205" s="86" t="s">
        <v>532</v>
      </c>
      <c r="F205" s="87" t="s">
        <v>506</v>
      </c>
      <c r="G205" s="88">
        <v>1702.13</v>
      </c>
      <c r="H205" s="88">
        <v>0</v>
      </c>
      <c r="I205" s="87" t="s">
        <v>533</v>
      </c>
      <c r="J205" s="88">
        <v>0</v>
      </c>
      <c r="K205" s="88">
        <v>0</v>
      </c>
      <c r="L205" s="88">
        <v>0</v>
      </c>
      <c r="M205" s="88">
        <v>0</v>
      </c>
      <c r="N205" s="88">
        <v>0</v>
      </c>
      <c r="O205" s="88">
        <v>0</v>
      </c>
      <c r="P205" s="88">
        <v>0</v>
      </c>
      <c r="Q205" s="88">
        <v>0</v>
      </c>
      <c r="R205" s="88">
        <v>0</v>
      </c>
      <c r="S205" s="50">
        <f t="shared" si="6"/>
        <v>1702.13</v>
      </c>
      <c r="T205" s="50">
        <f t="shared" si="7"/>
        <v>0</v>
      </c>
      <c r="U205" s="51" t="str">
        <f>VLOOKUP(B205,'FOLHA RESUMIDA'!C:I,2,0)</f>
        <v>RUTE FERNANDES BORBA</v>
      </c>
    </row>
    <row r="206" spans="1:21">
      <c r="A206" s="85">
        <v>1</v>
      </c>
      <c r="B206" s="89">
        <v>2682</v>
      </c>
      <c r="C206" s="89" t="s">
        <v>173</v>
      </c>
      <c r="D206" s="86">
        <v>39675</v>
      </c>
      <c r="E206" s="86" t="s">
        <v>532</v>
      </c>
      <c r="F206" s="87" t="s">
        <v>486</v>
      </c>
      <c r="G206" s="88">
        <v>2060.2600000000002</v>
      </c>
      <c r="H206" s="88">
        <v>0</v>
      </c>
      <c r="I206" s="87" t="s">
        <v>533</v>
      </c>
      <c r="J206" s="88">
        <v>0</v>
      </c>
      <c r="K206" s="88">
        <v>0</v>
      </c>
      <c r="L206" s="88">
        <v>0</v>
      </c>
      <c r="M206" s="88">
        <v>0</v>
      </c>
      <c r="N206" s="88">
        <v>0</v>
      </c>
      <c r="O206" s="88">
        <v>0</v>
      </c>
      <c r="P206" s="88">
        <v>0</v>
      </c>
      <c r="Q206" s="88">
        <v>0</v>
      </c>
      <c r="R206" s="88">
        <v>0</v>
      </c>
      <c r="S206" s="50">
        <f t="shared" si="6"/>
        <v>2060.2600000000002</v>
      </c>
      <c r="T206" s="50">
        <f t="shared" si="7"/>
        <v>0</v>
      </c>
      <c r="U206" s="51" t="str">
        <f>VLOOKUP(B206,'FOLHA RESUMIDA'!C:I,2,0)</f>
        <v>JENARIO LUCENA DA SILVA</v>
      </c>
    </row>
    <row r="207" spans="1:21">
      <c r="A207" s="85">
        <v>1</v>
      </c>
      <c r="B207" s="89">
        <v>2684</v>
      </c>
      <c r="C207" s="89" t="s">
        <v>346</v>
      </c>
      <c r="D207" s="86">
        <v>39692</v>
      </c>
      <c r="E207" s="86" t="s">
        <v>532</v>
      </c>
      <c r="F207" s="87" t="s">
        <v>503</v>
      </c>
      <c r="G207" s="88">
        <v>5296.11</v>
      </c>
      <c r="H207" s="88">
        <v>0</v>
      </c>
      <c r="I207" s="87" t="s">
        <v>533</v>
      </c>
      <c r="J207" s="88">
        <v>2312.9499999999998</v>
      </c>
      <c r="K207" s="88">
        <v>0</v>
      </c>
      <c r="L207" s="88">
        <v>0</v>
      </c>
      <c r="M207" s="88">
        <v>0</v>
      </c>
      <c r="N207" s="88">
        <v>0</v>
      </c>
      <c r="O207" s="88">
        <v>0</v>
      </c>
      <c r="P207" s="88">
        <v>0</v>
      </c>
      <c r="Q207" s="88">
        <v>0</v>
      </c>
      <c r="R207" s="88">
        <v>0</v>
      </c>
      <c r="S207" s="50">
        <f t="shared" si="6"/>
        <v>5296.11</v>
      </c>
      <c r="T207" s="50">
        <f t="shared" si="7"/>
        <v>2312.9499999999998</v>
      </c>
      <c r="U207" s="51" t="str">
        <f>VLOOKUP(B207,'FOLHA RESUMIDA'!C:I,2,0)</f>
        <v>DULCE NARIELE ANHAIA LEMES</v>
      </c>
    </row>
    <row r="208" spans="1:21">
      <c r="A208" s="85">
        <v>1</v>
      </c>
      <c r="B208" s="89">
        <v>2687</v>
      </c>
      <c r="C208" s="89" t="s">
        <v>174</v>
      </c>
      <c r="D208" s="86">
        <v>39700</v>
      </c>
      <c r="E208" s="86" t="s">
        <v>532</v>
      </c>
      <c r="F208" s="87" t="s">
        <v>486</v>
      </c>
      <c r="G208" s="88">
        <v>2060.2399999999998</v>
      </c>
      <c r="H208" s="88">
        <v>0</v>
      </c>
      <c r="I208" s="87" t="s">
        <v>533</v>
      </c>
      <c r="J208" s="88">
        <v>1079.3800000000001</v>
      </c>
      <c r="K208" s="88">
        <v>0</v>
      </c>
      <c r="L208" s="88">
        <v>0</v>
      </c>
      <c r="M208" s="88">
        <v>0</v>
      </c>
      <c r="N208" s="88">
        <v>0</v>
      </c>
      <c r="O208" s="88">
        <v>0</v>
      </c>
      <c r="P208" s="88">
        <v>0</v>
      </c>
      <c r="Q208" s="88">
        <v>0</v>
      </c>
      <c r="R208" s="88">
        <v>0</v>
      </c>
      <c r="S208" s="50">
        <f t="shared" si="6"/>
        <v>2060.2399999999998</v>
      </c>
      <c r="T208" s="50">
        <f t="shared" si="7"/>
        <v>1079.3800000000001</v>
      </c>
      <c r="U208" s="51" t="str">
        <f>VLOOKUP(B208,'FOLHA RESUMIDA'!C:I,2,0)</f>
        <v>MONICA MARIA G R F DE OLIVEIRA</v>
      </c>
    </row>
    <row r="209" spans="1:21">
      <c r="A209" s="85">
        <v>1</v>
      </c>
      <c r="B209" s="89">
        <v>2689</v>
      </c>
      <c r="C209" s="89" t="s">
        <v>537</v>
      </c>
      <c r="D209" s="86">
        <v>39707</v>
      </c>
      <c r="E209" s="86" t="s">
        <v>532</v>
      </c>
      <c r="F209" s="87" t="s">
        <v>486</v>
      </c>
      <c r="G209" s="88">
        <v>2060.2399999999998</v>
      </c>
      <c r="H209" s="88">
        <v>0</v>
      </c>
      <c r="I209" s="87" t="s">
        <v>533</v>
      </c>
      <c r="J209" s="88">
        <v>0</v>
      </c>
      <c r="K209" s="88">
        <v>0</v>
      </c>
      <c r="L209" s="88">
        <v>0</v>
      </c>
      <c r="M209" s="88">
        <v>0</v>
      </c>
      <c r="N209" s="88">
        <v>0</v>
      </c>
      <c r="O209" s="88">
        <v>0</v>
      </c>
      <c r="P209" s="88">
        <v>0</v>
      </c>
      <c r="Q209" s="88">
        <v>0</v>
      </c>
      <c r="R209" s="88">
        <v>0</v>
      </c>
      <c r="S209" s="50">
        <f t="shared" si="6"/>
        <v>2060.2399999999998</v>
      </c>
      <c r="T209" s="50">
        <f t="shared" si="7"/>
        <v>0</v>
      </c>
      <c r="U209" s="51" t="str">
        <f>VLOOKUP(B209,'FOLHA RESUMIDA'!C:I,2,0)</f>
        <v>ILMA DE ALBUQUERQUE P MAIA</v>
      </c>
    </row>
    <row r="210" spans="1:21">
      <c r="A210" s="85">
        <v>1</v>
      </c>
      <c r="B210" s="89">
        <v>2697</v>
      </c>
      <c r="C210" s="89" t="s">
        <v>175</v>
      </c>
      <c r="D210" s="86">
        <v>39716</v>
      </c>
      <c r="E210" s="86" t="s">
        <v>532</v>
      </c>
      <c r="F210" s="87" t="s">
        <v>486</v>
      </c>
      <c r="G210" s="88">
        <v>2060.2399999999998</v>
      </c>
      <c r="H210" s="88">
        <v>0</v>
      </c>
      <c r="I210" s="87" t="s">
        <v>533</v>
      </c>
      <c r="J210" s="88">
        <v>0</v>
      </c>
      <c r="K210" s="88">
        <v>0</v>
      </c>
      <c r="L210" s="88">
        <v>0</v>
      </c>
      <c r="M210" s="88">
        <v>0</v>
      </c>
      <c r="N210" s="88">
        <v>0</v>
      </c>
      <c r="O210" s="88">
        <v>0</v>
      </c>
      <c r="P210" s="88">
        <v>0</v>
      </c>
      <c r="Q210" s="88">
        <v>0</v>
      </c>
      <c r="R210" s="88">
        <v>0</v>
      </c>
      <c r="S210" s="50">
        <f t="shared" si="6"/>
        <v>2060.2399999999998</v>
      </c>
      <c r="T210" s="50">
        <f t="shared" si="7"/>
        <v>0</v>
      </c>
      <c r="U210" s="51" t="str">
        <f>VLOOKUP(B210,'FOLHA RESUMIDA'!C:I,2,0)</f>
        <v>ELIANA BEZERRA CARVALHO</v>
      </c>
    </row>
    <row r="211" spans="1:21">
      <c r="A211" s="85">
        <v>1</v>
      </c>
      <c r="B211" s="89">
        <v>2701</v>
      </c>
      <c r="C211" s="89" t="s">
        <v>176</v>
      </c>
      <c r="D211" s="86">
        <v>39720</v>
      </c>
      <c r="E211" s="86" t="s">
        <v>532</v>
      </c>
      <c r="F211" s="87" t="s">
        <v>486</v>
      </c>
      <c r="G211" s="88">
        <v>2060.2399999999998</v>
      </c>
      <c r="H211" s="88">
        <v>0</v>
      </c>
      <c r="I211" s="87" t="s">
        <v>533</v>
      </c>
      <c r="J211" s="88">
        <v>1079.3800000000001</v>
      </c>
      <c r="K211" s="88">
        <v>0</v>
      </c>
      <c r="L211" s="88">
        <v>0</v>
      </c>
      <c r="M211" s="88">
        <v>0</v>
      </c>
      <c r="N211" s="88">
        <v>0</v>
      </c>
      <c r="O211" s="88">
        <v>0</v>
      </c>
      <c r="P211" s="88">
        <v>0</v>
      </c>
      <c r="Q211" s="88">
        <v>0</v>
      </c>
      <c r="R211" s="88">
        <v>0</v>
      </c>
      <c r="S211" s="50">
        <f t="shared" si="6"/>
        <v>2060.2399999999998</v>
      </c>
      <c r="T211" s="50">
        <f t="shared" si="7"/>
        <v>1079.3800000000001</v>
      </c>
      <c r="U211" s="51" t="str">
        <f>VLOOKUP(B211,'FOLHA RESUMIDA'!C:I,2,0)</f>
        <v>PETULLA DE MOURA E SILVA</v>
      </c>
    </row>
    <row r="212" spans="1:21">
      <c r="A212" s="85">
        <v>1</v>
      </c>
      <c r="B212" s="89">
        <v>2702</v>
      </c>
      <c r="C212" s="89" t="s">
        <v>373</v>
      </c>
      <c r="D212" s="86">
        <v>39722</v>
      </c>
      <c r="E212" s="86" t="s">
        <v>532</v>
      </c>
      <c r="F212" s="87" t="s">
        <v>503</v>
      </c>
      <c r="G212" s="88">
        <v>5296.11</v>
      </c>
      <c r="H212" s="88">
        <v>0</v>
      </c>
      <c r="I212" s="87" t="s">
        <v>533</v>
      </c>
      <c r="J212" s="88">
        <v>2312.9499999999998</v>
      </c>
      <c r="K212" s="88">
        <v>0</v>
      </c>
      <c r="L212" s="88">
        <v>0</v>
      </c>
      <c r="M212" s="88">
        <v>0</v>
      </c>
      <c r="N212" s="88">
        <v>0</v>
      </c>
      <c r="O212" s="88">
        <v>0</v>
      </c>
      <c r="P212" s="88">
        <v>0</v>
      </c>
      <c r="Q212" s="88">
        <v>0</v>
      </c>
      <c r="R212" s="88">
        <v>0</v>
      </c>
      <c r="S212" s="50">
        <f t="shared" si="6"/>
        <v>5296.11</v>
      </c>
      <c r="T212" s="50">
        <f t="shared" si="7"/>
        <v>2312.9499999999998</v>
      </c>
      <c r="U212" s="51" t="str">
        <f>VLOOKUP(B212,'FOLHA RESUMIDA'!C:I,2,0)</f>
        <v>DANILO DAVI DA SILVA DIAS</v>
      </c>
    </row>
    <row r="213" spans="1:21">
      <c r="A213" s="85">
        <v>25</v>
      </c>
      <c r="B213" s="89">
        <v>2705</v>
      </c>
      <c r="C213" s="89" t="s">
        <v>374</v>
      </c>
      <c r="D213" s="86">
        <v>39728</v>
      </c>
      <c r="E213" s="86" t="s">
        <v>532</v>
      </c>
      <c r="F213" s="87" t="s">
        <v>486</v>
      </c>
      <c r="G213" s="88">
        <v>2060.2399999999998</v>
      </c>
      <c r="H213" s="88">
        <v>0</v>
      </c>
      <c r="I213" s="87" t="s">
        <v>533</v>
      </c>
      <c r="J213" s="88">
        <v>0</v>
      </c>
      <c r="K213" s="88">
        <v>0</v>
      </c>
      <c r="L213" s="88">
        <v>0</v>
      </c>
      <c r="M213" s="88">
        <v>0</v>
      </c>
      <c r="N213" s="88">
        <v>0</v>
      </c>
      <c r="O213" s="88">
        <v>0</v>
      </c>
      <c r="P213" s="88">
        <v>0</v>
      </c>
      <c r="Q213" s="88">
        <v>0</v>
      </c>
      <c r="R213" s="88">
        <v>0</v>
      </c>
      <c r="S213" s="50">
        <f t="shared" si="6"/>
        <v>2060.2399999999998</v>
      </c>
      <c r="T213" s="50">
        <f t="shared" si="7"/>
        <v>0</v>
      </c>
      <c r="U213" s="51" t="str">
        <f>VLOOKUP(B213,'FOLHA RESUMIDA'!C:I,2,0)</f>
        <v>JOSINALDO OLIVEIRA DE ANDRADE</v>
      </c>
    </row>
    <row r="214" spans="1:21">
      <c r="A214" s="85">
        <v>50</v>
      </c>
      <c r="B214" s="89">
        <v>2706</v>
      </c>
      <c r="C214" s="89" t="s">
        <v>363</v>
      </c>
      <c r="D214" s="86">
        <v>39730</v>
      </c>
      <c r="E214" s="86" t="s">
        <v>532</v>
      </c>
      <c r="F214" s="87" t="s">
        <v>503</v>
      </c>
      <c r="G214" s="88">
        <v>5296.11</v>
      </c>
      <c r="H214" s="88">
        <v>0</v>
      </c>
      <c r="I214" s="87" t="s">
        <v>533</v>
      </c>
      <c r="J214" s="88">
        <v>0</v>
      </c>
      <c r="K214" s="88">
        <v>0</v>
      </c>
      <c r="L214" s="88">
        <v>0</v>
      </c>
      <c r="M214" s="88">
        <v>0</v>
      </c>
      <c r="N214" s="88">
        <v>0</v>
      </c>
      <c r="O214" s="88">
        <v>0</v>
      </c>
      <c r="P214" s="88">
        <v>0</v>
      </c>
      <c r="Q214" s="88">
        <v>0</v>
      </c>
      <c r="R214" s="88">
        <v>0</v>
      </c>
      <c r="S214" s="50">
        <f t="shared" si="6"/>
        <v>5296.11</v>
      </c>
      <c r="T214" s="50">
        <f t="shared" si="7"/>
        <v>0</v>
      </c>
      <c r="U214" s="51" t="str">
        <f>VLOOKUP(B214,'FOLHA RESUMIDA'!C:I,2,0)</f>
        <v>AMANDA FREITAS BASILIO</v>
      </c>
    </row>
    <row r="215" spans="1:21">
      <c r="A215" s="85">
        <v>1</v>
      </c>
      <c r="B215" s="89">
        <v>2707</v>
      </c>
      <c r="C215" s="89" t="s">
        <v>177</v>
      </c>
      <c r="D215" s="86">
        <v>39734</v>
      </c>
      <c r="E215" s="86" t="s">
        <v>532</v>
      </c>
      <c r="F215" s="87" t="s">
        <v>486</v>
      </c>
      <c r="G215" s="88">
        <v>2060.2399999999998</v>
      </c>
      <c r="H215" s="88">
        <v>0</v>
      </c>
      <c r="I215" s="87" t="s">
        <v>533</v>
      </c>
      <c r="J215" s="88">
        <v>822.38</v>
      </c>
      <c r="K215" s="88">
        <v>0</v>
      </c>
      <c r="L215" s="88">
        <v>0</v>
      </c>
      <c r="M215" s="88">
        <v>0</v>
      </c>
      <c r="N215" s="88">
        <v>0</v>
      </c>
      <c r="O215" s="88">
        <v>0</v>
      </c>
      <c r="P215" s="88">
        <v>0</v>
      </c>
      <c r="Q215" s="88">
        <v>0</v>
      </c>
      <c r="R215" s="88">
        <v>0</v>
      </c>
      <c r="S215" s="50">
        <f t="shared" si="6"/>
        <v>2060.2399999999998</v>
      </c>
      <c r="T215" s="50">
        <f t="shared" si="7"/>
        <v>822.38</v>
      </c>
      <c r="U215" s="51" t="str">
        <f>VLOOKUP(B215,'FOLHA RESUMIDA'!C:I,2,0)</f>
        <v>ROMARIO LUIZ DO NASCIMENTO</v>
      </c>
    </row>
    <row r="216" spans="1:21">
      <c r="A216" s="85">
        <v>1</v>
      </c>
      <c r="B216" s="89">
        <v>2709</v>
      </c>
      <c r="C216" s="89" t="s">
        <v>178</v>
      </c>
      <c r="D216" s="86">
        <v>39734</v>
      </c>
      <c r="E216" s="86" t="s">
        <v>532</v>
      </c>
      <c r="F216" s="87" t="s">
        <v>486</v>
      </c>
      <c r="G216" s="88">
        <v>2060.2399999999998</v>
      </c>
      <c r="H216" s="88">
        <v>0</v>
      </c>
      <c r="I216" s="87" t="s">
        <v>533</v>
      </c>
      <c r="J216" s="88">
        <v>2312.9499999999998</v>
      </c>
      <c r="K216" s="88">
        <v>0</v>
      </c>
      <c r="L216" s="88">
        <v>0</v>
      </c>
      <c r="M216" s="88">
        <v>0</v>
      </c>
      <c r="N216" s="88">
        <v>0</v>
      </c>
      <c r="O216" s="88">
        <v>0</v>
      </c>
      <c r="P216" s="88">
        <v>0</v>
      </c>
      <c r="Q216" s="88">
        <v>0</v>
      </c>
      <c r="R216" s="88">
        <v>0</v>
      </c>
      <c r="S216" s="50">
        <f t="shared" si="6"/>
        <v>2060.2399999999998</v>
      </c>
      <c r="T216" s="50">
        <f t="shared" si="7"/>
        <v>2312.9499999999998</v>
      </c>
      <c r="U216" s="51" t="str">
        <f>VLOOKUP(B216,'FOLHA RESUMIDA'!C:I,2,0)</f>
        <v>KATIA DA CONCEICAO DA SILVA</v>
      </c>
    </row>
    <row r="217" spans="1:21">
      <c r="A217" s="85">
        <v>1</v>
      </c>
      <c r="B217" s="89">
        <v>2710</v>
      </c>
      <c r="C217" s="89" t="s">
        <v>179</v>
      </c>
      <c r="D217" s="86">
        <v>39734</v>
      </c>
      <c r="E217" s="86" t="s">
        <v>532</v>
      </c>
      <c r="F217" s="87" t="s">
        <v>486</v>
      </c>
      <c r="G217" s="88">
        <v>2163.27</v>
      </c>
      <c r="H217" s="88">
        <v>0</v>
      </c>
      <c r="I217" s="87" t="s">
        <v>533</v>
      </c>
      <c r="J217" s="88">
        <v>822.38</v>
      </c>
      <c r="K217" s="88">
        <v>0</v>
      </c>
      <c r="L217" s="88">
        <v>0</v>
      </c>
      <c r="M217" s="88">
        <v>0</v>
      </c>
      <c r="N217" s="88">
        <v>0</v>
      </c>
      <c r="O217" s="88">
        <v>0</v>
      </c>
      <c r="P217" s="88">
        <v>0</v>
      </c>
      <c r="Q217" s="88">
        <v>0</v>
      </c>
      <c r="R217" s="88">
        <v>0</v>
      </c>
      <c r="S217" s="50">
        <f t="shared" si="6"/>
        <v>2163.27</v>
      </c>
      <c r="T217" s="50">
        <f t="shared" si="7"/>
        <v>822.38</v>
      </c>
      <c r="U217" s="51" t="str">
        <f>VLOOKUP(B217,'FOLHA RESUMIDA'!C:I,2,0)</f>
        <v>PAULA FRASSINETTI S L BELIAN</v>
      </c>
    </row>
    <row r="218" spans="1:21">
      <c r="A218" s="85">
        <v>1</v>
      </c>
      <c r="B218" s="89">
        <v>2712</v>
      </c>
      <c r="C218" s="89" t="s">
        <v>180</v>
      </c>
      <c r="D218" s="86">
        <v>39734</v>
      </c>
      <c r="E218" s="86" t="s">
        <v>532</v>
      </c>
      <c r="F218" s="87" t="s">
        <v>486</v>
      </c>
      <c r="G218" s="88">
        <v>2163.27</v>
      </c>
      <c r="H218" s="88">
        <v>0</v>
      </c>
      <c r="I218" s="87" t="s">
        <v>533</v>
      </c>
      <c r="J218" s="88">
        <v>822.38</v>
      </c>
      <c r="K218" s="88">
        <v>0</v>
      </c>
      <c r="L218" s="88">
        <v>0</v>
      </c>
      <c r="M218" s="88">
        <v>0</v>
      </c>
      <c r="N218" s="88">
        <v>0</v>
      </c>
      <c r="O218" s="88">
        <v>0</v>
      </c>
      <c r="P218" s="88">
        <v>0</v>
      </c>
      <c r="Q218" s="88">
        <v>0</v>
      </c>
      <c r="R218" s="88">
        <v>0</v>
      </c>
      <c r="S218" s="50">
        <f t="shared" si="6"/>
        <v>2163.27</v>
      </c>
      <c r="T218" s="50">
        <f t="shared" si="7"/>
        <v>822.38</v>
      </c>
      <c r="U218" s="51" t="str">
        <f>VLOOKUP(B218,'FOLHA RESUMIDA'!C:I,2,0)</f>
        <v>AUGUSTO CESAR N  A  DA SILVA</v>
      </c>
    </row>
    <row r="219" spans="1:21">
      <c r="A219" s="85">
        <v>1</v>
      </c>
      <c r="B219" s="89">
        <v>2717</v>
      </c>
      <c r="C219" s="89" t="s">
        <v>181</v>
      </c>
      <c r="D219" s="86">
        <v>39748</v>
      </c>
      <c r="E219" s="86" t="s">
        <v>532</v>
      </c>
      <c r="F219" s="87" t="s">
        <v>503</v>
      </c>
      <c r="G219" s="88">
        <v>5296.11</v>
      </c>
      <c r="H219" s="88">
        <v>0</v>
      </c>
      <c r="I219" s="87" t="s">
        <v>533</v>
      </c>
      <c r="J219" s="88">
        <v>2312.9499999999998</v>
      </c>
      <c r="K219" s="88">
        <v>0</v>
      </c>
      <c r="L219" s="88">
        <v>0</v>
      </c>
      <c r="M219" s="88">
        <v>0</v>
      </c>
      <c r="N219" s="88">
        <v>0</v>
      </c>
      <c r="O219" s="88">
        <v>0</v>
      </c>
      <c r="P219" s="88">
        <v>0</v>
      </c>
      <c r="Q219" s="88">
        <v>0</v>
      </c>
      <c r="R219" s="88">
        <v>0</v>
      </c>
      <c r="S219" s="50">
        <f t="shared" si="6"/>
        <v>5296.11</v>
      </c>
      <c r="T219" s="50">
        <f t="shared" si="7"/>
        <v>2312.9499999999998</v>
      </c>
      <c r="U219" s="51" t="str">
        <f>VLOOKUP(B219,'FOLHA RESUMIDA'!C:I,2,0)</f>
        <v>MARCIA ANDREA F SECUNDINO</v>
      </c>
    </row>
    <row r="220" spans="1:21">
      <c r="A220" s="85">
        <v>1</v>
      </c>
      <c r="B220" s="89">
        <v>2718</v>
      </c>
      <c r="C220" s="89" t="s">
        <v>364</v>
      </c>
      <c r="D220" s="86">
        <v>39749</v>
      </c>
      <c r="E220" s="86" t="s">
        <v>532</v>
      </c>
      <c r="F220" s="87" t="s">
        <v>486</v>
      </c>
      <c r="G220" s="88">
        <v>2060.2399999999998</v>
      </c>
      <c r="H220" s="88">
        <v>0</v>
      </c>
      <c r="I220" s="87" t="s">
        <v>533</v>
      </c>
      <c r="J220" s="88">
        <v>822.38</v>
      </c>
      <c r="K220" s="88">
        <v>0</v>
      </c>
      <c r="L220" s="88">
        <v>0</v>
      </c>
      <c r="M220" s="88">
        <v>0</v>
      </c>
      <c r="N220" s="88">
        <v>0</v>
      </c>
      <c r="O220" s="88">
        <v>0</v>
      </c>
      <c r="P220" s="88">
        <v>0</v>
      </c>
      <c r="Q220" s="88">
        <v>0</v>
      </c>
      <c r="R220" s="88">
        <v>0</v>
      </c>
      <c r="S220" s="50">
        <f t="shared" si="6"/>
        <v>2060.2399999999998</v>
      </c>
      <c r="T220" s="50">
        <f t="shared" si="7"/>
        <v>822.38</v>
      </c>
      <c r="U220" s="51" t="str">
        <f>VLOOKUP(B220,'FOLHA RESUMIDA'!C:I,2,0)</f>
        <v>PAULA SHEMILLY GALDINO SANTIAG</v>
      </c>
    </row>
    <row r="221" spans="1:21">
      <c r="A221" s="85">
        <v>1</v>
      </c>
      <c r="B221" s="89">
        <v>2719</v>
      </c>
      <c r="C221" s="89" t="s">
        <v>350</v>
      </c>
      <c r="D221" s="86">
        <v>39749</v>
      </c>
      <c r="E221" s="86" t="s">
        <v>532</v>
      </c>
      <c r="F221" s="87" t="s">
        <v>486</v>
      </c>
      <c r="G221" s="88">
        <v>2163.27</v>
      </c>
      <c r="H221" s="88">
        <v>0</v>
      </c>
      <c r="I221" s="87" t="s">
        <v>533</v>
      </c>
      <c r="J221" s="88">
        <v>0</v>
      </c>
      <c r="K221" s="88">
        <v>0</v>
      </c>
      <c r="L221" s="88">
        <v>0</v>
      </c>
      <c r="M221" s="88">
        <v>0</v>
      </c>
      <c r="N221" s="88">
        <v>0</v>
      </c>
      <c r="O221" s="88">
        <v>0</v>
      </c>
      <c r="P221" s="88">
        <v>0</v>
      </c>
      <c r="Q221" s="88">
        <v>0</v>
      </c>
      <c r="R221" s="88">
        <v>0</v>
      </c>
      <c r="S221" s="50">
        <f t="shared" si="6"/>
        <v>2163.27</v>
      </c>
      <c r="T221" s="50">
        <f t="shared" si="7"/>
        <v>0</v>
      </c>
      <c r="U221" s="51" t="str">
        <f>VLOOKUP(B221,'FOLHA RESUMIDA'!C:I,2,0)</f>
        <v>DANIELLE MEDEIROS PONTES</v>
      </c>
    </row>
    <row r="222" spans="1:21">
      <c r="A222" s="85">
        <v>51</v>
      </c>
      <c r="B222" s="89">
        <v>2720</v>
      </c>
      <c r="C222" s="89" t="s">
        <v>375</v>
      </c>
      <c r="D222" s="86">
        <v>39751</v>
      </c>
      <c r="E222" s="86" t="s">
        <v>532</v>
      </c>
      <c r="F222" s="87" t="s">
        <v>486</v>
      </c>
      <c r="G222" s="88">
        <v>2060.2600000000002</v>
      </c>
      <c r="H222" s="88">
        <v>0</v>
      </c>
      <c r="I222" s="87" t="s">
        <v>533</v>
      </c>
      <c r="J222" s="88">
        <v>0</v>
      </c>
      <c r="K222" s="88">
        <v>0</v>
      </c>
      <c r="L222" s="88">
        <v>0</v>
      </c>
      <c r="M222" s="88">
        <v>0</v>
      </c>
      <c r="N222" s="88">
        <v>0</v>
      </c>
      <c r="O222" s="88">
        <v>0</v>
      </c>
      <c r="P222" s="88">
        <v>0</v>
      </c>
      <c r="Q222" s="88">
        <v>0</v>
      </c>
      <c r="R222" s="88">
        <v>0</v>
      </c>
      <c r="S222" s="50">
        <f t="shared" si="6"/>
        <v>2060.2600000000002</v>
      </c>
      <c r="T222" s="50">
        <f t="shared" si="7"/>
        <v>0</v>
      </c>
      <c r="U222" s="51" t="str">
        <f>VLOOKUP(B222,'FOLHA RESUMIDA'!C:I,2,0)</f>
        <v>JONATAS BERNARDINO R  DA SILVA</v>
      </c>
    </row>
    <row r="223" spans="1:21">
      <c r="A223" s="85">
        <v>50</v>
      </c>
      <c r="B223" s="89">
        <v>2721</v>
      </c>
      <c r="C223" s="89" t="s">
        <v>385</v>
      </c>
      <c r="D223" s="86">
        <v>39753</v>
      </c>
      <c r="E223" s="86" t="s">
        <v>532</v>
      </c>
      <c r="F223" s="87" t="s">
        <v>486</v>
      </c>
      <c r="G223" s="88">
        <v>2060.2399999999998</v>
      </c>
      <c r="H223" s="88">
        <v>0</v>
      </c>
      <c r="I223" s="87" t="s">
        <v>533</v>
      </c>
      <c r="J223" s="88">
        <v>0</v>
      </c>
      <c r="K223" s="88">
        <v>0</v>
      </c>
      <c r="L223" s="88">
        <v>223.27</v>
      </c>
      <c r="M223" s="88">
        <v>0</v>
      </c>
      <c r="N223" s="88">
        <v>0</v>
      </c>
      <c r="O223" s="88">
        <v>0</v>
      </c>
      <c r="P223" s="88">
        <v>0</v>
      </c>
      <c r="Q223" s="88">
        <v>0</v>
      </c>
      <c r="R223" s="88">
        <v>0</v>
      </c>
      <c r="S223" s="50">
        <f t="shared" si="6"/>
        <v>2060.2399999999998</v>
      </c>
      <c r="T223" s="50">
        <f t="shared" si="7"/>
        <v>223.27</v>
      </c>
      <c r="U223" s="51" t="str">
        <f>VLOOKUP(B223,'FOLHA RESUMIDA'!C:I,2,0)</f>
        <v>CLECIO JOSE DA SILVA</v>
      </c>
    </row>
    <row r="224" spans="1:21">
      <c r="A224" s="85">
        <v>1</v>
      </c>
      <c r="B224" s="89">
        <v>2726</v>
      </c>
      <c r="C224" s="89" t="s">
        <v>182</v>
      </c>
      <c r="D224" s="86">
        <v>39818</v>
      </c>
      <c r="E224" s="86" t="s">
        <v>532</v>
      </c>
      <c r="F224" s="87" t="s">
        <v>486</v>
      </c>
      <c r="G224" s="88">
        <v>2163.27</v>
      </c>
      <c r="H224" s="88">
        <v>0</v>
      </c>
      <c r="I224" s="87" t="s">
        <v>533</v>
      </c>
      <c r="J224" s="88">
        <v>2312.9499999999998</v>
      </c>
      <c r="K224" s="88">
        <v>0</v>
      </c>
      <c r="L224" s="88">
        <v>0</v>
      </c>
      <c r="M224" s="88">
        <v>0</v>
      </c>
      <c r="N224" s="88">
        <v>0</v>
      </c>
      <c r="O224" s="88">
        <v>0</v>
      </c>
      <c r="P224" s="88">
        <v>0</v>
      </c>
      <c r="Q224" s="88">
        <v>0</v>
      </c>
      <c r="R224" s="88">
        <v>0</v>
      </c>
      <c r="S224" s="50">
        <f t="shared" si="6"/>
        <v>2163.27</v>
      </c>
      <c r="T224" s="50">
        <f t="shared" si="7"/>
        <v>2312.9499999999998</v>
      </c>
      <c r="U224" s="51" t="str">
        <f>VLOOKUP(B224,'FOLHA RESUMIDA'!C:I,2,0)</f>
        <v>MARIA GILVANEIDE SANTOS LIMA</v>
      </c>
    </row>
    <row r="225" spans="1:21">
      <c r="A225" s="85">
        <v>1</v>
      </c>
      <c r="B225" s="89">
        <v>2732</v>
      </c>
      <c r="C225" s="89" t="s">
        <v>183</v>
      </c>
      <c r="D225" s="86">
        <v>39874</v>
      </c>
      <c r="E225" s="86" t="s">
        <v>532</v>
      </c>
      <c r="F225" s="87" t="s">
        <v>486</v>
      </c>
      <c r="G225" s="88">
        <v>2060.2399999999998</v>
      </c>
      <c r="H225" s="88">
        <v>0</v>
      </c>
      <c r="I225" s="87" t="s">
        <v>533</v>
      </c>
      <c r="J225" s="88">
        <v>0</v>
      </c>
      <c r="K225" s="88">
        <v>0</v>
      </c>
      <c r="L225" s="88">
        <v>0</v>
      </c>
      <c r="M225" s="88">
        <v>0</v>
      </c>
      <c r="N225" s="88">
        <v>0</v>
      </c>
      <c r="O225" s="88">
        <v>0</v>
      </c>
      <c r="P225" s="88">
        <v>0</v>
      </c>
      <c r="Q225" s="88">
        <v>0</v>
      </c>
      <c r="R225" s="88">
        <v>0</v>
      </c>
      <c r="S225" s="50">
        <f t="shared" si="6"/>
        <v>2060.2399999999998</v>
      </c>
      <c r="T225" s="50">
        <f t="shared" si="7"/>
        <v>0</v>
      </c>
      <c r="U225" s="51" t="str">
        <f>VLOOKUP(B225,'FOLHA RESUMIDA'!C:I,2,0)</f>
        <v>LILIANE DA SILVA SALVADOR</v>
      </c>
    </row>
    <row r="226" spans="1:21">
      <c r="A226" s="85">
        <v>47</v>
      </c>
      <c r="B226" s="89">
        <v>2736</v>
      </c>
      <c r="C226" s="89" t="s">
        <v>380</v>
      </c>
      <c r="D226" s="86">
        <v>39881</v>
      </c>
      <c r="E226" s="86" t="s">
        <v>532</v>
      </c>
      <c r="F226" s="87" t="s">
        <v>486</v>
      </c>
      <c r="G226" s="88">
        <v>2060.2399999999998</v>
      </c>
      <c r="H226" s="88">
        <v>0</v>
      </c>
      <c r="I226" s="87" t="s">
        <v>533</v>
      </c>
      <c r="J226" s="88">
        <v>0</v>
      </c>
      <c r="K226" s="88">
        <v>0</v>
      </c>
      <c r="L226" s="88">
        <v>223.27</v>
      </c>
      <c r="M226" s="88">
        <v>0</v>
      </c>
      <c r="N226" s="88">
        <v>0</v>
      </c>
      <c r="O226" s="88">
        <v>0</v>
      </c>
      <c r="P226" s="88">
        <v>0</v>
      </c>
      <c r="Q226" s="88">
        <v>0</v>
      </c>
      <c r="R226" s="88">
        <v>0</v>
      </c>
      <c r="S226" s="50">
        <f t="shared" si="6"/>
        <v>2060.2399999999998</v>
      </c>
      <c r="T226" s="50">
        <f t="shared" si="7"/>
        <v>223.27</v>
      </c>
      <c r="U226" s="51" t="str">
        <f>VLOOKUP(B226,'FOLHA RESUMIDA'!C:I,2,0)</f>
        <v>LUCENILDO JOSE DA SILVA</v>
      </c>
    </row>
    <row r="227" spans="1:21">
      <c r="A227" s="85">
        <v>1</v>
      </c>
      <c r="B227" s="89">
        <v>2748</v>
      </c>
      <c r="C227" s="89" t="s">
        <v>184</v>
      </c>
      <c r="D227" s="86">
        <v>39948</v>
      </c>
      <c r="E227" s="86" t="s">
        <v>532</v>
      </c>
      <c r="F227" s="87" t="s">
        <v>423</v>
      </c>
      <c r="G227" s="88">
        <v>1543.83</v>
      </c>
      <c r="H227" s="88">
        <v>0</v>
      </c>
      <c r="I227" s="87" t="s">
        <v>533</v>
      </c>
      <c r="J227" s="88">
        <v>0</v>
      </c>
      <c r="K227" s="88">
        <v>0</v>
      </c>
      <c r="L227" s="88">
        <v>0</v>
      </c>
      <c r="M227" s="88">
        <v>0</v>
      </c>
      <c r="N227" s="88">
        <v>0</v>
      </c>
      <c r="O227" s="88">
        <v>0</v>
      </c>
      <c r="P227" s="88">
        <v>0</v>
      </c>
      <c r="Q227" s="88">
        <v>0</v>
      </c>
      <c r="R227" s="88">
        <v>0</v>
      </c>
      <c r="S227" s="50">
        <f t="shared" si="6"/>
        <v>1543.83</v>
      </c>
      <c r="T227" s="50">
        <f t="shared" si="7"/>
        <v>0</v>
      </c>
      <c r="U227" s="51" t="str">
        <f>VLOOKUP(B227,'FOLHA RESUMIDA'!C:I,2,0)</f>
        <v>LEONINO CLEMENTE DA SILVA</v>
      </c>
    </row>
    <row r="228" spans="1:21">
      <c r="A228" s="85">
        <v>1</v>
      </c>
      <c r="B228" s="89">
        <v>2751</v>
      </c>
      <c r="C228" s="89" t="s">
        <v>185</v>
      </c>
      <c r="D228" s="86">
        <v>39948</v>
      </c>
      <c r="E228" s="86" t="s">
        <v>532</v>
      </c>
      <c r="F228" s="87" t="s">
        <v>423</v>
      </c>
      <c r="G228" s="88">
        <v>1876.59</v>
      </c>
      <c r="H228" s="88">
        <v>0</v>
      </c>
      <c r="I228" s="87" t="s">
        <v>533</v>
      </c>
      <c r="J228" s="88">
        <v>0</v>
      </c>
      <c r="K228" s="88">
        <v>0</v>
      </c>
      <c r="L228" s="88">
        <v>0</v>
      </c>
      <c r="M228" s="88">
        <v>0</v>
      </c>
      <c r="N228" s="88">
        <v>0</v>
      </c>
      <c r="O228" s="88">
        <v>0</v>
      </c>
      <c r="P228" s="88">
        <v>0</v>
      </c>
      <c r="Q228" s="88">
        <v>0</v>
      </c>
      <c r="R228" s="88">
        <v>0</v>
      </c>
      <c r="S228" s="50">
        <f t="shared" si="6"/>
        <v>1876.59</v>
      </c>
      <c r="T228" s="50">
        <f t="shared" si="7"/>
        <v>0</v>
      </c>
      <c r="U228" s="51" t="str">
        <f>VLOOKUP(B228,'FOLHA RESUMIDA'!C:I,2,0)</f>
        <v>DENNYS RYAN GUILHERME PEREIRA</v>
      </c>
    </row>
    <row r="229" spans="1:21">
      <c r="A229" s="85">
        <v>1</v>
      </c>
      <c r="B229" s="89">
        <v>2754</v>
      </c>
      <c r="C229" s="89" t="s">
        <v>404</v>
      </c>
      <c r="D229" s="86">
        <v>39948</v>
      </c>
      <c r="E229" s="86" t="s">
        <v>532</v>
      </c>
      <c r="F229" s="87" t="s">
        <v>423</v>
      </c>
      <c r="G229" s="88">
        <v>1400.3</v>
      </c>
      <c r="H229" s="88">
        <v>0</v>
      </c>
      <c r="I229" s="87" t="s">
        <v>533</v>
      </c>
      <c r="J229" s="88">
        <v>0</v>
      </c>
      <c r="K229" s="88">
        <v>0</v>
      </c>
      <c r="L229" s="88">
        <v>0</v>
      </c>
      <c r="M229" s="88">
        <v>0</v>
      </c>
      <c r="N229" s="88">
        <v>0</v>
      </c>
      <c r="O229" s="88">
        <v>0</v>
      </c>
      <c r="P229" s="88">
        <v>0</v>
      </c>
      <c r="Q229" s="88">
        <v>0</v>
      </c>
      <c r="R229" s="88">
        <v>0</v>
      </c>
      <c r="S229" s="50">
        <f t="shared" si="6"/>
        <v>1400.3</v>
      </c>
      <c r="T229" s="50">
        <f t="shared" si="7"/>
        <v>0</v>
      </c>
      <c r="U229" s="51" t="str">
        <f>VLOOKUP(B229,'FOLHA RESUMIDA'!C:I,2,0)</f>
        <v>ROSANGELA BARROS CANTALICE</v>
      </c>
    </row>
    <row r="230" spans="1:21">
      <c r="A230" s="85">
        <v>1</v>
      </c>
      <c r="B230" s="89">
        <v>2757</v>
      </c>
      <c r="C230" s="89" t="s">
        <v>186</v>
      </c>
      <c r="D230" s="86">
        <v>39948</v>
      </c>
      <c r="E230" s="86" t="s">
        <v>532</v>
      </c>
      <c r="F230" s="87" t="s">
        <v>423</v>
      </c>
      <c r="G230" s="88">
        <v>1702.09</v>
      </c>
      <c r="H230" s="88">
        <v>0</v>
      </c>
      <c r="I230" s="87" t="s">
        <v>533</v>
      </c>
      <c r="J230" s="88">
        <v>0</v>
      </c>
      <c r="K230" s="88">
        <v>0</v>
      </c>
      <c r="L230" s="88">
        <v>0</v>
      </c>
      <c r="M230" s="88">
        <v>0</v>
      </c>
      <c r="N230" s="88">
        <v>0</v>
      </c>
      <c r="O230" s="88">
        <v>0</v>
      </c>
      <c r="P230" s="88">
        <v>0</v>
      </c>
      <c r="Q230" s="88">
        <v>0</v>
      </c>
      <c r="R230" s="88">
        <v>0</v>
      </c>
      <c r="S230" s="50">
        <f t="shared" si="6"/>
        <v>1702.09</v>
      </c>
      <c r="T230" s="50">
        <f t="shared" si="7"/>
        <v>0</v>
      </c>
      <c r="U230" s="51" t="str">
        <f>VLOOKUP(B230,'FOLHA RESUMIDA'!C:I,2,0)</f>
        <v>CLAUDIA REGINA NEVES DE MELO</v>
      </c>
    </row>
    <row r="231" spans="1:21">
      <c r="A231" s="85">
        <v>1</v>
      </c>
      <c r="B231" s="89">
        <v>2766</v>
      </c>
      <c r="C231" s="89" t="s">
        <v>187</v>
      </c>
      <c r="D231" s="86">
        <v>39952</v>
      </c>
      <c r="E231" s="86" t="s">
        <v>532</v>
      </c>
      <c r="F231" s="87" t="s">
        <v>492</v>
      </c>
      <c r="G231" s="88">
        <v>1962.12</v>
      </c>
      <c r="H231" s="88">
        <v>0</v>
      </c>
      <c r="I231" s="87" t="s">
        <v>533</v>
      </c>
      <c r="J231" s="88">
        <v>0</v>
      </c>
      <c r="K231" s="88">
        <v>0</v>
      </c>
      <c r="L231" s="88">
        <v>0</v>
      </c>
      <c r="M231" s="88">
        <v>0</v>
      </c>
      <c r="N231" s="88">
        <v>0</v>
      </c>
      <c r="O231" s="88">
        <v>0</v>
      </c>
      <c r="P231" s="88">
        <v>0</v>
      </c>
      <c r="Q231" s="88">
        <v>0</v>
      </c>
      <c r="R231" s="88">
        <v>0</v>
      </c>
      <c r="S231" s="50">
        <f t="shared" si="6"/>
        <v>1962.12</v>
      </c>
      <c r="T231" s="50">
        <f t="shared" si="7"/>
        <v>0</v>
      </c>
      <c r="U231" s="51" t="str">
        <f>VLOOKUP(B231,'FOLHA RESUMIDA'!C:I,2,0)</f>
        <v>EMANOEL VIEIRA LAURIA</v>
      </c>
    </row>
    <row r="232" spans="1:21">
      <c r="A232" s="85">
        <v>1</v>
      </c>
      <c r="B232" s="89">
        <v>2768</v>
      </c>
      <c r="C232" s="89" t="s">
        <v>188</v>
      </c>
      <c r="D232" s="86">
        <v>39965</v>
      </c>
      <c r="E232" s="86" t="s">
        <v>532</v>
      </c>
      <c r="F232" s="87" t="s">
        <v>423</v>
      </c>
      <c r="G232" s="88">
        <v>1702.09</v>
      </c>
      <c r="H232" s="88">
        <v>0</v>
      </c>
      <c r="I232" s="87" t="s">
        <v>533</v>
      </c>
      <c r="J232" s="88">
        <v>0</v>
      </c>
      <c r="K232" s="88">
        <v>0</v>
      </c>
      <c r="L232" s="88">
        <v>0</v>
      </c>
      <c r="M232" s="88">
        <v>0</v>
      </c>
      <c r="N232" s="88">
        <v>0</v>
      </c>
      <c r="O232" s="88">
        <v>0</v>
      </c>
      <c r="P232" s="88">
        <v>0</v>
      </c>
      <c r="Q232" s="88">
        <v>0</v>
      </c>
      <c r="R232" s="88">
        <v>0</v>
      </c>
      <c r="S232" s="50">
        <f t="shared" si="6"/>
        <v>1702.09</v>
      </c>
      <c r="T232" s="50">
        <f t="shared" si="7"/>
        <v>0</v>
      </c>
      <c r="U232" s="51" t="str">
        <f>VLOOKUP(B232,'FOLHA RESUMIDA'!C:I,2,0)</f>
        <v>IZABEL LUIZA SOARES DE SOUZA</v>
      </c>
    </row>
    <row r="233" spans="1:21">
      <c r="A233" s="85">
        <v>1</v>
      </c>
      <c r="B233" s="89">
        <v>2770</v>
      </c>
      <c r="C233" s="89" t="s">
        <v>189</v>
      </c>
      <c r="D233" s="86">
        <v>39965</v>
      </c>
      <c r="E233" s="86" t="s">
        <v>532</v>
      </c>
      <c r="F233" s="87" t="s">
        <v>423</v>
      </c>
      <c r="G233" s="88">
        <v>1543.87</v>
      </c>
      <c r="H233" s="88">
        <v>0</v>
      </c>
      <c r="I233" s="87" t="s">
        <v>533</v>
      </c>
      <c r="J233" s="88">
        <v>0</v>
      </c>
      <c r="K233" s="88">
        <v>0</v>
      </c>
      <c r="L233" s="88">
        <v>0</v>
      </c>
      <c r="M233" s="88">
        <v>0</v>
      </c>
      <c r="N233" s="88">
        <v>0</v>
      </c>
      <c r="O233" s="88">
        <v>0</v>
      </c>
      <c r="P233" s="88">
        <v>0</v>
      </c>
      <c r="Q233" s="88">
        <v>0</v>
      </c>
      <c r="R233" s="88">
        <v>0</v>
      </c>
      <c r="S233" s="50">
        <f t="shared" si="6"/>
        <v>1543.87</v>
      </c>
      <c r="T233" s="50">
        <f t="shared" si="7"/>
        <v>0</v>
      </c>
      <c r="U233" s="51" t="str">
        <f>VLOOKUP(B233,'FOLHA RESUMIDA'!C:I,2,0)</f>
        <v>JOSE PIMENTEL SILVA</v>
      </c>
    </row>
    <row r="234" spans="1:21">
      <c r="A234" s="85">
        <v>1</v>
      </c>
      <c r="B234" s="89">
        <v>2772</v>
      </c>
      <c r="C234" s="89" t="s">
        <v>365</v>
      </c>
      <c r="D234" s="86">
        <v>39972</v>
      </c>
      <c r="E234" s="86" t="s">
        <v>532</v>
      </c>
      <c r="F234" s="87" t="s">
        <v>486</v>
      </c>
      <c r="G234" s="88">
        <v>2060.2399999999998</v>
      </c>
      <c r="H234" s="88">
        <v>0</v>
      </c>
      <c r="I234" s="87" t="s">
        <v>533</v>
      </c>
      <c r="J234" s="88">
        <v>0</v>
      </c>
      <c r="K234" s="88">
        <v>0</v>
      </c>
      <c r="L234" s="88">
        <v>0</v>
      </c>
      <c r="M234" s="88">
        <v>0</v>
      </c>
      <c r="N234" s="88">
        <v>0</v>
      </c>
      <c r="O234" s="88">
        <v>0</v>
      </c>
      <c r="P234" s="88">
        <v>0</v>
      </c>
      <c r="Q234" s="88">
        <v>0</v>
      </c>
      <c r="R234" s="88">
        <v>0</v>
      </c>
      <c r="S234" s="50">
        <f t="shared" si="6"/>
        <v>2060.2399999999998</v>
      </c>
      <c r="T234" s="50">
        <f t="shared" si="7"/>
        <v>0</v>
      </c>
      <c r="U234" s="51" t="str">
        <f>VLOOKUP(B234,'FOLHA RESUMIDA'!C:I,2,0)</f>
        <v>CARMEM ALUISIA LEITE DE ANDRAD</v>
      </c>
    </row>
    <row r="235" spans="1:21">
      <c r="A235" s="85">
        <v>1</v>
      </c>
      <c r="B235" s="89">
        <v>2773</v>
      </c>
      <c r="C235" s="89" t="s">
        <v>190</v>
      </c>
      <c r="D235" s="86">
        <v>39979</v>
      </c>
      <c r="E235" s="86" t="s">
        <v>532</v>
      </c>
      <c r="F235" s="87" t="s">
        <v>492</v>
      </c>
      <c r="G235" s="88">
        <v>1962.12</v>
      </c>
      <c r="H235" s="88">
        <v>0</v>
      </c>
      <c r="I235" s="87" t="s">
        <v>533</v>
      </c>
      <c r="J235" s="88">
        <v>0</v>
      </c>
      <c r="K235" s="88">
        <v>0</v>
      </c>
      <c r="L235" s="88">
        <v>0</v>
      </c>
      <c r="M235" s="88">
        <v>0</v>
      </c>
      <c r="N235" s="88">
        <v>0</v>
      </c>
      <c r="O235" s="88">
        <v>0</v>
      </c>
      <c r="P235" s="88">
        <v>0</v>
      </c>
      <c r="Q235" s="88">
        <v>0</v>
      </c>
      <c r="R235" s="88">
        <v>0</v>
      </c>
      <c r="S235" s="50">
        <f t="shared" si="6"/>
        <v>1962.12</v>
      </c>
      <c r="T235" s="50">
        <f t="shared" si="7"/>
        <v>0</v>
      </c>
      <c r="U235" s="51" t="str">
        <f>VLOOKUP(B235,'FOLHA RESUMIDA'!C:I,2,0)</f>
        <v>WALDNER NERTAM F  DE ALENCAR</v>
      </c>
    </row>
    <row r="236" spans="1:21">
      <c r="A236" s="85">
        <v>1</v>
      </c>
      <c r="B236" s="89">
        <v>2775</v>
      </c>
      <c r="C236" s="89" t="s">
        <v>191</v>
      </c>
      <c r="D236" s="86">
        <v>39981</v>
      </c>
      <c r="E236" s="86" t="s">
        <v>532</v>
      </c>
      <c r="F236" s="87" t="s">
        <v>486</v>
      </c>
      <c r="G236" s="88">
        <v>2163.27</v>
      </c>
      <c r="H236" s="88">
        <v>0</v>
      </c>
      <c r="I236" s="87" t="s">
        <v>533</v>
      </c>
      <c r="J236" s="88">
        <v>0</v>
      </c>
      <c r="K236" s="88">
        <v>0</v>
      </c>
      <c r="L236" s="88">
        <v>0</v>
      </c>
      <c r="M236" s="88">
        <v>0</v>
      </c>
      <c r="N236" s="88">
        <v>0</v>
      </c>
      <c r="O236" s="88">
        <v>0</v>
      </c>
      <c r="P236" s="88">
        <v>0</v>
      </c>
      <c r="Q236" s="88">
        <v>0</v>
      </c>
      <c r="R236" s="88">
        <v>0</v>
      </c>
      <c r="S236" s="50">
        <f t="shared" si="6"/>
        <v>2163.27</v>
      </c>
      <c r="T236" s="50">
        <f t="shared" si="7"/>
        <v>0</v>
      </c>
      <c r="U236" s="51" t="str">
        <f>VLOOKUP(B236,'FOLHA RESUMIDA'!C:I,2,0)</f>
        <v>MARCELA FREITAS DA C SALLES</v>
      </c>
    </row>
    <row r="237" spans="1:21">
      <c r="A237" s="85">
        <v>1</v>
      </c>
      <c r="B237" s="89">
        <v>2779</v>
      </c>
      <c r="C237" s="89" t="s">
        <v>192</v>
      </c>
      <c r="D237" s="86">
        <v>39995</v>
      </c>
      <c r="E237" s="86" t="s">
        <v>532</v>
      </c>
      <c r="F237" s="87" t="s">
        <v>423</v>
      </c>
      <c r="G237" s="88">
        <v>1876.59</v>
      </c>
      <c r="H237" s="88">
        <v>0</v>
      </c>
      <c r="I237" s="87" t="s">
        <v>533</v>
      </c>
      <c r="J237" s="88">
        <v>1284.97</v>
      </c>
      <c r="K237" s="88">
        <v>0</v>
      </c>
      <c r="L237" s="88">
        <v>0</v>
      </c>
      <c r="M237" s="88">
        <v>0</v>
      </c>
      <c r="N237" s="88">
        <v>0</v>
      </c>
      <c r="O237" s="88">
        <v>0</v>
      </c>
      <c r="P237" s="88">
        <v>0</v>
      </c>
      <c r="Q237" s="88">
        <v>0</v>
      </c>
      <c r="R237" s="88">
        <v>0</v>
      </c>
      <c r="S237" s="50">
        <f t="shared" si="6"/>
        <v>1876.59</v>
      </c>
      <c r="T237" s="50">
        <f t="shared" si="7"/>
        <v>1284.97</v>
      </c>
      <c r="U237" s="51" t="str">
        <f>VLOOKUP(B237,'FOLHA RESUMIDA'!C:I,2,0)</f>
        <v>THAIS REGINA BORGES LOPES</v>
      </c>
    </row>
    <row r="238" spans="1:21">
      <c r="A238" s="85">
        <v>1</v>
      </c>
      <c r="B238" s="89">
        <v>2782</v>
      </c>
      <c r="C238" s="89" t="s">
        <v>193</v>
      </c>
      <c r="D238" s="86">
        <v>40042</v>
      </c>
      <c r="E238" s="86" t="s">
        <v>532</v>
      </c>
      <c r="F238" s="87" t="s">
        <v>506</v>
      </c>
      <c r="G238" s="88">
        <v>1702.13</v>
      </c>
      <c r="H238" s="88">
        <v>0</v>
      </c>
      <c r="I238" s="87" t="s">
        <v>533</v>
      </c>
      <c r="J238" s="88">
        <v>0</v>
      </c>
      <c r="K238" s="88">
        <v>0</v>
      </c>
      <c r="L238" s="88">
        <v>0</v>
      </c>
      <c r="M238" s="88">
        <v>0</v>
      </c>
      <c r="N238" s="88">
        <v>0</v>
      </c>
      <c r="O238" s="88">
        <v>0</v>
      </c>
      <c r="P238" s="88">
        <v>0</v>
      </c>
      <c r="Q238" s="88">
        <v>0</v>
      </c>
      <c r="R238" s="88">
        <v>0</v>
      </c>
      <c r="S238" s="50">
        <f t="shared" si="6"/>
        <v>1702.13</v>
      </c>
      <c r="T238" s="50">
        <f t="shared" si="7"/>
        <v>0</v>
      </c>
      <c r="U238" s="51" t="str">
        <f>VLOOKUP(B238,'FOLHA RESUMIDA'!C:I,2,0)</f>
        <v>ELVIS ALVES DA COSTA</v>
      </c>
    </row>
    <row r="239" spans="1:21">
      <c r="A239" s="85">
        <v>1</v>
      </c>
      <c r="B239" s="89">
        <v>2784</v>
      </c>
      <c r="C239" s="89" t="s">
        <v>194</v>
      </c>
      <c r="D239" s="86">
        <v>40042</v>
      </c>
      <c r="E239" s="86" t="s">
        <v>532</v>
      </c>
      <c r="F239" s="87" t="s">
        <v>423</v>
      </c>
      <c r="G239" s="88">
        <v>1621.02</v>
      </c>
      <c r="H239" s="88">
        <v>0</v>
      </c>
      <c r="I239" s="87" t="s">
        <v>533</v>
      </c>
      <c r="J239" s="88">
        <v>0</v>
      </c>
      <c r="K239" s="88">
        <v>0</v>
      </c>
      <c r="L239" s="88">
        <v>0</v>
      </c>
      <c r="M239" s="88">
        <v>0</v>
      </c>
      <c r="N239" s="88">
        <v>0</v>
      </c>
      <c r="O239" s="88">
        <v>0</v>
      </c>
      <c r="P239" s="88">
        <v>0</v>
      </c>
      <c r="Q239" s="88">
        <v>0</v>
      </c>
      <c r="R239" s="88">
        <v>0</v>
      </c>
      <c r="S239" s="50">
        <f t="shared" si="6"/>
        <v>1621.02</v>
      </c>
      <c r="T239" s="50">
        <f t="shared" si="7"/>
        <v>0</v>
      </c>
      <c r="U239" s="51" t="str">
        <f>VLOOKUP(B239,'FOLHA RESUMIDA'!C:I,2,0)</f>
        <v>FERNANDO ALVES DO NASCIMENTO</v>
      </c>
    </row>
    <row r="240" spans="1:21">
      <c r="A240" s="85">
        <v>1</v>
      </c>
      <c r="B240" s="89">
        <v>2785</v>
      </c>
      <c r="C240" s="89" t="s">
        <v>195</v>
      </c>
      <c r="D240" s="86">
        <v>40042</v>
      </c>
      <c r="E240" s="86" t="s">
        <v>532</v>
      </c>
      <c r="F240" s="87" t="s">
        <v>423</v>
      </c>
      <c r="G240" s="88">
        <v>1543.84</v>
      </c>
      <c r="H240" s="88">
        <v>0</v>
      </c>
      <c r="I240" s="87" t="s">
        <v>533</v>
      </c>
      <c r="J240" s="88">
        <v>0</v>
      </c>
      <c r="K240" s="88">
        <v>0</v>
      </c>
      <c r="L240" s="88">
        <v>0</v>
      </c>
      <c r="M240" s="88">
        <v>0</v>
      </c>
      <c r="N240" s="88">
        <v>0</v>
      </c>
      <c r="O240" s="88">
        <v>0</v>
      </c>
      <c r="P240" s="88">
        <v>0</v>
      </c>
      <c r="Q240" s="88">
        <v>0</v>
      </c>
      <c r="R240" s="88">
        <v>0</v>
      </c>
      <c r="S240" s="50">
        <f t="shared" si="6"/>
        <v>1543.84</v>
      </c>
      <c r="T240" s="50">
        <f t="shared" si="7"/>
        <v>0</v>
      </c>
      <c r="U240" s="51" t="str">
        <f>VLOOKUP(B240,'FOLHA RESUMIDA'!C:I,2,0)</f>
        <v>JEANNE D ARC PEDROSA PESSOA</v>
      </c>
    </row>
    <row r="241" spans="1:21">
      <c r="A241" s="85">
        <v>1</v>
      </c>
      <c r="B241" s="89">
        <v>2788</v>
      </c>
      <c r="C241" s="89" t="s">
        <v>196</v>
      </c>
      <c r="D241" s="86">
        <v>40042</v>
      </c>
      <c r="E241" s="86" t="s">
        <v>532</v>
      </c>
      <c r="F241" s="87" t="s">
        <v>423</v>
      </c>
      <c r="G241" s="88">
        <v>1702.09</v>
      </c>
      <c r="H241" s="88">
        <v>0</v>
      </c>
      <c r="I241" s="87" t="s">
        <v>533</v>
      </c>
      <c r="J241" s="88">
        <v>0</v>
      </c>
      <c r="K241" s="88">
        <v>0</v>
      </c>
      <c r="L241" s="88">
        <v>0</v>
      </c>
      <c r="M241" s="88">
        <v>0</v>
      </c>
      <c r="N241" s="88">
        <v>0</v>
      </c>
      <c r="O241" s="88">
        <v>0</v>
      </c>
      <c r="P241" s="88">
        <v>0</v>
      </c>
      <c r="Q241" s="88">
        <v>0</v>
      </c>
      <c r="R241" s="88">
        <v>0</v>
      </c>
      <c r="S241" s="50">
        <f t="shared" si="6"/>
        <v>1702.09</v>
      </c>
      <c r="T241" s="50">
        <f t="shared" si="7"/>
        <v>0</v>
      </c>
      <c r="U241" s="51" t="str">
        <f>VLOOKUP(B241,'FOLHA RESUMIDA'!C:I,2,0)</f>
        <v>ROSANIA EMIDIA PEREIRA</v>
      </c>
    </row>
    <row r="242" spans="1:21">
      <c r="A242" s="85">
        <v>1</v>
      </c>
      <c r="B242" s="89">
        <v>2790</v>
      </c>
      <c r="C242" s="89" t="s">
        <v>197</v>
      </c>
      <c r="D242" s="86">
        <v>40057</v>
      </c>
      <c r="E242" s="86" t="s">
        <v>532</v>
      </c>
      <c r="F242" s="87" t="s">
        <v>486</v>
      </c>
      <c r="G242" s="88">
        <v>2060.2399999999998</v>
      </c>
      <c r="H242" s="88">
        <v>0</v>
      </c>
      <c r="I242" s="87" t="s">
        <v>533</v>
      </c>
      <c r="J242" s="88">
        <v>0</v>
      </c>
      <c r="K242" s="88">
        <v>0</v>
      </c>
      <c r="L242" s="88">
        <v>0</v>
      </c>
      <c r="M242" s="88">
        <v>0</v>
      </c>
      <c r="N242" s="88">
        <v>0</v>
      </c>
      <c r="O242" s="88">
        <v>0</v>
      </c>
      <c r="P242" s="88">
        <v>0</v>
      </c>
      <c r="Q242" s="88">
        <v>0</v>
      </c>
      <c r="R242" s="88">
        <v>0</v>
      </c>
      <c r="S242" s="50">
        <f t="shared" si="6"/>
        <v>2060.2399999999998</v>
      </c>
      <c r="T242" s="50">
        <f t="shared" si="7"/>
        <v>0</v>
      </c>
      <c r="U242" s="51" t="str">
        <f>VLOOKUP(B242,'FOLHA RESUMIDA'!C:I,2,0)</f>
        <v>ROSANA DE FATIMA UCHOA  AREDE</v>
      </c>
    </row>
    <row r="243" spans="1:21">
      <c r="A243" s="85">
        <v>1</v>
      </c>
      <c r="B243" s="89">
        <v>2791</v>
      </c>
      <c r="C243" s="89" t="s">
        <v>198</v>
      </c>
      <c r="D243" s="86">
        <v>40058</v>
      </c>
      <c r="E243" s="86" t="s">
        <v>532</v>
      </c>
      <c r="F243" s="87" t="s">
        <v>432</v>
      </c>
      <c r="G243" s="88">
        <v>5942.74</v>
      </c>
      <c r="H243" s="88">
        <v>0</v>
      </c>
      <c r="I243" s="87" t="s">
        <v>533</v>
      </c>
      <c r="J243" s="88">
        <v>0</v>
      </c>
      <c r="K243" s="88">
        <v>0</v>
      </c>
      <c r="L243" s="88">
        <v>0</v>
      </c>
      <c r="M243" s="88">
        <v>0</v>
      </c>
      <c r="N243" s="88">
        <v>0</v>
      </c>
      <c r="O243" s="88">
        <v>0</v>
      </c>
      <c r="P243" s="88">
        <v>0</v>
      </c>
      <c r="Q243" s="88">
        <v>0</v>
      </c>
      <c r="R243" s="88">
        <v>0</v>
      </c>
      <c r="S243" s="50">
        <f t="shared" si="6"/>
        <v>5942.74</v>
      </c>
      <c r="T243" s="50">
        <f t="shared" si="7"/>
        <v>0</v>
      </c>
      <c r="U243" s="51" t="str">
        <f>VLOOKUP(B243,'FOLHA RESUMIDA'!C:I,2,0)</f>
        <v>JOSIMAR SILVA</v>
      </c>
    </row>
    <row r="244" spans="1:21">
      <c r="A244" s="85">
        <v>1</v>
      </c>
      <c r="B244" s="89">
        <v>2797</v>
      </c>
      <c r="C244" s="89" t="s">
        <v>199</v>
      </c>
      <c r="D244" s="86">
        <v>40064</v>
      </c>
      <c r="E244" s="86" t="s">
        <v>532</v>
      </c>
      <c r="F244" s="87" t="s">
        <v>486</v>
      </c>
      <c r="G244" s="88">
        <v>2060.2399999999998</v>
      </c>
      <c r="H244" s="88">
        <v>0</v>
      </c>
      <c r="I244" s="87" t="s">
        <v>533</v>
      </c>
      <c r="J244" s="88">
        <v>2312.9499999999998</v>
      </c>
      <c r="K244" s="88">
        <v>0</v>
      </c>
      <c r="L244" s="88">
        <v>0</v>
      </c>
      <c r="M244" s="88">
        <v>0</v>
      </c>
      <c r="N244" s="88">
        <v>0</v>
      </c>
      <c r="O244" s="88">
        <v>0</v>
      </c>
      <c r="P244" s="88">
        <v>0</v>
      </c>
      <c r="Q244" s="88">
        <v>0</v>
      </c>
      <c r="R244" s="88">
        <v>0</v>
      </c>
      <c r="S244" s="50">
        <f t="shared" si="6"/>
        <v>2060.2399999999998</v>
      </c>
      <c r="T244" s="50">
        <f t="shared" si="7"/>
        <v>2312.9499999999998</v>
      </c>
      <c r="U244" s="51" t="str">
        <f>VLOOKUP(B244,'FOLHA RESUMIDA'!C:I,2,0)</f>
        <v>JULIANA SILVA CEDRIM</v>
      </c>
    </row>
    <row r="245" spans="1:21">
      <c r="A245" s="85">
        <v>1</v>
      </c>
      <c r="B245" s="89">
        <v>2798</v>
      </c>
      <c r="C245" s="89" t="s">
        <v>200</v>
      </c>
      <c r="D245" s="86">
        <v>40077</v>
      </c>
      <c r="E245" s="86" t="s">
        <v>532</v>
      </c>
      <c r="F245" s="87" t="s">
        <v>486</v>
      </c>
      <c r="G245" s="88">
        <v>2060.2399999999998</v>
      </c>
      <c r="H245" s="88">
        <v>0</v>
      </c>
      <c r="I245" s="87" t="s">
        <v>533</v>
      </c>
      <c r="J245" s="88">
        <v>2312.9499999999998</v>
      </c>
      <c r="K245" s="88">
        <v>0</v>
      </c>
      <c r="L245" s="88">
        <v>0</v>
      </c>
      <c r="M245" s="88">
        <v>0</v>
      </c>
      <c r="N245" s="88">
        <v>0</v>
      </c>
      <c r="O245" s="88">
        <v>0</v>
      </c>
      <c r="P245" s="88">
        <v>0</v>
      </c>
      <c r="Q245" s="88">
        <v>0</v>
      </c>
      <c r="R245" s="88">
        <v>0</v>
      </c>
      <c r="S245" s="50">
        <f t="shared" si="6"/>
        <v>2060.2399999999998</v>
      </c>
      <c r="T245" s="50">
        <f t="shared" si="7"/>
        <v>2312.9499999999998</v>
      </c>
      <c r="U245" s="51" t="str">
        <f>VLOOKUP(B245,'FOLHA RESUMIDA'!C:I,2,0)</f>
        <v>MARCO ANDRE ANTUNES CORREIA</v>
      </c>
    </row>
    <row r="246" spans="1:21">
      <c r="A246" s="85">
        <v>20</v>
      </c>
      <c r="B246" s="89">
        <v>2799</v>
      </c>
      <c r="C246" s="89" t="s">
        <v>359</v>
      </c>
      <c r="D246" s="86">
        <v>40081</v>
      </c>
      <c r="E246" s="86" t="s">
        <v>532</v>
      </c>
      <c r="F246" s="87" t="s">
        <v>486</v>
      </c>
      <c r="G246" s="88">
        <v>2060.2399999999998</v>
      </c>
      <c r="H246" s="88">
        <v>0</v>
      </c>
      <c r="I246" s="87" t="s">
        <v>533</v>
      </c>
      <c r="J246" s="88">
        <v>0</v>
      </c>
      <c r="K246" s="88">
        <v>0</v>
      </c>
      <c r="L246" s="88">
        <v>223.27</v>
      </c>
      <c r="M246" s="88">
        <v>0</v>
      </c>
      <c r="N246" s="88">
        <v>0</v>
      </c>
      <c r="O246" s="88">
        <v>0</v>
      </c>
      <c r="P246" s="88">
        <v>0</v>
      </c>
      <c r="Q246" s="88">
        <v>0</v>
      </c>
      <c r="R246" s="88">
        <v>0</v>
      </c>
      <c r="S246" s="50">
        <f t="shared" si="6"/>
        <v>2060.2399999999998</v>
      </c>
      <c r="T246" s="50">
        <f t="shared" si="7"/>
        <v>223.27</v>
      </c>
      <c r="U246" s="51" t="str">
        <f>VLOOKUP(B246,'FOLHA RESUMIDA'!C:I,2,0)</f>
        <v>ALYSSON FABIO O FLORENCIO</v>
      </c>
    </row>
    <row r="247" spans="1:21">
      <c r="A247" s="85">
        <v>1</v>
      </c>
      <c r="B247" s="89">
        <v>2801</v>
      </c>
      <c r="C247" s="89" t="s">
        <v>201</v>
      </c>
      <c r="D247" s="86">
        <v>40087</v>
      </c>
      <c r="E247" s="86" t="s">
        <v>532</v>
      </c>
      <c r="F247" s="87" t="s">
        <v>427</v>
      </c>
      <c r="G247" s="88">
        <v>5740.4</v>
      </c>
      <c r="H247" s="88">
        <v>0</v>
      </c>
      <c r="I247" s="87" t="s">
        <v>533</v>
      </c>
      <c r="J247" s="88">
        <v>0</v>
      </c>
      <c r="K247" s="88">
        <v>0</v>
      </c>
      <c r="L247" s="88">
        <v>0</v>
      </c>
      <c r="M247" s="88">
        <v>0</v>
      </c>
      <c r="N247" s="88">
        <v>0</v>
      </c>
      <c r="O247" s="88">
        <v>0</v>
      </c>
      <c r="P247" s="88">
        <v>0</v>
      </c>
      <c r="Q247" s="88">
        <v>0</v>
      </c>
      <c r="R247" s="88">
        <v>0</v>
      </c>
      <c r="S247" s="50">
        <f t="shared" si="6"/>
        <v>5740.4</v>
      </c>
      <c r="T247" s="50">
        <f t="shared" si="7"/>
        <v>0</v>
      </c>
      <c r="U247" s="51" t="str">
        <f>VLOOKUP(B247,'FOLHA RESUMIDA'!C:I,2,0)</f>
        <v>VALERIA JALES DA SILVA</v>
      </c>
    </row>
    <row r="248" spans="1:21">
      <c r="A248" s="85">
        <v>1</v>
      </c>
      <c r="B248" s="89">
        <v>2806</v>
      </c>
      <c r="C248" s="89" t="s">
        <v>202</v>
      </c>
      <c r="D248" s="86">
        <v>40133</v>
      </c>
      <c r="E248" s="86" t="s">
        <v>532</v>
      </c>
      <c r="F248" s="87" t="s">
        <v>427</v>
      </c>
      <c r="G248" s="88">
        <v>2385</v>
      </c>
      <c r="H248" s="88">
        <v>0</v>
      </c>
      <c r="I248" s="87" t="s">
        <v>533</v>
      </c>
      <c r="J248" s="88">
        <v>2312.9499999999998</v>
      </c>
      <c r="K248" s="88">
        <v>0</v>
      </c>
      <c r="L248" s="88">
        <v>0</v>
      </c>
      <c r="M248" s="88">
        <v>0</v>
      </c>
      <c r="N248" s="88">
        <v>0</v>
      </c>
      <c r="O248" s="88">
        <v>0</v>
      </c>
      <c r="P248" s="88">
        <v>0</v>
      </c>
      <c r="Q248" s="88">
        <v>0</v>
      </c>
      <c r="R248" s="88">
        <v>0</v>
      </c>
      <c r="S248" s="50">
        <f t="shared" si="6"/>
        <v>2385</v>
      </c>
      <c r="T248" s="50">
        <f t="shared" si="7"/>
        <v>2312.9499999999998</v>
      </c>
      <c r="U248" s="51" t="str">
        <f>VLOOKUP(B248,'FOLHA RESUMIDA'!C:I,2,0)</f>
        <v>ANA APARECIDA DE ANDRADE LIMA</v>
      </c>
    </row>
    <row r="249" spans="1:21">
      <c r="A249" s="85">
        <v>1</v>
      </c>
      <c r="B249" s="89">
        <v>2808</v>
      </c>
      <c r="C249" s="89" t="s">
        <v>366</v>
      </c>
      <c r="D249" s="86">
        <v>40137</v>
      </c>
      <c r="E249" s="86" t="s">
        <v>532</v>
      </c>
      <c r="F249" s="87" t="s">
        <v>486</v>
      </c>
      <c r="G249" s="88">
        <v>2163.27</v>
      </c>
      <c r="H249" s="88">
        <v>0</v>
      </c>
      <c r="I249" s="87" t="s">
        <v>533</v>
      </c>
      <c r="J249" s="88">
        <v>822.38</v>
      </c>
      <c r="K249" s="88">
        <v>0</v>
      </c>
      <c r="L249" s="88">
        <v>0</v>
      </c>
      <c r="M249" s="88">
        <v>0</v>
      </c>
      <c r="N249" s="88">
        <v>0</v>
      </c>
      <c r="O249" s="88">
        <v>0</v>
      </c>
      <c r="P249" s="88">
        <v>0</v>
      </c>
      <c r="Q249" s="88">
        <v>0</v>
      </c>
      <c r="R249" s="88">
        <v>0</v>
      </c>
      <c r="S249" s="50">
        <f t="shared" si="6"/>
        <v>2163.27</v>
      </c>
      <c r="T249" s="50">
        <f t="shared" si="7"/>
        <v>822.38</v>
      </c>
      <c r="U249" s="51" t="str">
        <f>VLOOKUP(B249,'FOLHA RESUMIDA'!C:I,2,0)</f>
        <v>GABRIELA FERNANDA M  G  CEAN</v>
      </c>
    </row>
    <row r="250" spans="1:21">
      <c r="A250" s="85">
        <v>1</v>
      </c>
      <c r="B250" s="89">
        <v>2816</v>
      </c>
      <c r="C250" s="89" t="s">
        <v>203</v>
      </c>
      <c r="D250" s="86">
        <v>40247</v>
      </c>
      <c r="E250" s="86" t="s">
        <v>532</v>
      </c>
      <c r="F250" s="87" t="s">
        <v>492</v>
      </c>
      <c r="G250" s="88">
        <v>1962.12</v>
      </c>
      <c r="H250" s="88">
        <v>0</v>
      </c>
      <c r="I250" s="87" t="s">
        <v>533</v>
      </c>
      <c r="J250" s="88">
        <v>0</v>
      </c>
      <c r="K250" s="88">
        <v>0</v>
      </c>
      <c r="L250" s="88">
        <v>0</v>
      </c>
      <c r="M250" s="88">
        <v>0</v>
      </c>
      <c r="N250" s="88">
        <v>0</v>
      </c>
      <c r="O250" s="88">
        <v>0</v>
      </c>
      <c r="P250" s="88">
        <v>0</v>
      </c>
      <c r="Q250" s="88">
        <v>0</v>
      </c>
      <c r="R250" s="88">
        <v>0</v>
      </c>
      <c r="S250" s="50">
        <f t="shared" si="6"/>
        <v>1962.12</v>
      </c>
      <c r="T250" s="50">
        <f t="shared" si="7"/>
        <v>0</v>
      </c>
      <c r="U250" s="51" t="str">
        <f>VLOOKUP(B250,'FOLHA RESUMIDA'!C:I,2,0)</f>
        <v>MIRIAM DA SILVA FONSECA</v>
      </c>
    </row>
    <row r="251" spans="1:21">
      <c r="A251" s="85">
        <v>1</v>
      </c>
      <c r="B251" s="89">
        <v>2819</v>
      </c>
      <c r="C251" s="89" t="s">
        <v>204</v>
      </c>
      <c r="D251" s="86">
        <v>40269</v>
      </c>
      <c r="E251" s="86" t="s">
        <v>532</v>
      </c>
      <c r="F251" s="87" t="s">
        <v>486</v>
      </c>
      <c r="G251" s="88">
        <v>2060.2399999999998</v>
      </c>
      <c r="H251" s="88">
        <v>0</v>
      </c>
      <c r="I251" s="87" t="s">
        <v>533</v>
      </c>
      <c r="J251" s="88">
        <v>6657.79</v>
      </c>
      <c r="K251" s="88">
        <v>0</v>
      </c>
      <c r="L251" s="88">
        <v>0</v>
      </c>
      <c r="M251" s="88">
        <v>0</v>
      </c>
      <c r="N251" s="88">
        <v>0</v>
      </c>
      <c r="O251" s="88">
        <v>0</v>
      </c>
      <c r="P251" s="88">
        <v>0</v>
      </c>
      <c r="Q251" s="88">
        <v>0</v>
      </c>
      <c r="R251" s="88">
        <v>0</v>
      </c>
      <c r="S251" s="50">
        <f t="shared" si="6"/>
        <v>2060.2399999999998</v>
      </c>
      <c r="T251" s="50">
        <f t="shared" si="7"/>
        <v>6657.79</v>
      </c>
      <c r="U251" s="51" t="str">
        <f>VLOOKUP(B251,'FOLHA RESUMIDA'!C:I,2,0)</f>
        <v>RAFAEL LEITAO DE A  G DA SILVA</v>
      </c>
    </row>
    <row r="252" spans="1:21">
      <c r="A252" s="85">
        <v>1</v>
      </c>
      <c r="B252" s="89">
        <v>2820</v>
      </c>
      <c r="C252" s="89" t="s">
        <v>205</v>
      </c>
      <c r="D252" s="86">
        <v>40288</v>
      </c>
      <c r="E252" s="86" t="s">
        <v>532</v>
      </c>
      <c r="F252" s="87" t="s">
        <v>486</v>
      </c>
      <c r="G252" s="88">
        <v>2060.2399999999998</v>
      </c>
      <c r="H252" s="88">
        <v>0</v>
      </c>
      <c r="I252" s="87" t="s">
        <v>533</v>
      </c>
      <c r="J252" s="88">
        <v>0</v>
      </c>
      <c r="K252" s="88">
        <v>0</v>
      </c>
      <c r="L252" s="88">
        <v>0</v>
      </c>
      <c r="M252" s="88">
        <v>0</v>
      </c>
      <c r="N252" s="88">
        <v>3900</v>
      </c>
      <c r="O252" s="88">
        <v>0</v>
      </c>
      <c r="P252" s="88">
        <v>0</v>
      </c>
      <c r="Q252" s="88">
        <v>0</v>
      </c>
      <c r="R252" s="88">
        <v>0</v>
      </c>
      <c r="S252" s="50">
        <f t="shared" si="6"/>
        <v>2060.2399999999998</v>
      </c>
      <c r="T252" s="50">
        <f t="shared" si="7"/>
        <v>3900</v>
      </c>
      <c r="U252" s="51" t="str">
        <f>VLOOKUP(B252,'FOLHA RESUMIDA'!C:I,2,0)</f>
        <v>ROSIANE SANTOS BRITO</v>
      </c>
    </row>
    <row r="253" spans="1:21">
      <c r="A253" s="85">
        <v>25</v>
      </c>
      <c r="B253" s="89">
        <v>2821</v>
      </c>
      <c r="C253" s="89" t="s">
        <v>367</v>
      </c>
      <c r="D253" s="86">
        <v>40288</v>
      </c>
      <c r="E253" s="86" t="s">
        <v>532</v>
      </c>
      <c r="F253" s="87" t="s">
        <v>503</v>
      </c>
      <c r="G253" s="88">
        <v>5043.92</v>
      </c>
      <c r="H253" s="88">
        <v>0</v>
      </c>
      <c r="I253" s="87" t="s">
        <v>533</v>
      </c>
      <c r="J253" s="88">
        <v>0</v>
      </c>
      <c r="K253" s="88">
        <v>0</v>
      </c>
      <c r="L253" s="88">
        <v>0</v>
      </c>
      <c r="M253" s="88">
        <v>0</v>
      </c>
      <c r="N253" s="88">
        <v>0</v>
      </c>
      <c r="O253" s="88">
        <v>0</v>
      </c>
      <c r="P253" s="88">
        <v>0</v>
      </c>
      <c r="Q253" s="88">
        <v>0</v>
      </c>
      <c r="R253" s="88">
        <v>0</v>
      </c>
      <c r="S253" s="50">
        <f t="shared" si="6"/>
        <v>5043.92</v>
      </c>
      <c r="T253" s="50">
        <f t="shared" si="7"/>
        <v>0</v>
      </c>
      <c r="U253" s="51" t="str">
        <f>VLOOKUP(B253,'FOLHA RESUMIDA'!C:I,2,0)</f>
        <v>HERBET CANDEIA MAIA</v>
      </c>
    </row>
    <row r="254" spans="1:21">
      <c r="A254" s="85">
        <v>1</v>
      </c>
      <c r="B254" s="89">
        <v>2823</v>
      </c>
      <c r="C254" s="89" t="s">
        <v>351</v>
      </c>
      <c r="D254" s="86">
        <v>40310</v>
      </c>
      <c r="E254" s="86" t="s">
        <v>532</v>
      </c>
      <c r="F254" s="87" t="s">
        <v>486</v>
      </c>
      <c r="G254" s="88">
        <v>2060.2399999999998</v>
      </c>
      <c r="H254" s="88">
        <v>0</v>
      </c>
      <c r="I254" s="87" t="s">
        <v>533</v>
      </c>
      <c r="J254" s="88">
        <v>0</v>
      </c>
      <c r="K254" s="88">
        <v>0</v>
      </c>
      <c r="L254" s="88">
        <v>0</v>
      </c>
      <c r="M254" s="88">
        <v>0</v>
      </c>
      <c r="N254" s="88">
        <v>0</v>
      </c>
      <c r="O254" s="88">
        <v>0</v>
      </c>
      <c r="P254" s="88">
        <v>0</v>
      </c>
      <c r="Q254" s="88">
        <v>0</v>
      </c>
      <c r="R254" s="88">
        <v>0</v>
      </c>
      <c r="S254" s="50">
        <f t="shared" si="6"/>
        <v>2060.2399999999998</v>
      </c>
      <c r="T254" s="50">
        <f t="shared" si="7"/>
        <v>0</v>
      </c>
      <c r="U254" s="51" t="str">
        <f>VLOOKUP(B254,'FOLHA RESUMIDA'!C:I,2,0)</f>
        <v>ADRIANA MARIA DA SILVA</v>
      </c>
    </row>
    <row r="255" spans="1:21">
      <c r="A255" s="85">
        <v>25</v>
      </c>
      <c r="B255" s="89">
        <v>2824</v>
      </c>
      <c r="C255" s="89" t="s">
        <v>405</v>
      </c>
      <c r="D255" s="86">
        <v>40319</v>
      </c>
      <c r="E255" s="86" t="s">
        <v>532</v>
      </c>
      <c r="F255" s="87" t="s">
        <v>503</v>
      </c>
      <c r="G255" s="88">
        <v>5043.91</v>
      </c>
      <c r="H255" s="88">
        <v>0</v>
      </c>
      <c r="I255" s="87" t="s">
        <v>533</v>
      </c>
      <c r="J255" s="88">
        <v>0</v>
      </c>
      <c r="K255" s="88">
        <v>0</v>
      </c>
      <c r="L255" s="88">
        <v>0</v>
      </c>
      <c r="M255" s="88">
        <v>0</v>
      </c>
      <c r="N255" s="88">
        <v>0</v>
      </c>
      <c r="O255" s="88">
        <v>0</v>
      </c>
      <c r="P255" s="88">
        <v>0</v>
      </c>
      <c r="Q255" s="88">
        <v>0</v>
      </c>
      <c r="R255" s="88">
        <v>0</v>
      </c>
      <c r="S255" s="50">
        <f t="shared" si="6"/>
        <v>5043.91</v>
      </c>
      <c r="T255" s="50">
        <f t="shared" si="7"/>
        <v>0</v>
      </c>
      <c r="U255" s="51" t="str">
        <f>VLOOKUP(B255,'FOLHA RESUMIDA'!C:I,2,0)</f>
        <v>ANA PAULA BARBOSA CAVALCANTI</v>
      </c>
    </row>
    <row r="256" spans="1:21">
      <c r="A256" s="85">
        <v>16</v>
      </c>
      <c r="B256" s="89">
        <v>2827</v>
      </c>
      <c r="C256" s="89" t="s">
        <v>376</v>
      </c>
      <c r="D256" s="86">
        <v>40330</v>
      </c>
      <c r="E256" s="86" t="s">
        <v>532</v>
      </c>
      <c r="F256" s="87" t="s">
        <v>486</v>
      </c>
      <c r="G256" s="88">
        <v>2060.2399999999998</v>
      </c>
      <c r="H256" s="88">
        <v>0</v>
      </c>
      <c r="I256" s="87" t="s">
        <v>533</v>
      </c>
      <c r="J256" s="88">
        <v>0</v>
      </c>
      <c r="K256" s="88">
        <v>0</v>
      </c>
      <c r="L256" s="88">
        <v>223.27</v>
      </c>
      <c r="M256" s="88">
        <v>0</v>
      </c>
      <c r="N256" s="88">
        <v>0</v>
      </c>
      <c r="O256" s="88">
        <v>0</v>
      </c>
      <c r="P256" s="88">
        <v>0</v>
      </c>
      <c r="Q256" s="88">
        <v>0</v>
      </c>
      <c r="R256" s="88">
        <v>0</v>
      </c>
      <c r="S256" s="50">
        <f t="shared" si="6"/>
        <v>2060.2399999999998</v>
      </c>
      <c r="T256" s="50">
        <f t="shared" si="7"/>
        <v>223.27</v>
      </c>
      <c r="U256" s="51" t="str">
        <f>VLOOKUP(B256,'FOLHA RESUMIDA'!C:I,2,0)</f>
        <v>FABIO BARBOSA S  DE LIMA</v>
      </c>
    </row>
    <row r="257" spans="1:21">
      <c r="A257" s="85">
        <v>1</v>
      </c>
      <c r="B257" s="89">
        <v>2831</v>
      </c>
      <c r="C257" s="89" t="s">
        <v>206</v>
      </c>
      <c r="D257" s="86">
        <v>40339</v>
      </c>
      <c r="E257" s="86" t="s">
        <v>532</v>
      </c>
      <c r="F257" s="87" t="s">
        <v>486</v>
      </c>
      <c r="G257" s="88">
        <v>2060.2399999999998</v>
      </c>
      <c r="H257" s="88">
        <v>0</v>
      </c>
      <c r="I257" s="87" t="s">
        <v>533</v>
      </c>
      <c r="J257" s="88">
        <v>0</v>
      </c>
      <c r="K257" s="88">
        <v>0</v>
      </c>
      <c r="L257" s="88">
        <v>0</v>
      </c>
      <c r="M257" s="88">
        <v>0</v>
      </c>
      <c r="N257" s="88">
        <v>3900</v>
      </c>
      <c r="O257" s="88">
        <v>0</v>
      </c>
      <c r="P257" s="88">
        <v>0</v>
      </c>
      <c r="Q257" s="88">
        <v>0</v>
      </c>
      <c r="R257" s="88">
        <v>0</v>
      </c>
      <c r="S257" s="50">
        <f t="shared" si="6"/>
        <v>2060.2399999999998</v>
      </c>
      <c r="T257" s="50">
        <f t="shared" si="7"/>
        <v>3900</v>
      </c>
      <c r="U257" s="51" t="str">
        <f>VLOOKUP(B257,'FOLHA RESUMIDA'!C:I,2,0)</f>
        <v>AMANDA BEZERRA MASCARENHAS</v>
      </c>
    </row>
    <row r="258" spans="1:21">
      <c r="A258" s="85">
        <v>1</v>
      </c>
      <c r="B258" s="89">
        <v>2833</v>
      </c>
      <c r="C258" s="89" t="s">
        <v>207</v>
      </c>
      <c r="D258" s="86">
        <v>40350</v>
      </c>
      <c r="E258" s="86" t="s">
        <v>532</v>
      </c>
      <c r="F258" s="87" t="s">
        <v>486</v>
      </c>
      <c r="G258" s="88">
        <v>2163.27</v>
      </c>
      <c r="H258" s="88">
        <v>0</v>
      </c>
      <c r="I258" s="87" t="s">
        <v>533</v>
      </c>
      <c r="J258" s="88">
        <v>1079.3800000000001</v>
      </c>
      <c r="K258" s="88">
        <v>0</v>
      </c>
      <c r="L258" s="88">
        <v>0</v>
      </c>
      <c r="M258" s="88">
        <v>1800</v>
      </c>
      <c r="N258" s="88">
        <v>0</v>
      </c>
      <c r="O258" s="88">
        <v>0</v>
      </c>
      <c r="P258" s="88">
        <v>0</v>
      </c>
      <c r="Q258" s="88">
        <v>0</v>
      </c>
      <c r="R258" s="88">
        <v>0</v>
      </c>
      <c r="S258" s="50">
        <f t="shared" si="6"/>
        <v>2163.27</v>
      </c>
      <c r="T258" s="50">
        <f t="shared" si="7"/>
        <v>2879.38</v>
      </c>
      <c r="U258" s="51" t="str">
        <f>VLOOKUP(B258,'FOLHA RESUMIDA'!C:I,2,0)</f>
        <v>JAMESSON AMANCIO DA ROCHA</v>
      </c>
    </row>
    <row r="259" spans="1:21">
      <c r="A259" s="85">
        <v>1</v>
      </c>
      <c r="B259" s="89">
        <v>2834</v>
      </c>
      <c r="C259" s="89" t="s">
        <v>208</v>
      </c>
      <c r="D259" s="86">
        <v>40350</v>
      </c>
      <c r="E259" s="86" t="s">
        <v>532</v>
      </c>
      <c r="F259" s="87" t="s">
        <v>486</v>
      </c>
      <c r="G259" s="88">
        <v>2060.2399999999998</v>
      </c>
      <c r="H259" s="88">
        <v>0</v>
      </c>
      <c r="I259" s="87" t="s">
        <v>533</v>
      </c>
      <c r="J259" s="88">
        <v>0</v>
      </c>
      <c r="K259" s="88">
        <v>0</v>
      </c>
      <c r="L259" s="88">
        <v>0</v>
      </c>
      <c r="M259" s="88">
        <v>0</v>
      </c>
      <c r="N259" s="88">
        <v>0</v>
      </c>
      <c r="O259" s="88">
        <v>0</v>
      </c>
      <c r="P259" s="88">
        <v>0</v>
      </c>
      <c r="Q259" s="88">
        <v>0</v>
      </c>
      <c r="R259" s="88">
        <v>0</v>
      </c>
      <c r="S259" s="50">
        <f t="shared" si="6"/>
        <v>2060.2399999999998</v>
      </c>
      <c r="T259" s="50">
        <f t="shared" si="7"/>
        <v>0</v>
      </c>
      <c r="U259" s="51" t="str">
        <f>VLOOKUP(B259,'FOLHA RESUMIDA'!C:I,2,0)</f>
        <v>LUIZ F  DE LIMA CAVALCANTI</v>
      </c>
    </row>
    <row r="260" spans="1:21">
      <c r="A260" s="85">
        <v>1</v>
      </c>
      <c r="B260" s="89">
        <v>2835</v>
      </c>
      <c r="C260" s="89" t="s">
        <v>392</v>
      </c>
      <c r="D260" s="86">
        <v>40360</v>
      </c>
      <c r="E260" s="86" t="s">
        <v>532</v>
      </c>
      <c r="F260" s="87" t="s">
        <v>486</v>
      </c>
      <c r="G260" s="88">
        <v>2060.2399999999998</v>
      </c>
      <c r="H260" s="88">
        <v>0</v>
      </c>
      <c r="I260" s="87" t="s">
        <v>533</v>
      </c>
      <c r="J260" s="88">
        <v>0</v>
      </c>
      <c r="K260" s="88">
        <v>0</v>
      </c>
      <c r="L260" s="88">
        <v>0</v>
      </c>
      <c r="M260" s="88">
        <v>0</v>
      </c>
      <c r="N260" s="88">
        <v>0</v>
      </c>
      <c r="O260" s="88">
        <v>0</v>
      </c>
      <c r="P260" s="88">
        <v>0</v>
      </c>
      <c r="Q260" s="88">
        <v>0</v>
      </c>
      <c r="R260" s="88">
        <v>0</v>
      </c>
      <c r="S260" s="50">
        <f t="shared" si="6"/>
        <v>2060.2399999999998</v>
      </c>
      <c r="T260" s="50">
        <f t="shared" si="7"/>
        <v>0</v>
      </c>
      <c r="U260" s="51" t="str">
        <f>VLOOKUP(B260,'FOLHA RESUMIDA'!C:I,2,0)</f>
        <v>JOSE MARCELO DE FRANCA MATOS</v>
      </c>
    </row>
    <row r="261" spans="1:21">
      <c r="A261" s="85">
        <v>50</v>
      </c>
      <c r="B261" s="89">
        <v>2836</v>
      </c>
      <c r="C261" s="89" t="s">
        <v>386</v>
      </c>
      <c r="D261" s="86">
        <v>40367</v>
      </c>
      <c r="E261" s="86" t="s">
        <v>532</v>
      </c>
      <c r="F261" s="87" t="s">
        <v>486</v>
      </c>
      <c r="G261" s="88">
        <v>2060.2399999999998</v>
      </c>
      <c r="H261" s="88">
        <v>0</v>
      </c>
      <c r="I261" s="87" t="s">
        <v>533</v>
      </c>
      <c r="J261" s="88">
        <v>0</v>
      </c>
      <c r="K261" s="88">
        <v>0</v>
      </c>
      <c r="L261" s="88">
        <v>0</v>
      </c>
      <c r="M261" s="88">
        <v>0</v>
      </c>
      <c r="N261" s="88">
        <v>0</v>
      </c>
      <c r="O261" s="88">
        <v>0</v>
      </c>
      <c r="P261" s="88">
        <v>0</v>
      </c>
      <c r="Q261" s="88">
        <v>0</v>
      </c>
      <c r="R261" s="88">
        <v>0</v>
      </c>
      <c r="S261" s="50">
        <f t="shared" ref="S261:S324" si="8">SUM(G261:H261)+O261+Q261</f>
        <v>2060.2399999999998</v>
      </c>
      <c r="T261" s="50">
        <f t="shared" ref="T261:T324" si="9">SUM(J261:N261)+P261+R261</f>
        <v>0</v>
      </c>
      <c r="U261" s="51" t="str">
        <f>VLOOKUP(B261,'FOLHA RESUMIDA'!C:I,2,0)</f>
        <v>MONALISA MARIA LEANDRO RIBEIRO</v>
      </c>
    </row>
    <row r="262" spans="1:21">
      <c r="A262" s="85">
        <v>1</v>
      </c>
      <c r="B262" s="89">
        <v>2837</v>
      </c>
      <c r="C262" s="89" t="s">
        <v>209</v>
      </c>
      <c r="D262" s="86">
        <v>40371</v>
      </c>
      <c r="E262" s="86" t="s">
        <v>532</v>
      </c>
      <c r="F262" s="87" t="s">
        <v>486</v>
      </c>
      <c r="G262" s="88">
        <v>2060.2399999999998</v>
      </c>
      <c r="H262" s="88">
        <v>0</v>
      </c>
      <c r="I262" s="87" t="s">
        <v>533</v>
      </c>
      <c r="J262" s="88">
        <v>2312.9499999999998</v>
      </c>
      <c r="K262" s="88">
        <v>0</v>
      </c>
      <c r="L262" s="88">
        <v>0</v>
      </c>
      <c r="M262" s="88">
        <v>0</v>
      </c>
      <c r="N262" s="88">
        <v>0</v>
      </c>
      <c r="O262" s="88">
        <v>0</v>
      </c>
      <c r="P262" s="88">
        <v>0</v>
      </c>
      <c r="Q262" s="88">
        <v>0</v>
      </c>
      <c r="R262" s="88">
        <v>0</v>
      </c>
      <c r="S262" s="50">
        <f t="shared" si="8"/>
        <v>2060.2399999999998</v>
      </c>
      <c r="T262" s="50">
        <f t="shared" si="9"/>
        <v>2312.9499999999998</v>
      </c>
      <c r="U262" s="51" t="str">
        <f>VLOOKUP(B262,'FOLHA RESUMIDA'!C:I,2,0)</f>
        <v>BEZALIEL ROSA DOS S JUNIOR</v>
      </c>
    </row>
    <row r="263" spans="1:21">
      <c r="A263" s="85">
        <v>51</v>
      </c>
      <c r="B263" s="89">
        <v>2838</v>
      </c>
      <c r="C263" s="89" t="s">
        <v>355</v>
      </c>
      <c r="D263" s="86">
        <v>40372</v>
      </c>
      <c r="E263" s="86" t="s">
        <v>532</v>
      </c>
      <c r="F263" s="87" t="s">
        <v>486</v>
      </c>
      <c r="G263" s="88">
        <v>2060.2399999999998</v>
      </c>
      <c r="H263" s="88">
        <v>0</v>
      </c>
      <c r="I263" s="87" t="s">
        <v>533</v>
      </c>
      <c r="J263" s="88">
        <v>0</v>
      </c>
      <c r="K263" s="88">
        <v>0</v>
      </c>
      <c r="L263" s="88">
        <v>223.27</v>
      </c>
      <c r="M263" s="88">
        <v>0</v>
      </c>
      <c r="N263" s="88">
        <v>0</v>
      </c>
      <c r="O263" s="88">
        <v>0</v>
      </c>
      <c r="P263" s="88">
        <v>0</v>
      </c>
      <c r="Q263" s="88">
        <v>0</v>
      </c>
      <c r="R263" s="88">
        <v>0</v>
      </c>
      <c r="S263" s="50">
        <f t="shared" si="8"/>
        <v>2060.2399999999998</v>
      </c>
      <c r="T263" s="50">
        <f t="shared" si="9"/>
        <v>223.27</v>
      </c>
      <c r="U263" s="51" t="str">
        <f>VLOOKUP(B263,'FOLHA RESUMIDA'!C:I,2,0)</f>
        <v>CAIO CEZAR F  E  DO NASCIMENTO</v>
      </c>
    </row>
    <row r="264" spans="1:21">
      <c r="A264" s="85">
        <v>1</v>
      </c>
      <c r="B264" s="89">
        <v>2839</v>
      </c>
      <c r="C264" s="89" t="s">
        <v>210</v>
      </c>
      <c r="D264" s="86">
        <v>40379</v>
      </c>
      <c r="E264" s="86" t="s">
        <v>532</v>
      </c>
      <c r="F264" s="87" t="s">
        <v>427</v>
      </c>
      <c r="G264" s="88">
        <v>2385</v>
      </c>
      <c r="H264" s="88">
        <v>0</v>
      </c>
      <c r="I264" s="87" t="s">
        <v>533</v>
      </c>
      <c r="J264" s="88">
        <v>2312.9499999999998</v>
      </c>
      <c r="K264" s="88">
        <v>0</v>
      </c>
      <c r="L264" s="88">
        <v>0</v>
      </c>
      <c r="M264" s="88">
        <v>0</v>
      </c>
      <c r="N264" s="88">
        <v>0</v>
      </c>
      <c r="O264" s="88">
        <v>0</v>
      </c>
      <c r="P264" s="88">
        <v>0</v>
      </c>
      <c r="Q264" s="88">
        <v>0</v>
      </c>
      <c r="R264" s="88">
        <v>0</v>
      </c>
      <c r="S264" s="50">
        <f t="shared" si="8"/>
        <v>2385</v>
      </c>
      <c r="T264" s="50">
        <f t="shared" si="9"/>
        <v>2312.9499999999998</v>
      </c>
      <c r="U264" s="51" t="str">
        <f>VLOOKUP(B264,'FOLHA RESUMIDA'!C:I,2,0)</f>
        <v>ANGELINA MEDEIROS VERONESE</v>
      </c>
    </row>
    <row r="265" spans="1:21">
      <c r="A265" s="85">
        <v>1</v>
      </c>
      <c r="B265" s="89">
        <v>2849</v>
      </c>
      <c r="C265" s="89" t="s">
        <v>211</v>
      </c>
      <c r="D265" s="86">
        <v>40422</v>
      </c>
      <c r="E265" s="86" t="s">
        <v>532</v>
      </c>
      <c r="F265" s="87" t="s">
        <v>423</v>
      </c>
      <c r="G265" s="88">
        <v>1400.3</v>
      </c>
      <c r="H265" s="88">
        <v>0</v>
      </c>
      <c r="I265" s="87" t="s">
        <v>533</v>
      </c>
      <c r="J265" s="88">
        <v>0</v>
      </c>
      <c r="K265" s="88">
        <v>0</v>
      </c>
      <c r="L265" s="88">
        <v>0</v>
      </c>
      <c r="M265" s="88">
        <v>0</v>
      </c>
      <c r="N265" s="88">
        <v>0</v>
      </c>
      <c r="O265" s="88">
        <v>0</v>
      </c>
      <c r="P265" s="88">
        <v>0</v>
      </c>
      <c r="Q265" s="88">
        <v>0</v>
      </c>
      <c r="R265" s="88">
        <v>0</v>
      </c>
      <c r="S265" s="50">
        <f t="shared" si="8"/>
        <v>1400.3</v>
      </c>
      <c r="T265" s="50">
        <f t="shared" si="9"/>
        <v>0</v>
      </c>
      <c r="U265" s="51" t="str">
        <f>VLOOKUP(B265,'FOLHA RESUMIDA'!C:I,2,0)</f>
        <v>JULIANA CESAR MARTINS DE LIMA</v>
      </c>
    </row>
    <row r="266" spans="1:21">
      <c r="A266" s="85">
        <v>1</v>
      </c>
      <c r="B266" s="89">
        <v>2850</v>
      </c>
      <c r="C266" s="89" t="s">
        <v>212</v>
      </c>
      <c r="D266" s="86">
        <v>40422</v>
      </c>
      <c r="E266" s="86" t="s">
        <v>532</v>
      </c>
      <c r="F266" s="87" t="s">
        <v>423</v>
      </c>
      <c r="G266" s="88">
        <v>1400.3</v>
      </c>
      <c r="H266" s="88">
        <v>0</v>
      </c>
      <c r="I266" s="87" t="s">
        <v>533</v>
      </c>
      <c r="J266" s="88">
        <v>0</v>
      </c>
      <c r="K266" s="88">
        <v>0</v>
      </c>
      <c r="L266" s="88">
        <v>0</v>
      </c>
      <c r="M266" s="88">
        <v>0</v>
      </c>
      <c r="N266" s="88">
        <v>0</v>
      </c>
      <c r="O266" s="88">
        <v>0</v>
      </c>
      <c r="P266" s="88">
        <v>0</v>
      </c>
      <c r="Q266" s="88">
        <v>0</v>
      </c>
      <c r="R266" s="88">
        <v>0</v>
      </c>
      <c r="S266" s="50">
        <f t="shared" si="8"/>
        <v>1400.3</v>
      </c>
      <c r="T266" s="50">
        <f t="shared" si="9"/>
        <v>0</v>
      </c>
      <c r="U266" s="51" t="str">
        <f>VLOOKUP(B266,'FOLHA RESUMIDA'!C:I,2,0)</f>
        <v>JAMERSON A  RAFAEL DE LIMA</v>
      </c>
    </row>
    <row r="267" spans="1:21">
      <c r="A267" s="85">
        <v>1</v>
      </c>
      <c r="B267" s="89">
        <v>2853</v>
      </c>
      <c r="C267" s="89" t="s">
        <v>213</v>
      </c>
      <c r="D267" s="86">
        <v>40422</v>
      </c>
      <c r="E267" s="86" t="s">
        <v>532</v>
      </c>
      <c r="F267" s="87" t="s">
        <v>423</v>
      </c>
      <c r="G267" s="88">
        <v>1543.84</v>
      </c>
      <c r="H267" s="88">
        <v>0</v>
      </c>
      <c r="I267" s="87" t="s">
        <v>533</v>
      </c>
      <c r="J267" s="88">
        <v>0</v>
      </c>
      <c r="K267" s="88">
        <v>0</v>
      </c>
      <c r="L267" s="88">
        <v>0</v>
      </c>
      <c r="M267" s="88">
        <v>0</v>
      </c>
      <c r="N267" s="88">
        <v>0</v>
      </c>
      <c r="O267" s="88">
        <v>0</v>
      </c>
      <c r="P267" s="88">
        <v>0</v>
      </c>
      <c r="Q267" s="88">
        <v>0</v>
      </c>
      <c r="R267" s="88">
        <v>0</v>
      </c>
      <c r="S267" s="50">
        <f t="shared" si="8"/>
        <v>1543.84</v>
      </c>
      <c r="T267" s="50">
        <f t="shared" si="9"/>
        <v>0</v>
      </c>
      <c r="U267" s="51" t="str">
        <f>VLOOKUP(B267,'FOLHA RESUMIDA'!C:I,2,0)</f>
        <v>ALCILEIDE MONTE DA SILVA LIMA</v>
      </c>
    </row>
    <row r="268" spans="1:21">
      <c r="A268" s="85">
        <v>1</v>
      </c>
      <c r="B268" s="89">
        <v>2854</v>
      </c>
      <c r="C268" s="89" t="s">
        <v>214</v>
      </c>
      <c r="D268" s="86">
        <v>40422</v>
      </c>
      <c r="E268" s="86" t="s">
        <v>532</v>
      </c>
      <c r="F268" s="87" t="s">
        <v>423</v>
      </c>
      <c r="G268" s="88">
        <v>1543.86</v>
      </c>
      <c r="H268" s="88">
        <v>0</v>
      </c>
      <c r="I268" s="87" t="s">
        <v>533</v>
      </c>
      <c r="J268" s="88">
        <v>0</v>
      </c>
      <c r="K268" s="88">
        <v>0</v>
      </c>
      <c r="L268" s="88">
        <v>0</v>
      </c>
      <c r="M268" s="88">
        <v>0</v>
      </c>
      <c r="N268" s="88">
        <v>0</v>
      </c>
      <c r="O268" s="88">
        <v>0</v>
      </c>
      <c r="P268" s="88">
        <v>0</v>
      </c>
      <c r="Q268" s="88">
        <v>0</v>
      </c>
      <c r="R268" s="88">
        <v>0</v>
      </c>
      <c r="S268" s="50">
        <f t="shared" si="8"/>
        <v>1543.86</v>
      </c>
      <c r="T268" s="50">
        <f t="shared" si="9"/>
        <v>0</v>
      </c>
      <c r="U268" s="51" t="str">
        <f>VLOOKUP(B268,'FOLHA RESUMIDA'!C:I,2,0)</f>
        <v>ANDRE RICARDO CAMARA TORRES</v>
      </c>
    </row>
    <row r="269" spans="1:21">
      <c r="A269" s="85">
        <v>1</v>
      </c>
      <c r="B269" s="89">
        <v>2857</v>
      </c>
      <c r="C269" s="89" t="s">
        <v>215</v>
      </c>
      <c r="D269" s="86">
        <v>40431</v>
      </c>
      <c r="E269" s="86" t="s">
        <v>532</v>
      </c>
      <c r="F269" s="87" t="s">
        <v>486</v>
      </c>
      <c r="G269" s="88">
        <v>2060.2600000000002</v>
      </c>
      <c r="H269" s="88">
        <v>0</v>
      </c>
      <c r="I269" s="87" t="s">
        <v>533</v>
      </c>
      <c r="J269" s="88">
        <v>1284.97</v>
      </c>
      <c r="K269" s="88">
        <v>0</v>
      </c>
      <c r="L269" s="88">
        <v>0</v>
      </c>
      <c r="M269" s="88">
        <v>0</v>
      </c>
      <c r="N269" s="88">
        <v>0</v>
      </c>
      <c r="O269" s="88">
        <v>0</v>
      </c>
      <c r="P269" s="88">
        <v>0</v>
      </c>
      <c r="Q269" s="88">
        <v>0</v>
      </c>
      <c r="R269" s="88">
        <v>0</v>
      </c>
      <c r="S269" s="50">
        <f t="shared" si="8"/>
        <v>2060.2600000000002</v>
      </c>
      <c r="T269" s="50">
        <f t="shared" si="9"/>
        <v>1284.97</v>
      </c>
      <c r="U269" s="51" t="str">
        <f>VLOOKUP(B269,'FOLHA RESUMIDA'!C:I,2,0)</f>
        <v>CAROLINE ALVES LEAL</v>
      </c>
    </row>
    <row r="270" spans="1:21">
      <c r="A270" s="85">
        <v>1</v>
      </c>
      <c r="B270" s="89">
        <v>2860</v>
      </c>
      <c r="C270" s="89" t="s">
        <v>216</v>
      </c>
      <c r="D270" s="86">
        <v>40455</v>
      </c>
      <c r="E270" s="86" t="s">
        <v>532</v>
      </c>
      <c r="F270" s="87" t="s">
        <v>423</v>
      </c>
      <c r="G270" s="88">
        <v>1400.3</v>
      </c>
      <c r="H270" s="88">
        <v>0</v>
      </c>
      <c r="I270" s="87" t="s">
        <v>533</v>
      </c>
      <c r="J270" s="88">
        <v>0</v>
      </c>
      <c r="K270" s="88">
        <v>0</v>
      </c>
      <c r="L270" s="88">
        <v>0</v>
      </c>
      <c r="M270" s="88">
        <v>0</v>
      </c>
      <c r="N270" s="88">
        <v>0</v>
      </c>
      <c r="O270" s="88">
        <v>0</v>
      </c>
      <c r="P270" s="88">
        <v>0</v>
      </c>
      <c r="Q270" s="88">
        <v>0</v>
      </c>
      <c r="R270" s="88">
        <v>0</v>
      </c>
      <c r="S270" s="50">
        <f t="shared" si="8"/>
        <v>1400.3</v>
      </c>
      <c r="T270" s="50">
        <f t="shared" si="9"/>
        <v>0</v>
      </c>
      <c r="U270" s="51" t="str">
        <f>VLOOKUP(B270,'FOLHA RESUMIDA'!C:I,2,0)</f>
        <v>ADRIANA MAYO DE SOUZA E SILVA</v>
      </c>
    </row>
    <row r="271" spans="1:21">
      <c r="A271" s="85">
        <v>1</v>
      </c>
      <c r="B271" s="89">
        <v>2864</v>
      </c>
      <c r="C271" s="89" t="s">
        <v>217</v>
      </c>
      <c r="D271" s="86">
        <v>40455</v>
      </c>
      <c r="E271" s="86" t="s">
        <v>532</v>
      </c>
      <c r="F271" s="87" t="s">
        <v>423</v>
      </c>
      <c r="G271" s="88">
        <v>1970.43</v>
      </c>
      <c r="H271" s="88">
        <v>0</v>
      </c>
      <c r="I271" s="87" t="s">
        <v>533</v>
      </c>
      <c r="J271" s="88">
        <v>822.38</v>
      </c>
      <c r="K271" s="88">
        <v>0</v>
      </c>
      <c r="L271" s="88">
        <v>0</v>
      </c>
      <c r="M271" s="88">
        <v>0</v>
      </c>
      <c r="N271" s="88">
        <v>0</v>
      </c>
      <c r="O271" s="88">
        <v>0</v>
      </c>
      <c r="P271" s="88">
        <v>0</v>
      </c>
      <c r="Q271" s="88">
        <v>0</v>
      </c>
      <c r="R271" s="88">
        <v>0</v>
      </c>
      <c r="S271" s="50">
        <f t="shared" si="8"/>
        <v>1970.43</v>
      </c>
      <c r="T271" s="50">
        <f t="shared" si="9"/>
        <v>822.38</v>
      </c>
      <c r="U271" s="51" t="str">
        <f>VLOOKUP(B271,'FOLHA RESUMIDA'!C:I,2,0)</f>
        <v>DULCE HELENA PEREIRA</v>
      </c>
    </row>
    <row r="272" spans="1:21">
      <c r="A272" s="85">
        <v>1</v>
      </c>
      <c r="B272" s="89">
        <v>2866</v>
      </c>
      <c r="C272" s="89" t="s">
        <v>218</v>
      </c>
      <c r="D272" s="86">
        <v>40455</v>
      </c>
      <c r="E272" s="86" t="s">
        <v>532</v>
      </c>
      <c r="F272" s="87" t="s">
        <v>423</v>
      </c>
      <c r="G272" s="88">
        <v>1400.3</v>
      </c>
      <c r="H272" s="88">
        <v>0</v>
      </c>
      <c r="I272" s="87" t="s">
        <v>533</v>
      </c>
      <c r="J272" s="88">
        <v>1079.3800000000001</v>
      </c>
      <c r="K272" s="88">
        <v>0</v>
      </c>
      <c r="L272" s="88">
        <v>0</v>
      </c>
      <c r="M272" s="88">
        <v>0</v>
      </c>
      <c r="N272" s="88">
        <v>0</v>
      </c>
      <c r="O272" s="88">
        <v>0</v>
      </c>
      <c r="P272" s="88">
        <v>0</v>
      </c>
      <c r="Q272" s="88">
        <v>0</v>
      </c>
      <c r="R272" s="88">
        <v>0</v>
      </c>
      <c r="S272" s="50">
        <f t="shared" si="8"/>
        <v>1400.3</v>
      </c>
      <c r="T272" s="50">
        <f t="shared" si="9"/>
        <v>1079.3800000000001</v>
      </c>
      <c r="U272" s="51" t="str">
        <f>VLOOKUP(B272,'FOLHA RESUMIDA'!C:I,2,0)</f>
        <v>LUCICLEIDE M  DE A  CAMPOS</v>
      </c>
    </row>
    <row r="273" spans="1:21">
      <c r="A273" s="85">
        <v>1</v>
      </c>
      <c r="B273" s="89">
        <v>2869</v>
      </c>
      <c r="C273" s="89" t="s">
        <v>219</v>
      </c>
      <c r="D273" s="86">
        <v>40455</v>
      </c>
      <c r="E273" s="86" t="s">
        <v>532</v>
      </c>
      <c r="F273" s="87" t="s">
        <v>423</v>
      </c>
      <c r="G273" s="88">
        <v>1400.3</v>
      </c>
      <c r="H273" s="88">
        <v>0</v>
      </c>
      <c r="I273" s="87" t="s">
        <v>533</v>
      </c>
      <c r="J273" s="88">
        <v>0</v>
      </c>
      <c r="K273" s="88">
        <v>0</v>
      </c>
      <c r="L273" s="88">
        <v>0</v>
      </c>
      <c r="M273" s="88">
        <v>0</v>
      </c>
      <c r="N273" s="88">
        <v>0</v>
      </c>
      <c r="O273" s="88">
        <v>0</v>
      </c>
      <c r="P273" s="88">
        <v>0</v>
      </c>
      <c r="Q273" s="88">
        <v>0</v>
      </c>
      <c r="R273" s="88">
        <v>0</v>
      </c>
      <c r="S273" s="50">
        <f t="shared" si="8"/>
        <v>1400.3</v>
      </c>
      <c r="T273" s="50">
        <f t="shared" si="9"/>
        <v>0</v>
      </c>
      <c r="U273" s="51" t="str">
        <f>VLOOKUP(B273,'FOLHA RESUMIDA'!C:I,2,0)</f>
        <v>RICARDO J FERNANDES DA CUNHA</v>
      </c>
    </row>
    <row r="274" spans="1:21">
      <c r="A274" s="85">
        <v>1</v>
      </c>
      <c r="B274" s="89">
        <v>2870</v>
      </c>
      <c r="C274" s="89" t="s">
        <v>220</v>
      </c>
      <c r="D274" s="86">
        <v>40455</v>
      </c>
      <c r="E274" s="86" t="s">
        <v>532</v>
      </c>
      <c r="F274" s="87" t="s">
        <v>505</v>
      </c>
      <c r="G274" s="88">
        <v>1543.85</v>
      </c>
      <c r="H274" s="88">
        <v>0</v>
      </c>
      <c r="I274" s="87" t="s">
        <v>533</v>
      </c>
      <c r="J274" s="88">
        <v>0</v>
      </c>
      <c r="K274" s="88">
        <v>0</v>
      </c>
      <c r="L274" s="88">
        <v>0</v>
      </c>
      <c r="M274" s="88">
        <v>0</v>
      </c>
      <c r="N274" s="88">
        <v>0</v>
      </c>
      <c r="O274" s="88">
        <v>0</v>
      </c>
      <c r="P274" s="88">
        <v>0</v>
      </c>
      <c r="Q274" s="88">
        <v>0</v>
      </c>
      <c r="R274" s="88">
        <v>0</v>
      </c>
      <c r="S274" s="50">
        <f t="shared" si="8"/>
        <v>1543.85</v>
      </c>
      <c r="T274" s="50">
        <f t="shared" si="9"/>
        <v>0</v>
      </c>
      <c r="U274" s="51" t="str">
        <f>VLOOKUP(B274,'FOLHA RESUMIDA'!C:I,2,0)</f>
        <v>SUZANA VALERIA PINHEIRO</v>
      </c>
    </row>
    <row r="275" spans="1:21">
      <c r="A275" s="85">
        <v>1</v>
      </c>
      <c r="B275" s="89">
        <v>2871</v>
      </c>
      <c r="C275" s="89" t="s">
        <v>221</v>
      </c>
      <c r="D275" s="86">
        <v>40455</v>
      </c>
      <c r="E275" s="86" t="s">
        <v>532</v>
      </c>
      <c r="F275" s="87" t="s">
        <v>423</v>
      </c>
      <c r="G275" s="88">
        <v>1543.84</v>
      </c>
      <c r="H275" s="88">
        <v>0</v>
      </c>
      <c r="I275" s="87" t="s">
        <v>533</v>
      </c>
      <c r="J275" s="88">
        <v>0</v>
      </c>
      <c r="K275" s="88">
        <v>0</v>
      </c>
      <c r="L275" s="88">
        <v>0</v>
      </c>
      <c r="M275" s="88">
        <v>0</v>
      </c>
      <c r="N275" s="88">
        <v>0</v>
      </c>
      <c r="O275" s="88">
        <v>0</v>
      </c>
      <c r="P275" s="88">
        <v>0</v>
      </c>
      <c r="Q275" s="88">
        <v>0</v>
      </c>
      <c r="R275" s="88">
        <v>0</v>
      </c>
      <c r="S275" s="50">
        <f t="shared" si="8"/>
        <v>1543.84</v>
      </c>
      <c r="T275" s="50">
        <f t="shared" si="9"/>
        <v>0</v>
      </c>
      <c r="U275" s="51" t="str">
        <f>VLOOKUP(B275,'FOLHA RESUMIDA'!C:I,2,0)</f>
        <v>SUZELY ARANTES DA S MELO</v>
      </c>
    </row>
    <row r="276" spans="1:21">
      <c r="A276" s="85">
        <v>16</v>
      </c>
      <c r="B276" s="89">
        <v>2873</v>
      </c>
      <c r="C276" s="89" t="s">
        <v>356</v>
      </c>
      <c r="D276" s="86">
        <v>40455</v>
      </c>
      <c r="E276" s="86" t="s">
        <v>532</v>
      </c>
      <c r="F276" s="87" t="s">
        <v>503</v>
      </c>
      <c r="G276" s="88">
        <v>5043.91</v>
      </c>
      <c r="H276" s="88">
        <v>0</v>
      </c>
      <c r="I276" s="87" t="s">
        <v>533</v>
      </c>
      <c r="J276" s="88">
        <v>0</v>
      </c>
      <c r="K276" s="88">
        <v>0</v>
      </c>
      <c r="L276" s="88">
        <v>0</v>
      </c>
      <c r="M276" s="88">
        <v>0</v>
      </c>
      <c r="N276" s="88">
        <v>0</v>
      </c>
      <c r="O276" s="88">
        <v>0</v>
      </c>
      <c r="P276" s="88">
        <v>0</v>
      </c>
      <c r="Q276" s="88">
        <v>0</v>
      </c>
      <c r="R276" s="88">
        <v>0</v>
      </c>
      <c r="S276" s="50">
        <f t="shared" si="8"/>
        <v>5043.91</v>
      </c>
      <c r="T276" s="50">
        <f t="shared" si="9"/>
        <v>0</v>
      </c>
      <c r="U276" s="51" t="str">
        <f>VLOOKUP(B276,'FOLHA RESUMIDA'!C:I,2,0)</f>
        <v>AURELIA RODRIGUES TORREIRO</v>
      </c>
    </row>
    <row r="277" spans="1:21">
      <c r="A277" s="85">
        <v>25</v>
      </c>
      <c r="B277" s="89">
        <v>2878</v>
      </c>
      <c r="C277" s="89" t="s">
        <v>368</v>
      </c>
      <c r="D277" s="86">
        <v>40457</v>
      </c>
      <c r="E277" s="86" t="s">
        <v>532</v>
      </c>
      <c r="F277" s="87" t="s">
        <v>486</v>
      </c>
      <c r="G277" s="88">
        <v>2060.2399999999998</v>
      </c>
      <c r="H277" s="88">
        <v>0</v>
      </c>
      <c r="I277" s="87" t="s">
        <v>533</v>
      </c>
      <c r="J277" s="88">
        <v>0</v>
      </c>
      <c r="K277" s="88">
        <v>0</v>
      </c>
      <c r="L277" s="88">
        <v>223.27</v>
      </c>
      <c r="M277" s="88">
        <v>0</v>
      </c>
      <c r="N277" s="88">
        <v>0</v>
      </c>
      <c r="O277" s="88">
        <v>0</v>
      </c>
      <c r="P277" s="88">
        <v>0</v>
      </c>
      <c r="Q277" s="88">
        <v>0</v>
      </c>
      <c r="R277" s="88">
        <v>0</v>
      </c>
      <c r="S277" s="50">
        <f t="shared" si="8"/>
        <v>2060.2399999999998</v>
      </c>
      <c r="T277" s="50">
        <f t="shared" si="9"/>
        <v>223.27</v>
      </c>
      <c r="U277" s="51" t="str">
        <f>VLOOKUP(B277,'FOLHA RESUMIDA'!C:I,2,0)</f>
        <v>JAMSON ALESSANDRO DA SILVA</v>
      </c>
    </row>
    <row r="278" spans="1:21">
      <c r="A278" s="85">
        <v>1</v>
      </c>
      <c r="B278" s="89">
        <v>2887</v>
      </c>
      <c r="C278" s="89" t="s">
        <v>222</v>
      </c>
      <c r="D278" s="86">
        <v>40513</v>
      </c>
      <c r="E278" s="86" t="s">
        <v>532</v>
      </c>
      <c r="F278" s="87" t="s">
        <v>486</v>
      </c>
      <c r="G278" s="88">
        <v>2060.2600000000002</v>
      </c>
      <c r="H278" s="88">
        <v>0</v>
      </c>
      <c r="I278" s="87" t="s">
        <v>533</v>
      </c>
      <c r="J278" s="88">
        <v>0</v>
      </c>
      <c r="K278" s="88">
        <v>0</v>
      </c>
      <c r="L278" s="88">
        <v>0</v>
      </c>
      <c r="M278" s="88">
        <v>0</v>
      </c>
      <c r="N278" s="88">
        <v>0</v>
      </c>
      <c r="O278" s="88">
        <v>0</v>
      </c>
      <c r="P278" s="88">
        <v>0</v>
      </c>
      <c r="Q278" s="88">
        <v>0</v>
      </c>
      <c r="R278" s="88">
        <v>0</v>
      </c>
      <c r="S278" s="50">
        <f t="shared" si="8"/>
        <v>2060.2600000000002</v>
      </c>
      <c r="T278" s="50">
        <f t="shared" si="9"/>
        <v>0</v>
      </c>
      <c r="U278" s="51" t="str">
        <f>VLOOKUP(B278,'FOLHA RESUMIDA'!C:I,2,0)</f>
        <v>MARIA EUZENI DA SILVA GARCEZ</v>
      </c>
    </row>
    <row r="279" spans="1:21">
      <c r="A279" s="85">
        <v>1</v>
      </c>
      <c r="B279" s="89">
        <v>2889</v>
      </c>
      <c r="C279" s="89" t="s">
        <v>223</v>
      </c>
      <c r="D279" s="86">
        <v>40575</v>
      </c>
      <c r="E279" s="86" t="s">
        <v>532</v>
      </c>
      <c r="F279" s="87" t="s">
        <v>427</v>
      </c>
      <c r="G279" s="88">
        <v>2385</v>
      </c>
      <c r="H279" s="88">
        <v>0</v>
      </c>
      <c r="I279" s="87" t="s">
        <v>533</v>
      </c>
      <c r="J279" s="88">
        <v>0</v>
      </c>
      <c r="K279" s="88">
        <v>0</v>
      </c>
      <c r="L279" s="88">
        <v>0</v>
      </c>
      <c r="M279" s="88">
        <v>0</v>
      </c>
      <c r="N279" s="88">
        <v>0</v>
      </c>
      <c r="O279" s="88">
        <v>0</v>
      </c>
      <c r="P279" s="88">
        <v>0</v>
      </c>
      <c r="Q279" s="88">
        <v>0</v>
      </c>
      <c r="R279" s="88">
        <v>0</v>
      </c>
      <c r="S279" s="50">
        <f t="shared" si="8"/>
        <v>2385</v>
      </c>
      <c r="T279" s="50">
        <f t="shared" si="9"/>
        <v>0</v>
      </c>
      <c r="U279" s="51" t="str">
        <f>VLOOKUP(B279,'FOLHA RESUMIDA'!C:I,2,0)</f>
        <v>EJANE FERREIRA TEXEIRA</v>
      </c>
    </row>
    <row r="280" spans="1:21">
      <c r="A280" s="85">
        <v>1</v>
      </c>
      <c r="B280" s="89">
        <v>2890</v>
      </c>
      <c r="C280" s="89" t="s">
        <v>224</v>
      </c>
      <c r="D280" s="86">
        <v>40575</v>
      </c>
      <c r="E280" s="86" t="s">
        <v>532</v>
      </c>
      <c r="F280" s="87" t="s">
        <v>423</v>
      </c>
      <c r="G280" s="88">
        <v>1400.3</v>
      </c>
      <c r="H280" s="88">
        <v>0</v>
      </c>
      <c r="I280" s="87" t="s">
        <v>533</v>
      </c>
      <c r="J280" s="88">
        <v>0</v>
      </c>
      <c r="K280" s="88">
        <v>0</v>
      </c>
      <c r="L280" s="88">
        <v>0</v>
      </c>
      <c r="M280" s="88">
        <v>0</v>
      </c>
      <c r="N280" s="88">
        <v>0</v>
      </c>
      <c r="O280" s="88">
        <v>0</v>
      </c>
      <c r="P280" s="88">
        <v>0</v>
      </c>
      <c r="Q280" s="88">
        <v>0</v>
      </c>
      <c r="R280" s="88">
        <v>0</v>
      </c>
      <c r="S280" s="50">
        <f t="shared" si="8"/>
        <v>1400.3</v>
      </c>
      <c r="T280" s="50">
        <f t="shared" si="9"/>
        <v>0</v>
      </c>
      <c r="U280" s="51" t="str">
        <f>VLOOKUP(B280,'FOLHA RESUMIDA'!C:I,2,0)</f>
        <v>CLELIO FIRMINO SILVA</v>
      </c>
    </row>
    <row r="281" spans="1:21">
      <c r="A281" s="85">
        <v>1</v>
      </c>
      <c r="B281" s="89">
        <v>2891</v>
      </c>
      <c r="C281" s="89" t="s">
        <v>225</v>
      </c>
      <c r="D281" s="86">
        <v>40575</v>
      </c>
      <c r="E281" s="86" t="s">
        <v>532</v>
      </c>
      <c r="F281" s="87" t="s">
        <v>423</v>
      </c>
      <c r="G281" s="88">
        <v>1470.32</v>
      </c>
      <c r="H281" s="88">
        <v>0</v>
      </c>
      <c r="I281" s="87" t="s">
        <v>533</v>
      </c>
      <c r="J281" s="88">
        <v>0</v>
      </c>
      <c r="K281" s="88">
        <v>0</v>
      </c>
      <c r="L281" s="88">
        <v>0</v>
      </c>
      <c r="M281" s="88">
        <v>0</v>
      </c>
      <c r="N281" s="88">
        <v>0</v>
      </c>
      <c r="O281" s="88">
        <v>0</v>
      </c>
      <c r="P281" s="88">
        <v>0</v>
      </c>
      <c r="Q281" s="88">
        <v>0</v>
      </c>
      <c r="R281" s="88">
        <v>0</v>
      </c>
      <c r="S281" s="50">
        <f t="shared" si="8"/>
        <v>1470.32</v>
      </c>
      <c r="T281" s="50">
        <f t="shared" si="9"/>
        <v>0</v>
      </c>
      <c r="U281" s="51" t="str">
        <f>VLOOKUP(B281,'FOLHA RESUMIDA'!C:I,2,0)</f>
        <v>ERICK MEDEIROS</v>
      </c>
    </row>
    <row r="282" spans="1:21">
      <c r="A282" s="85">
        <v>1</v>
      </c>
      <c r="B282" s="89">
        <v>2894</v>
      </c>
      <c r="C282" s="89" t="s">
        <v>226</v>
      </c>
      <c r="D282" s="86">
        <v>40575</v>
      </c>
      <c r="E282" s="86" t="s">
        <v>532</v>
      </c>
      <c r="F282" s="87" t="s">
        <v>485</v>
      </c>
      <c r="G282" s="88">
        <v>1876.6</v>
      </c>
      <c r="H282" s="88">
        <v>0</v>
      </c>
      <c r="I282" s="87" t="s">
        <v>533</v>
      </c>
      <c r="J282" s="88">
        <v>0</v>
      </c>
      <c r="K282" s="88">
        <v>0</v>
      </c>
      <c r="L282" s="88">
        <v>0</v>
      </c>
      <c r="M282" s="88">
        <v>0</v>
      </c>
      <c r="N282" s="88">
        <v>0</v>
      </c>
      <c r="O282" s="88">
        <v>0</v>
      </c>
      <c r="P282" s="88">
        <v>0</v>
      </c>
      <c r="Q282" s="88">
        <v>0</v>
      </c>
      <c r="R282" s="88">
        <v>0</v>
      </c>
      <c r="S282" s="50">
        <f t="shared" si="8"/>
        <v>1876.6</v>
      </c>
      <c r="T282" s="50">
        <f t="shared" si="9"/>
        <v>0</v>
      </c>
      <c r="U282" s="51" t="str">
        <f>VLOOKUP(B282,'FOLHA RESUMIDA'!C:I,2,0)</f>
        <v>JOELNA DINIZ PEREIRA DE SOUSA</v>
      </c>
    </row>
    <row r="283" spans="1:21">
      <c r="A283" s="85">
        <v>1</v>
      </c>
      <c r="B283" s="89">
        <v>2895</v>
      </c>
      <c r="C283" s="89" t="s">
        <v>227</v>
      </c>
      <c r="D283" s="86">
        <v>40575</v>
      </c>
      <c r="E283" s="86" t="s">
        <v>532</v>
      </c>
      <c r="F283" s="87" t="s">
        <v>423</v>
      </c>
      <c r="G283" s="88">
        <v>1400.3</v>
      </c>
      <c r="H283" s="88">
        <v>0</v>
      </c>
      <c r="I283" s="87" t="s">
        <v>533</v>
      </c>
      <c r="J283" s="88">
        <v>0</v>
      </c>
      <c r="K283" s="88">
        <v>0</v>
      </c>
      <c r="L283" s="88">
        <v>0</v>
      </c>
      <c r="M283" s="88">
        <v>0</v>
      </c>
      <c r="N283" s="88">
        <v>0</v>
      </c>
      <c r="O283" s="88">
        <v>0</v>
      </c>
      <c r="P283" s="88">
        <v>0</v>
      </c>
      <c r="Q283" s="88">
        <v>0</v>
      </c>
      <c r="R283" s="88">
        <v>0</v>
      </c>
      <c r="S283" s="50">
        <f t="shared" si="8"/>
        <v>1400.3</v>
      </c>
      <c r="T283" s="50">
        <f t="shared" si="9"/>
        <v>0</v>
      </c>
      <c r="U283" s="51" t="str">
        <f>VLOOKUP(B283,'FOLHA RESUMIDA'!C:I,2,0)</f>
        <v>KLEBER DE OLIVEIRA GALDINO</v>
      </c>
    </row>
    <row r="284" spans="1:21">
      <c r="A284" s="85">
        <v>47</v>
      </c>
      <c r="B284" s="89">
        <v>2904</v>
      </c>
      <c r="C284" s="89" t="s">
        <v>381</v>
      </c>
      <c r="D284" s="86">
        <v>40605</v>
      </c>
      <c r="E284" s="86" t="s">
        <v>532</v>
      </c>
      <c r="F284" s="87" t="s">
        <v>486</v>
      </c>
      <c r="G284" s="88">
        <v>2060.2600000000002</v>
      </c>
      <c r="H284" s="88">
        <v>0</v>
      </c>
      <c r="I284" s="87" t="s">
        <v>533</v>
      </c>
      <c r="J284" s="88">
        <v>0</v>
      </c>
      <c r="K284" s="88">
        <v>0</v>
      </c>
      <c r="L284" s="88">
        <v>0</v>
      </c>
      <c r="M284" s="88">
        <v>0</v>
      </c>
      <c r="N284" s="88">
        <v>0</v>
      </c>
      <c r="O284" s="88">
        <v>0</v>
      </c>
      <c r="P284" s="88">
        <v>0</v>
      </c>
      <c r="Q284" s="88">
        <v>0</v>
      </c>
      <c r="R284" s="88">
        <v>0</v>
      </c>
      <c r="S284" s="50">
        <f t="shared" si="8"/>
        <v>2060.2600000000002</v>
      </c>
      <c r="T284" s="50">
        <f t="shared" si="9"/>
        <v>0</v>
      </c>
      <c r="U284" s="51" t="str">
        <f>VLOOKUP(B284,'FOLHA RESUMIDA'!C:I,2,0)</f>
        <v>ANTONIO S ALVES DE O JUNIOR</v>
      </c>
    </row>
    <row r="285" spans="1:21">
      <c r="A285" s="85">
        <v>3</v>
      </c>
      <c r="B285" s="89">
        <v>2906</v>
      </c>
      <c r="C285" s="89" t="s">
        <v>352</v>
      </c>
      <c r="D285" s="86">
        <v>40612</v>
      </c>
      <c r="E285" s="86" t="s">
        <v>532</v>
      </c>
      <c r="F285" s="87" t="s">
        <v>503</v>
      </c>
      <c r="G285" s="88">
        <v>5043.91</v>
      </c>
      <c r="H285" s="88">
        <v>0</v>
      </c>
      <c r="I285" s="87" t="s">
        <v>533</v>
      </c>
      <c r="J285" s="88">
        <v>0</v>
      </c>
      <c r="K285" s="88">
        <v>0</v>
      </c>
      <c r="L285" s="88">
        <v>0</v>
      </c>
      <c r="M285" s="88">
        <v>0</v>
      </c>
      <c r="N285" s="88">
        <v>0</v>
      </c>
      <c r="O285" s="88">
        <v>0</v>
      </c>
      <c r="P285" s="88">
        <v>0</v>
      </c>
      <c r="Q285" s="88">
        <v>0</v>
      </c>
      <c r="R285" s="88">
        <v>0</v>
      </c>
      <c r="S285" s="50">
        <f t="shared" si="8"/>
        <v>5043.91</v>
      </c>
      <c r="T285" s="50">
        <f t="shared" si="9"/>
        <v>0</v>
      </c>
      <c r="U285" s="51" t="str">
        <f>VLOOKUP(B285,'FOLHA RESUMIDA'!C:I,2,0)</f>
        <v>ARTHUR A SANTOS WANDERLEY</v>
      </c>
    </row>
    <row r="286" spans="1:21">
      <c r="A286" s="85">
        <v>1</v>
      </c>
      <c r="B286" s="89">
        <v>2907</v>
      </c>
      <c r="C286" s="89" t="s">
        <v>228</v>
      </c>
      <c r="D286" s="86">
        <v>40623</v>
      </c>
      <c r="E286" s="86" t="s">
        <v>532</v>
      </c>
      <c r="F286" s="87" t="s">
        <v>486</v>
      </c>
      <c r="G286" s="88">
        <v>2060.2600000000002</v>
      </c>
      <c r="H286" s="88">
        <v>0</v>
      </c>
      <c r="I286" s="87" t="s">
        <v>533</v>
      </c>
      <c r="J286" s="88">
        <v>0</v>
      </c>
      <c r="K286" s="88">
        <v>0</v>
      </c>
      <c r="L286" s="88">
        <v>0</v>
      </c>
      <c r="M286" s="88">
        <v>0</v>
      </c>
      <c r="N286" s="88">
        <v>0</v>
      </c>
      <c r="O286" s="88">
        <v>0</v>
      </c>
      <c r="P286" s="88">
        <v>0</v>
      </c>
      <c r="Q286" s="88">
        <v>0</v>
      </c>
      <c r="R286" s="88">
        <v>0</v>
      </c>
      <c r="S286" s="50">
        <f t="shared" si="8"/>
        <v>2060.2600000000002</v>
      </c>
      <c r="T286" s="50">
        <f t="shared" si="9"/>
        <v>0</v>
      </c>
      <c r="U286" s="51" t="str">
        <f>VLOOKUP(B286,'FOLHA RESUMIDA'!C:I,2,0)</f>
        <v>JOELINE LIMA DO NASCIMENTO</v>
      </c>
    </row>
    <row r="287" spans="1:21">
      <c r="A287" s="85">
        <v>1</v>
      </c>
      <c r="B287" s="89">
        <v>2909</v>
      </c>
      <c r="C287" s="89" t="s">
        <v>229</v>
      </c>
      <c r="D287" s="86">
        <v>40634</v>
      </c>
      <c r="E287" s="86" t="s">
        <v>532</v>
      </c>
      <c r="F287" s="87" t="s">
        <v>486</v>
      </c>
      <c r="G287" s="88">
        <v>2060.2600000000002</v>
      </c>
      <c r="H287" s="88">
        <v>0</v>
      </c>
      <c r="I287" s="87" t="s">
        <v>533</v>
      </c>
      <c r="J287" s="88">
        <v>0</v>
      </c>
      <c r="K287" s="88">
        <v>0</v>
      </c>
      <c r="L287" s="88">
        <v>0</v>
      </c>
      <c r="M287" s="88">
        <v>0</v>
      </c>
      <c r="N287" s="88">
        <v>0</v>
      </c>
      <c r="O287" s="88">
        <v>0</v>
      </c>
      <c r="P287" s="88">
        <v>0</v>
      </c>
      <c r="Q287" s="88">
        <v>0</v>
      </c>
      <c r="R287" s="88">
        <v>0</v>
      </c>
      <c r="S287" s="50">
        <f t="shared" si="8"/>
        <v>2060.2600000000002</v>
      </c>
      <c r="T287" s="50">
        <f t="shared" si="9"/>
        <v>0</v>
      </c>
      <c r="U287" s="51" t="str">
        <f>VLOOKUP(B287,'FOLHA RESUMIDA'!C:I,2,0)</f>
        <v>ROBSON CARNEIRO DA SILVA</v>
      </c>
    </row>
    <row r="288" spans="1:21">
      <c r="A288" s="85">
        <v>1</v>
      </c>
      <c r="B288" s="89">
        <v>2910</v>
      </c>
      <c r="C288" s="89" t="s">
        <v>230</v>
      </c>
      <c r="D288" s="86">
        <v>40639</v>
      </c>
      <c r="E288" s="86" t="s">
        <v>532</v>
      </c>
      <c r="F288" s="87" t="s">
        <v>486</v>
      </c>
      <c r="G288" s="88">
        <v>2163.27</v>
      </c>
      <c r="H288" s="88">
        <v>0</v>
      </c>
      <c r="I288" s="87" t="s">
        <v>533</v>
      </c>
      <c r="J288" s="88">
        <v>2312.9499999999998</v>
      </c>
      <c r="K288" s="88">
        <v>0</v>
      </c>
      <c r="L288" s="88">
        <v>0</v>
      </c>
      <c r="M288" s="88">
        <v>1800</v>
      </c>
      <c r="N288" s="88">
        <v>0</v>
      </c>
      <c r="O288" s="88">
        <v>0</v>
      </c>
      <c r="P288" s="88">
        <v>0</v>
      </c>
      <c r="Q288" s="88">
        <v>0</v>
      </c>
      <c r="R288" s="88">
        <v>0</v>
      </c>
      <c r="S288" s="50">
        <f t="shared" si="8"/>
        <v>2163.27</v>
      </c>
      <c r="T288" s="50">
        <f t="shared" si="9"/>
        <v>4112.95</v>
      </c>
      <c r="U288" s="51" t="str">
        <f>VLOOKUP(B288,'FOLHA RESUMIDA'!C:I,2,0)</f>
        <v>JOSE VITAL DUARTE JUNIOR</v>
      </c>
    </row>
    <row r="289" spans="1:21">
      <c r="A289" s="85">
        <v>1</v>
      </c>
      <c r="B289" s="89">
        <v>2911</v>
      </c>
      <c r="C289" s="89" t="s">
        <v>231</v>
      </c>
      <c r="D289" s="86">
        <v>40644</v>
      </c>
      <c r="E289" s="86" t="s">
        <v>532</v>
      </c>
      <c r="F289" s="87" t="s">
        <v>423</v>
      </c>
      <c r="G289" s="88">
        <v>1543.83</v>
      </c>
      <c r="H289" s="88">
        <v>0</v>
      </c>
      <c r="I289" s="87" t="s">
        <v>533</v>
      </c>
      <c r="J289" s="88">
        <v>0</v>
      </c>
      <c r="K289" s="88">
        <v>0</v>
      </c>
      <c r="L289" s="88">
        <v>0</v>
      </c>
      <c r="M289" s="88">
        <v>0</v>
      </c>
      <c r="N289" s="88">
        <v>0</v>
      </c>
      <c r="O289" s="88">
        <v>0</v>
      </c>
      <c r="P289" s="88">
        <v>0</v>
      </c>
      <c r="Q289" s="88">
        <v>0</v>
      </c>
      <c r="R289" s="88">
        <v>0</v>
      </c>
      <c r="S289" s="50">
        <f t="shared" si="8"/>
        <v>1543.83</v>
      </c>
      <c r="T289" s="50">
        <f t="shared" si="9"/>
        <v>0</v>
      </c>
      <c r="U289" s="51" t="str">
        <f>VLOOKUP(B289,'FOLHA RESUMIDA'!C:I,2,0)</f>
        <v>ALDJANE MARIA DOS SANTOS</v>
      </c>
    </row>
    <row r="290" spans="1:21">
      <c r="A290" s="85">
        <v>1</v>
      </c>
      <c r="B290" s="89">
        <v>2915</v>
      </c>
      <c r="C290" s="89" t="s">
        <v>232</v>
      </c>
      <c r="D290" s="86">
        <v>40647</v>
      </c>
      <c r="E290" s="86" t="s">
        <v>532</v>
      </c>
      <c r="F290" s="87" t="s">
        <v>423</v>
      </c>
      <c r="G290" s="88">
        <v>1543.83</v>
      </c>
      <c r="H290" s="88">
        <v>0</v>
      </c>
      <c r="I290" s="87" t="s">
        <v>533</v>
      </c>
      <c r="J290" s="88">
        <v>0</v>
      </c>
      <c r="K290" s="88">
        <v>0</v>
      </c>
      <c r="L290" s="88">
        <v>0</v>
      </c>
      <c r="M290" s="88">
        <v>0</v>
      </c>
      <c r="N290" s="88">
        <v>0</v>
      </c>
      <c r="O290" s="88">
        <v>0</v>
      </c>
      <c r="P290" s="88">
        <v>0</v>
      </c>
      <c r="Q290" s="88">
        <v>0</v>
      </c>
      <c r="R290" s="88">
        <v>0</v>
      </c>
      <c r="S290" s="50">
        <f t="shared" si="8"/>
        <v>1543.83</v>
      </c>
      <c r="T290" s="50">
        <f t="shared" si="9"/>
        <v>0</v>
      </c>
      <c r="U290" s="51" t="str">
        <f>VLOOKUP(B290,'FOLHA RESUMIDA'!C:I,2,0)</f>
        <v>HAMILTON LINO ALVES</v>
      </c>
    </row>
    <row r="291" spans="1:21">
      <c r="A291" s="85">
        <v>1</v>
      </c>
      <c r="B291" s="89">
        <v>2917</v>
      </c>
      <c r="C291" s="89" t="s">
        <v>233</v>
      </c>
      <c r="D291" s="86">
        <v>40644</v>
      </c>
      <c r="E291" s="86" t="s">
        <v>532</v>
      </c>
      <c r="F291" s="87" t="s">
        <v>423</v>
      </c>
      <c r="G291" s="88">
        <v>1621.02</v>
      </c>
      <c r="H291" s="88">
        <v>0</v>
      </c>
      <c r="I291" s="87" t="s">
        <v>533</v>
      </c>
      <c r="J291" s="88">
        <v>0</v>
      </c>
      <c r="K291" s="88">
        <v>0</v>
      </c>
      <c r="L291" s="88">
        <v>0</v>
      </c>
      <c r="M291" s="88">
        <v>0</v>
      </c>
      <c r="N291" s="88">
        <v>0</v>
      </c>
      <c r="O291" s="88">
        <v>0</v>
      </c>
      <c r="P291" s="88">
        <v>0</v>
      </c>
      <c r="Q291" s="88">
        <v>0</v>
      </c>
      <c r="R291" s="88">
        <v>0</v>
      </c>
      <c r="S291" s="50">
        <f t="shared" si="8"/>
        <v>1621.02</v>
      </c>
      <c r="T291" s="50">
        <f t="shared" si="9"/>
        <v>0</v>
      </c>
      <c r="U291" s="51" t="str">
        <f>VLOOKUP(B291,'FOLHA RESUMIDA'!C:I,2,0)</f>
        <v>LUCICLEIDE PEREIRA DEODATO</v>
      </c>
    </row>
    <row r="292" spans="1:21">
      <c r="A292" s="85">
        <v>1</v>
      </c>
      <c r="B292" s="89">
        <v>2918</v>
      </c>
      <c r="C292" s="89" t="s">
        <v>234</v>
      </c>
      <c r="D292" s="86">
        <v>40644</v>
      </c>
      <c r="E292" s="86" t="s">
        <v>532</v>
      </c>
      <c r="F292" s="87" t="s">
        <v>423</v>
      </c>
      <c r="G292" s="88">
        <v>1400.3</v>
      </c>
      <c r="H292" s="88">
        <v>0</v>
      </c>
      <c r="I292" s="87" t="s">
        <v>533</v>
      </c>
      <c r="J292" s="88">
        <v>0</v>
      </c>
      <c r="K292" s="88">
        <v>0</v>
      </c>
      <c r="L292" s="88">
        <v>0</v>
      </c>
      <c r="M292" s="88">
        <v>0</v>
      </c>
      <c r="N292" s="88">
        <v>0</v>
      </c>
      <c r="O292" s="88">
        <v>0</v>
      </c>
      <c r="P292" s="88">
        <v>0</v>
      </c>
      <c r="Q292" s="88">
        <v>0</v>
      </c>
      <c r="R292" s="88">
        <v>0</v>
      </c>
      <c r="S292" s="50">
        <f t="shared" si="8"/>
        <v>1400.3</v>
      </c>
      <c r="T292" s="50">
        <f t="shared" si="9"/>
        <v>0</v>
      </c>
      <c r="U292" s="51" t="str">
        <f>VLOOKUP(B292,'FOLHA RESUMIDA'!C:I,2,0)</f>
        <v>MARIA DAS NEVES DE BARROS</v>
      </c>
    </row>
    <row r="293" spans="1:21">
      <c r="A293" s="85">
        <v>1</v>
      </c>
      <c r="B293" s="89">
        <v>2921</v>
      </c>
      <c r="C293" s="89" t="s">
        <v>235</v>
      </c>
      <c r="D293" s="86">
        <v>40644</v>
      </c>
      <c r="E293" s="86" t="s">
        <v>532</v>
      </c>
      <c r="F293" s="87" t="s">
        <v>423</v>
      </c>
      <c r="G293" s="88">
        <v>1543.83</v>
      </c>
      <c r="H293" s="88">
        <v>0</v>
      </c>
      <c r="I293" s="87" t="s">
        <v>533</v>
      </c>
      <c r="J293" s="88">
        <v>0</v>
      </c>
      <c r="K293" s="88">
        <v>0</v>
      </c>
      <c r="L293" s="88">
        <v>0</v>
      </c>
      <c r="M293" s="88">
        <v>0</v>
      </c>
      <c r="N293" s="88">
        <v>0</v>
      </c>
      <c r="O293" s="88">
        <v>0</v>
      </c>
      <c r="P293" s="88">
        <v>0</v>
      </c>
      <c r="Q293" s="88">
        <v>0</v>
      </c>
      <c r="R293" s="88">
        <v>0</v>
      </c>
      <c r="S293" s="50">
        <f t="shared" si="8"/>
        <v>1543.83</v>
      </c>
      <c r="T293" s="50">
        <f t="shared" si="9"/>
        <v>0</v>
      </c>
      <c r="U293" s="51" t="str">
        <f>VLOOKUP(B293,'FOLHA RESUMIDA'!C:I,2,0)</f>
        <v>TIAGO MANOEL DE SOUSA LEITE</v>
      </c>
    </row>
    <row r="294" spans="1:21">
      <c r="A294" s="85">
        <v>1</v>
      </c>
      <c r="B294" s="89">
        <v>2922</v>
      </c>
      <c r="C294" s="89" t="s">
        <v>236</v>
      </c>
      <c r="D294" s="86">
        <v>40644</v>
      </c>
      <c r="E294" s="86" t="s">
        <v>532</v>
      </c>
      <c r="F294" s="87" t="s">
        <v>423</v>
      </c>
      <c r="G294" s="88">
        <v>1621.02</v>
      </c>
      <c r="H294" s="88">
        <v>0</v>
      </c>
      <c r="I294" s="87" t="s">
        <v>533</v>
      </c>
      <c r="J294" s="88">
        <v>0</v>
      </c>
      <c r="K294" s="88">
        <v>0</v>
      </c>
      <c r="L294" s="88">
        <v>0</v>
      </c>
      <c r="M294" s="88">
        <v>0</v>
      </c>
      <c r="N294" s="88">
        <v>0</v>
      </c>
      <c r="O294" s="88">
        <v>0</v>
      </c>
      <c r="P294" s="88">
        <v>0</v>
      </c>
      <c r="Q294" s="88">
        <v>0</v>
      </c>
      <c r="R294" s="88">
        <v>0</v>
      </c>
      <c r="S294" s="50">
        <f t="shared" si="8"/>
        <v>1621.02</v>
      </c>
      <c r="T294" s="50">
        <f t="shared" si="9"/>
        <v>0</v>
      </c>
      <c r="U294" s="51" t="str">
        <f>VLOOKUP(B294,'FOLHA RESUMIDA'!C:I,2,0)</f>
        <v>XENIA KELY VERISSIMO DINIZ</v>
      </c>
    </row>
    <row r="295" spans="1:21">
      <c r="A295" s="85">
        <v>1</v>
      </c>
      <c r="B295" s="89">
        <v>2926</v>
      </c>
      <c r="C295" s="89" t="s">
        <v>237</v>
      </c>
      <c r="D295" s="86">
        <v>40665</v>
      </c>
      <c r="E295" s="86" t="s">
        <v>532</v>
      </c>
      <c r="F295" s="87" t="s">
        <v>423</v>
      </c>
      <c r="G295" s="88">
        <v>1702.12</v>
      </c>
      <c r="H295" s="88">
        <v>0</v>
      </c>
      <c r="I295" s="87" t="s">
        <v>533</v>
      </c>
      <c r="J295" s="88">
        <v>0</v>
      </c>
      <c r="K295" s="88">
        <v>0</v>
      </c>
      <c r="L295" s="88">
        <v>0</v>
      </c>
      <c r="M295" s="88">
        <v>0</v>
      </c>
      <c r="N295" s="88">
        <v>0</v>
      </c>
      <c r="O295" s="88">
        <v>0</v>
      </c>
      <c r="P295" s="88">
        <v>0</v>
      </c>
      <c r="Q295" s="88">
        <v>0</v>
      </c>
      <c r="R295" s="88">
        <v>0</v>
      </c>
      <c r="S295" s="50">
        <f t="shared" si="8"/>
        <v>1702.12</v>
      </c>
      <c r="T295" s="50">
        <f t="shared" si="9"/>
        <v>0</v>
      </c>
      <c r="U295" s="51" t="str">
        <f>VLOOKUP(B295,'FOLHA RESUMIDA'!C:I,2,0)</f>
        <v>ANTONIO CARLOS DE LUNA MATOS</v>
      </c>
    </row>
    <row r="296" spans="1:21">
      <c r="A296" s="85">
        <v>1</v>
      </c>
      <c r="B296" s="89">
        <v>2927</v>
      </c>
      <c r="C296" s="89" t="s">
        <v>238</v>
      </c>
      <c r="D296" s="86">
        <v>40665</v>
      </c>
      <c r="E296" s="86" t="s">
        <v>532</v>
      </c>
      <c r="F296" s="87" t="s">
        <v>423</v>
      </c>
      <c r="G296" s="88">
        <v>1543.84</v>
      </c>
      <c r="H296" s="88">
        <v>0</v>
      </c>
      <c r="I296" s="87" t="s">
        <v>533</v>
      </c>
      <c r="J296" s="88">
        <v>0</v>
      </c>
      <c r="K296" s="88">
        <v>0</v>
      </c>
      <c r="L296" s="88">
        <v>0</v>
      </c>
      <c r="M296" s="88">
        <v>0</v>
      </c>
      <c r="N296" s="88">
        <v>0</v>
      </c>
      <c r="O296" s="88">
        <v>0</v>
      </c>
      <c r="P296" s="88">
        <v>0</v>
      </c>
      <c r="Q296" s="88">
        <v>0</v>
      </c>
      <c r="R296" s="88">
        <v>0</v>
      </c>
      <c r="S296" s="50">
        <f t="shared" si="8"/>
        <v>1543.84</v>
      </c>
      <c r="T296" s="50">
        <f t="shared" si="9"/>
        <v>0</v>
      </c>
      <c r="U296" s="51" t="str">
        <f>VLOOKUP(B296,'FOLHA RESUMIDA'!C:I,2,0)</f>
        <v>DEYVISON MACHADO DA SILVA</v>
      </c>
    </row>
    <row r="297" spans="1:21">
      <c r="A297" s="85">
        <v>1</v>
      </c>
      <c r="B297" s="89">
        <v>2930</v>
      </c>
      <c r="C297" s="89" t="s">
        <v>239</v>
      </c>
      <c r="D297" s="86">
        <v>40665</v>
      </c>
      <c r="E297" s="86" t="s">
        <v>532</v>
      </c>
      <c r="F297" s="87" t="s">
        <v>506</v>
      </c>
      <c r="G297" s="88">
        <v>1702.12</v>
      </c>
      <c r="H297" s="88">
        <v>0</v>
      </c>
      <c r="I297" s="87" t="s">
        <v>533</v>
      </c>
      <c r="J297" s="88">
        <v>0</v>
      </c>
      <c r="K297" s="88">
        <v>0</v>
      </c>
      <c r="L297" s="88">
        <v>0</v>
      </c>
      <c r="M297" s="88">
        <v>0</v>
      </c>
      <c r="N297" s="88">
        <v>0</v>
      </c>
      <c r="O297" s="88">
        <v>0</v>
      </c>
      <c r="P297" s="88">
        <v>0</v>
      </c>
      <c r="Q297" s="88">
        <v>0</v>
      </c>
      <c r="R297" s="88">
        <v>0</v>
      </c>
      <c r="S297" s="50">
        <f t="shared" si="8"/>
        <v>1702.12</v>
      </c>
      <c r="T297" s="50">
        <f t="shared" si="9"/>
        <v>0</v>
      </c>
      <c r="U297" s="51" t="str">
        <f>VLOOKUP(B297,'FOLHA RESUMIDA'!C:I,2,0)</f>
        <v>JOSE AURICELIO C DE ARAUJO</v>
      </c>
    </row>
    <row r="298" spans="1:21">
      <c r="A298" s="85">
        <v>1</v>
      </c>
      <c r="B298" s="89">
        <v>2931</v>
      </c>
      <c r="C298" s="89" t="s">
        <v>240</v>
      </c>
      <c r="D298" s="86">
        <v>40665</v>
      </c>
      <c r="E298" s="86" t="s">
        <v>532</v>
      </c>
      <c r="F298" s="87" t="s">
        <v>485</v>
      </c>
      <c r="G298" s="88">
        <v>1876.6</v>
      </c>
      <c r="H298" s="88">
        <v>0</v>
      </c>
      <c r="I298" s="87" t="s">
        <v>533</v>
      </c>
      <c r="J298" s="88">
        <v>822.38</v>
      </c>
      <c r="K298" s="88">
        <v>0</v>
      </c>
      <c r="L298" s="88">
        <v>0</v>
      </c>
      <c r="M298" s="88">
        <v>0</v>
      </c>
      <c r="N298" s="88">
        <v>0</v>
      </c>
      <c r="O298" s="88">
        <v>0</v>
      </c>
      <c r="P298" s="88">
        <v>0</v>
      </c>
      <c r="Q298" s="88">
        <v>0</v>
      </c>
      <c r="R298" s="88">
        <v>0</v>
      </c>
      <c r="S298" s="50">
        <f t="shared" si="8"/>
        <v>1876.6</v>
      </c>
      <c r="T298" s="50">
        <f t="shared" si="9"/>
        <v>822.38</v>
      </c>
      <c r="U298" s="51" t="str">
        <f>VLOOKUP(B298,'FOLHA RESUMIDA'!C:I,2,0)</f>
        <v>JOSILENE FARIAS DOS SANTOS ALM</v>
      </c>
    </row>
    <row r="299" spans="1:21">
      <c r="A299" s="85">
        <v>1</v>
      </c>
      <c r="B299" s="89">
        <v>2933</v>
      </c>
      <c r="C299" s="89" t="s">
        <v>241</v>
      </c>
      <c r="D299" s="86">
        <v>40665</v>
      </c>
      <c r="E299" s="86" t="s">
        <v>532</v>
      </c>
      <c r="F299" s="87" t="s">
        <v>505</v>
      </c>
      <c r="G299" s="88">
        <v>1543.83</v>
      </c>
      <c r="H299" s="88">
        <v>0</v>
      </c>
      <c r="I299" s="87" t="s">
        <v>533</v>
      </c>
      <c r="J299" s="88">
        <v>0</v>
      </c>
      <c r="K299" s="88">
        <v>0</v>
      </c>
      <c r="L299" s="88">
        <v>0</v>
      </c>
      <c r="M299" s="88">
        <v>0</v>
      </c>
      <c r="N299" s="88">
        <v>0</v>
      </c>
      <c r="O299" s="88">
        <v>0</v>
      </c>
      <c r="P299" s="88">
        <v>0</v>
      </c>
      <c r="Q299" s="88">
        <v>0</v>
      </c>
      <c r="R299" s="88">
        <v>0</v>
      </c>
      <c r="S299" s="50">
        <f t="shared" si="8"/>
        <v>1543.83</v>
      </c>
      <c r="T299" s="50">
        <f t="shared" si="9"/>
        <v>0</v>
      </c>
      <c r="U299" s="51" t="str">
        <f>VLOOKUP(B299,'FOLHA RESUMIDA'!C:I,2,0)</f>
        <v>LUCY DIAS DE ANDRADE</v>
      </c>
    </row>
    <row r="300" spans="1:21">
      <c r="A300" s="85">
        <v>1</v>
      </c>
      <c r="B300" s="89">
        <v>2936</v>
      </c>
      <c r="C300" s="89" t="s">
        <v>242</v>
      </c>
      <c r="D300" s="86">
        <v>40665</v>
      </c>
      <c r="E300" s="86" t="s">
        <v>532</v>
      </c>
      <c r="F300" s="87" t="s">
        <v>506</v>
      </c>
      <c r="G300" s="88">
        <v>1702.13</v>
      </c>
      <c r="H300" s="88">
        <v>0</v>
      </c>
      <c r="I300" s="87" t="s">
        <v>533</v>
      </c>
      <c r="J300" s="88">
        <v>0</v>
      </c>
      <c r="K300" s="88">
        <v>0</v>
      </c>
      <c r="L300" s="88">
        <v>0</v>
      </c>
      <c r="M300" s="88">
        <v>0</v>
      </c>
      <c r="N300" s="88">
        <v>0</v>
      </c>
      <c r="O300" s="88">
        <v>0</v>
      </c>
      <c r="P300" s="88">
        <v>0</v>
      </c>
      <c r="Q300" s="88">
        <v>0</v>
      </c>
      <c r="R300" s="88">
        <v>0</v>
      </c>
      <c r="S300" s="50">
        <f t="shared" si="8"/>
        <v>1702.13</v>
      </c>
      <c r="T300" s="50">
        <f t="shared" si="9"/>
        <v>0</v>
      </c>
      <c r="U300" s="51" t="str">
        <f>VLOOKUP(B300,'FOLHA RESUMIDA'!C:I,2,0)</f>
        <v>ROSIMERE SOARES DA SILVA</v>
      </c>
    </row>
    <row r="301" spans="1:21">
      <c r="A301" s="85">
        <v>1</v>
      </c>
      <c r="B301" s="89">
        <v>2937</v>
      </c>
      <c r="C301" s="89" t="s">
        <v>243</v>
      </c>
      <c r="D301" s="86">
        <v>40665</v>
      </c>
      <c r="E301" s="86" t="s">
        <v>532</v>
      </c>
      <c r="F301" s="87" t="s">
        <v>423</v>
      </c>
      <c r="G301" s="88">
        <v>1400.3</v>
      </c>
      <c r="H301" s="88">
        <v>0</v>
      </c>
      <c r="I301" s="87" t="s">
        <v>533</v>
      </c>
      <c r="J301" s="88">
        <v>0</v>
      </c>
      <c r="K301" s="88">
        <v>0</v>
      </c>
      <c r="L301" s="88">
        <v>0</v>
      </c>
      <c r="M301" s="88">
        <v>0</v>
      </c>
      <c r="N301" s="88">
        <v>0</v>
      </c>
      <c r="O301" s="88">
        <v>0</v>
      </c>
      <c r="P301" s="88">
        <v>0</v>
      </c>
      <c r="Q301" s="88">
        <v>0</v>
      </c>
      <c r="R301" s="88">
        <v>0</v>
      </c>
      <c r="S301" s="50">
        <f t="shared" si="8"/>
        <v>1400.3</v>
      </c>
      <c r="T301" s="50">
        <f t="shared" si="9"/>
        <v>0</v>
      </c>
      <c r="U301" s="51" t="str">
        <f>VLOOKUP(B301,'FOLHA RESUMIDA'!C:I,2,0)</f>
        <v>SANDRA REGINA V DOS SANTOS</v>
      </c>
    </row>
    <row r="302" spans="1:21">
      <c r="A302" s="85">
        <v>1</v>
      </c>
      <c r="B302" s="89">
        <v>2941</v>
      </c>
      <c r="C302" s="89" t="s">
        <v>244</v>
      </c>
      <c r="D302" s="86">
        <v>40672</v>
      </c>
      <c r="E302" s="86" t="s">
        <v>532</v>
      </c>
      <c r="F302" s="87" t="s">
        <v>486</v>
      </c>
      <c r="G302" s="88">
        <v>2060.2399999999998</v>
      </c>
      <c r="H302" s="88">
        <v>0</v>
      </c>
      <c r="I302" s="87" t="s">
        <v>533</v>
      </c>
      <c r="J302" s="88">
        <v>2312.9499999999998</v>
      </c>
      <c r="K302" s="88">
        <v>0</v>
      </c>
      <c r="L302" s="88">
        <v>0</v>
      </c>
      <c r="M302" s="88">
        <v>0</v>
      </c>
      <c r="N302" s="88">
        <v>0</v>
      </c>
      <c r="O302" s="88">
        <v>0</v>
      </c>
      <c r="P302" s="88">
        <v>0</v>
      </c>
      <c r="Q302" s="88">
        <v>0</v>
      </c>
      <c r="R302" s="88">
        <v>0</v>
      </c>
      <c r="S302" s="50">
        <f t="shared" si="8"/>
        <v>2060.2399999999998</v>
      </c>
      <c r="T302" s="50">
        <f t="shared" si="9"/>
        <v>2312.9499999999998</v>
      </c>
      <c r="U302" s="51" t="str">
        <f>VLOOKUP(B302,'FOLHA RESUMIDA'!C:I,2,0)</f>
        <v>DANIELLE MARIA P NASCIMENTO</v>
      </c>
    </row>
    <row r="303" spans="1:21">
      <c r="A303" s="85">
        <v>1</v>
      </c>
      <c r="B303" s="89">
        <v>2942</v>
      </c>
      <c r="C303" s="89" t="s">
        <v>245</v>
      </c>
      <c r="D303" s="86">
        <v>40682</v>
      </c>
      <c r="E303" s="86" t="s">
        <v>532</v>
      </c>
      <c r="F303" s="87" t="s">
        <v>423</v>
      </c>
      <c r="G303" s="88">
        <v>1543.84</v>
      </c>
      <c r="H303" s="88">
        <v>0</v>
      </c>
      <c r="I303" s="87" t="s">
        <v>533</v>
      </c>
      <c r="J303" s="88">
        <v>0</v>
      </c>
      <c r="K303" s="88">
        <v>0</v>
      </c>
      <c r="L303" s="88">
        <v>0</v>
      </c>
      <c r="M303" s="88">
        <v>0</v>
      </c>
      <c r="N303" s="88">
        <v>0</v>
      </c>
      <c r="O303" s="88">
        <v>0</v>
      </c>
      <c r="P303" s="88">
        <v>0</v>
      </c>
      <c r="Q303" s="88">
        <v>0</v>
      </c>
      <c r="R303" s="88">
        <v>0</v>
      </c>
      <c r="S303" s="50">
        <f t="shared" si="8"/>
        <v>1543.84</v>
      </c>
      <c r="T303" s="50">
        <f t="shared" si="9"/>
        <v>0</v>
      </c>
      <c r="U303" s="51" t="str">
        <f>VLOOKUP(B303,'FOLHA RESUMIDA'!C:I,2,0)</f>
        <v>ELIDIANE BARROS DA CRUZ</v>
      </c>
    </row>
    <row r="304" spans="1:21">
      <c r="A304" s="85">
        <v>1</v>
      </c>
      <c r="B304" s="89">
        <v>2943</v>
      </c>
      <c r="C304" s="89" t="s">
        <v>246</v>
      </c>
      <c r="D304" s="86">
        <v>40682</v>
      </c>
      <c r="E304" s="86" t="s">
        <v>532</v>
      </c>
      <c r="F304" s="87" t="s">
        <v>423</v>
      </c>
      <c r="G304" s="88">
        <v>1400.3</v>
      </c>
      <c r="H304" s="88">
        <v>0</v>
      </c>
      <c r="I304" s="87" t="s">
        <v>533</v>
      </c>
      <c r="J304" s="88">
        <v>0</v>
      </c>
      <c r="K304" s="88">
        <v>0</v>
      </c>
      <c r="L304" s="88">
        <v>0</v>
      </c>
      <c r="M304" s="88">
        <v>0</v>
      </c>
      <c r="N304" s="88">
        <v>0</v>
      </c>
      <c r="O304" s="88">
        <v>0</v>
      </c>
      <c r="P304" s="88">
        <v>0</v>
      </c>
      <c r="Q304" s="88">
        <v>0</v>
      </c>
      <c r="R304" s="88">
        <v>0</v>
      </c>
      <c r="S304" s="50">
        <f t="shared" si="8"/>
        <v>1400.3</v>
      </c>
      <c r="T304" s="50">
        <f t="shared" si="9"/>
        <v>0</v>
      </c>
      <c r="U304" s="51" t="str">
        <f>VLOOKUP(B304,'FOLHA RESUMIDA'!C:I,2,0)</f>
        <v>MARIA JOSE GUILHERME</v>
      </c>
    </row>
    <row r="305" spans="1:21">
      <c r="A305" s="85">
        <v>59</v>
      </c>
      <c r="B305" s="89">
        <v>2962</v>
      </c>
      <c r="C305" s="89" t="s">
        <v>399</v>
      </c>
      <c r="D305" s="86">
        <v>41732</v>
      </c>
      <c r="E305" s="86" t="s">
        <v>532</v>
      </c>
      <c r="F305" s="87" t="s">
        <v>487</v>
      </c>
      <c r="G305" s="88">
        <v>1962.12</v>
      </c>
      <c r="H305" s="88">
        <v>0</v>
      </c>
      <c r="I305" s="87" t="s">
        <v>533</v>
      </c>
      <c r="J305" s="88">
        <v>0</v>
      </c>
      <c r="K305" s="88">
        <v>0</v>
      </c>
      <c r="L305" s="88">
        <v>223.27</v>
      </c>
      <c r="M305" s="88">
        <v>0</v>
      </c>
      <c r="N305" s="88">
        <v>0</v>
      </c>
      <c r="O305" s="88">
        <v>0</v>
      </c>
      <c r="P305" s="88">
        <v>0</v>
      </c>
      <c r="Q305" s="88">
        <v>0</v>
      </c>
      <c r="R305" s="88">
        <v>0</v>
      </c>
      <c r="S305" s="50">
        <f t="shared" si="8"/>
        <v>1962.12</v>
      </c>
      <c r="T305" s="50">
        <f t="shared" si="9"/>
        <v>223.27</v>
      </c>
      <c r="U305" s="51" t="str">
        <f>VLOOKUP(B305,'FOLHA RESUMIDA'!C:I,2,0)</f>
        <v>GYSELLE SANTOS AZEVEDO</v>
      </c>
    </row>
    <row r="306" spans="1:21">
      <c r="A306" s="85">
        <v>1</v>
      </c>
      <c r="B306" s="89">
        <v>2969</v>
      </c>
      <c r="C306" s="89" t="s">
        <v>247</v>
      </c>
      <c r="D306" s="86">
        <v>41732</v>
      </c>
      <c r="E306" s="86" t="s">
        <v>532</v>
      </c>
      <c r="F306" s="87" t="s">
        <v>487</v>
      </c>
      <c r="G306" s="88">
        <v>1962.13</v>
      </c>
      <c r="H306" s="88">
        <v>0</v>
      </c>
      <c r="I306" s="87" t="s">
        <v>533</v>
      </c>
      <c r="J306" s="88">
        <v>1079.3800000000001</v>
      </c>
      <c r="K306" s="88">
        <v>0</v>
      </c>
      <c r="L306" s="88">
        <v>0</v>
      </c>
      <c r="M306" s="88">
        <v>0</v>
      </c>
      <c r="N306" s="88">
        <v>0</v>
      </c>
      <c r="O306" s="88">
        <v>0</v>
      </c>
      <c r="P306" s="88">
        <v>0</v>
      </c>
      <c r="Q306" s="88">
        <v>0</v>
      </c>
      <c r="R306" s="88">
        <v>0</v>
      </c>
      <c r="S306" s="50">
        <f t="shared" si="8"/>
        <v>1962.13</v>
      </c>
      <c r="T306" s="50">
        <f t="shared" si="9"/>
        <v>1079.3800000000001</v>
      </c>
      <c r="U306" s="51" t="str">
        <f>VLOOKUP(B306,'FOLHA RESUMIDA'!C:I,2,0)</f>
        <v>LEYRIANE TELMA V FARIAS</v>
      </c>
    </row>
    <row r="307" spans="1:21">
      <c r="A307" s="85">
        <v>3</v>
      </c>
      <c r="B307" s="89">
        <v>2970</v>
      </c>
      <c r="C307" s="89" t="s">
        <v>338</v>
      </c>
      <c r="D307" s="86">
        <v>41732</v>
      </c>
      <c r="E307" s="86" t="s">
        <v>532</v>
      </c>
      <c r="F307" s="87" t="s">
        <v>487</v>
      </c>
      <c r="G307" s="88">
        <v>1962.12</v>
      </c>
      <c r="H307" s="88">
        <v>0</v>
      </c>
      <c r="I307" s="87" t="s">
        <v>533</v>
      </c>
      <c r="J307" s="88">
        <v>0</v>
      </c>
      <c r="K307" s="88">
        <v>0</v>
      </c>
      <c r="L307" s="88">
        <v>0</v>
      </c>
      <c r="M307" s="88">
        <v>0</v>
      </c>
      <c r="N307" s="88">
        <v>0</v>
      </c>
      <c r="O307" s="88">
        <v>0</v>
      </c>
      <c r="P307" s="88">
        <v>0</v>
      </c>
      <c r="Q307" s="88">
        <v>0</v>
      </c>
      <c r="R307" s="88">
        <v>0</v>
      </c>
      <c r="S307" s="50">
        <f t="shared" si="8"/>
        <v>1962.12</v>
      </c>
      <c r="T307" s="50">
        <f t="shared" si="9"/>
        <v>0</v>
      </c>
      <c r="U307" s="51" t="str">
        <f>VLOOKUP(B307,'FOLHA RESUMIDA'!C:I,2,0)</f>
        <v>DAYANE M VALENCA DE OLIVEIRA</v>
      </c>
    </row>
    <row r="308" spans="1:21">
      <c r="A308" s="85">
        <v>10</v>
      </c>
      <c r="B308" s="89">
        <v>2971</v>
      </c>
      <c r="C308" s="89" t="s">
        <v>390</v>
      </c>
      <c r="D308" s="86">
        <v>41732</v>
      </c>
      <c r="E308" s="86" t="s">
        <v>532</v>
      </c>
      <c r="F308" s="87" t="s">
        <v>487</v>
      </c>
      <c r="G308" s="88">
        <v>1962.12</v>
      </c>
      <c r="H308" s="88">
        <v>0</v>
      </c>
      <c r="I308" s="87" t="s">
        <v>533</v>
      </c>
      <c r="J308" s="88">
        <v>0</v>
      </c>
      <c r="K308" s="88">
        <v>0</v>
      </c>
      <c r="L308" s="88">
        <v>0</v>
      </c>
      <c r="M308" s="88">
        <v>0</v>
      </c>
      <c r="N308" s="88">
        <v>0</v>
      </c>
      <c r="O308" s="88">
        <v>0</v>
      </c>
      <c r="P308" s="88">
        <v>0</v>
      </c>
      <c r="Q308" s="88">
        <v>0</v>
      </c>
      <c r="R308" s="88">
        <v>0</v>
      </c>
      <c r="S308" s="50">
        <f t="shared" si="8"/>
        <v>1962.12</v>
      </c>
      <c r="T308" s="50">
        <f t="shared" si="9"/>
        <v>0</v>
      </c>
      <c r="U308" s="51" t="str">
        <f>VLOOKUP(B308,'FOLHA RESUMIDA'!C:I,2,0)</f>
        <v>LETYCIA THAISA V FARIAS</v>
      </c>
    </row>
    <row r="309" spans="1:21">
      <c r="A309" s="85">
        <v>3</v>
      </c>
      <c r="B309" s="89">
        <v>2973</v>
      </c>
      <c r="C309" s="89" t="s">
        <v>347</v>
      </c>
      <c r="D309" s="86">
        <v>41732</v>
      </c>
      <c r="E309" s="86" t="s">
        <v>532</v>
      </c>
      <c r="F309" s="87" t="s">
        <v>487</v>
      </c>
      <c r="G309" s="88">
        <v>1962.12</v>
      </c>
      <c r="H309" s="88">
        <v>0</v>
      </c>
      <c r="I309" s="87" t="s">
        <v>533</v>
      </c>
      <c r="J309" s="88">
        <v>0</v>
      </c>
      <c r="K309" s="88">
        <v>0</v>
      </c>
      <c r="L309" s="88">
        <v>223.27</v>
      </c>
      <c r="M309" s="88">
        <v>0</v>
      </c>
      <c r="N309" s="88">
        <v>0</v>
      </c>
      <c r="O309" s="88">
        <v>0</v>
      </c>
      <c r="P309" s="88">
        <v>0</v>
      </c>
      <c r="Q309" s="88">
        <v>0</v>
      </c>
      <c r="R309" s="88">
        <v>0</v>
      </c>
      <c r="S309" s="50">
        <f t="shared" si="8"/>
        <v>1962.12</v>
      </c>
      <c r="T309" s="50">
        <f t="shared" si="9"/>
        <v>223.27</v>
      </c>
      <c r="U309" s="51" t="str">
        <f>VLOOKUP(B309,'FOLHA RESUMIDA'!C:I,2,0)</f>
        <v>ELDERSON GOMES DA CUNHA</v>
      </c>
    </row>
    <row r="310" spans="1:21">
      <c r="A310" s="85">
        <v>3</v>
      </c>
      <c r="B310" s="89">
        <v>2974</v>
      </c>
      <c r="C310" s="89" t="s">
        <v>348</v>
      </c>
      <c r="D310" s="86">
        <v>41732</v>
      </c>
      <c r="E310" s="86" t="s">
        <v>532</v>
      </c>
      <c r="F310" s="87" t="s">
        <v>487</v>
      </c>
      <c r="G310" s="88">
        <v>1962.12</v>
      </c>
      <c r="H310" s="88">
        <v>0</v>
      </c>
      <c r="I310" s="87" t="s">
        <v>533</v>
      </c>
      <c r="J310" s="88">
        <v>0</v>
      </c>
      <c r="K310" s="88">
        <v>0</v>
      </c>
      <c r="L310" s="88">
        <v>0</v>
      </c>
      <c r="M310" s="88">
        <v>0</v>
      </c>
      <c r="N310" s="88">
        <v>0</v>
      </c>
      <c r="O310" s="88">
        <v>0</v>
      </c>
      <c r="P310" s="88">
        <v>0</v>
      </c>
      <c r="Q310" s="88">
        <v>0</v>
      </c>
      <c r="R310" s="88">
        <v>0</v>
      </c>
      <c r="S310" s="50">
        <f t="shared" si="8"/>
        <v>1962.12</v>
      </c>
      <c r="T310" s="50">
        <f t="shared" si="9"/>
        <v>0</v>
      </c>
      <c r="U310" s="51" t="str">
        <f>VLOOKUP(B310,'FOLHA RESUMIDA'!C:I,2,0)</f>
        <v>MARCELO DIEDERICHS PRATES</v>
      </c>
    </row>
    <row r="311" spans="1:21">
      <c r="A311" s="85">
        <v>23</v>
      </c>
      <c r="B311" s="89">
        <v>2977</v>
      </c>
      <c r="C311" s="89" t="s">
        <v>361</v>
      </c>
      <c r="D311" s="86">
        <v>41732</v>
      </c>
      <c r="E311" s="86" t="s">
        <v>532</v>
      </c>
      <c r="F311" s="87" t="s">
        <v>503</v>
      </c>
      <c r="G311" s="88">
        <v>4357.09</v>
      </c>
      <c r="H311" s="88">
        <v>0</v>
      </c>
      <c r="I311" s="87" t="s">
        <v>533</v>
      </c>
      <c r="J311" s="88">
        <v>0</v>
      </c>
      <c r="K311" s="88">
        <v>0</v>
      </c>
      <c r="L311" s="88">
        <v>0</v>
      </c>
      <c r="M311" s="88">
        <v>0</v>
      </c>
      <c r="N311" s="88">
        <v>0</v>
      </c>
      <c r="O311" s="88">
        <v>0</v>
      </c>
      <c r="P311" s="88">
        <v>0</v>
      </c>
      <c r="Q311" s="88">
        <v>0</v>
      </c>
      <c r="R311" s="88">
        <v>0</v>
      </c>
      <c r="S311" s="50">
        <f t="shared" si="8"/>
        <v>4357.09</v>
      </c>
      <c r="T311" s="50">
        <f t="shared" si="9"/>
        <v>0</v>
      </c>
      <c r="U311" s="51" t="str">
        <f>VLOOKUP(B311,'FOLHA RESUMIDA'!C:I,2,0)</f>
        <v>VENILTON CARLOS M CARDOSO</v>
      </c>
    </row>
    <row r="312" spans="1:21">
      <c r="A312" s="85">
        <v>23</v>
      </c>
      <c r="B312" s="89">
        <v>2978</v>
      </c>
      <c r="C312" s="89" t="s">
        <v>362</v>
      </c>
      <c r="D312" s="86">
        <v>41732</v>
      </c>
      <c r="E312" s="86" t="s">
        <v>532</v>
      </c>
      <c r="F312" s="87" t="s">
        <v>487</v>
      </c>
      <c r="G312" s="88">
        <v>1962.12</v>
      </c>
      <c r="H312" s="88">
        <v>0</v>
      </c>
      <c r="I312" s="87" t="s">
        <v>533</v>
      </c>
      <c r="J312" s="88">
        <v>0</v>
      </c>
      <c r="K312" s="88">
        <v>0</v>
      </c>
      <c r="L312" s="88">
        <v>223.27</v>
      </c>
      <c r="M312" s="88">
        <v>0</v>
      </c>
      <c r="N312" s="88">
        <v>0</v>
      </c>
      <c r="O312" s="88">
        <v>0</v>
      </c>
      <c r="P312" s="88">
        <v>0</v>
      </c>
      <c r="Q312" s="88">
        <v>0</v>
      </c>
      <c r="R312" s="88">
        <v>0</v>
      </c>
      <c r="S312" s="50">
        <f t="shared" si="8"/>
        <v>1962.12</v>
      </c>
      <c r="T312" s="50">
        <f t="shared" si="9"/>
        <v>223.27</v>
      </c>
      <c r="U312" s="51" t="str">
        <f>VLOOKUP(B312,'FOLHA RESUMIDA'!C:I,2,0)</f>
        <v>CARLOS BRUNO GOMES MACEDO</v>
      </c>
    </row>
    <row r="313" spans="1:21">
      <c r="A313" s="85">
        <v>1</v>
      </c>
      <c r="B313" s="89">
        <v>2982</v>
      </c>
      <c r="C313" s="89" t="s">
        <v>248</v>
      </c>
      <c r="D313" s="86">
        <v>41732</v>
      </c>
      <c r="E313" s="86" t="s">
        <v>532</v>
      </c>
      <c r="F313" s="87" t="s">
        <v>500</v>
      </c>
      <c r="G313" s="88">
        <v>3413.87</v>
      </c>
      <c r="H313" s="88">
        <v>0</v>
      </c>
      <c r="I313" s="87" t="s">
        <v>533</v>
      </c>
      <c r="J313" s="88">
        <v>0</v>
      </c>
      <c r="K313" s="88">
        <v>0</v>
      </c>
      <c r="L313" s="88">
        <v>0</v>
      </c>
      <c r="M313" s="88">
        <v>0</v>
      </c>
      <c r="N313" s="88">
        <v>0</v>
      </c>
      <c r="O313" s="88">
        <v>0</v>
      </c>
      <c r="P313" s="88">
        <v>0</v>
      </c>
      <c r="Q313" s="88">
        <v>0</v>
      </c>
      <c r="R313" s="88">
        <v>0</v>
      </c>
      <c r="S313" s="50">
        <f t="shared" si="8"/>
        <v>3413.87</v>
      </c>
      <c r="T313" s="50">
        <f t="shared" si="9"/>
        <v>0</v>
      </c>
      <c r="U313" s="51" t="str">
        <f>VLOOKUP(B313,'FOLHA RESUMIDA'!C:I,2,0)</f>
        <v>CINTIA MARIA LEITE DO N AVELAR</v>
      </c>
    </row>
    <row r="314" spans="1:21">
      <c r="A314" s="85">
        <v>1</v>
      </c>
      <c r="B314" s="89">
        <v>2983</v>
      </c>
      <c r="C314" s="89" t="s">
        <v>249</v>
      </c>
      <c r="D314" s="86">
        <v>41732</v>
      </c>
      <c r="E314" s="86" t="s">
        <v>532</v>
      </c>
      <c r="F314" s="87" t="s">
        <v>493</v>
      </c>
      <c r="G314" s="88">
        <v>1962.12</v>
      </c>
      <c r="H314" s="88">
        <v>0</v>
      </c>
      <c r="I314" s="87" t="s">
        <v>533</v>
      </c>
      <c r="J314" s="88">
        <v>822.38</v>
      </c>
      <c r="K314" s="88">
        <v>0</v>
      </c>
      <c r="L314" s="88">
        <v>0</v>
      </c>
      <c r="M314" s="88">
        <v>0</v>
      </c>
      <c r="N314" s="88">
        <v>0</v>
      </c>
      <c r="O314" s="88">
        <v>0</v>
      </c>
      <c r="P314" s="88">
        <v>0</v>
      </c>
      <c r="Q314" s="88">
        <v>0</v>
      </c>
      <c r="R314" s="88">
        <v>0</v>
      </c>
      <c r="S314" s="50">
        <f t="shared" si="8"/>
        <v>1962.12</v>
      </c>
      <c r="T314" s="50">
        <f t="shared" si="9"/>
        <v>822.38</v>
      </c>
      <c r="U314" s="51" t="str">
        <f>VLOOKUP(B314,'FOLHA RESUMIDA'!C:I,2,0)</f>
        <v>EMILLY INOCENCIO DA SILVA</v>
      </c>
    </row>
    <row r="315" spans="1:21">
      <c r="A315" s="85">
        <v>1</v>
      </c>
      <c r="B315" s="89">
        <v>2988</v>
      </c>
      <c r="C315" s="89" t="s">
        <v>250</v>
      </c>
      <c r="D315" s="86">
        <v>41732</v>
      </c>
      <c r="E315" s="86" t="s">
        <v>532</v>
      </c>
      <c r="F315" s="87" t="s">
        <v>480</v>
      </c>
      <c r="G315" s="88">
        <v>3413.87</v>
      </c>
      <c r="H315" s="88">
        <v>0</v>
      </c>
      <c r="I315" s="87" t="s">
        <v>533</v>
      </c>
      <c r="J315" s="88">
        <v>0</v>
      </c>
      <c r="K315" s="88">
        <v>0</v>
      </c>
      <c r="L315" s="88">
        <v>0</v>
      </c>
      <c r="M315" s="88">
        <v>0</v>
      </c>
      <c r="N315" s="88">
        <v>0</v>
      </c>
      <c r="O315" s="88">
        <v>0</v>
      </c>
      <c r="P315" s="88">
        <v>0</v>
      </c>
      <c r="Q315" s="88">
        <v>0</v>
      </c>
      <c r="R315" s="88">
        <v>0</v>
      </c>
      <c r="S315" s="50">
        <f t="shared" si="8"/>
        <v>3413.87</v>
      </c>
      <c r="T315" s="50">
        <f t="shared" si="9"/>
        <v>0</v>
      </c>
      <c r="U315" s="51" t="str">
        <f>VLOOKUP(B315,'FOLHA RESUMIDA'!C:I,2,0)</f>
        <v>GERALDO CRISTOVAO DE O FILHO</v>
      </c>
    </row>
    <row r="316" spans="1:21">
      <c r="A316" s="85">
        <v>1</v>
      </c>
      <c r="B316" s="89">
        <v>2996</v>
      </c>
      <c r="C316" s="89" t="s">
        <v>251</v>
      </c>
      <c r="D316" s="86">
        <v>41751</v>
      </c>
      <c r="E316" s="86" t="s">
        <v>532</v>
      </c>
      <c r="F316" s="87" t="s">
        <v>502</v>
      </c>
      <c r="G316" s="88">
        <v>5942.74</v>
      </c>
      <c r="H316" s="88">
        <v>0</v>
      </c>
      <c r="I316" s="87" t="s">
        <v>533</v>
      </c>
      <c r="J316" s="88">
        <v>0</v>
      </c>
      <c r="K316" s="88">
        <v>0</v>
      </c>
      <c r="L316" s="88">
        <v>0</v>
      </c>
      <c r="M316" s="88">
        <v>0</v>
      </c>
      <c r="N316" s="88">
        <v>0</v>
      </c>
      <c r="O316" s="88">
        <v>0</v>
      </c>
      <c r="P316" s="88">
        <v>0</v>
      </c>
      <c r="Q316" s="88">
        <v>0</v>
      </c>
      <c r="R316" s="88">
        <v>0</v>
      </c>
      <c r="S316" s="50">
        <f t="shared" si="8"/>
        <v>5942.74</v>
      </c>
      <c r="T316" s="50">
        <f t="shared" si="9"/>
        <v>0</v>
      </c>
      <c r="U316" s="51" t="str">
        <f>VLOOKUP(B316,'FOLHA RESUMIDA'!C:I,2,0)</f>
        <v>LUCIANO BARROS COSTA</v>
      </c>
    </row>
    <row r="317" spans="1:21">
      <c r="A317" s="85">
        <v>1</v>
      </c>
      <c r="B317" s="89">
        <v>2998</v>
      </c>
      <c r="C317" s="89" t="s">
        <v>252</v>
      </c>
      <c r="D317" s="86">
        <v>41751</v>
      </c>
      <c r="E317" s="86" t="s">
        <v>532</v>
      </c>
      <c r="F317" s="87" t="s">
        <v>502</v>
      </c>
      <c r="G317" s="88">
        <v>5942.74</v>
      </c>
      <c r="H317" s="88">
        <v>0</v>
      </c>
      <c r="I317" s="87" t="s">
        <v>533</v>
      </c>
      <c r="J317" s="88">
        <v>0</v>
      </c>
      <c r="K317" s="88">
        <v>0</v>
      </c>
      <c r="L317" s="88">
        <v>0</v>
      </c>
      <c r="M317" s="88">
        <v>0</v>
      </c>
      <c r="N317" s="88">
        <v>0</v>
      </c>
      <c r="O317" s="88">
        <v>0</v>
      </c>
      <c r="P317" s="88">
        <v>0</v>
      </c>
      <c r="Q317" s="88">
        <v>0</v>
      </c>
      <c r="R317" s="88">
        <v>0</v>
      </c>
      <c r="S317" s="50">
        <f t="shared" si="8"/>
        <v>5942.74</v>
      </c>
      <c r="T317" s="50">
        <f t="shared" si="9"/>
        <v>0</v>
      </c>
      <c r="U317" s="51" t="str">
        <f>VLOOKUP(B317,'FOLHA RESUMIDA'!C:I,2,0)</f>
        <v>MIGUEL WILSON REGUEIRA RIBEIRO</v>
      </c>
    </row>
    <row r="318" spans="1:21">
      <c r="A318" s="85">
        <v>1</v>
      </c>
      <c r="B318" s="89">
        <v>3003</v>
      </c>
      <c r="C318" s="89" t="s">
        <v>253</v>
      </c>
      <c r="D318" s="86">
        <v>41751</v>
      </c>
      <c r="E318" s="86" t="s">
        <v>532</v>
      </c>
      <c r="F318" s="87" t="s">
        <v>429</v>
      </c>
      <c r="G318" s="88">
        <v>3413.87</v>
      </c>
      <c r="H318" s="88">
        <v>0</v>
      </c>
      <c r="I318" s="87" t="s">
        <v>533</v>
      </c>
      <c r="J318" s="88">
        <v>822.38</v>
      </c>
      <c r="K318" s="88">
        <v>0</v>
      </c>
      <c r="L318" s="88">
        <v>0</v>
      </c>
      <c r="M318" s="88">
        <v>0</v>
      </c>
      <c r="N318" s="88">
        <v>0</v>
      </c>
      <c r="O318" s="88">
        <v>0</v>
      </c>
      <c r="P318" s="88">
        <v>0</v>
      </c>
      <c r="Q318" s="88">
        <v>0</v>
      </c>
      <c r="R318" s="88">
        <v>0</v>
      </c>
      <c r="S318" s="50">
        <f t="shared" si="8"/>
        <v>3413.87</v>
      </c>
      <c r="T318" s="50">
        <f t="shared" si="9"/>
        <v>822.38</v>
      </c>
      <c r="U318" s="51" t="str">
        <f>VLOOKUP(B318,'FOLHA RESUMIDA'!C:I,2,0)</f>
        <v>CAETANO SILVA DIAS</v>
      </c>
    </row>
    <row r="319" spans="1:21">
      <c r="A319" s="85">
        <v>1</v>
      </c>
      <c r="B319" s="89">
        <v>3004</v>
      </c>
      <c r="C319" s="89" t="s">
        <v>254</v>
      </c>
      <c r="D319" s="86">
        <v>41751</v>
      </c>
      <c r="E319" s="86" t="s">
        <v>532</v>
      </c>
      <c r="F319" s="87" t="s">
        <v>429</v>
      </c>
      <c r="G319" s="88">
        <v>3413.87</v>
      </c>
      <c r="H319" s="88">
        <v>0</v>
      </c>
      <c r="I319" s="87" t="s">
        <v>533</v>
      </c>
      <c r="J319" s="88">
        <v>822.38</v>
      </c>
      <c r="K319" s="88">
        <v>0</v>
      </c>
      <c r="L319" s="88">
        <v>0</v>
      </c>
      <c r="M319" s="88">
        <v>0</v>
      </c>
      <c r="N319" s="88">
        <v>0</v>
      </c>
      <c r="O319" s="88">
        <v>0</v>
      </c>
      <c r="P319" s="88">
        <v>0</v>
      </c>
      <c r="Q319" s="88">
        <v>0</v>
      </c>
      <c r="R319" s="88">
        <v>0</v>
      </c>
      <c r="S319" s="50">
        <f t="shared" si="8"/>
        <v>3413.87</v>
      </c>
      <c r="T319" s="50">
        <f t="shared" si="9"/>
        <v>822.38</v>
      </c>
      <c r="U319" s="51" t="str">
        <f>VLOOKUP(B319,'FOLHA RESUMIDA'!C:I,2,0)</f>
        <v>ITHALO IGOR DANTAS E SILVA</v>
      </c>
    </row>
    <row r="320" spans="1:21">
      <c r="A320" s="85">
        <v>1</v>
      </c>
      <c r="B320" s="89">
        <v>3015</v>
      </c>
      <c r="C320" s="89" t="s">
        <v>255</v>
      </c>
      <c r="D320" s="86">
        <v>41751</v>
      </c>
      <c r="E320" s="86" t="s">
        <v>532</v>
      </c>
      <c r="F320" s="87" t="s">
        <v>492</v>
      </c>
      <c r="G320" s="88">
        <v>1962.12</v>
      </c>
      <c r="H320" s="88">
        <v>0</v>
      </c>
      <c r="I320" s="87" t="s">
        <v>533</v>
      </c>
      <c r="J320" s="88">
        <v>0</v>
      </c>
      <c r="K320" s="88">
        <v>0</v>
      </c>
      <c r="L320" s="88">
        <v>0</v>
      </c>
      <c r="M320" s="88">
        <v>0</v>
      </c>
      <c r="N320" s="88">
        <v>0</v>
      </c>
      <c r="O320" s="88">
        <v>0</v>
      </c>
      <c r="P320" s="88">
        <v>0</v>
      </c>
      <c r="Q320" s="88">
        <v>0</v>
      </c>
      <c r="R320" s="88">
        <v>0</v>
      </c>
      <c r="S320" s="50">
        <f t="shared" si="8"/>
        <v>1962.12</v>
      </c>
      <c r="T320" s="50">
        <f t="shared" si="9"/>
        <v>0</v>
      </c>
      <c r="U320" s="51" t="str">
        <f>VLOOKUP(B320,'FOLHA RESUMIDA'!C:I,2,0)</f>
        <v>MARIA DANIELLE DE SOUZA SANTOS</v>
      </c>
    </row>
    <row r="321" spans="1:21">
      <c r="A321" s="85">
        <v>1</v>
      </c>
      <c r="B321" s="89">
        <v>3016</v>
      </c>
      <c r="C321" s="89" t="s">
        <v>256</v>
      </c>
      <c r="D321" s="86">
        <v>41751</v>
      </c>
      <c r="E321" s="86" t="s">
        <v>532</v>
      </c>
      <c r="F321" s="87" t="s">
        <v>492</v>
      </c>
      <c r="G321" s="88">
        <v>1962.12</v>
      </c>
      <c r="H321" s="88">
        <v>0</v>
      </c>
      <c r="I321" s="87" t="s">
        <v>533</v>
      </c>
      <c r="J321" s="88">
        <v>0</v>
      </c>
      <c r="K321" s="88">
        <v>0</v>
      </c>
      <c r="L321" s="88">
        <v>0</v>
      </c>
      <c r="M321" s="88">
        <v>0</v>
      </c>
      <c r="N321" s="88">
        <v>0</v>
      </c>
      <c r="O321" s="88">
        <v>0</v>
      </c>
      <c r="P321" s="88">
        <v>0</v>
      </c>
      <c r="Q321" s="88">
        <v>0</v>
      </c>
      <c r="R321" s="88">
        <v>0</v>
      </c>
      <c r="S321" s="50">
        <f t="shared" si="8"/>
        <v>1962.12</v>
      </c>
      <c r="T321" s="50">
        <f t="shared" si="9"/>
        <v>0</v>
      </c>
      <c r="U321" s="51" t="str">
        <f>VLOOKUP(B321,'FOLHA RESUMIDA'!C:I,2,0)</f>
        <v>MARIANA SILVA MONTEIRO</v>
      </c>
    </row>
    <row r="322" spans="1:21">
      <c r="A322" s="85">
        <v>10</v>
      </c>
      <c r="B322" s="89">
        <v>3023</v>
      </c>
      <c r="C322" s="89" t="s">
        <v>357</v>
      </c>
      <c r="D322" s="86">
        <v>41751</v>
      </c>
      <c r="E322" s="86" t="s">
        <v>532</v>
      </c>
      <c r="F322" s="87" t="s">
        <v>503</v>
      </c>
      <c r="G322" s="88">
        <v>4357.09</v>
      </c>
      <c r="H322" s="88">
        <v>0</v>
      </c>
      <c r="I322" s="87" t="s">
        <v>533</v>
      </c>
      <c r="J322" s="88">
        <v>0</v>
      </c>
      <c r="K322" s="88">
        <v>0</v>
      </c>
      <c r="L322" s="88">
        <v>0</v>
      </c>
      <c r="M322" s="88">
        <v>0</v>
      </c>
      <c r="N322" s="88">
        <v>0</v>
      </c>
      <c r="O322" s="88">
        <v>0</v>
      </c>
      <c r="P322" s="88">
        <v>0</v>
      </c>
      <c r="Q322" s="88">
        <v>0</v>
      </c>
      <c r="R322" s="88">
        <v>0</v>
      </c>
      <c r="S322" s="50">
        <f t="shared" si="8"/>
        <v>4357.09</v>
      </c>
      <c r="T322" s="50">
        <f t="shared" si="9"/>
        <v>0</v>
      </c>
      <c r="U322" s="51" t="str">
        <f>VLOOKUP(B322,'FOLHA RESUMIDA'!C:I,2,0)</f>
        <v>SERGIO ARAUJO DE OLIVEIRA</v>
      </c>
    </row>
    <row r="323" spans="1:21">
      <c r="A323" s="85">
        <v>1</v>
      </c>
      <c r="B323" s="89">
        <v>3025</v>
      </c>
      <c r="C323" s="89" t="s">
        <v>393</v>
      </c>
      <c r="D323" s="86">
        <v>41751</v>
      </c>
      <c r="E323" s="86" t="s">
        <v>532</v>
      </c>
      <c r="F323" s="87" t="s">
        <v>503</v>
      </c>
      <c r="G323" s="88">
        <v>4357.09</v>
      </c>
      <c r="H323" s="88">
        <v>0</v>
      </c>
      <c r="I323" s="87" t="s">
        <v>533</v>
      </c>
      <c r="J323" s="88">
        <v>0</v>
      </c>
      <c r="K323" s="88">
        <v>0</v>
      </c>
      <c r="L323" s="88">
        <v>0</v>
      </c>
      <c r="M323" s="88">
        <v>0</v>
      </c>
      <c r="N323" s="88">
        <v>0</v>
      </c>
      <c r="O323" s="88">
        <v>0</v>
      </c>
      <c r="P323" s="88">
        <v>0</v>
      </c>
      <c r="Q323" s="88">
        <v>0</v>
      </c>
      <c r="R323" s="88">
        <v>0</v>
      </c>
      <c r="S323" s="50">
        <f t="shared" si="8"/>
        <v>4357.09</v>
      </c>
      <c r="T323" s="50">
        <f t="shared" si="9"/>
        <v>0</v>
      </c>
      <c r="U323" s="51" t="str">
        <f>VLOOKUP(B323,'FOLHA RESUMIDA'!C:I,2,0)</f>
        <v>MARIANA KAROLYNE G DE SOUZA</v>
      </c>
    </row>
    <row r="324" spans="1:21">
      <c r="A324" s="85">
        <v>48</v>
      </c>
      <c r="B324" s="89">
        <v>3027</v>
      </c>
      <c r="C324" s="89" t="s">
        <v>257</v>
      </c>
      <c r="D324" s="86">
        <v>41751</v>
      </c>
      <c r="E324" s="86" t="s">
        <v>532</v>
      </c>
      <c r="F324" s="87" t="s">
        <v>503</v>
      </c>
      <c r="G324" s="88">
        <v>4357.09</v>
      </c>
      <c r="H324" s="88">
        <v>0</v>
      </c>
      <c r="I324" s="87" t="s">
        <v>533</v>
      </c>
      <c r="J324" s="88">
        <v>0</v>
      </c>
      <c r="K324" s="88">
        <v>0</v>
      </c>
      <c r="L324" s="88">
        <v>0</v>
      </c>
      <c r="M324" s="88">
        <v>0</v>
      </c>
      <c r="N324" s="88">
        <v>0</v>
      </c>
      <c r="O324" s="88">
        <v>0</v>
      </c>
      <c r="P324" s="88">
        <v>0</v>
      </c>
      <c r="Q324" s="88">
        <v>0</v>
      </c>
      <c r="R324" s="88">
        <v>0</v>
      </c>
      <c r="S324" s="50">
        <f t="shared" si="8"/>
        <v>4357.09</v>
      </c>
      <c r="T324" s="50">
        <f t="shared" si="9"/>
        <v>0</v>
      </c>
      <c r="U324" s="51" t="str">
        <f>VLOOKUP(B324,'FOLHA RESUMIDA'!C:I,2,0)</f>
        <v>MARILIA MILENA R PIRES</v>
      </c>
    </row>
    <row r="325" spans="1:21">
      <c r="A325" s="85">
        <v>51</v>
      </c>
      <c r="B325" s="89">
        <v>3029</v>
      </c>
      <c r="C325" s="89" t="s">
        <v>391</v>
      </c>
      <c r="D325" s="86">
        <v>41806</v>
      </c>
      <c r="E325" s="86" t="s">
        <v>532</v>
      </c>
      <c r="F325" s="87" t="s">
        <v>503</v>
      </c>
      <c r="G325" s="88">
        <v>4357.09</v>
      </c>
      <c r="H325" s="88">
        <v>0</v>
      </c>
      <c r="I325" s="87" t="s">
        <v>533</v>
      </c>
      <c r="J325" s="88">
        <v>0</v>
      </c>
      <c r="K325" s="88">
        <v>0</v>
      </c>
      <c r="L325" s="88">
        <v>0</v>
      </c>
      <c r="M325" s="88">
        <v>0</v>
      </c>
      <c r="N325" s="88">
        <v>0</v>
      </c>
      <c r="O325" s="88">
        <v>0</v>
      </c>
      <c r="P325" s="88">
        <v>0</v>
      </c>
      <c r="Q325" s="88">
        <v>0</v>
      </c>
      <c r="R325" s="88">
        <v>0</v>
      </c>
      <c r="S325" s="50">
        <f t="shared" ref="S325:S388" si="10">SUM(G325:H325)+O325+Q325</f>
        <v>4357.09</v>
      </c>
      <c r="T325" s="50">
        <f t="shared" ref="T325:T388" si="11">SUM(J325:N325)+P325+R325</f>
        <v>0</v>
      </c>
      <c r="U325" s="51" t="str">
        <f>VLOOKUP(B325,'FOLHA RESUMIDA'!C:I,2,0)</f>
        <v>RISOALDO DUARTE DA S JUNIOR</v>
      </c>
    </row>
    <row r="326" spans="1:21">
      <c r="A326" s="85">
        <v>1</v>
      </c>
      <c r="B326" s="89">
        <v>3031</v>
      </c>
      <c r="C326" s="89" t="s">
        <v>258</v>
      </c>
      <c r="D326" s="86">
        <v>41782</v>
      </c>
      <c r="E326" s="86" t="s">
        <v>532</v>
      </c>
      <c r="F326" s="87" t="s">
        <v>501</v>
      </c>
      <c r="G326" s="88">
        <v>6759.32</v>
      </c>
      <c r="H326" s="88">
        <v>0</v>
      </c>
      <c r="I326" s="87" t="s">
        <v>533</v>
      </c>
      <c r="J326" s="88">
        <v>0</v>
      </c>
      <c r="K326" s="88">
        <v>0</v>
      </c>
      <c r="L326" s="88">
        <v>0</v>
      </c>
      <c r="M326" s="88">
        <v>0</v>
      </c>
      <c r="N326" s="88">
        <v>0</v>
      </c>
      <c r="O326" s="88">
        <v>0</v>
      </c>
      <c r="P326" s="88">
        <v>0</v>
      </c>
      <c r="Q326" s="88">
        <v>0</v>
      </c>
      <c r="R326" s="88">
        <v>0</v>
      </c>
      <c r="S326" s="50">
        <f t="shared" si="10"/>
        <v>6759.32</v>
      </c>
      <c r="T326" s="50">
        <f t="shared" si="11"/>
        <v>0</v>
      </c>
      <c r="U326" s="51" t="str">
        <f>VLOOKUP(B326,'FOLHA RESUMIDA'!C:I,2,0)</f>
        <v>DENNYS LAPENDA FAGUNDES</v>
      </c>
    </row>
    <row r="327" spans="1:21">
      <c r="A327" s="85">
        <v>1</v>
      </c>
      <c r="B327" s="89">
        <v>3032</v>
      </c>
      <c r="C327" s="89" t="s">
        <v>336</v>
      </c>
      <c r="D327" s="86">
        <v>41806</v>
      </c>
      <c r="E327" s="86" t="s">
        <v>532</v>
      </c>
      <c r="F327" s="87" t="s">
        <v>503</v>
      </c>
      <c r="G327" s="88">
        <v>4357.09</v>
      </c>
      <c r="H327" s="88">
        <v>0</v>
      </c>
      <c r="I327" s="87" t="s">
        <v>533</v>
      </c>
      <c r="J327" s="88">
        <v>0</v>
      </c>
      <c r="K327" s="88">
        <v>0</v>
      </c>
      <c r="L327" s="88">
        <v>0</v>
      </c>
      <c r="M327" s="88">
        <v>0</v>
      </c>
      <c r="N327" s="88">
        <v>0</v>
      </c>
      <c r="O327" s="88">
        <v>0</v>
      </c>
      <c r="P327" s="88">
        <v>0</v>
      </c>
      <c r="Q327" s="88">
        <v>0</v>
      </c>
      <c r="R327" s="88">
        <v>0</v>
      </c>
      <c r="S327" s="50">
        <f t="shared" si="10"/>
        <v>4357.09</v>
      </c>
      <c r="T327" s="50">
        <f t="shared" si="11"/>
        <v>0</v>
      </c>
      <c r="U327" s="51" t="str">
        <f>VLOOKUP(B327,'FOLHA RESUMIDA'!C:I,2,0)</f>
        <v>KELEN CRISTINA DE AL F E SILVA</v>
      </c>
    </row>
    <row r="328" spans="1:21">
      <c r="A328" s="85">
        <v>1</v>
      </c>
      <c r="B328" s="89">
        <v>3036</v>
      </c>
      <c r="C328" s="89" t="s">
        <v>259</v>
      </c>
      <c r="D328" s="86">
        <v>41837</v>
      </c>
      <c r="E328" s="86" t="s">
        <v>532</v>
      </c>
      <c r="F328" s="87" t="s">
        <v>492</v>
      </c>
      <c r="G328" s="88">
        <v>1962.12</v>
      </c>
      <c r="H328" s="88">
        <v>0</v>
      </c>
      <c r="I328" s="87" t="s">
        <v>533</v>
      </c>
      <c r="J328" s="88">
        <v>2312.9499999999998</v>
      </c>
      <c r="K328" s="88">
        <v>0</v>
      </c>
      <c r="L328" s="88">
        <v>0</v>
      </c>
      <c r="M328" s="88">
        <v>0</v>
      </c>
      <c r="N328" s="88">
        <v>0</v>
      </c>
      <c r="O328" s="88">
        <v>0</v>
      </c>
      <c r="P328" s="88">
        <v>0</v>
      </c>
      <c r="Q328" s="88">
        <v>0</v>
      </c>
      <c r="R328" s="88">
        <v>0</v>
      </c>
      <c r="S328" s="50">
        <f t="shared" si="10"/>
        <v>1962.12</v>
      </c>
      <c r="T328" s="50">
        <f t="shared" si="11"/>
        <v>2312.9499999999998</v>
      </c>
      <c r="U328" s="51" t="str">
        <f>VLOOKUP(B328,'FOLHA RESUMIDA'!C:I,2,0)</f>
        <v>CECILIA REGINA DO N S CABRAL</v>
      </c>
    </row>
    <row r="329" spans="1:21">
      <c r="A329" s="85">
        <v>1</v>
      </c>
      <c r="B329" s="89">
        <v>3040</v>
      </c>
      <c r="C329" s="89" t="s">
        <v>260</v>
      </c>
      <c r="D329" s="86">
        <v>41837</v>
      </c>
      <c r="E329" s="86" t="s">
        <v>532</v>
      </c>
      <c r="F329" s="87" t="s">
        <v>428</v>
      </c>
      <c r="G329" s="88">
        <v>1962.12</v>
      </c>
      <c r="H329" s="88">
        <v>0</v>
      </c>
      <c r="I329" s="87" t="s">
        <v>533</v>
      </c>
      <c r="J329" s="88">
        <v>2312.9499999999998</v>
      </c>
      <c r="K329" s="88">
        <v>0</v>
      </c>
      <c r="L329" s="88">
        <v>0</v>
      </c>
      <c r="M329" s="88">
        <v>0</v>
      </c>
      <c r="N329" s="88">
        <v>0</v>
      </c>
      <c r="O329" s="88">
        <v>0</v>
      </c>
      <c r="P329" s="88">
        <v>0</v>
      </c>
      <c r="Q329" s="88">
        <v>0</v>
      </c>
      <c r="R329" s="88">
        <v>0</v>
      </c>
      <c r="S329" s="50">
        <f t="shared" si="10"/>
        <v>1962.12</v>
      </c>
      <c r="T329" s="50">
        <f t="shared" si="11"/>
        <v>2312.9499999999998</v>
      </c>
      <c r="U329" s="51" t="str">
        <f>VLOOKUP(B329,'FOLHA RESUMIDA'!C:I,2,0)</f>
        <v>LORENA ESTHER L M CAVALCANTI</v>
      </c>
    </row>
    <row r="330" spans="1:21">
      <c r="A330" s="85">
        <v>1</v>
      </c>
      <c r="B330" s="89">
        <v>3044</v>
      </c>
      <c r="C330" s="89" t="s">
        <v>344</v>
      </c>
      <c r="D330" s="86">
        <v>41871</v>
      </c>
      <c r="E330" s="86" t="s">
        <v>532</v>
      </c>
      <c r="F330" s="87" t="s">
        <v>503</v>
      </c>
      <c r="G330" s="88">
        <v>4357.09</v>
      </c>
      <c r="H330" s="88">
        <v>0</v>
      </c>
      <c r="I330" s="87" t="s">
        <v>533</v>
      </c>
      <c r="J330" s="88">
        <v>2312.9499999999998</v>
      </c>
      <c r="K330" s="88">
        <v>0</v>
      </c>
      <c r="L330" s="88">
        <v>0</v>
      </c>
      <c r="M330" s="88">
        <v>0</v>
      </c>
      <c r="N330" s="88">
        <v>0</v>
      </c>
      <c r="O330" s="88">
        <v>0</v>
      </c>
      <c r="P330" s="88">
        <v>0</v>
      </c>
      <c r="Q330" s="88">
        <v>0</v>
      </c>
      <c r="R330" s="88">
        <v>0</v>
      </c>
      <c r="S330" s="50">
        <f t="shared" si="10"/>
        <v>4357.09</v>
      </c>
      <c r="T330" s="50">
        <f t="shared" si="11"/>
        <v>2312.9499999999998</v>
      </c>
      <c r="U330" s="51" t="str">
        <f>VLOOKUP(B330,'FOLHA RESUMIDA'!C:I,2,0)</f>
        <v>THIANE NASCIMENTO PAIXAO</v>
      </c>
    </row>
    <row r="331" spans="1:21">
      <c r="A331" s="85">
        <v>1</v>
      </c>
      <c r="B331" s="89">
        <v>3046</v>
      </c>
      <c r="C331" s="89" t="s">
        <v>395</v>
      </c>
      <c r="D331" s="86">
        <v>41871</v>
      </c>
      <c r="E331" s="86" t="s">
        <v>532</v>
      </c>
      <c r="F331" s="87" t="s">
        <v>503</v>
      </c>
      <c r="G331" s="88">
        <v>4357.09</v>
      </c>
      <c r="H331" s="88">
        <v>0</v>
      </c>
      <c r="I331" s="87" t="s">
        <v>533</v>
      </c>
      <c r="J331" s="88">
        <v>0</v>
      </c>
      <c r="K331" s="88">
        <v>0</v>
      </c>
      <c r="L331" s="88">
        <v>0</v>
      </c>
      <c r="M331" s="88">
        <v>0</v>
      </c>
      <c r="N331" s="88">
        <v>0</v>
      </c>
      <c r="O331" s="88">
        <v>0</v>
      </c>
      <c r="P331" s="88">
        <v>0</v>
      </c>
      <c r="Q331" s="88">
        <v>0</v>
      </c>
      <c r="R331" s="88">
        <v>0</v>
      </c>
      <c r="S331" s="50">
        <f t="shared" si="10"/>
        <v>4357.09</v>
      </c>
      <c r="T331" s="50">
        <f t="shared" si="11"/>
        <v>0</v>
      </c>
      <c r="U331" s="51" t="str">
        <f>VLOOKUP(B331,'FOLHA RESUMIDA'!C:I,2,0)</f>
        <v>RONALDO GOMINHO BISPO FILHO</v>
      </c>
    </row>
    <row r="332" spans="1:21">
      <c r="A332" s="85">
        <v>1</v>
      </c>
      <c r="B332" s="89">
        <v>3047</v>
      </c>
      <c r="C332" s="89" t="s">
        <v>261</v>
      </c>
      <c r="D332" s="86">
        <v>41871</v>
      </c>
      <c r="E332" s="86" t="s">
        <v>532</v>
      </c>
      <c r="F332" s="87" t="s">
        <v>486</v>
      </c>
      <c r="G332" s="88">
        <v>1962.12</v>
      </c>
      <c r="H332" s="88">
        <v>0</v>
      </c>
      <c r="I332" s="87" t="s">
        <v>533</v>
      </c>
      <c r="J332" s="88">
        <v>1079.3800000000001</v>
      </c>
      <c r="K332" s="88">
        <v>0</v>
      </c>
      <c r="L332" s="88">
        <v>0</v>
      </c>
      <c r="M332" s="88">
        <v>0</v>
      </c>
      <c r="N332" s="88">
        <v>0</v>
      </c>
      <c r="O332" s="88">
        <v>0</v>
      </c>
      <c r="P332" s="88">
        <v>0</v>
      </c>
      <c r="Q332" s="88">
        <v>0</v>
      </c>
      <c r="R332" s="88">
        <v>0</v>
      </c>
      <c r="S332" s="50">
        <f t="shared" si="10"/>
        <v>1962.12</v>
      </c>
      <c r="T332" s="50">
        <f t="shared" si="11"/>
        <v>1079.3800000000001</v>
      </c>
      <c r="U332" s="51" t="str">
        <f>VLOOKUP(B332,'FOLHA RESUMIDA'!C:I,2,0)</f>
        <v>SWEET GALLEGHER CAETANO COSTA</v>
      </c>
    </row>
    <row r="333" spans="1:21">
      <c r="A333" s="85">
        <v>1</v>
      </c>
      <c r="B333" s="89">
        <v>3049</v>
      </c>
      <c r="C333" s="89" t="s">
        <v>262</v>
      </c>
      <c r="D333" s="86">
        <v>41871</v>
      </c>
      <c r="E333" s="86" t="s">
        <v>532</v>
      </c>
      <c r="F333" s="87" t="s">
        <v>499</v>
      </c>
      <c r="G333" s="88">
        <v>3413.87</v>
      </c>
      <c r="H333" s="88">
        <v>0</v>
      </c>
      <c r="I333" s="87" t="s">
        <v>533</v>
      </c>
      <c r="J333" s="88">
        <v>2312.9499999999998</v>
      </c>
      <c r="K333" s="88">
        <v>0</v>
      </c>
      <c r="L333" s="88">
        <v>0</v>
      </c>
      <c r="M333" s="88">
        <v>0</v>
      </c>
      <c r="N333" s="88">
        <v>0</v>
      </c>
      <c r="O333" s="88">
        <v>0</v>
      </c>
      <c r="P333" s="88">
        <v>0</v>
      </c>
      <c r="Q333" s="88">
        <v>0</v>
      </c>
      <c r="R333" s="88">
        <v>0</v>
      </c>
      <c r="S333" s="50">
        <f t="shared" si="10"/>
        <v>3413.87</v>
      </c>
      <c r="T333" s="50">
        <f t="shared" si="11"/>
        <v>2312.9499999999998</v>
      </c>
      <c r="U333" s="51" t="str">
        <f>VLOOKUP(B333,'FOLHA RESUMIDA'!C:I,2,0)</f>
        <v>DEBORA GUEDES NERES</v>
      </c>
    </row>
    <row r="334" spans="1:21">
      <c r="A334" s="85">
        <v>50</v>
      </c>
      <c r="B334" s="89">
        <v>3055</v>
      </c>
      <c r="C334" s="89" t="s">
        <v>387</v>
      </c>
      <c r="D334" s="86">
        <v>41927</v>
      </c>
      <c r="E334" s="86" t="s">
        <v>532</v>
      </c>
      <c r="F334" s="87" t="s">
        <v>503</v>
      </c>
      <c r="G334" s="88">
        <v>4357.09</v>
      </c>
      <c r="H334" s="88">
        <v>0</v>
      </c>
      <c r="I334" s="87" t="s">
        <v>533</v>
      </c>
      <c r="J334" s="88">
        <v>0</v>
      </c>
      <c r="K334" s="88">
        <v>0</v>
      </c>
      <c r="L334" s="88">
        <v>0</v>
      </c>
      <c r="M334" s="88">
        <v>0</v>
      </c>
      <c r="N334" s="88">
        <v>0</v>
      </c>
      <c r="O334" s="88">
        <v>0</v>
      </c>
      <c r="P334" s="88">
        <v>0</v>
      </c>
      <c r="Q334" s="88">
        <v>0</v>
      </c>
      <c r="R334" s="88">
        <v>0</v>
      </c>
      <c r="S334" s="50">
        <f t="shared" si="10"/>
        <v>4357.09</v>
      </c>
      <c r="T334" s="50">
        <f t="shared" si="11"/>
        <v>0</v>
      </c>
      <c r="U334" s="51" t="str">
        <f>VLOOKUP(B334,'FOLHA RESUMIDA'!C:I,2,0)</f>
        <v>ANA PAULA SABINO L DE SOUZA</v>
      </c>
    </row>
    <row r="335" spans="1:21">
      <c r="A335" s="85">
        <v>1</v>
      </c>
      <c r="B335" s="89">
        <v>3057</v>
      </c>
      <c r="C335" s="89" t="s">
        <v>263</v>
      </c>
      <c r="D335" s="86">
        <v>41946</v>
      </c>
      <c r="E335" s="86" t="s">
        <v>532</v>
      </c>
      <c r="F335" s="87" t="s">
        <v>492</v>
      </c>
      <c r="G335" s="88">
        <v>1962.12</v>
      </c>
      <c r="H335" s="88">
        <v>0</v>
      </c>
      <c r="I335" s="87" t="s">
        <v>533</v>
      </c>
      <c r="J335" s="88">
        <v>0</v>
      </c>
      <c r="K335" s="88">
        <v>0</v>
      </c>
      <c r="L335" s="88">
        <v>0</v>
      </c>
      <c r="M335" s="88">
        <v>0</v>
      </c>
      <c r="N335" s="88">
        <v>0</v>
      </c>
      <c r="O335" s="88">
        <v>0</v>
      </c>
      <c r="P335" s="88">
        <v>0</v>
      </c>
      <c r="Q335" s="88">
        <v>0</v>
      </c>
      <c r="R335" s="88">
        <v>0</v>
      </c>
      <c r="S335" s="50">
        <f t="shared" si="10"/>
        <v>1962.12</v>
      </c>
      <c r="T335" s="50">
        <f t="shared" si="11"/>
        <v>0</v>
      </c>
      <c r="U335" s="51" t="str">
        <f>VLOOKUP(B335,'FOLHA RESUMIDA'!C:I,2,0)</f>
        <v>YANNE TALITA PEREIRA CALIXTO</v>
      </c>
    </row>
    <row r="336" spans="1:21">
      <c r="A336" s="85">
        <v>1</v>
      </c>
      <c r="B336" s="89">
        <v>3063</v>
      </c>
      <c r="C336" s="89" t="s">
        <v>265</v>
      </c>
      <c r="D336" s="86">
        <v>41978</v>
      </c>
      <c r="E336" s="86" t="s">
        <v>532</v>
      </c>
      <c r="F336" s="87" t="s">
        <v>487</v>
      </c>
      <c r="G336" s="88">
        <v>1962.13</v>
      </c>
      <c r="H336" s="88">
        <v>0</v>
      </c>
      <c r="I336" s="87" t="s">
        <v>533</v>
      </c>
      <c r="J336" s="88">
        <v>0</v>
      </c>
      <c r="K336" s="88">
        <v>0</v>
      </c>
      <c r="L336" s="88">
        <v>0</v>
      </c>
      <c r="M336" s="88">
        <v>0</v>
      </c>
      <c r="N336" s="88">
        <v>0</v>
      </c>
      <c r="O336" s="88">
        <v>0</v>
      </c>
      <c r="P336" s="88">
        <v>0</v>
      </c>
      <c r="Q336" s="88">
        <v>0</v>
      </c>
      <c r="R336" s="88">
        <v>0</v>
      </c>
      <c r="S336" s="50">
        <f t="shared" si="10"/>
        <v>1962.13</v>
      </c>
      <c r="T336" s="50">
        <f t="shared" si="11"/>
        <v>0</v>
      </c>
      <c r="U336" s="51" t="str">
        <f>VLOOKUP(B336,'FOLHA RESUMIDA'!C:I,2,0)</f>
        <v>DEYBISON AFONSO PEREIRA</v>
      </c>
    </row>
    <row r="337" spans="1:21">
      <c r="A337" s="85">
        <v>1</v>
      </c>
      <c r="B337" s="89">
        <v>3066</v>
      </c>
      <c r="C337" s="89" t="s">
        <v>266</v>
      </c>
      <c r="D337" s="86">
        <v>42009</v>
      </c>
      <c r="E337" s="86" t="s">
        <v>532</v>
      </c>
      <c r="F337" s="87" t="s">
        <v>431</v>
      </c>
      <c r="G337" s="88">
        <v>3413.87</v>
      </c>
      <c r="H337" s="88">
        <v>0</v>
      </c>
      <c r="I337" s="87" t="s">
        <v>533</v>
      </c>
      <c r="J337" s="88">
        <v>0</v>
      </c>
      <c r="K337" s="88">
        <v>0</v>
      </c>
      <c r="L337" s="88">
        <v>0</v>
      </c>
      <c r="M337" s="88">
        <v>0</v>
      </c>
      <c r="N337" s="88">
        <v>0</v>
      </c>
      <c r="O337" s="88">
        <v>0</v>
      </c>
      <c r="P337" s="88">
        <v>0</v>
      </c>
      <c r="Q337" s="88">
        <v>0</v>
      </c>
      <c r="R337" s="88">
        <v>0</v>
      </c>
      <c r="S337" s="50">
        <f t="shared" si="10"/>
        <v>3413.87</v>
      </c>
      <c r="T337" s="50">
        <f t="shared" si="11"/>
        <v>0</v>
      </c>
      <c r="U337" s="51" t="str">
        <f>VLOOKUP(B337,'FOLHA RESUMIDA'!C:I,2,0)</f>
        <v>GENIVAL F DA SILVA JUNIOR</v>
      </c>
    </row>
    <row r="338" spans="1:21">
      <c r="A338" s="85">
        <v>1</v>
      </c>
      <c r="B338" s="89">
        <v>3067</v>
      </c>
      <c r="C338" s="89" t="s">
        <v>267</v>
      </c>
      <c r="D338" s="86">
        <v>42009</v>
      </c>
      <c r="E338" s="86" t="s">
        <v>532</v>
      </c>
      <c r="F338" s="87" t="s">
        <v>486</v>
      </c>
      <c r="G338" s="88">
        <v>1962.12</v>
      </c>
      <c r="H338" s="88">
        <v>0</v>
      </c>
      <c r="I338" s="87" t="s">
        <v>533</v>
      </c>
      <c r="J338" s="88">
        <v>822.38</v>
      </c>
      <c r="K338" s="88">
        <v>0</v>
      </c>
      <c r="L338" s="88">
        <v>0</v>
      </c>
      <c r="M338" s="88">
        <v>0</v>
      </c>
      <c r="N338" s="88">
        <v>0</v>
      </c>
      <c r="O338" s="88">
        <v>0</v>
      </c>
      <c r="P338" s="88">
        <v>0</v>
      </c>
      <c r="Q338" s="88">
        <v>0</v>
      </c>
      <c r="R338" s="88">
        <v>0</v>
      </c>
      <c r="S338" s="50">
        <f t="shared" si="10"/>
        <v>1962.12</v>
      </c>
      <c r="T338" s="50">
        <f t="shared" si="11"/>
        <v>822.38</v>
      </c>
      <c r="U338" s="51" t="str">
        <f>VLOOKUP(B338,'FOLHA RESUMIDA'!C:I,2,0)</f>
        <v>EMANUELA AMELIA DE A  AGUIAR</v>
      </c>
    </row>
    <row r="339" spans="1:21">
      <c r="A339" s="85">
        <v>16</v>
      </c>
      <c r="B339" s="89">
        <v>3069</v>
      </c>
      <c r="C339" s="89" t="s">
        <v>339</v>
      </c>
      <c r="D339" s="86">
        <v>42009</v>
      </c>
      <c r="E339" s="86" t="s">
        <v>532</v>
      </c>
      <c r="F339" s="87" t="s">
        <v>487</v>
      </c>
      <c r="G339" s="88">
        <v>1962.12</v>
      </c>
      <c r="H339" s="88">
        <v>0</v>
      </c>
      <c r="I339" s="87" t="s">
        <v>533</v>
      </c>
      <c r="J339" s="88">
        <v>0</v>
      </c>
      <c r="K339" s="88">
        <v>0</v>
      </c>
      <c r="L339" s="88">
        <v>0</v>
      </c>
      <c r="M339" s="88">
        <v>0</v>
      </c>
      <c r="N339" s="88">
        <v>0</v>
      </c>
      <c r="O339" s="88">
        <v>0</v>
      </c>
      <c r="P339" s="88">
        <v>0</v>
      </c>
      <c r="Q339" s="88">
        <v>0</v>
      </c>
      <c r="R339" s="88">
        <v>0</v>
      </c>
      <c r="S339" s="50">
        <f t="shared" si="10"/>
        <v>1962.12</v>
      </c>
      <c r="T339" s="50">
        <f t="shared" si="11"/>
        <v>0</v>
      </c>
      <c r="U339" s="51" t="str">
        <f>VLOOKUP(B339,'FOLHA RESUMIDA'!C:I,2,0)</f>
        <v>ANDRE LUIS MOTA PIRES</v>
      </c>
    </row>
    <row r="340" spans="1:21">
      <c r="A340" s="85">
        <v>1</v>
      </c>
      <c r="B340" s="89">
        <v>3081</v>
      </c>
      <c r="C340" s="89" t="s">
        <v>268</v>
      </c>
      <c r="D340" s="86">
        <v>42024</v>
      </c>
      <c r="E340" s="86" t="s">
        <v>532</v>
      </c>
      <c r="F340" s="87" t="s">
        <v>507</v>
      </c>
      <c r="G340" s="88">
        <v>0</v>
      </c>
      <c r="H340" s="88">
        <v>0</v>
      </c>
      <c r="I340" s="87" t="s">
        <v>535</v>
      </c>
      <c r="J340" s="88">
        <v>0</v>
      </c>
      <c r="K340" s="88">
        <v>0</v>
      </c>
      <c r="L340" s="88">
        <v>0</v>
      </c>
      <c r="M340" s="88">
        <v>0</v>
      </c>
      <c r="N340" s="88">
        <v>0</v>
      </c>
      <c r="O340" s="88">
        <v>293.70999999999998</v>
      </c>
      <c r="P340" s="88">
        <v>1174.82</v>
      </c>
      <c r="Q340" s="88">
        <v>0</v>
      </c>
      <c r="R340" s="88">
        <v>0</v>
      </c>
      <c r="S340" s="50">
        <f t="shared" si="10"/>
        <v>293.70999999999998</v>
      </c>
      <c r="T340" s="50">
        <f t="shared" si="11"/>
        <v>1174.82</v>
      </c>
      <c r="U340" s="51" t="str">
        <f>VLOOKUP(B340,'FOLHA RESUMIDA'!C:I,2,0)</f>
        <v>MAILTON NOBRE DE MEDEIROS</v>
      </c>
    </row>
    <row r="341" spans="1:21">
      <c r="A341" s="85">
        <v>1</v>
      </c>
      <c r="B341" s="89">
        <v>3086</v>
      </c>
      <c r="C341" s="89" t="s">
        <v>340</v>
      </c>
      <c r="D341" s="86">
        <v>42030</v>
      </c>
      <c r="E341" s="86" t="s">
        <v>532</v>
      </c>
      <c r="F341" s="87" t="s">
        <v>503</v>
      </c>
      <c r="G341" s="88">
        <v>4357.09</v>
      </c>
      <c r="H341" s="88">
        <v>0</v>
      </c>
      <c r="I341" s="87" t="s">
        <v>533</v>
      </c>
      <c r="J341" s="88">
        <v>0</v>
      </c>
      <c r="K341" s="88">
        <v>0</v>
      </c>
      <c r="L341" s="88">
        <v>0</v>
      </c>
      <c r="M341" s="88">
        <v>0</v>
      </c>
      <c r="N341" s="88">
        <v>0</v>
      </c>
      <c r="O341" s="88">
        <v>0</v>
      </c>
      <c r="P341" s="88">
        <v>0</v>
      </c>
      <c r="Q341" s="88">
        <v>0</v>
      </c>
      <c r="R341" s="88">
        <v>0</v>
      </c>
      <c r="S341" s="50">
        <f t="shared" si="10"/>
        <v>4357.09</v>
      </c>
      <c r="T341" s="50">
        <f t="shared" si="11"/>
        <v>0</v>
      </c>
      <c r="U341" s="51" t="str">
        <f>VLOOKUP(B341,'FOLHA RESUMIDA'!C:I,2,0)</f>
        <v>DIMAS CARDOSO CAMPOS</v>
      </c>
    </row>
    <row r="342" spans="1:21">
      <c r="A342" s="85">
        <v>1</v>
      </c>
      <c r="B342" s="89">
        <v>3092</v>
      </c>
      <c r="C342" s="89" t="s">
        <v>543</v>
      </c>
      <c r="D342" s="86">
        <v>42058</v>
      </c>
      <c r="E342" s="86" t="s">
        <v>532</v>
      </c>
      <c r="F342" s="87" t="s">
        <v>472</v>
      </c>
      <c r="G342" s="88">
        <v>0</v>
      </c>
      <c r="H342" s="88">
        <v>0</v>
      </c>
      <c r="I342" s="87" t="s">
        <v>535</v>
      </c>
      <c r="J342" s="88">
        <v>0</v>
      </c>
      <c r="K342" s="88">
        <v>0</v>
      </c>
      <c r="L342" s="88">
        <v>0</v>
      </c>
      <c r="M342" s="88">
        <v>0</v>
      </c>
      <c r="N342" s="88">
        <v>0</v>
      </c>
      <c r="O342" s="88">
        <v>0</v>
      </c>
      <c r="P342" s="88">
        <v>0</v>
      </c>
      <c r="Q342" s="88">
        <v>4196.22</v>
      </c>
      <c r="R342" s="88">
        <v>16784.88</v>
      </c>
      <c r="S342" s="50">
        <f t="shared" si="10"/>
        <v>4196.22</v>
      </c>
      <c r="T342" s="50">
        <f t="shared" si="11"/>
        <v>16784.88</v>
      </c>
      <c r="U342" s="51" t="str">
        <f>VLOOKUP(B342,'FOLHA RESUMIDA'!C:I,2,0)</f>
        <v>BETY ANNE DE A SENNA</v>
      </c>
    </row>
    <row r="343" spans="1:21">
      <c r="A343" s="85">
        <v>1</v>
      </c>
      <c r="B343" s="89">
        <v>3112</v>
      </c>
      <c r="C343" s="89" t="s">
        <v>269</v>
      </c>
      <c r="D343" s="86">
        <v>42065</v>
      </c>
      <c r="E343" s="86" t="s">
        <v>532</v>
      </c>
      <c r="F343" s="87" t="s">
        <v>489</v>
      </c>
      <c r="G343" s="88">
        <v>1962.12</v>
      </c>
      <c r="H343" s="88">
        <v>0</v>
      </c>
      <c r="I343" s="87" t="s">
        <v>533</v>
      </c>
      <c r="J343" s="88">
        <v>822.38</v>
      </c>
      <c r="K343" s="88">
        <v>0</v>
      </c>
      <c r="L343" s="88">
        <v>0</v>
      </c>
      <c r="M343" s="88">
        <v>0</v>
      </c>
      <c r="N343" s="88">
        <v>0</v>
      </c>
      <c r="O343" s="88">
        <v>0</v>
      </c>
      <c r="P343" s="88">
        <v>0</v>
      </c>
      <c r="Q343" s="88">
        <v>0</v>
      </c>
      <c r="R343" s="88">
        <v>0</v>
      </c>
      <c r="S343" s="50">
        <f t="shared" si="10"/>
        <v>1962.12</v>
      </c>
      <c r="T343" s="50">
        <f t="shared" si="11"/>
        <v>822.38</v>
      </c>
      <c r="U343" s="51" t="str">
        <f>VLOOKUP(B343,'FOLHA RESUMIDA'!C:I,2,0)</f>
        <v>DIEGO SCHMITH OLIVEIRA DE LIMA</v>
      </c>
    </row>
    <row r="344" spans="1:21">
      <c r="A344" s="85">
        <v>1</v>
      </c>
      <c r="B344" s="89">
        <v>3132</v>
      </c>
      <c r="C344" s="89" t="s">
        <v>270</v>
      </c>
      <c r="D344" s="86">
        <v>42100</v>
      </c>
      <c r="E344" s="86" t="s">
        <v>532</v>
      </c>
      <c r="F344" s="87" t="s">
        <v>486</v>
      </c>
      <c r="G344" s="88">
        <v>1962.12</v>
      </c>
      <c r="H344" s="88">
        <v>0</v>
      </c>
      <c r="I344" s="87" t="s">
        <v>533</v>
      </c>
      <c r="J344" s="88">
        <v>0</v>
      </c>
      <c r="K344" s="88">
        <v>0</v>
      </c>
      <c r="L344" s="88">
        <v>0</v>
      </c>
      <c r="M344" s="88">
        <v>0</v>
      </c>
      <c r="N344" s="88">
        <v>0</v>
      </c>
      <c r="O344" s="88">
        <v>0</v>
      </c>
      <c r="P344" s="88">
        <v>0</v>
      </c>
      <c r="Q344" s="88">
        <v>0</v>
      </c>
      <c r="R344" s="88">
        <v>0</v>
      </c>
      <c r="S344" s="50">
        <f t="shared" si="10"/>
        <v>1962.12</v>
      </c>
      <c r="T344" s="50">
        <f t="shared" si="11"/>
        <v>0</v>
      </c>
      <c r="U344" s="51" t="str">
        <f>VLOOKUP(B344,'FOLHA RESUMIDA'!C:I,2,0)</f>
        <v>TALITA ANDREIA MARTINS GONZAGA</v>
      </c>
    </row>
    <row r="345" spans="1:21">
      <c r="A345" s="85">
        <v>1</v>
      </c>
      <c r="B345" s="89">
        <v>3134</v>
      </c>
      <c r="C345" s="89" t="s">
        <v>271</v>
      </c>
      <c r="D345" s="86">
        <v>42100</v>
      </c>
      <c r="E345" s="86" t="s">
        <v>532</v>
      </c>
      <c r="F345" s="87" t="s">
        <v>492</v>
      </c>
      <c r="G345" s="88">
        <v>1962.12</v>
      </c>
      <c r="H345" s="88">
        <v>0</v>
      </c>
      <c r="I345" s="87" t="s">
        <v>533</v>
      </c>
      <c r="J345" s="88">
        <v>0</v>
      </c>
      <c r="K345" s="88">
        <v>0</v>
      </c>
      <c r="L345" s="88">
        <v>0</v>
      </c>
      <c r="M345" s="88">
        <v>0</v>
      </c>
      <c r="N345" s="88">
        <v>0</v>
      </c>
      <c r="O345" s="88">
        <v>0</v>
      </c>
      <c r="P345" s="88">
        <v>0</v>
      </c>
      <c r="Q345" s="88">
        <v>0</v>
      </c>
      <c r="R345" s="88">
        <v>0</v>
      </c>
      <c r="S345" s="50">
        <f t="shared" si="10"/>
        <v>1962.12</v>
      </c>
      <c r="T345" s="50">
        <f t="shared" si="11"/>
        <v>0</v>
      </c>
      <c r="U345" s="51" t="str">
        <f>VLOOKUP(B345,'FOLHA RESUMIDA'!C:I,2,0)</f>
        <v>ESTEVAN DE ALMEIDA FALCAO</v>
      </c>
    </row>
    <row r="346" spans="1:21">
      <c r="A346" s="85">
        <v>1</v>
      </c>
      <c r="B346" s="89">
        <v>3135</v>
      </c>
      <c r="C346" s="89" t="s">
        <v>272</v>
      </c>
      <c r="D346" s="86">
        <v>42107</v>
      </c>
      <c r="E346" s="86" t="s">
        <v>532</v>
      </c>
      <c r="F346" s="87" t="s">
        <v>430</v>
      </c>
      <c r="G346" s="88">
        <v>3413.87</v>
      </c>
      <c r="H346" s="88">
        <v>0</v>
      </c>
      <c r="I346" s="87" t="s">
        <v>533</v>
      </c>
      <c r="J346" s="88">
        <v>0</v>
      </c>
      <c r="K346" s="88">
        <v>0</v>
      </c>
      <c r="L346" s="88">
        <v>0</v>
      </c>
      <c r="M346" s="88">
        <v>0</v>
      </c>
      <c r="N346" s="88">
        <v>0</v>
      </c>
      <c r="O346" s="88">
        <v>0</v>
      </c>
      <c r="P346" s="88">
        <v>0</v>
      </c>
      <c r="Q346" s="88">
        <v>0</v>
      </c>
      <c r="R346" s="88">
        <v>0</v>
      </c>
      <c r="S346" s="50">
        <f t="shared" si="10"/>
        <v>3413.87</v>
      </c>
      <c r="T346" s="50">
        <f t="shared" si="11"/>
        <v>0</v>
      </c>
      <c r="U346" s="51" t="str">
        <f>VLOOKUP(B346,'FOLHA RESUMIDA'!C:I,2,0)</f>
        <v>RAFAEL DE MENEZES E S PIRES</v>
      </c>
    </row>
    <row r="347" spans="1:21">
      <c r="A347" s="85">
        <v>1</v>
      </c>
      <c r="B347" s="89">
        <v>3136</v>
      </c>
      <c r="C347" s="89" t="s">
        <v>273</v>
      </c>
      <c r="D347" s="86">
        <v>42107</v>
      </c>
      <c r="E347" s="86" t="s">
        <v>532</v>
      </c>
      <c r="F347" s="87" t="s">
        <v>491</v>
      </c>
      <c r="G347" s="88">
        <v>1962.12</v>
      </c>
      <c r="H347" s="88">
        <v>0</v>
      </c>
      <c r="I347" s="87" t="s">
        <v>533</v>
      </c>
      <c r="J347" s="88">
        <v>2312.9499999999998</v>
      </c>
      <c r="K347" s="88">
        <v>0</v>
      </c>
      <c r="L347" s="88">
        <v>0</v>
      </c>
      <c r="M347" s="88">
        <v>0</v>
      </c>
      <c r="N347" s="88">
        <v>0</v>
      </c>
      <c r="O347" s="88">
        <v>0</v>
      </c>
      <c r="P347" s="88">
        <v>0</v>
      </c>
      <c r="Q347" s="88">
        <v>0</v>
      </c>
      <c r="R347" s="88">
        <v>0</v>
      </c>
      <c r="S347" s="50">
        <f t="shared" si="10"/>
        <v>1962.12</v>
      </c>
      <c r="T347" s="50">
        <f t="shared" si="11"/>
        <v>2312.9499999999998</v>
      </c>
      <c r="U347" s="51" t="str">
        <f>VLOOKUP(B347,'FOLHA RESUMIDA'!C:I,2,0)</f>
        <v>ALEXANDER BEZERRA</v>
      </c>
    </row>
    <row r="348" spans="1:21">
      <c r="A348" s="85">
        <v>1</v>
      </c>
      <c r="B348" s="89">
        <v>3138</v>
      </c>
      <c r="C348" s="89" t="s">
        <v>274</v>
      </c>
      <c r="D348" s="86">
        <v>42107</v>
      </c>
      <c r="E348" s="86" t="s">
        <v>532</v>
      </c>
      <c r="F348" s="87" t="s">
        <v>492</v>
      </c>
      <c r="G348" s="88">
        <v>1962.12</v>
      </c>
      <c r="H348" s="88">
        <v>0</v>
      </c>
      <c r="I348" s="87" t="s">
        <v>533</v>
      </c>
      <c r="J348" s="88">
        <v>2312.9499999999998</v>
      </c>
      <c r="K348" s="88">
        <v>0</v>
      </c>
      <c r="L348" s="88">
        <v>0</v>
      </c>
      <c r="M348" s="88">
        <v>0</v>
      </c>
      <c r="N348" s="88">
        <v>0</v>
      </c>
      <c r="O348" s="88">
        <v>0</v>
      </c>
      <c r="P348" s="88">
        <v>0</v>
      </c>
      <c r="Q348" s="88">
        <v>0</v>
      </c>
      <c r="R348" s="88">
        <v>0</v>
      </c>
      <c r="S348" s="50">
        <f t="shared" si="10"/>
        <v>1962.12</v>
      </c>
      <c r="T348" s="50">
        <f t="shared" si="11"/>
        <v>2312.9499999999998</v>
      </c>
      <c r="U348" s="51" t="str">
        <f>VLOOKUP(B348,'FOLHA RESUMIDA'!C:I,2,0)</f>
        <v>MANUELA SILVA DE LIMA B DA PAZ</v>
      </c>
    </row>
    <row r="349" spans="1:21">
      <c r="A349" s="85">
        <v>1</v>
      </c>
      <c r="B349" s="89">
        <v>3139</v>
      </c>
      <c r="C349" s="89" t="s">
        <v>275</v>
      </c>
      <c r="D349" s="86">
        <v>42107</v>
      </c>
      <c r="E349" s="86" t="s">
        <v>532</v>
      </c>
      <c r="F349" s="87" t="s">
        <v>492</v>
      </c>
      <c r="G349" s="88">
        <v>1962.12</v>
      </c>
      <c r="H349" s="88">
        <v>0</v>
      </c>
      <c r="I349" s="87" t="s">
        <v>533</v>
      </c>
      <c r="J349" s="88">
        <v>0</v>
      </c>
      <c r="K349" s="88">
        <v>0</v>
      </c>
      <c r="L349" s="88">
        <v>0</v>
      </c>
      <c r="M349" s="88">
        <v>0</v>
      </c>
      <c r="N349" s="88">
        <v>0</v>
      </c>
      <c r="O349" s="88">
        <v>0</v>
      </c>
      <c r="P349" s="88">
        <v>0</v>
      </c>
      <c r="Q349" s="88">
        <v>0</v>
      </c>
      <c r="R349" s="88">
        <v>0</v>
      </c>
      <c r="S349" s="50">
        <f t="shared" si="10"/>
        <v>1962.12</v>
      </c>
      <c r="T349" s="50">
        <f t="shared" si="11"/>
        <v>0</v>
      </c>
      <c r="U349" s="51" t="str">
        <f>VLOOKUP(B349,'FOLHA RESUMIDA'!C:I,2,0)</f>
        <v>JOAO ROBERTO  MACHADO ARAUJO</v>
      </c>
    </row>
    <row r="350" spans="1:21">
      <c r="A350" s="85">
        <v>1</v>
      </c>
      <c r="B350" s="89">
        <v>3147</v>
      </c>
      <c r="C350" s="89" t="s">
        <v>276</v>
      </c>
      <c r="D350" s="86">
        <v>42128</v>
      </c>
      <c r="E350" s="86" t="s">
        <v>532</v>
      </c>
      <c r="F350" s="87" t="s">
        <v>423</v>
      </c>
      <c r="G350" s="88">
        <v>1338.58</v>
      </c>
      <c r="H350" s="88">
        <v>0</v>
      </c>
      <c r="I350" s="87" t="s">
        <v>533</v>
      </c>
      <c r="J350" s="88">
        <v>0</v>
      </c>
      <c r="K350" s="88">
        <v>0</v>
      </c>
      <c r="L350" s="88">
        <v>0</v>
      </c>
      <c r="M350" s="88">
        <v>0</v>
      </c>
      <c r="N350" s="88">
        <v>0</v>
      </c>
      <c r="O350" s="88">
        <v>0</v>
      </c>
      <c r="P350" s="88">
        <v>0</v>
      </c>
      <c r="Q350" s="88">
        <v>0</v>
      </c>
      <c r="R350" s="88">
        <v>0</v>
      </c>
      <c r="S350" s="50">
        <f t="shared" si="10"/>
        <v>1338.58</v>
      </c>
      <c r="T350" s="50">
        <f t="shared" si="11"/>
        <v>0</v>
      </c>
      <c r="U350" s="51" t="str">
        <f>VLOOKUP(B350,'FOLHA RESUMIDA'!C:I,2,0)</f>
        <v>ALZENIRA PEREIRA DA SILVA</v>
      </c>
    </row>
    <row r="351" spans="1:21">
      <c r="A351" s="85">
        <v>1</v>
      </c>
      <c r="B351" s="89">
        <v>3152</v>
      </c>
      <c r="C351" s="89" t="s">
        <v>277</v>
      </c>
      <c r="D351" s="86">
        <v>42128</v>
      </c>
      <c r="E351" s="86" t="s">
        <v>532</v>
      </c>
      <c r="F351" s="87" t="s">
        <v>423</v>
      </c>
      <c r="G351" s="88">
        <v>1338.58</v>
      </c>
      <c r="H351" s="88">
        <v>0</v>
      </c>
      <c r="I351" s="87" t="s">
        <v>533</v>
      </c>
      <c r="J351" s="88">
        <v>0</v>
      </c>
      <c r="K351" s="88">
        <v>0</v>
      </c>
      <c r="L351" s="88">
        <v>0</v>
      </c>
      <c r="M351" s="88">
        <v>0</v>
      </c>
      <c r="N351" s="88">
        <v>0</v>
      </c>
      <c r="O351" s="88">
        <v>0</v>
      </c>
      <c r="P351" s="88">
        <v>0</v>
      </c>
      <c r="Q351" s="88">
        <v>0</v>
      </c>
      <c r="R351" s="88">
        <v>0</v>
      </c>
      <c r="S351" s="50">
        <f t="shared" si="10"/>
        <v>1338.58</v>
      </c>
      <c r="T351" s="50">
        <f t="shared" si="11"/>
        <v>0</v>
      </c>
      <c r="U351" s="51" t="str">
        <f>VLOOKUP(B351,'FOLHA RESUMIDA'!C:I,2,0)</f>
        <v>DANIEL CIRILO DOS SANTOS</v>
      </c>
    </row>
    <row r="352" spans="1:21">
      <c r="A352" s="85">
        <v>1</v>
      </c>
      <c r="B352" s="89">
        <v>3154</v>
      </c>
      <c r="C352" s="89" t="s">
        <v>278</v>
      </c>
      <c r="D352" s="86">
        <v>42128</v>
      </c>
      <c r="E352" s="86" t="s">
        <v>532</v>
      </c>
      <c r="F352" s="87" t="s">
        <v>423</v>
      </c>
      <c r="G352" s="88">
        <v>1338.58</v>
      </c>
      <c r="H352" s="88">
        <v>0</v>
      </c>
      <c r="I352" s="87" t="s">
        <v>533</v>
      </c>
      <c r="J352" s="88">
        <v>0</v>
      </c>
      <c r="K352" s="88">
        <v>0</v>
      </c>
      <c r="L352" s="88">
        <v>0</v>
      </c>
      <c r="M352" s="88">
        <v>0</v>
      </c>
      <c r="N352" s="88">
        <v>0</v>
      </c>
      <c r="O352" s="88">
        <v>0</v>
      </c>
      <c r="P352" s="88">
        <v>0</v>
      </c>
      <c r="Q352" s="88">
        <v>0</v>
      </c>
      <c r="R352" s="88">
        <v>0</v>
      </c>
      <c r="S352" s="50">
        <f t="shared" si="10"/>
        <v>1338.58</v>
      </c>
      <c r="T352" s="50">
        <f t="shared" si="11"/>
        <v>0</v>
      </c>
      <c r="U352" s="51" t="str">
        <f>VLOOKUP(B352,'FOLHA RESUMIDA'!C:I,2,0)</f>
        <v>DANIELLE D O A DE MIRANDA</v>
      </c>
    </row>
    <row r="353" spans="1:21">
      <c r="A353" s="85">
        <v>1</v>
      </c>
      <c r="B353" s="89">
        <v>3156</v>
      </c>
      <c r="C353" s="89" t="s">
        <v>279</v>
      </c>
      <c r="D353" s="86">
        <v>42128</v>
      </c>
      <c r="E353" s="86" t="s">
        <v>532</v>
      </c>
      <c r="F353" s="87" t="s">
        <v>505</v>
      </c>
      <c r="G353" s="88">
        <v>1470.36</v>
      </c>
      <c r="H353" s="88">
        <v>0</v>
      </c>
      <c r="I353" s="87" t="s">
        <v>533</v>
      </c>
      <c r="J353" s="88">
        <v>0</v>
      </c>
      <c r="K353" s="88">
        <v>0</v>
      </c>
      <c r="L353" s="88">
        <v>0</v>
      </c>
      <c r="M353" s="88">
        <v>0</v>
      </c>
      <c r="N353" s="88">
        <v>0</v>
      </c>
      <c r="O353" s="88">
        <v>0</v>
      </c>
      <c r="P353" s="88">
        <v>0</v>
      </c>
      <c r="Q353" s="88">
        <v>0</v>
      </c>
      <c r="R353" s="88">
        <v>0</v>
      </c>
      <c r="S353" s="50">
        <f t="shared" si="10"/>
        <v>1470.36</v>
      </c>
      <c r="T353" s="50">
        <f t="shared" si="11"/>
        <v>0</v>
      </c>
      <c r="U353" s="51" t="str">
        <f>VLOOKUP(B353,'FOLHA RESUMIDA'!C:I,2,0)</f>
        <v>GILVANEIDE LAURENTINO MARTINS</v>
      </c>
    </row>
    <row r="354" spans="1:21">
      <c r="A354" s="85">
        <v>1</v>
      </c>
      <c r="B354" s="89">
        <v>3160</v>
      </c>
      <c r="C354" s="89" t="s">
        <v>280</v>
      </c>
      <c r="D354" s="86">
        <v>42128</v>
      </c>
      <c r="E354" s="86" t="s">
        <v>532</v>
      </c>
      <c r="F354" s="87" t="s">
        <v>492</v>
      </c>
      <c r="G354" s="88">
        <v>1962.12</v>
      </c>
      <c r="H354" s="88">
        <v>0</v>
      </c>
      <c r="I354" s="87" t="s">
        <v>533</v>
      </c>
      <c r="J354" s="88">
        <v>0</v>
      </c>
      <c r="K354" s="88">
        <v>0</v>
      </c>
      <c r="L354" s="88">
        <v>0</v>
      </c>
      <c r="M354" s="88">
        <v>0</v>
      </c>
      <c r="N354" s="88">
        <v>0</v>
      </c>
      <c r="O354" s="88">
        <v>0</v>
      </c>
      <c r="P354" s="88">
        <v>0</v>
      </c>
      <c r="Q354" s="88">
        <v>0</v>
      </c>
      <c r="R354" s="88">
        <v>0</v>
      </c>
      <c r="S354" s="50">
        <f t="shared" si="10"/>
        <v>1962.12</v>
      </c>
      <c r="T354" s="50">
        <f t="shared" si="11"/>
        <v>0</v>
      </c>
      <c r="U354" s="51" t="str">
        <f>VLOOKUP(B354,'FOLHA RESUMIDA'!C:I,2,0)</f>
        <v>LUCIANNA NUNES LIRA</v>
      </c>
    </row>
    <row r="355" spans="1:21">
      <c r="A355" s="85">
        <v>1</v>
      </c>
      <c r="B355" s="89">
        <v>3165</v>
      </c>
      <c r="C355" s="89" t="s">
        <v>281</v>
      </c>
      <c r="D355" s="86">
        <v>42128</v>
      </c>
      <c r="E355" s="86" t="s">
        <v>532</v>
      </c>
      <c r="F355" s="87" t="s">
        <v>492</v>
      </c>
      <c r="G355" s="88">
        <v>1962.12</v>
      </c>
      <c r="H355" s="88">
        <v>0</v>
      </c>
      <c r="I355" s="87" t="s">
        <v>533</v>
      </c>
      <c r="J355" s="88">
        <v>822.38</v>
      </c>
      <c r="K355" s="88">
        <v>0</v>
      </c>
      <c r="L355" s="88">
        <v>0</v>
      </c>
      <c r="M355" s="88">
        <v>0</v>
      </c>
      <c r="N355" s="88">
        <v>0</v>
      </c>
      <c r="O355" s="88">
        <v>0</v>
      </c>
      <c r="P355" s="88">
        <v>0</v>
      </c>
      <c r="Q355" s="88">
        <v>0</v>
      </c>
      <c r="R355" s="88">
        <v>0</v>
      </c>
      <c r="S355" s="50">
        <f t="shared" si="10"/>
        <v>1962.12</v>
      </c>
      <c r="T355" s="50">
        <f t="shared" si="11"/>
        <v>822.38</v>
      </c>
      <c r="U355" s="51" t="str">
        <f>VLOOKUP(B355,'FOLHA RESUMIDA'!C:I,2,0)</f>
        <v>PATRICIA SERPA PEIXOTO</v>
      </c>
    </row>
    <row r="356" spans="1:21">
      <c r="A356" s="85">
        <v>1</v>
      </c>
      <c r="B356" s="89">
        <v>3167</v>
      </c>
      <c r="C356" s="89" t="s">
        <v>282</v>
      </c>
      <c r="D356" s="86">
        <v>42128</v>
      </c>
      <c r="E356" s="86" t="s">
        <v>532</v>
      </c>
      <c r="F356" s="87" t="s">
        <v>432</v>
      </c>
      <c r="G356" s="88">
        <v>5942.74</v>
      </c>
      <c r="H356" s="88">
        <v>0</v>
      </c>
      <c r="I356" s="87" t="s">
        <v>533</v>
      </c>
      <c r="J356" s="88">
        <v>0</v>
      </c>
      <c r="K356" s="88">
        <v>0</v>
      </c>
      <c r="L356" s="88">
        <v>0</v>
      </c>
      <c r="M356" s="88">
        <v>0</v>
      </c>
      <c r="N356" s="88">
        <v>0</v>
      </c>
      <c r="O356" s="88">
        <v>0</v>
      </c>
      <c r="P356" s="88">
        <v>0</v>
      </c>
      <c r="Q356" s="88">
        <v>0</v>
      </c>
      <c r="R356" s="88">
        <v>0</v>
      </c>
      <c r="S356" s="50">
        <f t="shared" si="10"/>
        <v>5942.74</v>
      </c>
      <c r="T356" s="50">
        <f t="shared" si="11"/>
        <v>0</v>
      </c>
      <c r="U356" s="51" t="str">
        <f>VLOOKUP(B356,'FOLHA RESUMIDA'!C:I,2,0)</f>
        <v>POLYANA BEZERRA SOUTO SANTOS</v>
      </c>
    </row>
    <row r="357" spans="1:21">
      <c r="A357" s="85">
        <v>1</v>
      </c>
      <c r="B357" s="89">
        <v>3169</v>
      </c>
      <c r="C357" s="89" t="s">
        <v>283</v>
      </c>
      <c r="D357" s="86">
        <v>42128</v>
      </c>
      <c r="E357" s="86" t="s">
        <v>532</v>
      </c>
      <c r="F357" s="87" t="s">
        <v>423</v>
      </c>
      <c r="G357" s="88">
        <v>1338.58</v>
      </c>
      <c r="H357" s="88">
        <v>0</v>
      </c>
      <c r="I357" s="87" t="s">
        <v>533</v>
      </c>
      <c r="J357" s="88">
        <v>0</v>
      </c>
      <c r="K357" s="88">
        <v>0</v>
      </c>
      <c r="L357" s="88">
        <v>0</v>
      </c>
      <c r="M357" s="88">
        <v>1800</v>
      </c>
      <c r="N357" s="88">
        <v>0</v>
      </c>
      <c r="O357" s="88">
        <v>0</v>
      </c>
      <c r="P357" s="88">
        <v>0</v>
      </c>
      <c r="Q357" s="88">
        <v>0</v>
      </c>
      <c r="R357" s="88">
        <v>0</v>
      </c>
      <c r="S357" s="50">
        <f t="shared" si="10"/>
        <v>1338.58</v>
      </c>
      <c r="T357" s="50">
        <f t="shared" si="11"/>
        <v>1800</v>
      </c>
      <c r="U357" s="51" t="str">
        <f>VLOOKUP(B357,'FOLHA RESUMIDA'!C:I,2,0)</f>
        <v>RENATA BEZERRA DA SILVA</v>
      </c>
    </row>
    <row r="358" spans="1:21">
      <c r="A358" s="85">
        <v>1</v>
      </c>
      <c r="B358" s="89">
        <v>3172</v>
      </c>
      <c r="C358" s="89" t="s">
        <v>284</v>
      </c>
      <c r="D358" s="86">
        <v>42128</v>
      </c>
      <c r="E358" s="86" t="s">
        <v>532</v>
      </c>
      <c r="F358" s="87" t="s">
        <v>423</v>
      </c>
      <c r="G358" s="88">
        <v>1338.58</v>
      </c>
      <c r="H358" s="88">
        <v>0</v>
      </c>
      <c r="I358" s="87" t="s">
        <v>533</v>
      </c>
      <c r="J358" s="88">
        <v>0</v>
      </c>
      <c r="K358" s="88">
        <v>0</v>
      </c>
      <c r="L358" s="88">
        <v>0</v>
      </c>
      <c r="M358" s="88">
        <v>0</v>
      </c>
      <c r="N358" s="88">
        <v>0</v>
      </c>
      <c r="O358" s="88">
        <v>0</v>
      </c>
      <c r="P358" s="88">
        <v>0</v>
      </c>
      <c r="Q358" s="88">
        <v>0</v>
      </c>
      <c r="R358" s="88">
        <v>0</v>
      </c>
      <c r="S358" s="50">
        <f t="shared" si="10"/>
        <v>1338.58</v>
      </c>
      <c r="T358" s="50">
        <f t="shared" si="11"/>
        <v>0</v>
      </c>
      <c r="U358" s="51" t="str">
        <f>VLOOKUP(B358,'FOLHA RESUMIDA'!C:I,2,0)</f>
        <v>SAVIO BARCELOS DE MELO</v>
      </c>
    </row>
    <row r="359" spans="1:21">
      <c r="A359" s="85">
        <v>1</v>
      </c>
      <c r="B359" s="89">
        <v>3175</v>
      </c>
      <c r="C359" s="89" t="s">
        <v>285</v>
      </c>
      <c r="D359" s="86">
        <v>42128</v>
      </c>
      <c r="E359" s="86" t="s">
        <v>532</v>
      </c>
      <c r="F359" s="87" t="s">
        <v>432</v>
      </c>
      <c r="G359" s="88">
        <v>5942.74</v>
      </c>
      <c r="H359" s="88">
        <v>0</v>
      </c>
      <c r="I359" s="87" t="s">
        <v>533</v>
      </c>
      <c r="J359" s="88">
        <v>6657.79</v>
      </c>
      <c r="K359" s="88">
        <v>0</v>
      </c>
      <c r="L359" s="88">
        <v>0</v>
      </c>
      <c r="M359" s="88">
        <v>0</v>
      </c>
      <c r="N359" s="88">
        <v>0</v>
      </c>
      <c r="O359" s="88">
        <v>0</v>
      </c>
      <c r="P359" s="88">
        <v>0</v>
      </c>
      <c r="Q359" s="88">
        <v>0</v>
      </c>
      <c r="R359" s="88">
        <v>0</v>
      </c>
      <c r="S359" s="50">
        <f t="shared" si="10"/>
        <v>5942.74</v>
      </c>
      <c r="T359" s="50">
        <f t="shared" si="11"/>
        <v>6657.79</v>
      </c>
      <c r="U359" s="51" t="str">
        <f>VLOOKUP(B359,'FOLHA RESUMIDA'!C:I,2,0)</f>
        <v>VIVIANE SOARES DE JESUS</v>
      </c>
    </row>
    <row r="360" spans="1:21">
      <c r="A360" s="85">
        <v>1</v>
      </c>
      <c r="B360" s="89">
        <v>3177</v>
      </c>
      <c r="C360" s="89" t="s">
        <v>286</v>
      </c>
      <c r="D360" s="86">
        <v>42135</v>
      </c>
      <c r="E360" s="86" t="s">
        <v>532</v>
      </c>
      <c r="F360" s="87" t="s">
        <v>502</v>
      </c>
      <c r="G360" s="88">
        <v>5942.74</v>
      </c>
      <c r="H360" s="88">
        <v>0</v>
      </c>
      <c r="I360" s="87" t="s">
        <v>533</v>
      </c>
      <c r="J360" s="88">
        <v>2312.9499999999998</v>
      </c>
      <c r="K360" s="88">
        <v>0</v>
      </c>
      <c r="L360" s="88">
        <v>0</v>
      </c>
      <c r="M360" s="88">
        <v>0</v>
      </c>
      <c r="N360" s="88">
        <v>0</v>
      </c>
      <c r="O360" s="88">
        <v>0</v>
      </c>
      <c r="P360" s="88">
        <v>0</v>
      </c>
      <c r="Q360" s="88">
        <v>0</v>
      </c>
      <c r="R360" s="88">
        <v>0</v>
      </c>
      <c r="S360" s="50">
        <f t="shared" si="10"/>
        <v>5942.74</v>
      </c>
      <c r="T360" s="50">
        <f t="shared" si="11"/>
        <v>2312.9499999999998</v>
      </c>
      <c r="U360" s="51" t="str">
        <f>VLOOKUP(B360,'FOLHA RESUMIDA'!C:I,2,0)</f>
        <v>DEMOSTENES FIGUEIREDO DE SOUSA</v>
      </c>
    </row>
    <row r="361" spans="1:21">
      <c r="A361" s="85">
        <v>1</v>
      </c>
      <c r="B361" s="89">
        <v>3178</v>
      </c>
      <c r="C361" s="89" t="s">
        <v>287</v>
      </c>
      <c r="D361" s="86">
        <v>42142</v>
      </c>
      <c r="E361" s="86" t="s">
        <v>532</v>
      </c>
      <c r="F361" s="87" t="s">
        <v>502</v>
      </c>
      <c r="G361" s="88">
        <v>5942.74</v>
      </c>
      <c r="H361" s="88">
        <v>0</v>
      </c>
      <c r="I361" s="87" t="s">
        <v>533</v>
      </c>
      <c r="J361" s="88">
        <v>2312.9499999999998</v>
      </c>
      <c r="K361" s="88">
        <v>0</v>
      </c>
      <c r="L361" s="88">
        <v>0</v>
      </c>
      <c r="M361" s="88">
        <v>0</v>
      </c>
      <c r="N361" s="88">
        <v>0</v>
      </c>
      <c r="O361" s="88">
        <v>0</v>
      </c>
      <c r="P361" s="88">
        <v>0</v>
      </c>
      <c r="Q361" s="88">
        <v>0</v>
      </c>
      <c r="R361" s="88">
        <v>0</v>
      </c>
      <c r="S361" s="50">
        <f t="shared" si="10"/>
        <v>5942.74</v>
      </c>
      <c r="T361" s="50">
        <f t="shared" si="11"/>
        <v>2312.9499999999998</v>
      </c>
      <c r="U361" s="51" t="str">
        <f>VLOOKUP(B361,'FOLHA RESUMIDA'!C:I,2,0)</f>
        <v>HOSANA SUELEM S DE MIRANDA</v>
      </c>
    </row>
    <row r="362" spans="1:21">
      <c r="A362" s="85">
        <v>1</v>
      </c>
      <c r="B362" s="89">
        <v>3180</v>
      </c>
      <c r="C362" s="89" t="s">
        <v>288</v>
      </c>
      <c r="D362" s="86">
        <v>42156</v>
      </c>
      <c r="E362" s="86" t="s">
        <v>532</v>
      </c>
      <c r="F362" s="87" t="s">
        <v>502</v>
      </c>
      <c r="G362" s="88">
        <v>5942.74</v>
      </c>
      <c r="H362" s="88">
        <v>0</v>
      </c>
      <c r="I362" s="87" t="s">
        <v>533</v>
      </c>
      <c r="J362" s="88">
        <v>2312.9499999999998</v>
      </c>
      <c r="K362" s="88">
        <v>0</v>
      </c>
      <c r="L362" s="88">
        <v>0</v>
      </c>
      <c r="M362" s="88">
        <v>0</v>
      </c>
      <c r="N362" s="88">
        <v>0</v>
      </c>
      <c r="O362" s="88">
        <v>0</v>
      </c>
      <c r="P362" s="88">
        <v>0</v>
      </c>
      <c r="Q362" s="88">
        <v>0</v>
      </c>
      <c r="R362" s="88">
        <v>0</v>
      </c>
      <c r="S362" s="50">
        <f t="shared" si="10"/>
        <v>5942.74</v>
      </c>
      <c r="T362" s="50">
        <f t="shared" si="11"/>
        <v>2312.9499999999998</v>
      </c>
      <c r="U362" s="51" t="str">
        <f>VLOOKUP(B362,'FOLHA RESUMIDA'!C:I,2,0)</f>
        <v>CAIO CESAR DE A R SILVA</v>
      </c>
    </row>
    <row r="363" spans="1:21">
      <c r="A363" s="85">
        <v>1</v>
      </c>
      <c r="B363" s="89">
        <v>3182</v>
      </c>
      <c r="C363" s="89" t="s">
        <v>289</v>
      </c>
      <c r="D363" s="86">
        <v>42186</v>
      </c>
      <c r="E363" s="86" t="s">
        <v>532</v>
      </c>
      <c r="F363" s="87" t="s">
        <v>492</v>
      </c>
      <c r="G363" s="88">
        <v>1962.12</v>
      </c>
      <c r="H363" s="88">
        <v>0</v>
      </c>
      <c r="I363" s="87" t="s">
        <v>533</v>
      </c>
      <c r="J363" s="88">
        <v>0</v>
      </c>
      <c r="K363" s="88">
        <v>0</v>
      </c>
      <c r="L363" s="88">
        <v>0</v>
      </c>
      <c r="M363" s="88">
        <v>0</v>
      </c>
      <c r="N363" s="88">
        <v>0</v>
      </c>
      <c r="O363" s="88">
        <v>0</v>
      </c>
      <c r="P363" s="88">
        <v>0</v>
      </c>
      <c r="Q363" s="88">
        <v>0</v>
      </c>
      <c r="R363" s="88">
        <v>0</v>
      </c>
      <c r="S363" s="50">
        <f t="shared" si="10"/>
        <v>1962.12</v>
      </c>
      <c r="T363" s="50">
        <f t="shared" si="11"/>
        <v>0</v>
      </c>
      <c r="U363" s="51" t="str">
        <f>VLOOKUP(B363,'FOLHA RESUMIDA'!C:I,2,0)</f>
        <v>VANELLY FERREIRA DE SOUZA</v>
      </c>
    </row>
    <row r="364" spans="1:21">
      <c r="A364" s="85">
        <v>1</v>
      </c>
      <c r="B364" s="89">
        <v>3183</v>
      </c>
      <c r="C364" s="89" t="s">
        <v>290</v>
      </c>
      <c r="D364" s="86">
        <v>42192</v>
      </c>
      <c r="E364" s="86" t="s">
        <v>532</v>
      </c>
      <c r="F364" s="87" t="s">
        <v>488</v>
      </c>
      <c r="G364" s="88">
        <v>1962.12</v>
      </c>
      <c r="H364" s="88">
        <v>0</v>
      </c>
      <c r="I364" s="87" t="s">
        <v>533</v>
      </c>
      <c r="J364" s="88">
        <v>0</v>
      </c>
      <c r="K364" s="88">
        <v>0</v>
      </c>
      <c r="L364" s="88">
        <v>0</v>
      </c>
      <c r="M364" s="88">
        <v>0</v>
      </c>
      <c r="N364" s="88">
        <v>0</v>
      </c>
      <c r="O364" s="88">
        <v>0</v>
      </c>
      <c r="P364" s="88">
        <v>0</v>
      </c>
      <c r="Q364" s="88">
        <v>0</v>
      </c>
      <c r="R364" s="88">
        <v>0</v>
      </c>
      <c r="S364" s="50">
        <f t="shared" si="10"/>
        <v>1962.12</v>
      </c>
      <c r="T364" s="50">
        <f t="shared" si="11"/>
        <v>0</v>
      </c>
      <c r="U364" s="51" t="str">
        <f>VLOOKUP(B364,'FOLHA RESUMIDA'!C:I,2,0)</f>
        <v>DALETE VICENTE DE LIMA</v>
      </c>
    </row>
    <row r="365" spans="1:21">
      <c r="A365" s="85">
        <v>1</v>
      </c>
      <c r="B365" s="89">
        <v>3194</v>
      </c>
      <c r="C365" s="89" t="s">
        <v>291</v>
      </c>
      <c r="D365" s="86">
        <v>42226</v>
      </c>
      <c r="E365" s="86" t="s">
        <v>532</v>
      </c>
      <c r="F365" s="87" t="s">
        <v>496</v>
      </c>
      <c r="G365" s="88">
        <v>3413.87</v>
      </c>
      <c r="H365" s="88">
        <v>0</v>
      </c>
      <c r="I365" s="87" t="s">
        <v>533</v>
      </c>
      <c r="J365" s="88">
        <v>2312.9499999999998</v>
      </c>
      <c r="K365" s="88">
        <v>0</v>
      </c>
      <c r="L365" s="88">
        <v>0</v>
      </c>
      <c r="M365" s="88">
        <v>0</v>
      </c>
      <c r="N365" s="88">
        <v>0</v>
      </c>
      <c r="O365" s="88">
        <v>0</v>
      </c>
      <c r="P365" s="88">
        <v>0</v>
      </c>
      <c r="Q365" s="88">
        <v>0</v>
      </c>
      <c r="R365" s="88">
        <v>0</v>
      </c>
      <c r="S365" s="50">
        <f t="shared" si="10"/>
        <v>3413.87</v>
      </c>
      <c r="T365" s="50">
        <f t="shared" si="11"/>
        <v>2312.9499999999998</v>
      </c>
      <c r="U365" s="51" t="str">
        <f>VLOOKUP(B365,'FOLHA RESUMIDA'!C:I,2,0)</f>
        <v>ODAYANNA KESSY F MONTEIRO</v>
      </c>
    </row>
    <row r="366" spans="1:21">
      <c r="A366" s="85">
        <v>1</v>
      </c>
      <c r="B366" s="89">
        <v>3208</v>
      </c>
      <c r="C366" s="89" t="s">
        <v>292</v>
      </c>
      <c r="D366" s="86">
        <v>42388</v>
      </c>
      <c r="E366" s="86" t="s">
        <v>532</v>
      </c>
      <c r="F366" s="87" t="s">
        <v>416</v>
      </c>
      <c r="G366" s="88">
        <v>0</v>
      </c>
      <c r="H366" s="88">
        <v>0</v>
      </c>
      <c r="I366" s="87" t="s">
        <v>535</v>
      </c>
      <c r="J366" s="88">
        <v>0</v>
      </c>
      <c r="K366" s="88">
        <v>0</v>
      </c>
      <c r="L366" s="88">
        <v>0</v>
      </c>
      <c r="M366" s="88">
        <v>0</v>
      </c>
      <c r="N366" s="88">
        <v>0</v>
      </c>
      <c r="O366" s="88">
        <v>881.12</v>
      </c>
      <c r="P366" s="88">
        <v>3524.49</v>
      </c>
      <c r="Q366" s="88">
        <v>0</v>
      </c>
      <c r="R366" s="88">
        <v>0</v>
      </c>
      <c r="S366" s="50">
        <f t="shared" si="10"/>
        <v>881.12</v>
      </c>
      <c r="T366" s="50">
        <f t="shared" si="11"/>
        <v>3524.49</v>
      </c>
      <c r="U366" s="51" t="str">
        <f>VLOOKUP(B366,'FOLHA RESUMIDA'!C:I,2,0)</f>
        <v>FABIOLA LAPORTE DE A TRINDADE</v>
      </c>
    </row>
    <row r="367" spans="1:21">
      <c r="A367" s="85">
        <v>1</v>
      </c>
      <c r="B367" s="89">
        <v>3228</v>
      </c>
      <c r="C367" s="89" t="s">
        <v>394</v>
      </c>
      <c r="D367" s="86">
        <v>42706</v>
      </c>
      <c r="E367" s="86" t="s">
        <v>532</v>
      </c>
      <c r="F367" s="87" t="s">
        <v>487</v>
      </c>
      <c r="G367" s="88">
        <v>1962.12</v>
      </c>
      <c r="H367" s="88">
        <v>0</v>
      </c>
      <c r="I367" s="87" t="s">
        <v>533</v>
      </c>
      <c r="J367" s="88">
        <v>822.38</v>
      </c>
      <c r="K367" s="88">
        <v>0</v>
      </c>
      <c r="L367" s="88">
        <v>0</v>
      </c>
      <c r="M367" s="88">
        <v>0</v>
      </c>
      <c r="N367" s="88">
        <v>0</v>
      </c>
      <c r="O367" s="88">
        <v>0</v>
      </c>
      <c r="P367" s="88">
        <v>0</v>
      </c>
      <c r="Q367" s="88">
        <v>0</v>
      </c>
      <c r="R367" s="88">
        <v>0</v>
      </c>
      <c r="S367" s="50">
        <f t="shared" si="10"/>
        <v>1962.12</v>
      </c>
      <c r="T367" s="50">
        <f t="shared" si="11"/>
        <v>822.38</v>
      </c>
      <c r="U367" s="51" t="str">
        <f>VLOOKUP(B367,'FOLHA RESUMIDA'!C:I,2,0)</f>
        <v>RENATO VELOSO LINO DE OLIVEIRA</v>
      </c>
    </row>
    <row r="368" spans="1:21">
      <c r="A368" s="85">
        <v>1</v>
      </c>
      <c r="B368" s="89">
        <v>3229</v>
      </c>
      <c r="C368" s="89" t="s">
        <v>293</v>
      </c>
      <c r="D368" s="86">
        <v>42737</v>
      </c>
      <c r="E368" s="86" t="s">
        <v>532</v>
      </c>
      <c r="F368" s="87" t="s">
        <v>494</v>
      </c>
      <c r="G368" s="88">
        <v>1962.12</v>
      </c>
      <c r="H368" s="88">
        <v>0</v>
      </c>
      <c r="I368" s="87" t="s">
        <v>533</v>
      </c>
      <c r="J368" s="88">
        <v>0</v>
      </c>
      <c r="K368" s="88">
        <v>0</v>
      </c>
      <c r="L368" s="88">
        <v>0</v>
      </c>
      <c r="M368" s="88">
        <v>0</v>
      </c>
      <c r="N368" s="88">
        <v>0</v>
      </c>
      <c r="O368" s="88">
        <v>0</v>
      </c>
      <c r="P368" s="88">
        <v>0</v>
      </c>
      <c r="Q368" s="88">
        <v>0</v>
      </c>
      <c r="R368" s="88">
        <v>0</v>
      </c>
      <c r="S368" s="50">
        <f t="shared" si="10"/>
        <v>1962.12</v>
      </c>
      <c r="T368" s="50">
        <f t="shared" si="11"/>
        <v>0</v>
      </c>
      <c r="U368" s="51" t="str">
        <f>VLOOKUP(B368,'FOLHA RESUMIDA'!C:I,2,0)</f>
        <v>WELTON FERNANDES DE PAULA</v>
      </c>
    </row>
    <row r="369" spans="1:21">
      <c r="A369" s="85">
        <v>1</v>
      </c>
      <c r="B369" s="89">
        <v>3232</v>
      </c>
      <c r="C369" s="89" t="s">
        <v>294</v>
      </c>
      <c r="D369" s="86">
        <v>42737</v>
      </c>
      <c r="E369" s="86" t="s">
        <v>532</v>
      </c>
      <c r="F369" s="87" t="s">
        <v>494</v>
      </c>
      <c r="G369" s="88">
        <v>1962.12</v>
      </c>
      <c r="H369" s="88">
        <v>0</v>
      </c>
      <c r="I369" s="87" t="s">
        <v>533</v>
      </c>
      <c r="J369" s="88">
        <v>0</v>
      </c>
      <c r="K369" s="88">
        <v>0</v>
      </c>
      <c r="L369" s="88">
        <v>0</v>
      </c>
      <c r="M369" s="88">
        <v>0</v>
      </c>
      <c r="N369" s="88">
        <v>0</v>
      </c>
      <c r="O369" s="88">
        <v>0</v>
      </c>
      <c r="P369" s="88">
        <v>0</v>
      </c>
      <c r="Q369" s="88">
        <v>0</v>
      </c>
      <c r="R369" s="88">
        <v>0</v>
      </c>
      <c r="S369" s="50">
        <f t="shared" si="10"/>
        <v>1962.12</v>
      </c>
      <c r="T369" s="50">
        <f t="shared" si="11"/>
        <v>0</v>
      </c>
      <c r="U369" s="51" t="str">
        <f>VLOOKUP(B369,'FOLHA RESUMIDA'!C:I,2,0)</f>
        <v>MARCOS ANTONIO SILVA DE LIMA</v>
      </c>
    </row>
    <row r="370" spans="1:21">
      <c r="A370" s="85">
        <v>1</v>
      </c>
      <c r="B370" s="89">
        <v>3233</v>
      </c>
      <c r="C370" s="89" t="s">
        <v>295</v>
      </c>
      <c r="D370" s="86">
        <v>42737</v>
      </c>
      <c r="E370" s="86" t="s">
        <v>532</v>
      </c>
      <c r="F370" s="87" t="s">
        <v>490</v>
      </c>
      <c r="G370" s="88">
        <v>1962.12</v>
      </c>
      <c r="H370" s="88">
        <v>0</v>
      </c>
      <c r="I370" s="87" t="s">
        <v>533</v>
      </c>
      <c r="J370" s="88">
        <v>0</v>
      </c>
      <c r="K370" s="88">
        <v>0</v>
      </c>
      <c r="L370" s="88">
        <v>0</v>
      </c>
      <c r="M370" s="88">
        <v>0</v>
      </c>
      <c r="N370" s="88">
        <v>0</v>
      </c>
      <c r="O370" s="88">
        <v>0</v>
      </c>
      <c r="P370" s="88">
        <v>0</v>
      </c>
      <c r="Q370" s="88">
        <v>0</v>
      </c>
      <c r="R370" s="88">
        <v>0</v>
      </c>
      <c r="S370" s="50">
        <f t="shared" si="10"/>
        <v>1962.12</v>
      </c>
      <c r="T370" s="50">
        <f t="shared" si="11"/>
        <v>0</v>
      </c>
      <c r="U370" s="51" t="str">
        <f>VLOOKUP(B370,'FOLHA RESUMIDA'!C:I,2,0)</f>
        <v>MARIANA JOYCE BEZERRA DA SILVA</v>
      </c>
    </row>
    <row r="371" spans="1:21">
      <c r="A371" s="85">
        <v>1</v>
      </c>
      <c r="B371" s="89">
        <v>3237</v>
      </c>
      <c r="C371" s="89" t="s">
        <v>296</v>
      </c>
      <c r="D371" s="86">
        <v>42751</v>
      </c>
      <c r="E371" s="86" t="s">
        <v>532</v>
      </c>
      <c r="F371" s="87" t="s">
        <v>491</v>
      </c>
      <c r="G371" s="88">
        <v>1962.12</v>
      </c>
      <c r="H371" s="88">
        <v>0</v>
      </c>
      <c r="I371" s="87" t="s">
        <v>533</v>
      </c>
      <c r="J371" s="88">
        <v>822.38</v>
      </c>
      <c r="K371" s="88">
        <v>0</v>
      </c>
      <c r="L371" s="88">
        <v>0</v>
      </c>
      <c r="M371" s="88">
        <v>0</v>
      </c>
      <c r="N371" s="88">
        <v>0</v>
      </c>
      <c r="O371" s="88">
        <v>0</v>
      </c>
      <c r="P371" s="88">
        <v>0</v>
      </c>
      <c r="Q371" s="88">
        <v>0</v>
      </c>
      <c r="R371" s="88">
        <v>0</v>
      </c>
      <c r="S371" s="50">
        <f t="shared" si="10"/>
        <v>1962.12</v>
      </c>
      <c r="T371" s="50">
        <f t="shared" si="11"/>
        <v>822.38</v>
      </c>
      <c r="U371" s="51" t="str">
        <f>VLOOKUP(B371,'FOLHA RESUMIDA'!C:I,2,0)</f>
        <v>LIVIA MARIA DE MORAES</v>
      </c>
    </row>
    <row r="372" spans="1:21">
      <c r="A372" s="85">
        <v>1</v>
      </c>
      <c r="B372" s="89">
        <v>3241</v>
      </c>
      <c r="C372" s="89" t="s">
        <v>297</v>
      </c>
      <c r="D372" s="86">
        <v>42814</v>
      </c>
      <c r="E372" s="86" t="s">
        <v>532</v>
      </c>
      <c r="F372" s="87" t="s">
        <v>494</v>
      </c>
      <c r="G372" s="88">
        <v>1962.12</v>
      </c>
      <c r="H372" s="88">
        <v>0</v>
      </c>
      <c r="I372" s="87" t="s">
        <v>533</v>
      </c>
      <c r="J372" s="88">
        <v>0</v>
      </c>
      <c r="K372" s="88">
        <v>0</v>
      </c>
      <c r="L372" s="88">
        <v>0</v>
      </c>
      <c r="M372" s="88">
        <v>0</v>
      </c>
      <c r="N372" s="88">
        <v>0</v>
      </c>
      <c r="O372" s="88">
        <v>0</v>
      </c>
      <c r="P372" s="88">
        <v>0</v>
      </c>
      <c r="Q372" s="88">
        <v>0</v>
      </c>
      <c r="R372" s="88">
        <v>0</v>
      </c>
      <c r="S372" s="50">
        <f t="shared" si="10"/>
        <v>1962.12</v>
      </c>
      <c r="T372" s="50">
        <f t="shared" si="11"/>
        <v>0</v>
      </c>
      <c r="U372" s="51" t="str">
        <f>VLOOKUP(B372,'FOLHA RESUMIDA'!C:I,2,0)</f>
        <v>EDNALDO LUIZ TRAJANO</v>
      </c>
    </row>
    <row r="373" spans="1:21">
      <c r="A373" s="85">
        <v>1</v>
      </c>
      <c r="B373" s="89">
        <v>3242</v>
      </c>
      <c r="C373" s="89" t="s">
        <v>298</v>
      </c>
      <c r="D373" s="86">
        <v>42814</v>
      </c>
      <c r="E373" s="86" t="s">
        <v>532</v>
      </c>
      <c r="F373" s="87" t="s">
        <v>494</v>
      </c>
      <c r="G373" s="88">
        <v>1962.12</v>
      </c>
      <c r="H373" s="88">
        <v>0</v>
      </c>
      <c r="I373" s="87" t="s">
        <v>533</v>
      </c>
      <c r="J373" s="88">
        <v>2312.9499999999998</v>
      </c>
      <c r="K373" s="88">
        <v>0</v>
      </c>
      <c r="L373" s="88">
        <v>0</v>
      </c>
      <c r="M373" s="88">
        <v>0</v>
      </c>
      <c r="N373" s="88">
        <v>0</v>
      </c>
      <c r="O373" s="88">
        <v>0</v>
      </c>
      <c r="P373" s="88">
        <v>0</v>
      </c>
      <c r="Q373" s="88">
        <v>0</v>
      </c>
      <c r="R373" s="88">
        <v>0</v>
      </c>
      <c r="S373" s="50">
        <f t="shared" si="10"/>
        <v>1962.12</v>
      </c>
      <c r="T373" s="50">
        <f t="shared" si="11"/>
        <v>2312.9499999999998</v>
      </c>
      <c r="U373" s="51" t="str">
        <f>VLOOKUP(B373,'FOLHA RESUMIDA'!C:I,2,0)</f>
        <v>CLAUDIO HENRIQUE G DE OLIVEIRA</v>
      </c>
    </row>
    <row r="374" spans="1:21">
      <c r="A374" s="85">
        <v>1</v>
      </c>
      <c r="B374" s="89">
        <v>3247</v>
      </c>
      <c r="C374" s="89" t="s">
        <v>299</v>
      </c>
      <c r="D374" s="86">
        <v>42845</v>
      </c>
      <c r="E374" s="86" t="s">
        <v>532</v>
      </c>
      <c r="F374" s="87" t="s">
        <v>419</v>
      </c>
      <c r="G374" s="88">
        <v>0</v>
      </c>
      <c r="H374" s="88">
        <v>0</v>
      </c>
      <c r="I374" s="87" t="s">
        <v>535</v>
      </c>
      <c r="J374" s="88">
        <v>0</v>
      </c>
      <c r="K374" s="88">
        <v>0</v>
      </c>
      <c r="L374" s="88">
        <v>0</v>
      </c>
      <c r="M374" s="88">
        <v>1800</v>
      </c>
      <c r="N374" s="88">
        <v>0</v>
      </c>
      <c r="O374" s="88">
        <v>1811.32</v>
      </c>
      <c r="P374" s="88">
        <v>7245.23</v>
      </c>
      <c r="Q374" s="88">
        <v>0</v>
      </c>
      <c r="R374" s="88">
        <v>0</v>
      </c>
      <c r="S374" s="50">
        <f t="shared" si="10"/>
        <v>1811.32</v>
      </c>
      <c r="T374" s="50">
        <f t="shared" si="11"/>
        <v>9045.23</v>
      </c>
      <c r="U374" s="51" t="str">
        <f>VLOOKUP(B374,'FOLHA RESUMIDA'!C:I,2,0)</f>
        <v>LEONARDO ARAUJO PAES BARRETO</v>
      </c>
    </row>
    <row r="375" spans="1:21">
      <c r="A375" s="85">
        <v>1</v>
      </c>
      <c r="B375" s="89">
        <v>3256</v>
      </c>
      <c r="C375" s="89" t="s">
        <v>300</v>
      </c>
      <c r="D375" s="86">
        <v>42859</v>
      </c>
      <c r="E375" s="86" t="s">
        <v>532</v>
      </c>
      <c r="F375" s="87" t="s">
        <v>470</v>
      </c>
      <c r="G375" s="88">
        <v>0</v>
      </c>
      <c r="H375" s="88">
        <v>0</v>
      </c>
      <c r="I375" s="87" t="s">
        <v>535</v>
      </c>
      <c r="J375" s="88">
        <v>0</v>
      </c>
      <c r="K375" s="88">
        <v>0</v>
      </c>
      <c r="L375" s="88">
        <v>0</v>
      </c>
      <c r="M375" s="88">
        <v>0</v>
      </c>
      <c r="N375" s="88">
        <v>0</v>
      </c>
      <c r="O375" s="88">
        <v>979.03</v>
      </c>
      <c r="P375" s="88">
        <v>3916.1</v>
      </c>
      <c r="Q375" s="88">
        <v>0</v>
      </c>
      <c r="R375" s="88">
        <v>0</v>
      </c>
      <c r="S375" s="50">
        <f t="shared" si="10"/>
        <v>979.03</v>
      </c>
      <c r="T375" s="50">
        <f t="shared" si="11"/>
        <v>3916.1</v>
      </c>
      <c r="U375" s="51" t="str">
        <f>VLOOKUP(B375,'FOLHA RESUMIDA'!C:I,2,0)</f>
        <v>JOAO ALFREDO SOARES DE AVELLAR</v>
      </c>
    </row>
    <row r="376" spans="1:21">
      <c r="A376" s="85">
        <v>1</v>
      </c>
      <c r="B376" s="89">
        <v>3263</v>
      </c>
      <c r="C376" s="89" t="s">
        <v>301</v>
      </c>
      <c r="D376" s="86">
        <v>42859</v>
      </c>
      <c r="E376" s="86" t="s">
        <v>532</v>
      </c>
      <c r="F376" s="87" t="s">
        <v>510</v>
      </c>
      <c r="G376" s="88">
        <v>0</v>
      </c>
      <c r="H376" s="88">
        <v>0</v>
      </c>
      <c r="I376" s="87" t="s">
        <v>535</v>
      </c>
      <c r="J376" s="88">
        <v>0</v>
      </c>
      <c r="K376" s="88">
        <v>0</v>
      </c>
      <c r="L376" s="88">
        <v>0</v>
      </c>
      <c r="M376" s="88">
        <v>0</v>
      </c>
      <c r="N376" s="88">
        <v>0</v>
      </c>
      <c r="O376" s="88">
        <v>1664.45</v>
      </c>
      <c r="P376" s="88">
        <v>6657.79</v>
      </c>
      <c r="Q376" s="88">
        <v>0</v>
      </c>
      <c r="R376" s="88">
        <v>0</v>
      </c>
      <c r="S376" s="50">
        <f t="shared" si="10"/>
        <v>1664.45</v>
      </c>
      <c r="T376" s="50">
        <f t="shared" si="11"/>
        <v>6657.79</v>
      </c>
      <c r="U376" s="51" t="str">
        <f>VLOOKUP(B376,'FOLHA RESUMIDA'!C:I,2,0)</f>
        <v>ANA CECILIA DE SENA T SOUZA</v>
      </c>
    </row>
    <row r="377" spans="1:21">
      <c r="A377" s="85">
        <v>1</v>
      </c>
      <c r="B377" s="89">
        <v>3281</v>
      </c>
      <c r="C377" s="89" t="s">
        <v>302</v>
      </c>
      <c r="D377" s="86">
        <v>42870</v>
      </c>
      <c r="E377" s="86" t="s">
        <v>532</v>
      </c>
      <c r="F377" s="87" t="s">
        <v>490</v>
      </c>
      <c r="G377" s="88">
        <v>1962.12</v>
      </c>
      <c r="H377" s="88">
        <v>0</v>
      </c>
      <c r="I377" s="87" t="s">
        <v>533</v>
      </c>
      <c r="J377" s="88">
        <v>822.38</v>
      </c>
      <c r="K377" s="88">
        <v>0</v>
      </c>
      <c r="L377" s="88">
        <v>0</v>
      </c>
      <c r="M377" s="88">
        <v>0</v>
      </c>
      <c r="N377" s="88">
        <v>0</v>
      </c>
      <c r="O377" s="88">
        <v>0</v>
      </c>
      <c r="P377" s="88">
        <v>0</v>
      </c>
      <c r="Q377" s="88">
        <v>0</v>
      </c>
      <c r="R377" s="88">
        <v>0</v>
      </c>
      <c r="S377" s="50">
        <f t="shared" si="10"/>
        <v>1962.12</v>
      </c>
      <c r="T377" s="50">
        <f t="shared" si="11"/>
        <v>822.38</v>
      </c>
      <c r="U377" s="51" t="str">
        <f>VLOOKUP(B377,'FOLHA RESUMIDA'!C:I,2,0)</f>
        <v>PAULO AUGUSTO DA SILVA</v>
      </c>
    </row>
    <row r="378" spans="1:21">
      <c r="A378" s="85">
        <v>1</v>
      </c>
      <c r="B378" s="89">
        <v>3283</v>
      </c>
      <c r="C378" s="89" t="s">
        <v>303</v>
      </c>
      <c r="D378" s="86">
        <v>42879</v>
      </c>
      <c r="E378" s="86" t="s">
        <v>532</v>
      </c>
      <c r="F378" s="87" t="s">
        <v>484</v>
      </c>
      <c r="G378" s="88">
        <v>0</v>
      </c>
      <c r="H378" s="88">
        <v>0</v>
      </c>
      <c r="I378" s="87" t="s">
        <v>535</v>
      </c>
      <c r="J378" s="88">
        <v>0</v>
      </c>
      <c r="K378" s="88">
        <v>0</v>
      </c>
      <c r="L378" s="88">
        <v>0</v>
      </c>
      <c r="M378" s="88">
        <v>0</v>
      </c>
      <c r="N378" s="88">
        <v>0</v>
      </c>
      <c r="O378" s="88">
        <v>1664.45</v>
      </c>
      <c r="P378" s="88">
        <v>6657.79</v>
      </c>
      <c r="Q378" s="88">
        <v>0</v>
      </c>
      <c r="R378" s="88">
        <v>0</v>
      </c>
      <c r="S378" s="50">
        <f t="shared" si="10"/>
        <v>1664.45</v>
      </c>
      <c r="T378" s="50">
        <f t="shared" si="11"/>
        <v>6657.79</v>
      </c>
      <c r="U378" s="51" t="str">
        <f>VLOOKUP(B378,'FOLHA RESUMIDA'!C:I,2,0)</f>
        <v>MANUELA A DE SENA L VENTURA</v>
      </c>
    </row>
    <row r="379" spans="1:21">
      <c r="A379" s="85">
        <v>1</v>
      </c>
      <c r="B379" s="89">
        <v>3316</v>
      </c>
      <c r="C379" s="89" t="s">
        <v>304</v>
      </c>
      <c r="D379" s="86">
        <v>42948</v>
      </c>
      <c r="E379" s="86" t="s">
        <v>532</v>
      </c>
      <c r="F379" s="87" t="s">
        <v>508</v>
      </c>
      <c r="G379" s="88">
        <v>0</v>
      </c>
      <c r="H379" s="88">
        <v>0</v>
      </c>
      <c r="I379" s="87" t="s">
        <v>535</v>
      </c>
      <c r="J379" s="88">
        <v>0</v>
      </c>
      <c r="K379" s="88">
        <v>0</v>
      </c>
      <c r="L379" s="88">
        <v>0</v>
      </c>
      <c r="M379" s="88">
        <v>0</v>
      </c>
      <c r="N379" s="88">
        <v>0</v>
      </c>
      <c r="O379" s="88">
        <v>293.70999999999998</v>
      </c>
      <c r="P379" s="88">
        <v>1174.82</v>
      </c>
      <c r="Q379" s="88">
        <v>0</v>
      </c>
      <c r="R379" s="88">
        <v>0</v>
      </c>
      <c r="S379" s="50">
        <f t="shared" si="10"/>
        <v>293.70999999999998</v>
      </c>
      <c r="T379" s="50">
        <f t="shared" si="11"/>
        <v>1174.82</v>
      </c>
      <c r="U379" s="51" t="str">
        <f>VLOOKUP(B379,'FOLHA RESUMIDA'!C:I,2,0)</f>
        <v>MAYARA CRISTINA NUNES DE LIRA</v>
      </c>
    </row>
    <row r="380" spans="1:21">
      <c r="A380" s="85">
        <v>1</v>
      </c>
      <c r="B380" s="89">
        <v>3317</v>
      </c>
      <c r="C380" s="89" t="s">
        <v>305</v>
      </c>
      <c r="D380" s="86">
        <v>42948</v>
      </c>
      <c r="E380" s="86" t="s">
        <v>532</v>
      </c>
      <c r="F380" s="87" t="s">
        <v>427</v>
      </c>
      <c r="G380" s="88">
        <v>1962.14</v>
      </c>
      <c r="H380" s="88">
        <v>0</v>
      </c>
      <c r="I380" s="87" t="s">
        <v>533</v>
      </c>
      <c r="J380" s="88">
        <v>0</v>
      </c>
      <c r="K380" s="88">
        <v>0</v>
      </c>
      <c r="L380" s="88">
        <v>0</v>
      </c>
      <c r="M380" s="88">
        <v>0</v>
      </c>
      <c r="N380" s="88">
        <v>0</v>
      </c>
      <c r="O380" s="88">
        <v>0</v>
      </c>
      <c r="P380" s="88">
        <v>0</v>
      </c>
      <c r="Q380" s="88">
        <v>0</v>
      </c>
      <c r="R380" s="88">
        <v>0</v>
      </c>
      <c r="S380" s="50">
        <f t="shared" si="10"/>
        <v>1962.14</v>
      </c>
      <c r="T380" s="50">
        <f t="shared" si="11"/>
        <v>0</v>
      </c>
      <c r="U380" s="51" t="str">
        <f>VLOOKUP(B380,'FOLHA RESUMIDA'!C:I,2,0)</f>
        <v>KATIA CRISTINA B DA SILVA</v>
      </c>
    </row>
    <row r="381" spans="1:21">
      <c r="A381" s="85">
        <v>1</v>
      </c>
      <c r="B381" s="89">
        <v>3322</v>
      </c>
      <c r="C381" s="89" t="s">
        <v>306</v>
      </c>
      <c r="D381" s="86">
        <v>42997</v>
      </c>
      <c r="E381" s="86" t="s">
        <v>532</v>
      </c>
      <c r="F381" s="87" t="s">
        <v>493</v>
      </c>
      <c r="G381" s="88">
        <v>1962.14</v>
      </c>
      <c r="H381" s="88">
        <v>0</v>
      </c>
      <c r="I381" s="87" t="s">
        <v>533</v>
      </c>
      <c r="J381" s="88">
        <v>0</v>
      </c>
      <c r="K381" s="88">
        <v>0</v>
      </c>
      <c r="L381" s="88">
        <v>0</v>
      </c>
      <c r="M381" s="88">
        <v>0</v>
      </c>
      <c r="N381" s="88">
        <v>0</v>
      </c>
      <c r="O381" s="88">
        <v>0</v>
      </c>
      <c r="P381" s="88">
        <v>0</v>
      </c>
      <c r="Q381" s="88">
        <v>0</v>
      </c>
      <c r="R381" s="88">
        <v>0</v>
      </c>
      <c r="S381" s="50">
        <f t="shared" si="10"/>
        <v>1962.14</v>
      </c>
      <c r="T381" s="50">
        <f t="shared" si="11"/>
        <v>0</v>
      </c>
      <c r="U381" s="51" t="str">
        <f>VLOOKUP(B381,'FOLHA RESUMIDA'!C:I,2,0)</f>
        <v>JOSEFINA DA SILVA RODRIGUES</v>
      </c>
    </row>
    <row r="382" spans="1:21">
      <c r="A382" s="85">
        <v>1</v>
      </c>
      <c r="B382" s="89">
        <v>3325</v>
      </c>
      <c r="C382" s="89" t="s">
        <v>307</v>
      </c>
      <c r="D382" s="86">
        <v>43053</v>
      </c>
      <c r="E382" s="86" t="s">
        <v>532</v>
      </c>
      <c r="F382" s="87" t="s">
        <v>478</v>
      </c>
      <c r="G382" s="88">
        <v>0</v>
      </c>
      <c r="H382" s="88">
        <v>0</v>
      </c>
      <c r="I382" s="87" t="s">
        <v>535</v>
      </c>
      <c r="J382" s="88">
        <v>0</v>
      </c>
      <c r="K382" s="88">
        <v>0</v>
      </c>
      <c r="L382" s="88">
        <v>0</v>
      </c>
      <c r="M382" s="88">
        <v>0</v>
      </c>
      <c r="N382" s="88">
        <v>0</v>
      </c>
      <c r="O382" s="88">
        <v>1664.45</v>
      </c>
      <c r="P382" s="88">
        <v>6657.79</v>
      </c>
      <c r="Q382" s="88">
        <v>0</v>
      </c>
      <c r="R382" s="88">
        <v>0</v>
      </c>
      <c r="S382" s="50">
        <f t="shared" si="10"/>
        <v>1664.45</v>
      </c>
      <c r="T382" s="50">
        <f t="shared" si="11"/>
        <v>6657.79</v>
      </c>
      <c r="U382" s="51" t="str">
        <f>VLOOKUP(B382,'FOLHA RESUMIDA'!C:I,2,0)</f>
        <v>MANOEL DE LIMA BARBOSA</v>
      </c>
    </row>
    <row r="383" spans="1:21">
      <c r="A383" s="85">
        <v>1</v>
      </c>
      <c r="B383" s="89">
        <v>3327</v>
      </c>
      <c r="C383" s="89" t="s">
        <v>308</v>
      </c>
      <c r="D383" s="86">
        <v>43102</v>
      </c>
      <c r="E383" s="86" t="s">
        <v>532</v>
      </c>
      <c r="F383" s="87" t="s">
        <v>475</v>
      </c>
      <c r="G383" s="88">
        <v>0</v>
      </c>
      <c r="H383" s="88">
        <v>0</v>
      </c>
      <c r="I383" s="87" t="s">
        <v>535</v>
      </c>
      <c r="J383" s="88">
        <v>0</v>
      </c>
      <c r="K383" s="88">
        <v>0</v>
      </c>
      <c r="L383" s="88">
        <v>0</v>
      </c>
      <c r="M383" s="88">
        <v>0</v>
      </c>
      <c r="N383" s="88">
        <v>0</v>
      </c>
      <c r="O383" s="88">
        <v>1664.45</v>
      </c>
      <c r="P383" s="88">
        <v>6657.79</v>
      </c>
      <c r="Q383" s="88">
        <v>0</v>
      </c>
      <c r="R383" s="88">
        <v>0</v>
      </c>
      <c r="S383" s="50">
        <f t="shared" si="10"/>
        <v>1664.45</v>
      </c>
      <c r="T383" s="50">
        <f t="shared" si="11"/>
        <v>6657.79</v>
      </c>
      <c r="U383" s="51" t="str">
        <f>VLOOKUP(B383,'FOLHA RESUMIDA'!C:I,2,0)</f>
        <v>NATALIA DOURADO DA FONTE</v>
      </c>
    </row>
    <row r="384" spans="1:21">
      <c r="A384" s="85">
        <v>1</v>
      </c>
      <c r="B384" s="89">
        <v>3328</v>
      </c>
      <c r="C384" s="89" t="s">
        <v>309</v>
      </c>
      <c r="D384" s="86">
        <v>43108</v>
      </c>
      <c r="E384" s="86" t="s">
        <v>532</v>
      </c>
      <c r="F384" s="87" t="s">
        <v>470</v>
      </c>
      <c r="G384" s="88">
        <v>0</v>
      </c>
      <c r="H384" s="88">
        <v>0</v>
      </c>
      <c r="I384" s="87" t="s">
        <v>535</v>
      </c>
      <c r="J384" s="88">
        <v>0</v>
      </c>
      <c r="K384" s="88">
        <v>0</v>
      </c>
      <c r="L384" s="88">
        <v>0</v>
      </c>
      <c r="M384" s="88">
        <v>0</v>
      </c>
      <c r="N384" s="88">
        <v>0</v>
      </c>
      <c r="O384" s="88">
        <v>979.03</v>
      </c>
      <c r="P384" s="88">
        <v>3916.1</v>
      </c>
      <c r="Q384" s="88">
        <v>0</v>
      </c>
      <c r="R384" s="88">
        <v>0</v>
      </c>
      <c r="S384" s="50">
        <f t="shared" si="10"/>
        <v>979.03</v>
      </c>
      <c r="T384" s="50">
        <f t="shared" si="11"/>
        <v>3916.1</v>
      </c>
      <c r="U384" s="51" t="str">
        <f>VLOOKUP(B384,'FOLHA RESUMIDA'!C:I,2,0)</f>
        <v>VINICIUS JOSE OLIVEIRA D SOUSA</v>
      </c>
    </row>
    <row r="385" spans="1:21">
      <c r="A385" s="85">
        <v>1</v>
      </c>
      <c r="B385" s="89">
        <v>3333</v>
      </c>
      <c r="C385" s="89" t="s">
        <v>310</v>
      </c>
      <c r="D385" s="86">
        <v>43192</v>
      </c>
      <c r="E385" s="86" t="s">
        <v>532</v>
      </c>
      <c r="F385" s="87" t="s">
        <v>423</v>
      </c>
      <c r="G385" s="88">
        <v>1470.33</v>
      </c>
      <c r="H385" s="88">
        <v>0</v>
      </c>
      <c r="I385" s="87" t="s">
        <v>533</v>
      </c>
      <c r="J385" s="88">
        <v>0</v>
      </c>
      <c r="K385" s="88">
        <v>0</v>
      </c>
      <c r="L385" s="88">
        <v>0</v>
      </c>
      <c r="M385" s="88">
        <v>0</v>
      </c>
      <c r="N385" s="88">
        <v>0</v>
      </c>
      <c r="O385" s="88">
        <v>0</v>
      </c>
      <c r="P385" s="88">
        <v>0</v>
      </c>
      <c r="Q385" s="88">
        <v>0</v>
      </c>
      <c r="R385" s="88">
        <v>0</v>
      </c>
      <c r="S385" s="50">
        <f t="shared" si="10"/>
        <v>1470.33</v>
      </c>
      <c r="T385" s="50">
        <f t="shared" si="11"/>
        <v>0</v>
      </c>
      <c r="U385" s="51" t="str">
        <f>VLOOKUP(B385,'FOLHA RESUMIDA'!C:I,2,0)</f>
        <v>JOSE HIGO MARQUES RENER</v>
      </c>
    </row>
    <row r="386" spans="1:21">
      <c r="A386" s="85">
        <v>1</v>
      </c>
      <c r="B386" s="89">
        <v>3336</v>
      </c>
      <c r="C386" s="89" t="s">
        <v>311</v>
      </c>
      <c r="D386" s="86">
        <v>43255</v>
      </c>
      <c r="E386" s="86" t="s">
        <v>532</v>
      </c>
      <c r="F386" s="87" t="s">
        <v>423</v>
      </c>
      <c r="G386" s="88">
        <v>1470.33</v>
      </c>
      <c r="H386" s="88">
        <v>0</v>
      </c>
      <c r="I386" s="87" t="s">
        <v>533</v>
      </c>
      <c r="J386" s="88">
        <v>0</v>
      </c>
      <c r="K386" s="88">
        <v>0</v>
      </c>
      <c r="L386" s="88">
        <v>0</v>
      </c>
      <c r="M386" s="88">
        <v>0</v>
      </c>
      <c r="N386" s="88">
        <v>0</v>
      </c>
      <c r="O386" s="88">
        <v>0</v>
      </c>
      <c r="P386" s="88">
        <v>0</v>
      </c>
      <c r="Q386" s="88">
        <v>0</v>
      </c>
      <c r="R386" s="88">
        <v>0</v>
      </c>
      <c r="S386" s="50">
        <f t="shared" si="10"/>
        <v>1470.33</v>
      </c>
      <c r="T386" s="50">
        <f t="shared" si="11"/>
        <v>0</v>
      </c>
      <c r="U386" s="51" t="str">
        <f>VLOOKUP(B386,'FOLHA RESUMIDA'!C:I,2,0)</f>
        <v>MICHELLI HELENA LIMA DA SILVA</v>
      </c>
    </row>
    <row r="387" spans="1:21">
      <c r="A387" s="85">
        <v>1</v>
      </c>
      <c r="B387" s="89">
        <v>3338</v>
      </c>
      <c r="C387" s="89" t="s">
        <v>312</v>
      </c>
      <c r="D387" s="86">
        <v>43262</v>
      </c>
      <c r="E387" s="86" t="s">
        <v>532</v>
      </c>
      <c r="F387" s="87" t="s">
        <v>470</v>
      </c>
      <c r="G387" s="88">
        <v>0</v>
      </c>
      <c r="H387" s="88">
        <v>0</v>
      </c>
      <c r="I387" s="87" t="s">
        <v>535</v>
      </c>
      <c r="J387" s="88">
        <v>0</v>
      </c>
      <c r="K387" s="88">
        <v>0</v>
      </c>
      <c r="L387" s="88">
        <v>0</v>
      </c>
      <c r="M387" s="88">
        <v>0</v>
      </c>
      <c r="N387" s="88">
        <v>0</v>
      </c>
      <c r="O387" s="88">
        <v>979.03</v>
      </c>
      <c r="P387" s="88">
        <v>3916.1</v>
      </c>
      <c r="Q387" s="88">
        <v>0</v>
      </c>
      <c r="R387" s="88">
        <v>0</v>
      </c>
      <c r="S387" s="50">
        <f t="shared" si="10"/>
        <v>979.03</v>
      </c>
      <c r="T387" s="50">
        <f t="shared" si="11"/>
        <v>3916.1</v>
      </c>
      <c r="U387" s="51" t="str">
        <f>VLOOKUP(B387,'FOLHA RESUMIDA'!C:I,2,0)</f>
        <v>IAN THIAGO DE LIMA BARBOSA</v>
      </c>
    </row>
    <row r="388" spans="1:21">
      <c r="A388" s="85">
        <v>1</v>
      </c>
      <c r="B388" s="89">
        <v>3339</v>
      </c>
      <c r="C388" s="89" t="s">
        <v>313</v>
      </c>
      <c r="D388" s="86">
        <v>43271</v>
      </c>
      <c r="E388" s="86" t="s">
        <v>532</v>
      </c>
      <c r="F388" s="87" t="s">
        <v>534</v>
      </c>
      <c r="G388" s="88">
        <v>3413.87</v>
      </c>
      <c r="H388" s="88">
        <v>0</v>
      </c>
      <c r="I388" s="87" t="s">
        <v>533</v>
      </c>
      <c r="J388" s="88">
        <v>822.38</v>
      </c>
      <c r="K388" s="88">
        <v>0</v>
      </c>
      <c r="L388" s="88">
        <v>0</v>
      </c>
      <c r="M388" s="88">
        <v>0</v>
      </c>
      <c r="N388" s="88">
        <v>0</v>
      </c>
      <c r="O388" s="88">
        <v>0</v>
      </c>
      <c r="P388" s="88">
        <v>0</v>
      </c>
      <c r="Q388" s="88">
        <v>0</v>
      </c>
      <c r="R388" s="88">
        <v>0</v>
      </c>
      <c r="S388" s="50">
        <f t="shared" si="10"/>
        <v>3413.87</v>
      </c>
      <c r="T388" s="50">
        <f t="shared" si="11"/>
        <v>822.38</v>
      </c>
      <c r="U388" s="51" t="str">
        <f>VLOOKUP(B388,'FOLHA RESUMIDA'!C:I,2,0)</f>
        <v>ANA CAROLINA CALLAND ROSA</v>
      </c>
    </row>
    <row r="389" spans="1:21">
      <c r="A389" s="85">
        <v>1</v>
      </c>
      <c r="B389" s="89">
        <v>3340</v>
      </c>
      <c r="C389" s="89" t="s">
        <v>314</v>
      </c>
      <c r="D389" s="86">
        <v>43286</v>
      </c>
      <c r="E389" s="86" t="s">
        <v>532</v>
      </c>
      <c r="F389" s="87" t="s">
        <v>481</v>
      </c>
      <c r="G389" s="88">
        <v>0</v>
      </c>
      <c r="H389" s="88">
        <v>0</v>
      </c>
      <c r="I389" s="87" t="s">
        <v>535</v>
      </c>
      <c r="J389" s="88">
        <v>0</v>
      </c>
      <c r="K389" s="88">
        <v>0</v>
      </c>
      <c r="L389" s="88">
        <v>0</v>
      </c>
      <c r="M389" s="88">
        <v>0</v>
      </c>
      <c r="N389" s="88">
        <v>0</v>
      </c>
      <c r="O389" s="88">
        <v>1664.45</v>
      </c>
      <c r="P389" s="88">
        <v>6657.79</v>
      </c>
      <c r="Q389" s="88">
        <v>0</v>
      </c>
      <c r="R389" s="88">
        <v>0</v>
      </c>
      <c r="S389" s="50">
        <f t="shared" ref="S389:S452" si="12">SUM(G389:H389)+O389+Q389</f>
        <v>1664.45</v>
      </c>
      <c r="T389" s="50">
        <f t="shared" ref="T389:T452" si="13">SUM(J389:N389)+P389+R389</f>
        <v>6657.79</v>
      </c>
      <c r="U389" s="51" t="str">
        <f>VLOOKUP(B389,'FOLHA RESUMIDA'!C:I,2,0)</f>
        <v>SANDRO MARQUES TEIXEIRA</v>
      </c>
    </row>
    <row r="390" spans="1:21">
      <c r="A390" s="85">
        <v>1</v>
      </c>
      <c r="B390" s="89">
        <v>3341</v>
      </c>
      <c r="C390" s="89" t="s">
        <v>315</v>
      </c>
      <c r="D390" s="86">
        <v>43293</v>
      </c>
      <c r="E390" s="86" t="s">
        <v>532</v>
      </c>
      <c r="F390" s="87" t="s">
        <v>416</v>
      </c>
      <c r="G390" s="88">
        <v>0</v>
      </c>
      <c r="H390" s="88">
        <v>0</v>
      </c>
      <c r="I390" s="87" t="s">
        <v>535</v>
      </c>
      <c r="J390" s="88">
        <v>0</v>
      </c>
      <c r="K390" s="88">
        <v>0</v>
      </c>
      <c r="L390" s="88">
        <v>0</v>
      </c>
      <c r="M390" s="88">
        <v>0</v>
      </c>
      <c r="N390" s="88">
        <v>0</v>
      </c>
      <c r="O390" s="88">
        <v>881.12</v>
      </c>
      <c r="P390" s="88">
        <v>3524.49</v>
      </c>
      <c r="Q390" s="88">
        <v>0</v>
      </c>
      <c r="R390" s="88">
        <v>0</v>
      </c>
      <c r="S390" s="50">
        <f t="shared" si="12"/>
        <v>881.12</v>
      </c>
      <c r="T390" s="50">
        <f t="shared" si="13"/>
        <v>3524.49</v>
      </c>
      <c r="U390" s="51" t="str">
        <f>VLOOKUP(B390,'FOLHA RESUMIDA'!C:I,2,0)</f>
        <v>JOSE VICTOR M A BARBOSA</v>
      </c>
    </row>
    <row r="391" spans="1:21">
      <c r="A391" s="85">
        <v>1</v>
      </c>
      <c r="B391" s="89">
        <v>3343</v>
      </c>
      <c r="C391" s="89" t="s">
        <v>316</v>
      </c>
      <c r="D391" s="86">
        <v>43321</v>
      </c>
      <c r="E391" s="86" t="s">
        <v>532</v>
      </c>
      <c r="F391" s="87" t="s">
        <v>507</v>
      </c>
      <c r="G391" s="88">
        <v>0</v>
      </c>
      <c r="H391" s="88">
        <v>0</v>
      </c>
      <c r="I391" s="87" t="s">
        <v>535</v>
      </c>
      <c r="J391" s="88">
        <v>0</v>
      </c>
      <c r="K391" s="88">
        <v>0</v>
      </c>
      <c r="L391" s="88">
        <v>0</v>
      </c>
      <c r="M391" s="88">
        <v>0</v>
      </c>
      <c r="N391" s="88">
        <v>0</v>
      </c>
      <c r="O391" s="88">
        <v>293.70999999999998</v>
      </c>
      <c r="P391" s="88">
        <v>1174.82</v>
      </c>
      <c r="Q391" s="88">
        <v>0</v>
      </c>
      <c r="R391" s="88">
        <v>0</v>
      </c>
      <c r="S391" s="50">
        <f t="shared" si="12"/>
        <v>293.70999999999998</v>
      </c>
      <c r="T391" s="50">
        <f t="shared" si="13"/>
        <v>1174.82</v>
      </c>
      <c r="U391" s="51" t="str">
        <f>VLOOKUP(B391,'FOLHA RESUMIDA'!C:I,2,0)</f>
        <v>MARCELO MONTEIRO DE C. FILHO</v>
      </c>
    </row>
    <row r="392" spans="1:21">
      <c r="A392" s="85">
        <v>1</v>
      </c>
      <c r="B392" s="89">
        <v>3344</v>
      </c>
      <c r="C392" s="89" t="s">
        <v>317</v>
      </c>
      <c r="D392" s="86">
        <v>43346</v>
      </c>
      <c r="E392" s="86" t="s">
        <v>532</v>
      </c>
      <c r="F392" s="87" t="s">
        <v>485</v>
      </c>
      <c r="G392" s="88">
        <v>1787.22</v>
      </c>
      <c r="H392" s="88">
        <v>0</v>
      </c>
      <c r="I392" s="87" t="s">
        <v>533</v>
      </c>
      <c r="J392" s="88">
        <v>0</v>
      </c>
      <c r="K392" s="88">
        <v>0</v>
      </c>
      <c r="L392" s="88">
        <v>0</v>
      </c>
      <c r="M392" s="88">
        <v>0</v>
      </c>
      <c r="N392" s="88">
        <v>0</v>
      </c>
      <c r="O392" s="88">
        <v>0</v>
      </c>
      <c r="P392" s="88">
        <v>0</v>
      </c>
      <c r="Q392" s="88">
        <v>0</v>
      </c>
      <c r="R392" s="88">
        <v>0</v>
      </c>
      <c r="S392" s="50">
        <f t="shared" si="12"/>
        <v>1787.22</v>
      </c>
      <c r="T392" s="50">
        <f t="shared" si="13"/>
        <v>0</v>
      </c>
      <c r="U392" s="51" t="str">
        <f>VLOOKUP(B392,'FOLHA RESUMIDA'!C:I,2,0)</f>
        <v>JEANE DE ALMEIDA C REVOREDO</v>
      </c>
    </row>
    <row r="393" spans="1:21">
      <c r="A393" s="85">
        <v>1</v>
      </c>
      <c r="B393" s="89">
        <v>3345</v>
      </c>
      <c r="C393" s="89" t="s">
        <v>318</v>
      </c>
      <c r="D393" s="86">
        <v>43346</v>
      </c>
      <c r="E393" s="86" t="s">
        <v>532</v>
      </c>
      <c r="F393" s="87" t="s">
        <v>485</v>
      </c>
      <c r="G393" s="88">
        <v>1787.22</v>
      </c>
      <c r="H393" s="88">
        <v>0</v>
      </c>
      <c r="I393" s="87" t="s">
        <v>533</v>
      </c>
      <c r="J393" s="88">
        <v>822.38</v>
      </c>
      <c r="K393" s="88">
        <v>0</v>
      </c>
      <c r="L393" s="88">
        <v>0</v>
      </c>
      <c r="M393" s="88">
        <v>0</v>
      </c>
      <c r="N393" s="88">
        <v>0</v>
      </c>
      <c r="O393" s="88">
        <v>0</v>
      </c>
      <c r="P393" s="88">
        <v>0</v>
      </c>
      <c r="Q393" s="88">
        <v>0</v>
      </c>
      <c r="R393" s="88">
        <v>0</v>
      </c>
      <c r="S393" s="50">
        <f t="shared" si="12"/>
        <v>1787.22</v>
      </c>
      <c r="T393" s="50">
        <f t="shared" si="13"/>
        <v>822.38</v>
      </c>
      <c r="U393" s="51" t="str">
        <f>VLOOKUP(B393,'FOLHA RESUMIDA'!C:I,2,0)</f>
        <v>ELIZABETE BARBOSA W D OLIVEIRA</v>
      </c>
    </row>
    <row r="394" spans="1:21">
      <c r="A394" s="85">
        <v>1</v>
      </c>
      <c r="B394" s="89">
        <v>3346</v>
      </c>
      <c r="C394" s="89" t="s">
        <v>319</v>
      </c>
      <c r="D394" s="86">
        <v>43346</v>
      </c>
      <c r="E394" s="86" t="s">
        <v>532</v>
      </c>
      <c r="F394" s="87" t="s">
        <v>423</v>
      </c>
      <c r="G394" s="88">
        <v>1470.37</v>
      </c>
      <c r="H394" s="88">
        <v>0</v>
      </c>
      <c r="I394" s="87" t="s">
        <v>533</v>
      </c>
      <c r="J394" s="88">
        <v>0</v>
      </c>
      <c r="K394" s="88">
        <v>0</v>
      </c>
      <c r="L394" s="88">
        <v>0</v>
      </c>
      <c r="M394" s="88">
        <v>0</v>
      </c>
      <c r="N394" s="88">
        <v>0</v>
      </c>
      <c r="O394" s="88">
        <v>0</v>
      </c>
      <c r="P394" s="88">
        <v>0</v>
      </c>
      <c r="Q394" s="88">
        <v>0</v>
      </c>
      <c r="R394" s="88">
        <v>0</v>
      </c>
      <c r="S394" s="50">
        <f t="shared" si="12"/>
        <v>1470.37</v>
      </c>
      <c r="T394" s="50">
        <f t="shared" si="13"/>
        <v>0</v>
      </c>
      <c r="U394" s="51" t="str">
        <f>VLOOKUP(B394,'FOLHA RESUMIDA'!C:I,2,0)</f>
        <v>EMANOELLA RAFAELA D S A SILVA</v>
      </c>
    </row>
    <row r="395" spans="1:21">
      <c r="A395" s="85">
        <v>1</v>
      </c>
      <c r="B395" s="89">
        <v>3348</v>
      </c>
      <c r="C395" s="89" t="s">
        <v>320</v>
      </c>
      <c r="D395" s="86">
        <v>43346</v>
      </c>
      <c r="E395" s="86" t="s">
        <v>532</v>
      </c>
      <c r="F395" s="87" t="s">
        <v>506</v>
      </c>
      <c r="G395" s="88">
        <v>1621.08</v>
      </c>
      <c r="H395" s="88">
        <v>0</v>
      </c>
      <c r="I395" s="87" t="s">
        <v>533</v>
      </c>
      <c r="J395" s="88">
        <v>0</v>
      </c>
      <c r="K395" s="88">
        <v>0</v>
      </c>
      <c r="L395" s="88">
        <v>0</v>
      </c>
      <c r="M395" s="88">
        <v>0</v>
      </c>
      <c r="N395" s="88">
        <v>0</v>
      </c>
      <c r="O395" s="88">
        <v>0</v>
      </c>
      <c r="P395" s="88">
        <v>0</v>
      </c>
      <c r="Q395" s="88">
        <v>0</v>
      </c>
      <c r="R395" s="88">
        <v>0</v>
      </c>
      <c r="S395" s="50">
        <f t="shared" si="12"/>
        <v>1621.08</v>
      </c>
      <c r="T395" s="50">
        <f t="shared" si="13"/>
        <v>0</v>
      </c>
      <c r="U395" s="51" t="str">
        <f>VLOOKUP(B395,'FOLHA RESUMIDA'!C:I,2,0)</f>
        <v>KARLA FERREIRA DA SILVA</v>
      </c>
    </row>
    <row r="396" spans="1:21">
      <c r="A396" s="85">
        <v>1</v>
      </c>
      <c r="B396" s="89">
        <v>3349</v>
      </c>
      <c r="C396" s="89" t="s">
        <v>321</v>
      </c>
      <c r="D396" s="86">
        <v>43346</v>
      </c>
      <c r="E396" s="86" t="s">
        <v>532</v>
      </c>
      <c r="F396" s="87" t="s">
        <v>423</v>
      </c>
      <c r="G396" s="88">
        <v>1338.58</v>
      </c>
      <c r="H396" s="88">
        <v>0</v>
      </c>
      <c r="I396" s="87" t="s">
        <v>533</v>
      </c>
      <c r="J396" s="88">
        <v>0</v>
      </c>
      <c r="K396" s="88">
        <v>0</v>
      </c>
      <c r="L396" s="88">
        <v>0</v>
      </c>
      <c r="M396" s="88">
        <v>0</v>
      </c>
      <c r="N396" s="88">
        <v>0</v>
      </c>
      <c r="O396" s="88">
        <v>0</v>
      </c>
      <c r="P396" s="88">
        <v>0</v>
      </c>
      <c r="Q396" s="88">
        <v>0</v>
      </c>
      <c r="R396" s="88">
        <v>0</v>
      </c>
      <c r="S396" s="50">
        <f t="shared" si="12"/>
        <v>1338.58</v>
      </c>
      <c r="T396" s="50">
        <f t="shared" si="13"/>
        <v>0</v>
      </c>
      <c r="U396" s="51" t="str">
        <f>VLOOKUP(B396,'FOLHA RESUMIDA'!C:I,2,0)</f>
        <v>NILZA PEREIRA DA SILVA</v>
      </c>
    </row>
    <row r="397" spans="1:21">
      <c r="A397" s="85">
        <v>1</v>
      </c>
      <c r="B397" s="89">
        <v>3351</v>
      </c>
      <c r="C397" s="89" t="s">
        <v>322</v>
      </c>
      <c r="D397" s="86">
        <v>43346</v>
      </c>
      <c r="E397" s="86" t="s">
        <v>532</v>
      </c>
      <c r="F397" s="87" t="s">
        <v>423</v>
      </c>
      <c r="G397" s="88">
        <v>1338.58</v>
      </c>
      <c r="H397" s="88">
        <v>0</v>
      </c>
      <c r="I397" s="87" t="s">
        <v>533</v>
      </c>
      <c r="J397" s="88">
        <v>0</v>
      </c>
      <c r="K397" s="88">
        <v>0</v>
      </c>
      <c r="L397" s="88">
        <v>0</v>
      </c>
      <c r="M397" s="88">
        <v>0</v>
      </c>
      <c r="N397" s="88">
        <v>0</v>
      </c>
      <c r="O397" s="88">
        <v>0</v>
      </c>
      <c r="P397" s="88">
        <v>0</v>
      </c>
      <c r="Q397" s="88">
        <v>0</v>
      </c>
      <c r="R397" s="88">
        <v>0</v>
      </c>
      <c r="S397" s="50">
        <f t="shared" si="12"/>
        <v>1338.58</v>
      </c>
      <c r="T397" s="50">
        <f t="shared" si="13"/>
        <v>0</v>
      </c>
      <c r="U397" s="51" t="str">
        <f>VLOOKUP(B397,'FOLHA RESUMIDA'!C:I,2,0)</f>
        <v>SIMONE ARAUJO DE ALMEIDA</v>
      </c>
    </row>
    <row r="398" spans="1:21">
      <c r="A398" s="85">
        <v>1</v>
      </c>
      <c r="B398" s="89">
        <v>3352</v>
      </c>
      <c r="C398" s="89" t="s">
        <v>323</v>
      </c>
      <c r="D398" s="86">
        <v>43346</v>
      </c>
      <c r="E398" s="86" t="s">
        <v>532</v>
      </c>
      <c r="F398" s="87" t="s">
        <v>427</v>
      </c>
      <c r="G398" s="88">
        <v>1962.13</v>
      </c>
      <c r="H398" s="88">
        <v>0</v>
      </c>
      <c r="I398" s="87" t="s">
        <v>533</v>
      </c>
      <c r="J398" s="88">
        <v>822.38</v>
      </c>
      <c r="K398" s="88">
        <v>0</v>
      </c>
      <c r="L398" s="88">
        <v>0</v>
      </c>
      <c r="M398" s="88">
        <v>0</v>
      </c>
      <c r="N398" s="88">
        <v>0</v>
      </c>
      <c r="O398" s="88">
        <v>0</v>
      </c>
      <c r="P398" s="88">
        <v>0</v>
      </c>
      <c r="Q398" s="88">
        <v>0</v>
      </c>
      <c r="R398" s="88">
        <v>0</v>
      </c>
      <c r="S398" s="50">
        <f t="shared" si="12"/>
        <v>1962.13</v>
      </c>
      <c r="T398" s="50">
        <f t="shared" si="13"/>
        <v>822.38</v>
      </c>
      <c r="U398" s="51" t="str">
        <f>VLOOKUP(B398,'FOLHA RESUMIDA'!C:I,2,0)</f>
        <v>CARLA SABRINA DE FREITAS LIMA</v>
      </c>
    </row>
    <row r="399" spans="1:21">
      <c r="A399" s="85">
        <v>1</v>
      </c>
      <c r="B399" s="89">
        <v>3353</v>
      </c>
      <c r="C399" s="89" t="s">
        <v>324</v>
      </c>
      <c r="D399" s="86">
        <v>43346</v>
      </c>
      <c r="E399" s="86" t="s">
        <v>532</v>
      </c>
      <c r="F399" s="87" t="s">
        <v>423</v>
      </c>
      <c r="G399" s="88">
        <v>1470.33</v>
      </c>
      <c r="H399" s="88">
        <v>0</v>
      </c>
      <c r="I399" s="87" t="s">
        <v>533</v>
      </c>
      <c r="J399" s="88">
        <v>0</v>
      </c>
      <c r="K399" s="88">
        <v>0</v>
      </c>
      <c r="L399" s="88">
        <v>0</v>
      </c>
      <c r="M399" s="88">
        <v>0</v>
      </c>
      <c r="N399" s="88">
        <v>0</v>
      </c>
      <c r="O399" s="88">
        <v>0</v>
      </c>
      <c r="P399" s="88">
        <v>0</v>
      </c>
      <c r="Q399" s="88">
        <v>0</v>
      </c>
      <c r="R399" s="88">
        <v>0</v>
      </c>
      <c r="S399" s="50">
        <f t="shared" si="12"/>
        <v>1470.33</v>
      </c>
      <c r="T399" s="50">
        <f t="shared" si="13"/>
        <v>0</v>
      </c>
      <c r="U399" s="51" t="str">
        <f>VLOOKUP(B399,'FOLHA RESUMIDA'!C:I,2,0)</f>
        <v>LUCIO ANDRE DA SILVA</v>
      </c>
    </row>
    <row r="400" spans="1:21">
      <c r="A400" s="85">
        <v>1</v>
      </c>
      <c r="B400" s="89">
        <v>3355</v>
      </c>
      <c r="C400" s="89" t="s">
        <v>325</v>
      </c>
      <c r="D400" s="86">
        <v>43362</v>
      </c>
      <c r="E400" s="86" t="s">
        <v>532</v>
      </c>
      <c r="F400" s="87" t="s">
        <v>505</v>
      </c>
      <c r="G400" s="88">
        <v>1470.33</v>
      </c>
      <c r="H400" s="88">
        <v>0</v>
      </c>
      <c r="I400" s="87" t="s">
        <v>533</v>
      </c>
      <c r="J400" s="88">
        <v>0</v>
      </c>
      <c r="K400" s="88">
        <v>0</v>
      </c>
      <c r="L400" s="88">
        <v>0</v>
      </c>
      <c r="M400" s="88">
        <v>0</v>
      </c>
      <c r="N400" s="88">
        <v>0</v>
      </c>
      <c r="O400" s="88">
        <v>0</v>
      </c>
      <c r="P400" s="88">
        <v>0</v>
      </c>
      <c r="Q400" s="88">
        <v>0</v>
      </c>
      <c r="R400" s="88">
        <v>0</v>
      </c>
      <c r="S400" s="50">
        <f t="shared" si="12"/>
        <v>1470.33</v>
      </c>
      <c r="T400" s="50">
        <f t="shared" si="13"/>
        <v>0</v>
      </c>
      <c r="U400" s="51" t="str">
        <f>VLOOKUP(B400,'FOLHA RESUMIDA'!C:I,2,0)</f>
        <v>ANA CAROLINE GOMES PEREIRA</v>
      </c>
    </row>
    <row r="401" spans="1:21">
      <c r="A401" s="85">
        <v>1</v>
      </c>
      <c r="B401" s="89">
        <v>3356</v>
      </c>
      <c r="C401" s="89" t="s">
        <v>326</v>
      </c>
      <c r="D401" s="86">
        <v>43362</v>
      </c>
      <c r="E401" s="86" t="s">
        <v>532</v>
      </c>
      <c r="F401" s="87" t="s">
        <v>423</v>
      </c>
      <c r="G401" s="88">
        <v>1470.36</v>
      </c>
      <c r="H401" s="88">
        <v>0</v>
      </c>
      <c r="I401" s="87" t="s">
        <v>533</v>
      </c>
      <c r="J401" s="88">
        <v>0</v>
      </c>
      <c r="K401" s="88">
        <v>0</v>
      </c>
      <c r="L401" s="88">
        <v>0</v>
      </c>
      <c r="M401" s="88">
        <v>0</v>
      </c>
      <c r="N401" s="88">
        <v>0</v>
      </c>
      <c r="O401" s="88">
        <v>0</v>
      </c>
      <c r="P401" s="88">
        <v>0</v>
      </c>
      <c r="Q401" s="88">
        <v>0</v>
      </c>
      <c r="R401" s="88">
        <v>0</v>
      </c>
      <c r="S401" s="50">
        <f t="shared" si="12"/>
        <v>1470.36</v>
      </c>
      <c r="T401" s="50">
        <f t="shared" si="13"/>
        <v>0</v>
      </c>
      <c r="U401" s="51" t="str">
        <f>VLOOKUP(B401,'FOLHA RESUMIDA'!C:I,2,0)</f>
        <v>MARIA GABRIELLY DE S SANTOS</v>
      </c>
    </row>
    <row r="402" spans="1:21">
      <c r="A402" s="85">
        <v>1</v>
      </c>
      <c r="B402" s="89">
        <v>3358</v>
      </c>
      <c r="C402" s="89" t="s">
        <v>327</v>
      </c>
      <c r="D402" s="86">
        <v>43501</v>
      </c>
      <c r="E402" s="86" t="s">
        <v>532</v>
      </c>
      <c r="F402" s="87" t="s">
        <v>509</v>
      </c>
      <c r="G402" s="88">
        <v>0</v>
      </c>
      <c r="H402" s="88">
        <v>0</v>
      </c>
      <c r="I402" s="87" t="s">
        <v>535</v>
      </c>
      <c r="J402" s="88">
        <v>0</v>
      </c>
      <c r="K402" s="88">
        <v>0</v>
      </c>
      <c r="L402" s="88">
        <v>0</v>
      </c>
      <c r="M402" s="88">
        <v>0</v>
      </c>
      <c r="N402" s="88">
        <v>0</v>
      </c>
      <c r="O402" s="88">
        <v>0</v>
      </c>
      <c r="P402" s="88">
        <v>0</v>
      </c>
      <c r="Q402" s="88">
        <v>4196.22</v>
      </c>
      <c r="R402" s="88">
        <v>16784.88</v>
      </c>
      <c r="S402" s="50">
        <f t="shared" si="12"/>
        <v>4196.22</v>
      </c>
      <c r="T402" s="50">
        <f t="shared" si="13"/>
        <v>16784.88</v>
      </c>
      <c r="U402" s="51" t="str">
        <f>VLOOKUP(B402,'FOLHA RESUMIDA'!C:I,2,0)</f>
        <v>SERGIO LUIZ DE NORONHA</v>
      </c>
    </row>
    <row r="403" spans="1:21">
      <c r="A403" s="85">
        <v>1</v>
      </c>
      <c r="B403" s="89">
        <v>3359</v>
      </c>
      <c r="C403" s="89" t="s">
        <v>328</v>
      </c>
      <c r="D403" s="86">
        <v>43514</v>
      </c>
      <c r="E403" s="86" t="s">
        <v>532</v>
      </c>
      <c r="F403" s="87" t="s">
        <v>483</v>
      </c>
      <c r="G403" s="88">
        <v>0</v>
      </c>
      <c r="H403" s="88">
        <v>0</v>
      </c>
      <c r="I403" s="87" t="s">
        <v>535</v>
      </c>
      <c r="J403" s="88">
        <v>0</v>
      </c>
      <c r="K403" s="88">
        <v>0</v>
      </c>
      <c r="L403" s="88">
        <v>0</v>
      </c>
      <c r="M403" s="88">
        <v>0</v>
      </c>
      <c r="N403" s="88">
        <v>0</v>
      </c>
      <c r="O403" s="88">
        <v>1664.45</v>
      </c>
      <c r="P403" s="88">
        <v>6657.79</v>
      </c>
      <c r="Q403" s="88">
        <v>0</v>
      </c>
      <c r="R403" s="88">
        <v>0</v>
      </c>
      <c r="S403" s="50">
        <f t="shared" si="12"/>
        <v>1664.45</v>
      </c>
      <c r="T403" s="50">
        <f t="shared" si="13"/>
        <v>6657.79</v>
      </c>
      <c r="U403" s="51" t="str">
        <f>VLOOKUP(B403,'FOLHA RESUMIDA'!C:I,2,0)</f>
        <v>ALICE ANA BARBOSA ROSENDO</v>
      </c>
    </row>
    <row r="404" spans="1:21">
      <c r="A404" s="85">
        <v>1</v>
      </c>
      <c r="B404" s="89">
        <v>3361</v>
      </c>
      <c r="C404" s="89" t="s">
        <v>329</v>
      </c>
      <c r="D404" s="86">
        <v>43587</v>
      </c>
      <c r="E404" s="86" t="s">
        <v>532</v>
      </c>
      <c r="F404" s="87" t="s">
        <v>415</v>
      </c>
      <c r="G404" s="88">
        <v>0</v>
      </c>
      <c r="H404" s="88">
        <v>0</v>
      </c>
      <c r="I404" s="87" t="s">
        <v>535</v>
      </c>
      <c r="J404" s="88">
        <v>0</v>
      </c>
      <c r="K404" s="88">
        <v>0</v>
      </c>
      <c r="L404" s="88">
        <v>0</v>
      </c>
      <c r="M404" s="88">
        <v>0</v>
      </c>
      <c r="N404" s="88">
        <v>0</v>
      </c>
      <c r="O404" s="88">
        <v>391.6</v>
      </c>
      <c r="P404" s="88">
        <v>1566.44</v>
      </c>
      <c r="Q404" s="88">
        <v>0</v>
      </c>
      <c r="R404" s="88">
        <v>0</v>
      </c>
      <c r="S404" s="50">
        <f t="shared" si="12"/>
        <v>391.6</v>
      </c>
      <c r="T404" s="50">
        <f t="shared" si="13"/>
        <v>1566.44</v>
      </c>
      <c r="U404" s="51" t="str">
        <f>VLOOKUP(B404,'FOLHA RESUMIDA'!C:I,2,0)</f>
        <v>DANIELLY C. DO NASCIMENTO</v>
      </c>
    </row>
    <row r="405" spans="1:21">
      <c r="A405" s="85">
        <v>1</v>
      </c>
      <c r="B405" s="89">
        <v>3362</v>
      </c>
      <c r="C405" s="89" t="s">
        <v>330</v>
      </c>
      <c r="D405" s="86">
        <v>43587</v>
      </c>
      <c r="E405" s="86" t="s">
        <v>532</v>
      </c>
      <c r="F405" s="87" t="s">
        <v>416</v>
      </c>
      <c r="G405" s="88">
        <v>0</v>
      </c>
      <c r="H405" s="88">
        <v>0</v>
      </c>
      <c r="I405" s="87" t="s">
        <v>535</v>
      </c>
      <c r="J405" s="88">
        <v>0</v>
      </c>
      <c r="K405" s="88">
        <v>0</v>
      </c>
      <c r="L405" s="88">
        <v>0</v>
      </c>
      <c r="M405" s="88">
        <v>0</v>
      </c>
      <c r="N405" s="88">
        <v>0</v>
      </c>
      <c r="O405" s="88">
        <v>881.12</v>
      </c>
      <c r="P405" s="88">
        <v>3524.49</v>
      </c>
      <c r="Q405" s="88">
        <v>0</v>
      </c>
      <c r="R405" s="88">
        <v>0</v>
      </c>
      <c r="S405" s="50">
        <f t="shared" si="12"/>
        <v>881.12</v>
      </c>
      <c r="T405" s="50">
        <f t="shared" si="13"/>
        <v>3524.49</v>
      </c>
      <c r="U405" s="51" t="str">
        <f>VLOOKUP(B405,'FOLHA RESUMIDA'!C:I,2,0)</f>
        <v>LEANDRA NASCIMENTO ESTEFANIO</v>
      </c>
    </row>
    <row r="406" spans="1:21">
      <c r="A406" s="85">
        <v>1</v>
      </c>
      <c r="B406" s="89">
        <v>3364</v>
      </c>
      <c r="C406" s="89" t="s">
        <v>331</v>
      </c>
      <c r="D406" s="86">
        <v>43699</v>
      </c>
      <c r="E406" s="86" t="s">
        <v>532</v>
      </c>
      <c r="F406" s="87" t="s">
        <v>423</v>
      </c>
      <c r="G406" s="88">
        <v>1470.35</v>
      </c>
      <c r="H406" s="88">
        <v>0</v>
      </c>
      <c r="I406" s="87" t="s">
        <v>533</v>
      </c>
      <c r="J406" s="88">
        <v>0</v>
      </c>
      <c r="K406" s="88">
        <v>0</v>
      </c>
      <c r="L406" s="88">
        <v>0</v>
      </c>
      <c r="M406" s="88">
        <v>0</v>
      </c>
      <c r="N406" s="88">
        <v>0</v>
      </c>
      <c r="O406" s="88">
        <v>0</v>
      </c>
      <c r="P406" s="88">
        <v>0</v>
      </c>
      <c r="Q406" s="88">
        <v>0</v>
      </c>
      <c r="R406" s="88">
        <v>0</v>
      </c>
      <c r="S406" s="50">
        <f t="shared" si="12"/>
        <v>1470.35</v>
      </c>
      <c r="T406" s="50">
        <f t="shared" si="13"/>
        <v>0</v>
      </c>
      <c r="U406" s="51" t="str">
        <f>VLOOKUP(B406,'FOLHA RESUMIDA'!C:I,2,0)</f>
        <v>ADRIANO JOSE MARTINS DA SILVA</v>
      </c>
    </row>
    <row r="407" spans="1:21">
      <c r="A407" s="85">
        <v>1</v>
      </c>
      <c r="B407" s="89">
        <v>3366</v>
      </c>
      <c r="C407" s="89" t="s">
        <v>332</v>
      </c>
      <c r="D407" s="86">
        <v>43857</v>
      </c>
      <c r="E407" s="86" t="s">
        <v>532</v>
      </c>
      <c r="F407" s="87" t="s">
        <v>477</v>
      </c>
      <c r="G407" s="88">
        <v>0</v>
      </c>
      <c r="H407" s="88">
        <v>0</v>
      </c>
      <c r="I407" s="87" t="s">
        <v>535</v>
      </c>
      <c r="J407" s="88">
        <v>0</v>
      </c>
      <c r="K407" s="88">
        <v>0</v>
      </c>
      <c r="L407" s="88">
        <v>0</v>
      </c>
      <c r="M407" s="88">
        <v>0</v>
      </c>
      <c r="N407" s="88">
        <v>0</v>
      </c>
      <c r="O407" s="88">
        <v>1664.45</v>
      </c>
      <c r="P407" s="88">
        <v>6657.79</v>
      </c>
      <c r="Q407" s="88">
        <v>0</v>
      </c>
      <c r="R407" s="88">
        <v>0</v>
      </c>
      <c r="S407" s="50">
        <f t="shared" si="12"/>
        <v>1664.45</v>
      </c>
      <c r="T407" s="50">
        <f t="shared" si="13"/>
        <v>6657.79</v>
      </c>
      <c r="U407" s="51" t="str">
        <f>VLOOKUP(B407,'FOLHA RESUMIDA'!C:I,2,0)</f>
        <v>JOSE RICARDO OLIVEIRA CHAGAS</v>
      </c>
    </row>
    <row r="408" spans="1:21">
      <c r="A408" s="85">
        <v>1</v>
      </c>
      <c r="B408" s="89">
        <v>3373</v>
      </c>
      <c r="C408" s="89" t="s">
        <v>453</v>
      </c>
      <c r="D408" s="86">
        <v>44013</v>
      </c>
      <c r="E408" s="86" t="s">
        <v>532</v>
      </c>
      <c r="F408" s="87" t="s">
        <v>470</v>
      </c>
      <c r="G408" s="88">
        <v>0</v>
      </c>
      <c r="H408" s="88">
        <v>0</v>
      </c>
      <c r="I408" s="87" t="s">
        <v>535</v>
      </c>
      <c r="J408" s="88">
        <v>0</v>
      </c>
      <c r="K408" s="88">
        <v>0</v>
      </c>
      <c r="L408" s="88">
        <v>0</v>
      </c>
      <c r="M408" s="88">
        <v>0</v>
      </c>
      <c r="N408" s="88">
        <v>0</v>
      </c>
      <c r="O408" s="88">
        <v>979.03</v>
      </c>
      <c r="P408" s="88">
        <v>3916.1</v>
      </c>
      <c r="Q408" s="88">
        <v>0</v>
      </c>
      <c r="R408" s="88">
        <v>0</v>
      </c>
      <c r="S408" s="50">
        <f t="shared" si="12"/>
        <v>979.03</v>
      </c>
      <c r="T408" s="50">
        <f t="shared" si="13"/>
        <v>3916.1</v>
      </c>
      <c r="U408" s="51" t="str">
        <f>VLOOKUP(B408,'FOLHA RESUMIDA'!C:I,2,0)</f>
        <v>LEANDRO RAMOS M DE ANDRADE</v>
      </c>
    </row>
    <row r="409" spans="1:21">
      <c r="A409" s="85">
        <v>1</v>
      </c>
      <c r="B409" s="89">
        <v>3376</v>
      </c>
      <c r="C409" s="89" t="s">
        <v>456</v>
      </c>
      <c r="D409" s="86">
        <v>44158</v>
      </c>
      <c r="E409" s="86" t="s">
        <v>532</v>
      </c>
      <c r="F409" s="87" t="s">
        <v>423</v>
      </c>
      <c r="G409" s="88">
        <v>1470.36</v>
      </c>
      <c r="H409" s="88">
        <v>0</v>
      </c>
      <c r="I409" s="87" t="s">
        <v>533</v>
      </c>
      <c r="J409" s="88">
        <v>0</v>
      </c>
      <c r="K409" s="88">
        <v>0</v>
      </c>
      <c r="L409" s="88">
        <v>0</v>
      </c>
      <c r="M409" s="88">
        <v>0</v>
      </c>
      <c r="N409" s="88">
        <v>0</v>
      </c>
      <c r="O409" s="88">
        <v>0</v>
      </c>
      <c r="P409" s="88">
        <v>0</v>
      </c>
      <c r="Q409" s="88">
        <v>0</v>
      </c>
      <c r="R409" s="88">
        <v>0</v>
      </c>
      <c r="S409" s="50">
        <f t="shared" si="12"/>
        <v>1470.36</v>
      </c>
      <c r="T409" s="50">
        <f t="shared" si="13"/>
        <v>0</v>
      </c>
      <c r="U409" s="51" t="str">
        <f>VLOOKUP(B409,'FOLHA RESUMIDA'!C:I,2,0)</f>
        <v>SILVIA LUIZA DE SOUZA E SILVA</v>
      </c>
    </row>
    <row r="410" spans="1:21">
      <c r="A410" s="85">
        <v>1</v>
      </c>
      <c r="B410" s="89">
        <v>3383</v>
      </c>
      <c r="C410" s="89" t="s">
        <v>460</v>
      </c>
      <c r="D410" s="86">
        <v>44260</v>
      </c>
      <c r="E410" s="86" t="s">
        <v>532</v>
      </c>
      <c r="F410" s="87" t="s">
        <v>471</v>
      </c>
      <c r="G410" s="88">
        <v>0</v>
      </c>
      <c r="H410" s="88">
        <v>0</v>
      </c>
      <c r="I410" s="87" t="s">
        <v>535</v>
      </c>
      <c r="J410" s="88">
        <v>0</v>
      </c>
      <c r="K410" s="88">
        <v>0</v>
      </c>
      <c r="L410" s="88">
        <v>0</v>
      </c>
      <c r="M410" s="88">
        <v>0</v>
      </c>
      <c r="N410" s="88">
        <v>0</v>
      </c>
      <c r="O410" s="88">
        <v>0</v>
      </c>
      <c r="P410" s="88">
        <v>0</v>
      </c>
      <c r="Q410" s="88">
        <v>4511.08</v>
      </c>
      <c r="R410" s="88">
        <v>18044.29</v>
      </c>
      <c r="S410" s="50">
        <f t="shared" si="12"/>
        <v>4511.08</v>
      </c>
      <c r="T410" s="50">
        <f t="shared" si="13"/>
        <v>18044.29</v>
      </c>
      <c r="U410" s="51" t="str">
        <f>VLOOKUP(B410,'FOLHA RESUMIDA'!C:I,2,0)</f>
        <v>PLINIO ANTONIO L P FILHO</v>
      </c>
    </row>
    <row r="411" spans="1:21">
      <c r="A411" s="85">
        <v>1</v>
      </c>
      <c r="B411" s="89">
        <v>3386</v>
      </c>
      <c r="C411" s="89" t="s">
        <v>464</v>
      </c>
      <c r="D411" s="86">
        <v>44354</v>
      </c>
      <c r="E411" s="86" t="s">
        <v>532</v>
      </c>
      <c r="F411" s="87" t="s">
        <v>507</v>
      </c>
      <c r="G411" s="88">
        <v>0</v>
      </c>
      <c r="H411" s="88">
        <v>0</v>
      </c>
      <c r="I411" s="87" t="s">
        <v>535</v>
      </c>
      <c r="J411" s="88">
        <v>0</v>
      </c>
      <c r="K411" s="88">
        <v>0</v>
      </c>
      <c r="L411" s="88">
        <v>0</v>
      </c>
      <c r="M411" s="88">
        <v>0</v>
      </c>
      <c r="N411" s="88">
        <v>0</v>
      </c>
      <c r="O411" s="88">
        <v>293.70999999999998</v>
      </c>
      <c r="P411" s="88">
        <v>1174.82</v>
      </c>
      <c r="Q411" s="88">
        <v>0</v>
      </c>
      <c r="R411" s="88">
        <v>0</v>
      </c>
      <c r="S411" s="50">
        <f t="shared" si="12"/>
        <v>293.70999999999998</v>
      </c>
      <c r="T411" s="50">
        <f t="shared" si="13"/>
        <v>1174.82</v>
      </c>
      <c r="U411" s="51" t="str">
        <f>VLOOKUP(B411,'FOLHA RESUMIDA'!C:I,2,0)</f>
        <v>EWERTON RODRIGO PAZ DE SANTANA</v>
      </c>
    </row>
    <row r="412" spans="1:21">
      <c r="A412" s="85">
        <v>1</v>
      </c>
      <c r="B412" s="89">
        <v>3387</v>
      </c>
      <c r="C412" s="89" t="s">
        <v>465</v>
      </c>
      <c r="D412" s="86">
        <v>44354</v>
      </c>
      <c r="E412" s="86" t="s">
        <v>532</v>
      </c>
      <c r="F412" s="87" t="s">
        <v>412</v>
      </c>
      <c r="G412" s="88">
        <v>0</v>
      </c>
      <c r="H412" s="88">
        <v>0</v>
      </c>
      <c r="I412" s="87" t="s">
        <v>535</v>
      </c>
      <c r="J412" s="88">
        <v>0</v>
      </c>
      <c r="K412" s="88">
        <v>0</v>
      </c>
      <c r="L412" s="88">
        <v>0</v>
      </c>
      <c r="M412" s="88">
        <v>0</v>
      </c>
      <c r="N412" s="88">
        <v>0</v>
      </c>
      <c r="O412" s="88">
        <v>1664.45</v>
      </c>
      <c r="P412" s="88">
        <v>6657.79</v>
      </c>
      <c r="Q412" s="88">
        <v>0</v>
      </c>
      <c r="R412" s="88">
        <v>0</v>
      </c>
      <c r="S412" s="50">
        <f t="shared" si="12"/>
        <v>1664.45</v>
      </c>
      <c r="T412" s="50">
        <f t="shared" si="13"/>
        <v>6657.79</v>
      </c>
      <c r="U412" s="51" t="str">
        <f>VLOOKUP(B412,'FOLHA RESUMIDA'!C:I,2,0)</f>
        <v>ELHO WENIO DA SILVA</v>
      </c>
    </row>
    <row r="413" spans="1:21">
      <c r="A413" s="85">
        <v>1</v>
      </c>
      <c r="B413" s="89">
        <v>3388</v>
      </c>
      <c r="C413" s="89" t="s">
        <v>468</v>
      </c>
      <c r="D413" s="86">
        <v>44460</v>
      </c>
      <c r="E413" s="86" t="s">
        <v>532</v>
      </c>
      <c r="F413" s="87" t="s">
        <v>470</v>
      </c>
      <c r="G413" s="88">
        <v>0</v>
      </c>
      <c r="H413" s="88">
        <v>0</v>
      </c>
      <c r="I413" s="87" t="s">
        <v>535</v>
      </c>
      <c r="J413" s="88">
        <v>0</v>
      </c>
      <c r="K413" s="88">
        <v>0</v>
      </c>
      <c r="L413" s="88">
        <v>0</v>
      </c>
      <c r="M413" s="88">
        <v>0</v>
      </c>
      <c r="N413" s="88">
        <v>0</v>
      </c>
      <c r="O413" s="88">
        <v>979.03</v>
      </c>
      <c r="P413" s="88">
        <v>3916.1</v>
      </c>
      <c r="Q413" s="88">
        <v>0</v>
      </c>
      <c r="R413" s="88">
        <v>0</v>
      </c>
      <c r="S413" s="50">
        <f t="shared" si="12"/>
        <v>979.03</v>
      </c>
      <c r="T413" s="50">
        <f t="shared" si="13"/>
        <v>3916.1</v>
      </c>
      <c r="U413" s="51" t="str">
        <f>VLOOKUP(B413,'FOLHA RESUMIDA'!C:I,2,0)</f>
        <v>SERGIO GOUVEIA LOYO</v>
      </c>
    </row>
    <row r="414" spans="1:21">
      <c r="A414" s="85">
        <v>1</v>
      </c>
      <c r="B414" s="89">
        <v>3390</v>
      </c>
      <c r="C414" s="89" t="s">
        <v>469</v>
      </c>
      <c r="D414" s="86">
        <v>44491</v>
      </c>
      <c r="E414" s="86" t="s">
        <v>532</v>
      </c>
      <c r="F414" s="87" t="s">
        <v>423</v>
      </c>
      <c r="G414" s="88">
        <v>1338.58</v>
      </c>
      <c r="H414" s="88">
        <v>0</v>
      </c>
      <c r="I414" s="87" t="s">
        <v>533</v>
      </c>
      <c r="J414" s="88">
        <v>0</v>
      </c>
      <c r="K414" s="88">
        <v>0</v>
      </c>
      <c r="L414" s="88">
        <v>0</v>
      </c>
      <c r="M414" s="88">
        <v>0</v>
      </c>
      <c r="N414" s="88">
        <v>0</v>
      </c>
      <c r="O414" s="88">
        <v>0</v>
      </c>
      <c r="P414" s="88">
        <v>0</v>
      </c>
      <c r="Q414" s="88">
        <v>0</v>
      </c>
      <c r="R414" s="88">
        <v>0</v>
      </c>
      <c r="S414" s="50">
        <f t="shared" si="12"/>
        <v>1338.58</v>
      </c>
      <c r="T414" s="50">
        <f t="shared" si="13"/>
        <v>0</v>
      </c>
      <c r="U414" s="51" t="str">
        <f>VLOOKUP(B414,'FOLHA RESUMIDA'!C:I,2,0)</f>
        <v>ELISABETH DE ARAUJO LOPES</v>
      </c>
    </row>
    <row r="415" spans="1:21">
      <c r="A415" s="85">
        <v>1</v>
      </c>
      <c r="B415" s="89">
        <v>3392</v>
      </c>
      <c r="C415" s="89" t="s">
        <v>511</v>
      </c>
      <c r="D415" s="86">
        <v>44508</v>
      </c>
      <c r="E415" s="86" t="s">
        <v>532</v>
      </c>
      <c r="F415" s="87" t="s">
        <v>417</v>
      </c>
      <c r="G415" s="88">
        <v>0</v>
      </c>
      <c r="H415" s="88">
        <v>0</v>
      </c>
      <c r="I415" s="87" t="s">
        <v>535</v>
      </c>
      <c r="J415" s="88">
        <v>0</v>
      </c>
      <c r="K415" s="88">
        <v>0</v>
      </c>
      <c r="L415" s="88">
        <v>0</v>
      </c>
      <c r="M415" s="88">
        <v>0</v>
      </c>
      <c r="N415" s="88">
        <v>0</v>
      </c>
      <c r="O415" s="88">
        <v>1664.45</v>
      </c>
      <c r="P415" s="88">
        <v>6657.79</v>
      </c>
      <c r="Q415" s="88">
        <v>0</v>
      </c>
      <c r="R415" s="88">
        <v>0</v>
      </c>
      <c r="S415" s="50">
        <f t="shared" si="12"/>
        <v>1664.45</v>
      </c>
      <c r="T415" s="50">
        <f t="shared" si="13"/>
        <v>6657.79</v>
      </c>
      <c r="U415" s="51" t="str">
        <f>VLOOKUP(B415,'FOLHA RESUMIDA'!C:I,2,0)</f>
        <v>MARCILIO BATISTA M MOURA</v>
      </c>
    </row>
    <row r="416" spans="1:21">
      <c r="A416" s="85">
        <v>1</v>
      </c>
      <c r="B416" s="89">
        <v>3395</v>
      </c>
      <c r="C416" s="89" t="s">
        <v>512</v>
      </c>
      <c r="D416" s="86">
        <v>44511</v>
      </c>
      <c r="E416" s="86" t="s">
        <v>532</v>
      </c>
      <c r="F416" s="87" t="s">
        <v>455</v>
      </c>
      <c r="G416" s="88">
        <v>0</v>
      </c>
      <c r="H416" s="88">
        <v>0</v>
      </c>
      <c r="I416" s="87" t="s">
        <v>535</v>
      </c>
      <c r="J416" s="88">
        <v>0</v>
      </c>
      <c r="K416" s="88">
        <v>0</v>
      </c>
      <c r="L416" s="88">
        <v>0</v>
      </c>
      <c r="M416" s="88">
        <v>0</v>
      </c>
      <c r="N416" s="88">
        <v>0</v>
      </c>
      <c r="O416" s="88">
        <v>636.36</v>
      </c>
      <c r="P416" s="88">
        <v>2545.4699999999998</v>
      </c>
      <c r="Q416" s="88">
        <v>0</v>
      </c>
      <c r="R416" s="88">
        <v>0</v>
      </c>
      <c r="S416" s="50">
        <f t="shared" si="12"/>
        <v>636.36</v>
      </c>
      <c r="T416" s="50">
        <f t="shared" si="13"/>
        <v>2545.4699999999998</v>
      </c>
      <c r="U416" s="51" t="str">
        <f>VLOOKUP(B416,'FOLHA RESUMIDA'!C:I,2,0)</f>
        <v>ALBERTO ANACLETO BARBOSA</v>
      </c>
    </row>
    <row r="417" spans="1:21">
      <c r="A417" s="85">
        <v>1</v>
      </c>
      <c r="B417" s="89">
        <v>3396</v>
      </c>
      <c r="C417" s="89" t="s">
        <v>513</v>
      </c>
      <c r="D417" s="86">
        <v>44511</v>
      </c>
      <c r="E417" s="86" t="s">
        <v>532</v>
      </c>
      <c r="F417" s="87" t="s">
        <v>455</v>
      </c>
      <c r="G417" s="88">
        <v>0</v>
      </c>
      <c r="H417" s="88">
        <v>0</v>
      </c>
      <c r="I417" s="87" t="s">
        <v>535</v>
      </c>
      <c r="J417" s="88">
        <v>0</v>
      </c>
      <c r="K417" s="88">
        <v>0</v>
      </c>
      <c r="L417" s="88">
        <v>0</v>
      </c>
      <c r="M417" s="88">
        <v>0</v>
      </c>
      <c r="N417" s="88">
        <v>0</v>
      </c>
      <c r="O417" s="88">
        <v>636.36</v>
      </c>
      <c r="P417" s="88">
        <v>2545.4699999999998</v>
      </c>
      <c r="Q417" s="88">
        <v>0</v>
      </c>
      <c r="R417" s="88">
        <v>0</v>
      </c>
      <c r="S417" s="50">
        <f t="shared" si="12"/>
        <v>636.36</v>
      </c>
      <c r="T417" s="50">
        <f t="shared" si="13"/>
        <v>2545.4699999999998</v>
      </c>
      <c r="U417" s="51" t="str">
        <f>VLOOKUP(B417,'FOLHA RESUMIDA'!C:I,2,0)</f>
        <v>SUYANE KELLY DE SOUZA</v>
      </c>
    </row>
    <row r="418" spans="1:21">
      <c r="A418" s="85">
        <v>1</v>
      </c>
      <c r="B418" s="89">
        <v>3397</v>
      </c>
      <c r="C418" s="89" t="s">
        <v>514</v>
      </c>
      <c r="D418" s="86">
        <v>44532</v>
      </c>
      <c r="E418" s="86" t="s">
        <v>532</v>
      </c>
      <c r="F418" s="87" t="s">
        <v>508</v>
      </c>
      <c r="G418" s="88">
        <v>0</v>
      </c>
      <c r="H418" s="88">
        <v>0</v>
      </c>
      <c r="I418" s="87" t="s">
        <v>535</v>
      </c>
      <c r="J418" s="88">
        <v>0</v>
      </c>
      <c r="K418" s="88">
        <v>0</v>
      </c>
      <c r="L418" s="88">
        <v>0</v>
      </c>
      <c r="M418" s="88">
        <v>0</v>
      </c>
      <c r="N418" s="88">
        <v>0</v>
      </c>
      <c r="O418" s="88">
        <v>293.70999999999998</v>
      </c>
      <c r="P418" s="88">
        <v>1174.82</v>
      </c>
      <c r="Q418" s="88">
        <v>0</v>
      </c>
      <c r="R418" s="88">
        <v>0</v>
      </c>
      <c r="S418" s="50">
        <f t="shared" si="12"/>
        <v>293.70999999999998</v>
      </c>
      <c r="T418" s="50">
        <f t="shared" si="13"/>
        <v>1174.82</v>
      </c>
      <c r="U418" s="51" t="str">
        <f>VLOOKUP(B418,'FOLHA RESUMIDA'!C:I,2,0)</f>
        <v>GENIMAR TAVARES GANDOLFO</v>
      </c>
    </row>
    <row r="419" spans="1:21">
      <c r="A419" s="85">
        <v>1</v>
      </c>
      <c r="B419" s="89">
        <v>3398</v>
      </c>
      <c r="C419" s="89" t="s">
        <v>536</v>
      </c>
      <c r="D419" s="86">
        <v>44602</v>
      </c>
      <c r="E419" s="86" t="s">
        <v>532</v>
      </c>
      <c r="F419" s="87" t="s">
        <v>508</v>
      </c>
      <c r="G419" s="88">
        <v>0</v>
      </c>
      <c r="H419" s="88">
        <v>0</v>
      </c>
      <c r="I419" s="87" t="s">
        <v>535</v>
      </c>
      <c r="J419" s="88">
        <v>0</v>
      </c>
      <c r="K419" s="88">
        <v>0</v>
      </c>
      <c r="L419" s="88">
        <v>0</v>
      </c>
      <c r="M419" s="88">
        <v>0</v>
      </c>
      <c r="N419" s="88">
        <v>0</v>
      </c>
      <c r="O419" s="88">
        <v>293.70999999999998</v>
      </c>
      <c r="P419" s="88">
        <v>1174.82</v>
      </c>
      <c r="Q419" s="88">
        <v>0</v>
      </c>
      <c r="R419" s="88">
        <v>0</v>
      </c>
      <c r="S419" s="50">
        <f t="shared" si="12"/>
        <v>293.70999999999998</v>
      </c>
      <c r="T419" s="50">
        <f t="shared" si="13"/>
        <v>1174.82</v>
      </c>
      <c r="U419" s="51" t="str">
        <f>VLOOKUP(B419,'FOLHA RESUMIDA'!C:I,2,0)</f>
        <v>RINALDO SOARES DE BARROS</v>
      </c>
    </row>
    <row r="420" spans="1:21">
      <c r="A420" s="85">
        <v>1</v>
      </c>
      <c r="B420" s="89">
        <v>3400</v>
      </c>
      <c r="C420" s="89" t="s">
        <v>538</v>
      </c>
      <c r="D420" s="86">
        <v>44635</v>
      </c>
      <c r="E420" s="86" t="s">
        <v>532</v>
      </c>
      <c r="F420" s="87" t="s">
        <v>416</v>
      </c>
      <c r="G420" s="88">
        <v>0</v>
      </c>
      <c r="H420" s="88">
        <v>0</v>
      </c>
      <c r="I420" s="87" t="s">
        <v>535</v>
      </c>
      <c r="J420" s="88">
        <v>0</v>
      </c>
      <c r="K420" s="88">
        <v>0</v>
      </c>
      <c r="L420" s="88">
        <v>0</v>
      </c>
      <c r="M420" s="88">
        <v>0</v>
      </c>
      <c r="N420" s="88">
        <v>0</v>
      </c>
      <c r="O420" s="88">
        <v>881.12</v>
      </c>
      <c r="P420" s="88">
        <v>3524.49</v>
      </c>
      <c r="Q420" s="88">
        <v>0</v>
      </c>
      <c r="R420" s="88">
        <v>0</v>
      </c>
      <c r="S420" s="50">
        <f t="shared" si="12"/>
        <v>881.12</v>
      </c>
      <c r="T420" s="50">
        <f t="shared" si="13"/>
        <v>3524.49</v>
      </c>
      <c r="U420" s="51" t="str">
        <f>VLOOKUP(B420,'FOLHA RESUMIDA'!C:I,2,0)</f>
        <v>LUCIANO ALVES DE S JUNIOR</v>
      </c>
    </row>
    <row r="421" spans="1:21">
      <c r="A421" s="85">
        <v>1</v>
      </c>
      <c r="B421" s="89">
        <v>3401</v>
      </c>
      <c r="C421" s="89" t="s">
        <v>539</v>
      </c>
      <c r="D421" s="86">
        <v>44641</v>
      </c>
      <c r="E421" s="86" t="s">
        <v>532</v>
      </c>
      <c r="F421" s="87" t="s">
        <v>423</v>
      </c>
      <c r="G421" s="88">
        <v>1338.58</v>
      </c>
      <c r="H421" s="88">
        <v>0</v>
      </c>
      <c r="I421" s="87" t="s">
        <v>533</v>
      </c>
      <c r="J421" s="88">
        <v>0</v>
      </c>
      <c r="K421" s="88">
        <v>0</v>
      </c>
      <c r="L421" s="88">
        <v>0</v>
      </c>
      <c r="M421" s="88">
        <v>0</v>
      </c>
      <c r="N421" s="88">
        <v>0</v>
      </c>
      <c r="O421" s="88">
        <v>0</v>
      </c>
      <c r="P421" s="88">
        <v>0</v>
      </c>
      <c r="Q421" s="88">
        <v>0</v>
      </c>
      <c r="R421" s="88">
        <v>0</v>
      </c>
      <c r="S421" s="50">
        <f t="shared" si="12"/>
        <v>1338.58</v>
      </c>
      <c r="T421" s="50">
        <f t="shared" si="13"/>
        <v>0</v>
      </c>
      <c r="U421" s="51" t="str">
        <f>VLOOKUP(B421,'FOLHA RESUMIDA'!C:I,2,0)</f>
        <v>TATIANE RAPHAELLA S DA SILVA N</v>
      </c>
    </row>
    <row r="422" spans="1:21">
      <c r="A422" s="85">
        <v>1</v>
      </c>
      <c r="B422" s="89">
        <v>3403</v>
      </c>
      <c r="C422" s="89" t="s">
        <v>540</v>
      </c>
      <c r="D422" s="86">
        <v>44664</v>
      </c>
      <c r="E422" s="86" t="s">
        <v>532</v>
      </c>
      <c r="F422" s="87" t="s">
        <v>416</v>
      </c>
      <c r="G422" s="88">
        <v>0</v>
      </c>
      <c r="H422" s="88">
        <v>0</v>
      </c>
      <c r="I422" s="87" t="s">
        <v>535</v>
      </c>
      <c r="J422" s="88">
        <v>0</v>
      </c>
      <c r="K422" s="88">
        <v>0</v>
      </c>
      <c r="L422" s="88">
        <v>0</v>
      </c>
      <c r="M422" s="88">
        <v>0</v>
      </c>
      <c r="N422" s="88">
        <v>0</v>
      </c>
      <c r="O422" s="88">
        <v>881.12</v>
      </c>
      <c r="P422" s="88">
        <v>3524.49</v>
      </c>
      <c r="Q422" s="88">
        <v>0</v>
      </c>
      <c r="R422" s="88">
        <v>0</v>
      </c>
      <c r="S422" s="50">
        <f t="shared" si="12"/>
        <v>881.12</v>
      </c>
      <c r="T422" s="50">
        <f t="shared" si="13"/>
        <v>3524.49</v>
      </c>
      <c r="U422" s="51" t="str">
        <f>VLOOKUP(B422,'FOLHA RESUMIDA'!C:I,2,0)</f>
        <v>ITAMAR MARIA SILVA DE MELO</v>
      </c>
    </row>
    <row r="423" spans="1:21">
      <c r="A423" s="85">
        <v>1</v>
      </c>
      <c r="B423" s="89">
        <v>3409</v>
      </c>
      <c r="C423" s="89" t="s">
        <v>541</v>
      </c>
      <c r="D423" s="86">
        <v>44805</v>
      </c>
      <c r="E423" s="86" t="s">
        <v>532</v>
      </c>
      <c r="F423" s="87" t="s">
        <v>414</v>
      </c>
      <c r="G423" s="88">
        <v>0</v>
      </c>
      <c r="H423" s="88">
        <v>0</v>
      </c>
      <c r="I423" s="87" t="s">
        <v>535</v>
      </c>
      <c r="J423" s="88">
        <v>0</v>
      </c>
      <c r="K423" s="88">
        <v>0</v>
      </c>
      <c r="L423" s="88">
        <v>0</v>
      </c>
      <c r="M423" s="88">
        <v>0</v>
      </c>
      <c r="N423" s="88">
        <v>0</v>
      </c>
      <c r="O423" s="88">
        <v>1664.45</v>
      </c>
      <c r="P423" s="88">
        <v>6657.79</v>
      </c>
      <c r="Q423" s="88">
        <v>0</v>
      </c>
      <c r="R423" s="88">
        <v>0</v>
      </c>
      <c r="S423" s="50">
        <f t="shared" si="12"/>
        <v>1664.45</v>
      </c>
      <c r="T423" s="50">
        <f t="shared" si="13"/>
        <v>6657.79</v>
      </c>
      <c r="U423" s="51" t="str">
        <f>VLOOKUP(B423,'FOLHA RESUMIDA'!C:I,2,0)</f>
        <v>SIMONE CARLA ALVES PEREIRA</v>
      </c>
    </row>
    <row r="424" spans="1:21">
      <c r="A424" s="85">
        <v>1</v>
      </c>
      <c r="B424" s="89">
        <v>3410</v>
      </c>
      <c r="C424" s="89" t="s">
        <v>542</v>
      </c>
      <c r="D424" s="86">
        <v>44897</v>
      </c>
      <c r="E424" s="86" t="s">
        <v>532</v>
      </c>
      <c r="F424" s="87" t="s">
        <v>507</v>
      </c>
      <c r="G424" s="88">
        <v>0</v>
      </c>
      <c r="H424" s="88">
        <v>0</v>
      </c>
      <c r="I424" s="87" t="s">
        <v>535</v>
      </c>
      <c r="J424" s="88">
        <v>0</v>
      </c>
      <c r="K424" s="88">
        <v>0</v>
      </c>
      <c r="L424" s="88">
        <v>0</v>
      </c>
      <c r="M424" s="88">
        <v>0</v>
      </c>
      <c r="N424" s="88">
        <v>0</v>
      </c>
      <c r="O424" s="88">
        <v>293.70999999999998</v>
      </c>
      <c r="P424" s="88">
        <v>1174.82</v>
      </c>
      <c r="Q424" s="88">
        <v>0</v>
      </c>
      <c r="R424" s="88">
        <v>0</v>
      </c>
      <c r="S424" s="50">
        <f t="shared" si="12"/>
        <v>293.70999999999998</v>
      </c>
      <c r="T424" s="50">
        <f t="shared" si="13"/>
        <v>1174.82</v>
      </c>
      <c r="U424" s="51" t="str">
        <f>VLOOKUP(B424,'FOLHA RESUMIDA'!C:I,2,0)</f>
        <v>SARA MEDEIROS C CABRAL</v>
      </c>
    </row>
    <row r="425" spans="1:21">
      <c r="A425" s="85">
        <v>1</v>
      </c>
      <c r="B425" s="89">
        <v>3411</v>
      </c>
      <c r="C425" s="89" t="s">
        <v>549</v>
      </c>
      <c r="D425" s="86">
        <v>45091</v>
      </c>
      <c r="E425" s="86" t="s">
        <v>532</v>
      </c>
      <c r="F425" s="87" t="s">
        <v>551</v>
      </c>
      <c r="G425" s="88">
        <v>0</v>
      </c>
      <c r="H425" s="88">
        <v>0</v>
      </c>
      <c r="I425" s="87" t="s">
        <v>535</v>
      </c>
      <c r="J425" s="88">
        <v>0</v>
      </c>
      <c r="K425" s="88">
        <v>0</v>
      </c>
      <c r="L425" s="88">
        <v>0</v>
      </c>
      <c r="M425" s="88">
        <v>0</v>
      </c>
      <c r="N425" s="88">
        <v>0</v>
      </c>
      <c r="O425" s="88">
        <v>1811.32</v>
      </c>
      <c r="P425" s="88">
        <v>7245.23</v>
      </c>
      <c r="Q425" s="88">
        <v>0</v>
      </c>
      <c r="R425" s="88">
        <v>0</v>
      </c>
      <c r="S425" s="50">
        <f t="shared" si="12"/>
        <v>1811.32</v>
      </c>
      <c r="T425" s="50">
        <f t="shared" si="13"/>
        <v>7245.23</v>
      </c>
      <c r="U425" s="51" t="str">
        <f>VLOOKUP(B425,'FOLHA RESUMIDA'!C:I,2,0)</f>
        <v>THALES ETELVAN CABRAL OLIVEIRA</v>
      </c>
    </row>
    <row r="426" spans="1:21">
      <c r="A426" s="85">
        <v>1</v>
      </c>
      <c r="B426" s="89">
        <v>3412</v>
      </c>
      <c r="C426" s="89" t="s">
        <v>550</v>
      </c>
      <c r="D426" s="86">
        <v>45091</v>
      </c>
      <c r="E426" s="86" t="s">
        <v>532</v>
      </c>
      <c r="F426" s="87" t="s">
        <v>552</v>
      </c>
      <c r="G426" s="88">
        <v>0</v>
      </c>
      <c r="H426" s="88">
        <v>0</v>
      </c>
      <c r="I426" s="87" t="s">
        <v>535</v>
      </c>
      <c r="J426" s="88">
        <v>0</v>
      </c>
      <c r="K426" s="88">
        <v>0</v>
      </c>
      <c r="L426" s="88">
        <v>0</v>
      </c>
      <c r="M426" s="88">
        <v>0</v>
      </c>
      <c r="N426" s="88">
        <v>0</v>
      </c>
      <c r="O426" s="88">
        <v>1811.32</v>
      </c>
      <c r="P426" s="88">
        <v>7245.23</v>
      </c>
      <c r="Q426" s="88">
        <v>0</v>
      </c>
      <c r="R426" s="88">
        <v>0</v>
      </c>
      <c r="S426" s="50">
        <f t="shared" si="12"/>
        <v>1811.32</v>
      </c>
      <c r="T426" s="50">
        <f t="shared" si="13"/>
        <v>7245.23</v>
      </c>
      <c r="U426" s="51" t="str">
        <f>VLOOKUP(B426,'FOLHA RESUMIDA'!C:I,2,0)</f>
        <v>CARLOS EDUARDO MIRANDA D SOUSA</v>
      </c>
    </row>
    <row r="427" spans="1:21">
      <c r="A427" s="85">
        <v>1</v>
      </c>
      <c r="B427" s="89">
        <v>3413</v>
      </c>
      <c r="C427" s="89" t="s">
        <v>554</v>
      </c>
      <c r="D427" s="86">
        <v>45124</v>
      </c>
      <c r="E427" s="86" t="s">
        <v>532</v>
      </c>
      <c r="F427" s="87" t="s">
        <v>504</v>
      </c>
      <c r="G427" s="88">
        <v>0</v>
      </c>
      <c r="H427" s="88">
        <v>0</v>
      </c>
      <c r="I427" s="87" t="s">
        <v>535</v>
      </c>
      <c r="J427" s="88">
        <v>0</v>
      </c>
      <c r="K427" s="88">
        <v>0</v>
      </c>
      <c r="L427" s="88">
        <v>0</v>
      </c>
      <c r="M427" s="88">
        <v>0</v>
      </c>
      <c r="N427" s="88">
        <v>0</v>
      </c>
      <c r="O427" s="88">
        <v>1664.45</v>
      </c>
      <c r="P427" s="88">
        <v>6657.79</v>
      </c>
      <c r="Q427" s="88">
        <v>0</v>
      </c>
      <c r="R427" s="88">
        <v>0</v>
      </c>
      <c r="S427" s="50">
        <f t="shared" si="12"/>
        <v>1664.45</v>
      </c>
      <c r="T427" s="50">
        <f t="shared" si="13"/>
        <v>6657.79</v>
      </c>
      <c r="U427" s="51" t="str">
        <f>VLOOKUP(B427,'FOLHA RESUMIDA'!C:I,2,0)</f>
        <v>RONALDO FRANCISCO DOS SANTOS</v>
      </c>
    </row>
    <row r="428" spans="1:21">
      <c r="A428" s="85">
        <v>1</v>
      </c>
      <c r="B428" s="89">
        <v>3414</v>
      </c>
      <c r="C428" s="89" t="s">
        <v>602</v>
      </c>
      <c r="D428" s="86">
        <v>45124</v>
      </c>
      <c r="E428" s="86" t="s">
        <v>532</v>
      </c>
      <c r="F428" s="87" t="s">
        <v>555</v>
      </c>
      <c r="G428" s="88">
        <v>0</v>
      </c>
      <c r="H428" s="88">
        <v>0</v>
      </c>
      <c r="I428" s="87" t="s">
        <v>535</v>
      </c>
      <c r="J428" s="88">
        <v>0</v>
      </c>
      <c r="K428" s="88">
        <v>0</v>
      </c>
      <c r="L428" s="88">
        <v>0</v>
      </c>
      <c r="M428" s="88">
        <v>0</v>
      </c>
      <c r="N428" s="88">
        <v>0</v>
      </c>
      <c r="O428" s="88">
        <v>1664.45</v>
      </c>
      <c r="P428" s="88">
        <v>6657.79</v>
      </c>
      <c r="Q428" s="88">
        <v>0</v>
      </c>
      <c r="R428" s="88">
        <v>0</v>
      </c>
      <c r="S428" s="50">
        <f t="shared" si="12"/>
        <v>1664.45</v>
      </c>
      <c r="T428" s="50">
        <f t="shared" si="13"/>
        <v>6657.79</v>
      </c>
      <c r="U428" s="51" t="str">
        <f>VLOOKUP(B428,'FOLHA RESUMIDA'!C:I,2,0)</f>
        <v>FERNANDA DE LOURDES M G ALONSO</v>
      </c>
    </row>
    <row r="429" spans="1:21">
      <c r="A429" s="85">
        <v>1</v>
      </c>
      <c r="B429" s="89">
        <v>3415</v>
      </c>
      <c r="C429" s="89" t="s">
        <v>556</v>
      </c>
      <c r="D429" s="86">
        <v>45159</v>
      </c>
      <c r="E429" s="86" t="s">
        <v>532</v>
      </c>
      <c r="F429" s="87" t="s">
        <v>427</v>
      </c>
      <c r="G429" s="88">
        <v>1962.13</v>
      </c>
      <c r="H429" s="88">
        <v>0</v>
      </c>
      <c r="I429" s="87" t="s">
        <v>533</v>
      </c>
      <c r="J429" s="88">
        <v>0</v>
      </c>
      <c r="K429" s="88">
        <v>0</v>
      </c>
      <c r="L429" s="88">
        <v>0</v>
      </c>
      <c r="M429" s="88">
        <v>0</v>
      </c>
      <c r="N429" s="88">
        <v>0</v>
      </c>
      <c r="O429" s="88">
        <v>0</v>
      </c>
      <c r="P429" s="88">
        <v>0</v>
      </c>
      <c r="Q429" s="88">
        <v>0</v>
      </c>
      <c r="R429" s="88">
        <v>0</v>
      </c>
      <c r="S429" s="50">
        <f t="shared" si="12"/>
        <v>1962.13</v>
      </c>
      <c r="T429" s="50">
        <f t="shared" si="13"/>
        <v>0</v>
      </c>
      <c r="U429" s="51" t="str">
        <f>VLOOKUP(B429,'FOLHA RESUMIDA'!C:I,2,0)</f>
        <v>MARIA DO SOCORRO SILVA VIEIRA</v>
      </c>
    </row>
    <row r="430" spans="1:21">
      <c r="A430" s="85">
        <v>1</v>
      </c>
      <c r="B430" s="89">
        <v>3416</v>
      </c>
      <c r="C430" s="89" t="s">
        <v>557</v>
      </c>
      <c r="D430" s="86">
        <v>45170</v>
      </c>
      <c r="E430" s="86" t="s">
        <v>532</v>
      </c>
      <c r="F430" s="87" t="s">
        <v>507</v>
      </c>
      <c r="G430" s="88">
        <v>0</v>
      </c>
      <c r="H430" s="88">
        <v>0</v>
      </c>
      <c r="I430" s="87" t="s">
        <v>535</v>
      </c>
      <c r="J430" s="88">
        <v>0</v>
      </c>
      <c r="K430" s="88">
        <v>0</v>
      </c>
      <c r="L430" s="88">
        <v>0</v>
      </c>
      <c r="M430" s="88">
        <v>1800</v>
      </c>
      <c r="N430" s="88">
        <v>0</v>
      </c>
      <c r="O430" s="88">
        <v>293.70999999999998</v>
      </c>
      <c r="P430" s="88">
        <v>1174.82</v>
      </c>
      <c r="Q430" s="88">
        <v>0</v>
      </c>
      <c r="R430" s="88">
        <v>0</v>
      </c>
      <c r="S430" s="50">
        <f t="shared" si="12"/>
        <v>293.70999999999998</v>
      </c>
      <c r="T430" s="50">
        <f t="shared" si="13"/>
        <v>2974.8199999999997</v>
      </c>
      <c r="U430" s="51" t="str">
        <f>VLOOKUP(B430,'FOLHA RESUMIDA'!C:I,2,0)</f>
        <v>DAYVSON ALVES VANDERLEI</v>
      </c>
    </row>
    <row r="431" spans="1:21">
      <c r="A431" s="85">
        <v>1</v>
      </c>
      <c r="B431" s="89">
        <v>3418</v>
      </c>
      <c r="C431" s="89" t="s">
        <v>558</v>
      </c>
      <c r="D431" s="86">
        <v>45201</v>
      </c>
      <c r="E431" s="86" t="s">
        <v>532</v>
      </c>
      <c r="F431" s="87" t="s">
        <v>564</v>
      </c>
      <c r="G431" s="88">
        <v>0</v>
      </c>
      <c r="H431" s="88">
        <v>0</v>
      </c>
      <c r="I431" s="87" t="s">
        <v>535</v>
      </c>
      <c r="J431" s="88">
        <v>0</v>
      </c>
      <c r="K431" s="88">
        <v>0</v>
      </c>
      <c r="L431" s="88">
        <v>0</v>
      </c>
      <c r="M431" s="88">
        <v>0</v>
      </c>
      <c r="N431" s="88">
        <v>0</v>
      </c>
      <c r="O431" s="88">
        <v>1664.45</v>
      </c>
      <c r="P431" s="88">
        <v>6657.79</v>
      </c>
      <c r="Q431" s="88">
        <v>0</v>
      </c>
      <c r="R431" s="88">
        <v>0</v>
      </c>
      <c r="S431" s="50">
        <f t="shared" si="12"/>
        <v>1664.45</v>
      </c>
      <c r="T431" s="50">
        <f t="shared" si="13"/>
        <v>6657.79</v>
      </c>
      <c r="U431" s="51" t="str">
        <f>VLOOKUP(B431,'FOLHA RESUMIDA'!C:I,2,0)</f>
        <v>DOMINGOS SAVIO F C DA S JUNIOR</v>
      </c>
    </row>
    <row r="432" spans="1:21">
      <c r="A432" s="85">
        <v>1</v>
      </c>
      <c r="B432" s="89">
        <v>3420</v>
      </c>
      <c r="C432" s="89" t="s">
        <v>559</v>
      </c>
      <c r="D432" s="86">
        <v>45201</v>
      </c>
      <c r="E432" s="86" t="s">
        <v>532</v>
      </c>
      <c r="F432" s="87" t="s">
        <v>470</v>
      </c>
      <c r="G432" s="88">
        <v>0</v>
      </c>
      <c r="H432" s="88">
        <v>0</v>
      </c>
      <c r="I432" s="87" t="s">
        <v>535</v>
      </c>
      <c r="J432" s="88">
        <v>0</v>
      </c>
      <c r="K432" s="88">
        <v>0</v>
      </c>
      <c r="L432" s="88">
        <v>0</v>
      </c>
      <c r="M432" s="88">
        <v>0</v>
      </c>
      <c r="N432" s="88">
        <v>0</v>
      </c>
      <c r="O432" s="88">
        <v>979.03</v>
      </c>
      <c r="P432" s="88">
        <v>3916.1</v>
      </c>
      <c r="Q432" s="88">
        <v>0</v>
      </c>
      <c r="R432" s="88">
        <v>0</v>
      </c>
      <c r="S432" s="50">
        <f t="shared" si="12"/>
        <v>979.03</v>
      </c>
      <c r="T432" s="50">
        <f t="shared" si="13"/>
        <v>3916.1</v>
      </c>
      <c r="U432" s="51" t="str">
        <f>VLOOKUP(B432,'FOLHA RESUMIDA'!C:I,2,0)</f>
        <v>BRUNA MARIA PIMENTEL DE MORAIS</v>
      </c>
    </row>
    <row r="433" spans="1:21">
      <c r="A433" s="85">
        <v>1</v>
      </c>
      <c r="B433" s="89">
        <v>3421</v>
      </c>
      <c r="C433" s="89" t="s">
        <v>560</v>
      </c>
      <c r="D433" s="86">
        <v>45204</v>
      </c>
      <c r="E433" s="86" t="s">
        <v>532</v>
      </c>
      <c r="F433" s="87" t="s">
        <v>415</v>
      </c>
      <c r="G433" s="88">
        <v>0</v>
      </c>
      <c r="H433" s="88">
        <v>0</v>
      </c>
      <c r="I433" s="87" t="s">
        <v>535</v>
      </c>
      <c r="J433" s="88">
        <v>0</v>
      </c>
      <c r="K433" s="88">
        <v>0</v>
      </c>
      <c r="L433" s="88">
        <v>0</v>
      </c>
      <c r="M433" s="88">
        <v>0</v>
      </c>
      <c r="N433" s="88">
        <v>0</v>
      </c>
      <c r="O433" s="88">
        <v>391.6</v>
      </c>
      <c r="P433" s="88">
        <v>1566.44</v>
      </c>
      <c r="Q433" s="88">
        <v>0</v>
      </c>
      <c r="R433" s="88">
        <v>0</v>
      </c>
      <c r="S433" s="50">
        <f t="shared" si="12"/>
        <v>391.6</v>
      </c>
      <c r="T433" s="50">
        <f t="shared" si="13"/>
        <v>1566.44</v>
      </c>
      <c r="U433" s="51" t="str">
        <f>VLOOKUP(B433,'FOLHA RESUMIDA'!C:I,2,0)</f>
        <v>ROSEANE LOPES DA SILVA</v>
      </c>
    </row>
    <row r="434" spans="1:21">
      <c r="A434" s="85">
        <v>1</v>
      </c>
      <c r="B434" s="89">
        <v>3422</v>
      </c>
      <c r="C434" s="89" t="s">
        <v>561</v>
      </c>
      <c r="D434" s="86">
        <v>45201</v>
      </c>
      <c r="E434" s="86" t="s">
        <v>532</v>
      </c>
      <c r="F434" s="87" t="s">
        <v>418</v>
      </c>
      <c r="G434" s="88">
        <v>0</v>
      </c>
      <c r="H434" s="88">
        <v>0</v>
      </c>
      <c r="I434" s="87" t="s">
        <v>535</v>
      </c>
      <c r="J434" s="88">
        <v>0</v>
      </c>
      <c r="K434" s="88">
        <v>0</v>
      </c>
      <c r="L434" s="88">
        <v>0</v>
      </c>
      <c r="M434" s="88">
        <v>0</v>
      </c>
      <c r="N434" s="88">
        <v>0</v>
      </c>
      <c r="O434" s="88">
        <v>1811.32</v>
      </c>
      <c r="P434" s="88">
        <v>7245.23</v>
      </c>
      <c r="Q434" s="88">
        <v>0</v>
      </c>
      <c r="R434" s="88">
        <v>0</v>
      </c>
      <c r="S434" s="50">
        <f t="shared" si="12"/>
        <v>1811.32</v>
      </c>
      <c r="T434" s="50">
        <f t="shared" si="13"/>
        <v>7245.23</v>
      </c>
      <c r="U434" s="51" t="str">
        <f>VLOOKUP(B434,'FOLHA RESUMIDA'!C:I,2,0)</f>
        <v>LUCIANA C ANUNCIACAO CUNHA</v>
      </c>
    </row>
    <row r="435" spans="1:21">
      <c r="A435" s="85">
        <v>1</v>
      </c>
      <c r="B435" s="89">
        <v>3423</v>
      </c>
      <c r="C435" s="89" t="s">
        <v>562</v>
      </c>
      <c r="D435" s="86">
        <v>45231</v>
      </c>
      <c r="E435" s="86" t="s">
        <v>532</v>
      </c>
      <c r="F435" s="87" t="s">
        <v>470</v>
      </c>
      <c r="G435" s="88">
        <v>0</v>
      </c>
      <c r="H435" s="88">
        <v>0</v>
      </c>
      <c r="I435" s="87" t="s">
        <v>535</v>
      </c>
      <c r="J435" s="88">
        <v>0</v>
      </c>
      <c r="K435" s="88">
        <v>0</v>
      </c>
      <c r="L435" s="88">
        <v>0</v>
      </c>
      <c r="M435" s="88">
        <v>0</v>
      </c>
      <c r="N435" s="88">
        <v>0</v>
      </c>
      <c r="O435" s="88">
        <v>979.03</v>
      </c>
      <c r="P435" s="88">
        <v>3916.1</v>
      </c>
      <c r="Q435" s="88">
        <v>0</v>
      </c>
      <c r="R435" s="88">
        <v>0</v>
      </c>
      <c r="S435" s="50">
        <f t="shared" si="12"/>
        <v>979.03</v>
      </c>
      <c r="T435" s="50">
        <f t="shared" si="13"/>
        <v>3916.1</v>
      </c>
      <c r="U435" s="51" t="str">
        <f>VLOOKUP(B435,'FOLHA RESUMIDA'!C:I,2,0)</f>
        <v>AMANDA M DE QUEIROZ RODRIGUES</v>
      </c>
    </row>
    <row r="436" spans="1:21">
      <c r="A436" s="85">
        <v>1</v>
      </c>
      <c r="B436" s="89">
        <v>3424</v>
      </c>
      <c r="C436" s="89" t="s">
        <v>563</v>
      </c>
      <c r="D436" s="86">
        <v>45236</v>
      </c>
      <c r="E436" s="86" t="s">
        <v>532</v>
      </c>
      <c r="F436" s="87" t="s">
        <v>482</v>
      </c>
      <c r="G436" s="88">
        <v>0</v>
      </c>
      <c r="H436" s="88">
        <v>0</v>
      </c>
      <c r="I436" s="87" t="s">
        <v>535</v>
      </c>
      <c r="J436" s="88">
        <v>0</v>
      </c>
      <c r="K436" s="88">
        <v>0</v>
      </c>
      <c r="L436" s="88">
        <v>0</v>
      </c>
      <c r="M436" s="88">
        <v>0</v>
      </c>
      <c r="N436" s="88">
        <v>0</v>
      </c>
      <c r="O436" s="88">
        <v>1811.32</v>
      </c>
      <c r="P436" s="88">
        <v>7245.23</v>
      </c>
      <c r="Q436" s="88">
        <v>0</v>
      </c>
      <c r="R436" s="88">
        <v>0</v>
      </c>
      <c r="S436" s="50">
        <f t="shared" si="12"/>
        <v>1811.32</v>
      </c>
      <c r="T436" s="50">
        <f t="shared" si="13"/>
        <v>7245.23</v>
      </c>
      <c r="U436" s="51" t="str">
        <f>VLOOKUP(B436,'FOLHA RESUMIDA'!C:I,2,0)</f>
        <v>WEVERTON RODRIGO C DA SILVA</v>
      </c>
    </row>
    <row r="437" spans="1:21">
      <c r="A437" s="85">
        <v>1</v>
      </c>
      <c r="B437" s="89">
        <v>3425</v>
      </c>
      <c r="C437" s="89" t="s">
        <v>565</v>
      </c>
      <c r="D437" s="86">
        <v>45243</v>
      </c>
      <c r="E437" s="86" t="s">
        <v>532</v>
      </c>
      <c r="F437" s="87" t="s">
        <v>548</v>
      </c>
      <c r="G437" s="88">
        <v>0</v>
      </c>
      <c r="H437" s="88">
        <v>0</v>
      </c>
      <c r="I437" s="87" t="s">
        <v>535</v>
      </c>
      <c r="J437" s="88">
        <v>0</v>
      </c>
      <c r="K437" s="88">
        <v>0</v>
      </c>
      <c r="L437" s="88">
        <v>0</v>
      </c>
      <c r="M437" s="88">
        <v>0</v>
      </c>
      <c r="N437" s="88">
        <v>0</v>
      </c>
      <c r="O437" s="88">
        <v>1664.45</v>
      </c>
      <c r="P437" s="88">
        <v>6657.79</v>
      </c>
      <c r="Q437" s="88">
        <v>0</v>
      </c>
      <c r="R437" s="88">
        <v>0</v>
      </c>
      <c r="S437" s="50">
        <f t="shared" si="12"/>
        <v>1664.45</v>
      </c>
      <c r="T437" s="50">
        <f t="shared" si="13"/>
        <v>6657.79</v>
      </c>
      <c r="U437" s="51" t="str">
        <f>VLOOKUP(B437,'FOLHA RESUMIDA'!C:I,2,0)</f>
        <v>ISMAR HENRIQUE RAMOS BARBOSA</v>
      </c>
    </row>
    <row r="438" spans="1:21">
      <c r="A438" s="85">
        <v>1</v>
      </c>
      <c r="B438" s="89">
        <v>3426</v>
      </c>
      <c r="C438" s="89" t="s">
        <v>567</v>
      </c>
      <c r="D438" s="86">
        <v>45328</v>
      </c>
      <c r="E438" s="86" t="s">
        <v>532</v>
      </c>
      <c r="F438" s="87" t="s">
        <v>553</v>
      </c>
      <c r="G438" s="88">
        <v>0</v>
      </c>
      <c r="H438" s="88">
        <v>0</v>
      </c>
      <c r="I438" s="87" t="s">
        <v>535</v>
      </c>
      <c r="J438" s="88">
        <v>0</v>
      </c>
      <c r="K438" s="88">
        <v>0</v>
      </c>
      <c r="L438" s="88">
        <v>0</v>
      </c>
      <c r="M438" s="88">
        <v>0</v>
      </c>
      <c r="N438" s="88">
        <v>0</v>
      </c>
      <c r="O438" s="88">
        <v>1664.45</v>
      </c>
      <c r="P438" s="88">
        <v>6657.79</v>
      </c>
      <c r="Q438" s="88">
        <v>0</v>
      </c>
      <c r="R438" s="88">
        <v>0</v>
      </c>
      <c r="S438" s="50">
        <f t="shared" si="12"/>
        <v>1664.45</v>
      </c>
      <c r="T438" s="50">
        <f t="shared" si="13"/>
        <v>6657.79</v>
      </c>
      <c r="U438" s="51" t="str">
        <f>VLOOKUP(B438,'FOLHA RESUMIDA'!C:I,2,0)</f>
        <v>UDO DE MELO AMAZONAS</v>
      </c>
    </row>
    <row r="439" spans="1:21">
      <c r="A439" s="85">
        <v>1</v>
      </c>
      <c r="B439" s="89">
        <v>3427</v>
      </c>
      <c r="C439" s="89" t="s">
        <v>568</v>
      </c>
      <c r="D439" s="86">
        <v>45328</v>
      </c>
      <c r="E439" s="86" t="s">
        <v>532</v>
      </c>
      <c r="F439" s="87" t="s">
        <v>413</v>
      </c>
      <c r="G439" s="88">
        <v>0</v>
      </c>
      <c r="H439" s="88">
        <v>0</v>
      </c>
      <c r="I439" s="87" t="s">
        <v>535</v>
      </c>
      <c r="J439" s="88">
        <v>0</v>
      </c>
      <c r="K439" s="88">
        <v>0</v>
      </c>
      <c r="L439" s="88">
        <v>0</v>
      </c>
      <c r="M439" s="88">
        <v>0</v>
      </c>
      <c r="N439" s="88">
        <v>0</v>
      </c>
      <c r="O439" s="88">
        <v>1664.45</v>
      </c>
      <c r="P439" s="88">
        <v>6657.79</v>
      </c>
      <c r="Q439" s="88">
        <v>0</v>
      </c>
      <c r="R439" s="88">
        <v>0</v>
      </c>
      <c r="S439" s="50">
        <f t="shared" si="12"/>
        <v>1664.45</v>
      </c>
      <c r="T439" s="50">
        <f t="shared" si="13"/>
        <v>6657.79</v>
      </c>
      <c r="U439" s="51" t="str">
        <f>VLOOKUP(B439,'FOLHA RESUMIDA'!C:I,2,0)</f>
        <v>BIANCA DE CASTRO ALMEIDA</v>
      </c>
    </row>
    <row r="440" spans="1:21">
      <c r="A440" s="85">
        <v>1</v>
      </c>
      <c r="B440" s="89">
        <v>3428</v>
      </c>
      <c r="C440" s="89" t="s">
        <v>569</v>
      </c>
      <c r="D440" s="86">
        <v>45343</v>
      </c>
      <c r="E440" s="86" t="s">
        <v>532</v>
      </c>
      <c r="F440" s="87" t="s">
        <v>470</v>
      </c>
      <c r="G440" s="88">
        <v>0</v>
      </c>
      <c r="H440" s="88">
        <v>0</v>
      </c>
      <c r="I440" s="87" t="s">
        <v>535</v>
      </c>
      <c r="J440" s="88">
        <v>0</v>
      </c>
      <c r="K440" s="88">
        <v>0</v>
      </c>
      <c r="L440" s="88">
        <v>0</v>
      </c>
      <c r="M440" s="88">
        <v>0</v>
      </c>
      <c r="N440" s="88">
        <v>0</v>
      </c>
      <c r="O440" s="88">
        <v>979.03</v>
      </c>
      <c r="P440" s="88">
        <v>3916.1</v>
      </c>
      <c r="Q440" s="88">
        <v>0</v>
      </c>
      <c r="R440" s="88">
        <v>0</v>
      </c>
      <c r="S440" s="50">
        <f t="shared" si="12"/>
        <v>979.03</v>
      </c>
      <c r="T440" s="50">
        <f t="shared" si="13"/>
        <v>3916.1</v>
      </c>
      <c r="U440" s="51" t="str">
        <f>VLOOKUP(B440,'FOLHA RESUMIDA'!C:I,2,0)</f>
        <v>ISIS RUANA PARENTE GONCALVES</v>
      </c>
    </row>
    <row r="441" spans="1:21">
      <c r="A441" s="85">
        <v>1</v>
      </c>
      <c r="B441" s="89">
        <v>3429</v>
      </c>
      <c r="C441" s="89" t="s">
        <v>570</v>
      </c>
      <c r="D441" s="86">
        <v>45362</v>
      </c>
      <c r="E441" s="86" t="s">
        <v>532</v>
      </c>
      <c r="F441" s="87" t="s">
        <v>566</v>
      </c>
      <c r="G441" s="88">
        <v>0</v>
      </c>
      <c r="H441" s="88">
        <v>0</v>
      </c>
      <c r="I441" s="87" t="s">
        <v>535</v>
      </c>
      <c r="J441" s="88">
        <v>0</v>
      </c>
      <c r="K441" s="88">
        <v>0</v>
      </c>
      <c r="L441" s="88">
        <v>0</v>
      </c>
      <c r="M441" s="88">
        <v>0</v>
      </c>
      <c r="N441" s="88">
        <v>0</v>
      </c>
      <c r="O441" s="88">
        <v>1664.45</v>
      </c>
      <c r="P441" s="88">
        <v>6657.79</v>
      </c>
      <c r="Q441" s="88">
        <v>0</v>
      </c>
      <c r="R441" s="88">
        <v>0</v>
      </c>
      <c r="S441" s="50">
        <f t="shared" si="12"/>
        <v>1664.45</v>
      </c>
      <c r="T441" s="50">
        <f t="shared" si="13"/>
        <v>6657.79</v>
      </c>
      <c r="U441" s="51" t="str">
        <f>VLOOKUP(B441,'FOLHA RESUMIDA'!C:I,2,0)</f>
        <v>WASHINGTON LUIZ S DE L JUNIOR</v>
      </c>
    </row>
    <row r="442" spans="1:21">
      <c r="A442" s="85">
        <v>1</v>
      </c>
      <c r="B442" s="89">
        <v>3430</v>
      </c>
      <c r="C442" s="89" t="s">
        <v>571</v>
      </c>
      <c r="D442" s="86">
        <v>45384</v>
      </c>
      <c r="E442" s="86" t="s">
        <v>532</v>
      </c>
      <c r="F442" s="87" t="s">
        <v>416</v>
      </c>
      <c r="G442" s="88">
        <v>0</v>
      </c>
      <c r="H442" s="88">
        <v>0</v>
      </c>
      <c r="I442" s="87" t="s">
        <v>535</v>
      </c>
      <c r="J442" s="88">
        <v>0</v>
      </c>
      <c r="K442" s="88">
        <v>0</v>
      </c>
      <c r="L442" s="88">
        <v>0</v>
      </c>
      <c r="M442" s="88">
        <v>0</v>
      </c>
      <c r="N442" s="88">
        <v>0</v>
      </c>
      <c r="O442" s="88">
        <v>881.12</v>
      </c>
      <c r="P442" s="88">
        <v>3524.49</v>
      </c>
      <c r="Q442" s="88">
        <v>0</v>
      </c>
      <c r="R442" s="88">
        <v>0</v>
      </c>
      <c r="S442" s="50">
        <f t="shared" si="12"/>
        <v>881.12</v>
      </c>
      <c r="T442" s="50">
        <f t="shared" si="13"/>
        <v>3524.49</v>
      </c>
      <c r="U442" s="51" t="str">
        <f>VLOOKUP(B442,'FOLHA RESUMIDA'!C:I,2,0)</f>
        <v>TATIANA NOGUEIRA SANTOS</v>
      </c>
    </row>
    <row r="443" spans="1:21">
      <c r="A443" s="85">
        <v>1</v>
      </c>
      <c r="B443" s="89">
        <v>3431</v>
      </c>
      <c r="C443" s="89" t="s">
        <v>572</v>
      </c>
      <c r="D443" s="86">
        <v>45384</v>
      </c>
      <c r="E443" s="86" t="s">
        <v>532</v>
      </c>
      <c r="F443" s="87" t="s">
        <v>508</v>
      </c>
      <c r="G443" s="88">
        <v>0</v>
      </c>
      <c r="H443" s="88">
        <v>0</v>
      </c>
      <c r="I443" s="87" t="s">
        <v>535</v>
      </c>
      <c r="J443" s="88">
        <v>0</v>
      </c>
      <c r="K443" s="88">
        <v>0</v>
      </c>
      <c r="L443" s="88">
        <v>0</v>
      </c>
      <c r="M443" s="88">
        <v>1800</v>
      </c>
      <c r="N443" s="88">
        <v>0</v>
      </c>
      <c r="O443" s="88">
        <v>293.70999999999998</v>
      </c>
      <c r="P443" s="88">
        <v>1174.82</v>
      </c>
      <c r="Q443" s="88">
        <v>0</v>
      </c>
      <c r="R443" s="88">
        <v>0</v>
      </c>
      <c r="S443" s="50">
        <f t="shared" si="12"/>
        <v>293.70999999999998</v>
      </c>
      <c r="T443" s="50">
        <f t="shared" si="13"/>
        <v>2974.8199999999997</v>
      </c>
      <c r="U443" s="51" t="str">
        <f>VLOOKUP(B443,'FOLHA RESUMIDA'!C:I,2,0)</f>
        <v>SAMIA RAFAELA B CAVALCANTE</v>
      </c>
    </row>
    <row r="444" spans="1:21">
      <c r="A444" s="85">
        <v>1</v>
      </c>
      <c r="B444" s="89">
        <v>3432</v>
      </c>
      <c r="C444" s="89" t="s">
        <v>573</v>
      </c>
      <c r="D444" s="86">
        <v>45387</v>
      </c>
      <c r="E444" s="86" t="s">
        <v>532</v>
      </c>
      <c r="F444" s="87" t="s">
        <v>410</v>
      </c>
      <c r="G444" s="88">
        <v>0</v>
      </c>
      <c r="H444" s="88">
        <v>0</v>
      </c>
      <c r="I444" s="87" t="s">
        <v>535</v>
      </c>
      <c r="J444" s="88">
        <v>0</v>
      </c>
      <c r="K444" s="88">
        <v>0</v>
      </c>
      <c r="L444" s="88">
        <v>0</v>
      </c>
      <c r="M444" s="88">
        <v>0</v>
      </c>
      <c r="N444" s="88">
        <v>0</v>
      </c>
      <c r="O444" s="88">
        <v>391.6</v>
      </c>
      <c r="P444" s="88">
        <v>1566.44</v>
      </c>
      <c r="Q444" s="88">
        <v>0</v>
      </c>
      <c r="R444" s="88">
        <v>0</v>
      </c>
      <c r="S444" s="50">
        <f t="shared" si="12"/>
        <v>391.6</v>
      </c>
      <c r="T444" s="50">
        <f t="shared" si="13"/>
        <v>1566.44</v>
      </c>
      <c r="U444" s="51" t="str">
        <f>VLOOKUP(B444,'FOLHA RESUMIDA'!C:I,2,0)</f>
        <v>EVELYN TAYRINE S DE OLIVEIRA</v>
      </c>
    </row>
    <row r="445" spans="1:21">
      <c r="A445" s="85">
        <v>1</v>
      </c>
      <c r="B445" s="89">
        <v>3433</v>
      </c>
      <c r="C445" s="89" t="s">
        <v>574</v>
      </c>
      <c r="D445" s="86">
        <v>45394</v>
      </c>
      <c r="E445" s="86" t="s">
        <v>532</v>
      </c>
      <c r="F445" s="87" t="s">
        <v>416</v>
      </c>
      <c r="G445" s="88">
        <v>0</v>
      </c>
      <c r="H445" s="88">
        <v>0</v>
      </c>
      <c r="I445" s="87" t="s">
        <v>535</v>
      </c>
      <c r="J445" s="88">
        <v>0</v>
      </c>
      <c r="K445" s="88">
        <v>0</v>
      </c>
      <c r="L445" s="88">
        <v>0</v>
      </c>
      <c r="M445" s="88">
        <v>0</v>
      </c>
      <c r="N445" s="88">
        <v>0</v>
      </c>
      <c r="O445" s="88">
        <v>881.12</v>
      </c>
      <c r="P445" s="88">
        <v>3524.49</v>
      </c>
      <c r="Q445" s="88">
        <v>0</v>
      </c>
      <c r="R445" s="88">
        <v>0</v>
      </c>
      <c r="S445" s="50">
        <f t="shared" si="12"/>
        <v>881.12</v>
      </c>
      <c r="T445" s="50">
        <f t="shared" si="13"/>
        <v>3524.49</v>
      </c>
      <c r="U445" s="51" t="str">
        <f>VLOOKUP(B445,'FOLHA RESUMIDA'!C:I,2,0)</f>
        <v>BRENDAH NICHOLLY A MACIEL FRAZ</v>
      </c>
    </row>
    <row r="446" spans="1:21">
      <c r="A446" s="85">
        <v>1</v>
      </c>
      <c r="B446" s="89">
        <v>3434</v>
      </c>
      <c r="C446" s="89" t="s">
        <v>575</v>
      </c>
      <c r="D446" s="86">
        <v>45398</v>
      </c>
      <c r="E446" s="86" t="s">
        <v>532</v>
      </c>
      <c r="F446" s="87" t="s">
        <v>454</v>
      </c>
      <c r="G446" s="88">
        <v>0</v>
      </c>
      <c r="H446" s="88">
        <v>0</v>
      </c>
      <c r="I446" s="87" t="s">
        <v>535</v>
      </c>
      <c r="J446" s="88">
        <v>0</v>
      </c>
      <c r="K446" s="88">
        <v>0</v>
      </c>
      <c r="L446" s="88">
        <v>0</v>
      </c>
      <c r="M446" s="88">
        <v>0</v>
      </c>
      <c r="N446" s="88">
        <v>0</v>
      </c>
      <c r="O446" s="88">
        <v>1664.45</v>
      </c>
      <c r="P446" s="88">
        <v>6657.79</v>
      </c>
      <c r="Q446" s="88">
        <v>0</v>
      </c>
      <c r="R446" s="88">
        <v>0</v>
      </c>
      <c r="S446" s="50">
        <f t="shared" si="12"/>
        <v>1664.45</v>
      </c>
      <c r="T446" s="50">
        <f t="shared" si="13"/>
        <v>6657.79</v>
      </c>
      <c r="U446" s="51" t="str">
        <f>VLOOKUP(B446,'FOLHA RESUMIDA'!C:I,2,0)</f>
        <v>DANIEL PEREIRA DA SILVA</v>
      </c>
    </row>
    <row r="447" spans="1:21">
      <c r="A447" s="85">
        <v>1</v>
      </c>
      <c r="B447" s="89">
        <v>3436</v>
      </c>
      <c r="C447" s="89" t="s">
        <v>576</v>
      </c>
      <c r="D447" s="86">
        <v>45414</v>
      </c>
      <c r="E447" s="86" t="s">
        <v>532</v>
      </c>
      <c r="F447" s="87" t="s">
        <v>577</v>
      </c>
      <c r="G447" s="88">
        <v>0</v>
      </c>
      <c r="H447" s="88">
        <v>0</v>
      </c>
      <c r="I447" s="87" t="s">
        <v>535</v>
      </c>
      <c r="J447" s="88">
        <v>0</v>
      </c>
      <c r="K447" s="88">
        <v>0</v>
      </c>
      <c r="L447" s="88">
        <v>0</v>
      </c>
      <c r="M447" s="88">
        <v>0</v>
      </c>
      <c r="N447" s="88">
        <v>0</v>
      </c>
      <c r="O447" s="88">
        <v>1664.45</v>
      </c>
      <c r="P447" s="88">
        <v>6657.79</v>
      </c>
      <c r="Q447" s="88">
        <v>0</v>
      </c>
      <c r="R447" s="88">
        <v>0</v>
      </c>
      <c r="S447" s="50">
        <f t="shared" si="12"/>
        <v>1664.45</v>
      </c>
      <c r="T447" s="50">
        <f t="shared" si="13"/>
        <v>6657.79</v>
      </c>
      <c r="U447" s="51" t="str">
        <f>VLOOKUP(B447,'FOLHA RESUMIDA'!C:I,2,0)</f>
        <v>FABIO RICARDO SILVA</v>
      </c>
    </row>
    <row r="448" spans="1:21">
      <c r="A448" s="85">
        <v>1</v>
      </c>
      <c r="B448" s="89">
        <v>3437</v>
      </c>
      <c r="C448" s="89" t="s">
        <v>578</v>
      </c>
      <c r="D448" s="86">
        <v>45414</v>
      </c>
      <c r="E448" s="86" t="s">
        <v>532</v>
      </c>
      <c r="F448" s="87" t="s">
        <v>586</v>
      </c>
      <c r="G448" s="88">
        <v>0</v>
      </c>
      <c r="H448" s="88">
        <v>0</v>
      </c>
      <c r="I448" s="87" t="s">
        <v>535</v>
      </c>
      <c r="J448" s="88">
        <v>0</v>
      </c>
      <c r="K448" s="88">
        <v>0</v>
      </c>
      <c r="L448" s="88">
        <v>0</v>
      </c>
      <c r="M448" s="88">
        <v>0</v>
      </c>
      <c r="N448" s="88">
        <v>0</v>
      </c>
      <c r="O448" s="88">
        <v>1664.45</v>
      </c>
      <c r="P448" s="88">
        <v>6657.79</v>
      </c>
      <c r="Q448" s="88">
        <v>0</v>
      </c>
      <c r="R448" s="88">
        <v>0</v>
      </c>
      <c r="S448" s="50">
        <f t="shared" si="12"/>
        <v>1664.45</v>
      </c>
      <c r="T448" s="50">
        <f t="shared" si="13"/>
        <v>6657.79</v>
      </c>
      <c r="U448" s="51" t="str">
        <f>VLOOKUP(B448,'FOLHA RESUMIDA'!C:I,2,0)</f>
        <v>MARIA SONIA C DE VASCONCELOS</v>
      </c>
    </row>
    <row r="449" spans="1:21">
      <c r="A449" s="85">
        <v>1</v>
      </c>
      <c r="B449" s="89">
        <v>3438</v>
      </c>
      <c r="C449" s="89" t="s">
        <v>579</v>
      </c>
      <c r="D449" s="86">
        <v>45414</v>
      </c>
      <c r="E449" s="86" t="s">
        <v>532</v>
      </c>
      <c r="F449" s="87" t="s">
        <v>507</v>
      </c>
      <c r="G449" s="88">
        <v>0</v>
      </c>
      <c r="H449" s="88">
        <v>0</v>
      </c>
      <c r="I449" s="87" t="s">
        <v>535</v>
      </c>
      <c r="J449" s="88">
        <v>0</v>
      </c>
      <c r="K449" s="88">
        <v>0</v>
      </c>
      <c r="L449" s="88">
        <v>0</v>
      </c>
      <c r="M449" s="88">
        <v>0</v>
      </c>
      <c r="N449" s="88">
        <v>0</v>
      </c>
      <c r="O449" s="88">
        <v>293.70999999999998</v>
      </c>
      <c r="P449" s="88">
        <v>1174.82</v>
      </c>
      <c r="Q449" s="88">
        <v>0</v>
      </c>
      <c r="R449" s="88">
        <v>0</v>
      </c>
      <c r="S449" s="50">
        <f t="shared" si="12"/>
        <v>293.70999999999998</v>
      </c>
      <c r="T449" s="50">
        <f t="shared" si="13"/>
        <v>1174.82</v>
      </c>
      <c r="U449" s="51" t="str">
        <f>VLOOKUP(B449,'FOLHA RESUMIDA'!C:I,2,0)</f>
        <v>DANRLEY DE F BRAYNER METODIO</v>
      </c>
    </row>
    <row r="450" spans="1:21">
      <c r="A450" s="85">
        <v>1</v>
      </c>
      <c r="B450" s="89">
        <v>3439</v>
      </c>
      <c r="C450" s="89" t="s">
        <v>580</v>
      </c>
      <c r="D450" s="86">
        <v>45434</v>
      </c>
      <c r="E450" s="86" t="s">
        <v>532</v>
      </c>
      <c r="F450" s="87" t="s">
        <v>479</v>
      </c>
      <c r="G450" s="88">
        <v>0</v>
      </c>
      <c r="H450" s="88">
        <v>0</v>
      </c>
      <c r="I450" s="87" t="s">
        <v>535</v>
      </c>
      <c r="J450" s="88">
        <v>0</v>
      </c>
      <c r="K450" s="88">
        <v>0</v>
      </c>
      <c r="L450" s="88">
        <v>0</v>
      </c>
      <c r="M450" s="88">
        <v>0</v>
      </c>
      <c r="N450" s="88">
        <v>0</v>
      </c>
      <c r="O450" s="88">
        <v>1811.32</v>
      </c>
      <c r="P450" s="88">
        <v>7245.23</v>
      </c>
      <c r="Q450" s="88">
        <v>0</v>
      </c>
      <c r="R450" s="88">
        <v>0</v>
      </c>
      <c r="S450" s="50">
        <f t="shared" si="12"/>
        <v>1811.32</v>
      </c>
      <c r="T450" s="50">
        <f t="shared" si="13"/>
        <v>7245.23</v>
      </c>
      <c r="U450" s="51" t="str">
        <f>VLOOKUP(B450,'FOLHA RESUMIDA'!C:I,2,0)</f>
        <v>EVELINE ALMEIDA O DOS SANTOS</v>
      </c>
    </row>
    <row r="451" spans="1:21">
      <c r="A451" s="85">
        <v>1</v>
      </c>
      <c r="B451" s="89">
        <v>3440</v>
      </c>
      <c r="C451" s="89" t="s">
        <v>582</v>
      </c>
      <c r="D451" s="86">
        <v>45454</v>
      </c>
      <c r="E451" s="86" t="s">
        <v>532</v>
      </c>
      <c r="F451" s="87" t="s">
        <v>476</v>
      </c>
      <c r="G451" s="88">
        <v>0</v>
      </c>
      <c r="H451" s="88">
        <v>0</v>
      </c>
      <c r="I451" s="87" t="s">
        <v>535</v>
      </c>
      <c r="J451" s="88">
        <v>0</v>
      </c>
      <c r="K451" s="88">
        <v>0</v>
      </c>
      <c r="L451" s="88">
        <v>0</v>
      </c>
      <c r="M451" s="88">
        <v>0</v>
      </c>
      <c r="N451" s="88">
        <v>0</v>
      </c>
      <c r="O451" s="88">
        <v>1811.32</v>
      </c>
      <c r="P451" s="88">
        <v>7245.23</v>
      </c>
      <c r="Q451" s="88">
        <v>0</v>
      </c>
      <c r="R451" s="88">
        <v>0</v>
      </c>
      <c r="S451" s="50">
        <f t="shared" si="12"/>
        <v>1811.32</v>
      </c>
      <c r="T451" s="50">
        <f t="shared" si="13"/>
        <v>7245.23</v>
      </c>
      <c r="U451" s="51" t="str">
        <f>VLOOKUP(B451,'FOLHA RESUMIDA'!C:I,2,0)</f>
        <v>KELBY DE MENEZES LAFAYETTE</v>
      </c>
    </row>
    <row r="452" spans="1:21">
      <c r="A452" s="85">
        <v>1</v>
      </c>
      <c r="B452" s="89">
        <v>3441</v>
      </c>
      <c r="C452" s="89" t="s">
        <v>584</v>
      </c>
      <c r="D452" s="86">
        <v>45474</v>
      </c>
      <c r="E452" s="86" t="s">
        <v>532</v>
      </c>
      <c r="F452" s="87" t="s">
        <v>470</v>
      </c>
      <c r="G452" s="88">
        <v>0</v>
      </c>
      <c r="H452" s="88">
        <v>0</v>
      </c>
      <c r="I452" s="87" t="s">
        <v>535</v>
      </c>
      <c r="J452" s="88">
        <v>0</v>
      </c>
      <c r="K452" s="88">
        <v>0</v>
      </c>
      <c r="L452" s="88">
        <v>0</v>
      </c>
      <c r="M452" s="88">
        <v>0</v>
      </c>
      <c r="N452" s="88">
        <v>0</v>
      </c>
      <c r="O452" s="88">
        <v>979.03</v>
      </c>
      <c r="P452" s="88">
        <v>3916.1</v>
      </c>
      <c r="Q452" s="88">
        <v>0</v>
      </c>
      <c r="R452" s="88">
        <v>0</v>
      </c>
      <c r="S452" s="50">
        <f t="shared" si="12"/>
        <v>979.03</v>
      </c>
      <c r="T452" s="50">
        <f t="shared" si="13"/>
        <v>3916.1</v>
      </c>
      <c r="U452" s="51" t="str">
        <f>VLOOKUP(B452,'FOLHA RESUMIDA'!C:I,2,0)</f>
        <v>ELISON CARLOS FERREIRA SILVA</v>
      </c>
    </row>
    <row r="453" spans="1:21">
      <c r="A453" s="85">
        <v>1</v>
      </c>
      <c r="B453" s="89">
        <v>3443</v>
      </c>
      <c r="C453" s="89" t="s">
        <v>603</v>
      </c>
      <c r="D453" s="86">
        <v>45537</v>
      </c>
      <c r="E453" s="86" t="s">
        <v>532</v>
      </c>
      <c r="F453" s="87" t="s">
        <v>416</v>
      </c>
      <c r="G453" s="88">
        <v>0</v>
      </c>
      <c r="H453" s="88">
        <v>0</v>
      </c>
      <c r="I453" s="87" t="s">
        <v>535</v>
      </c>
      <c r="J453" s="88">
        <v>0</v>
      </c>
      <c r="K453" s="88">
        <v>0</v>
      </c>
      <c r="L453" s="88">
        <v>0</v>
      </c>
      <c r="M453" s="88">
        <v>0</v>
      </c>
      <c r="N453" s="88">
        <v>0</v>
      </c>
      <c r="O453" s="88">
        <v>881.12</v>
      </c>
      <c r="P453" s="88">
        <v>3524.49</v>
      </c>
      <c r="Q453" s="88">
        <v>0</v>
      </c>
      <c r="R453" s="88">
        <v>0</v>
      </c>
      <c r="S453" s="50">
        <f t="shared" ref="S453:S457" si="14">SUM(G453:H453)+O453+Q453</f>
        <v>881.12</v>
      </c>
      <c r="T453" s="50">
        <f t="shared" ref="T453:T457" si="15">SUM(J453:N453)+P453+R453</f>
        <v>3524.49</v>
      </c>
      <c r="U453" s="51" t="str">
        <f>VLOOKUP(B453,'FOLHA RESUMIDA'!C:I,2,0)</f>
        <v>CAIO HENRIQUE SOUZA FERREIRA</v>
      </c>
    </row>
    <row r="454" spans="1:21">
      <c r="A454" s="85">
        <v>1</v>
      </c>
      <c r="B454" s="89">
        <v>3444</v>
      </c>
      <c r="C454" s="89" t="s">
        <v>604</v>
      </c>
      <c r="D454" s="86">
        <v>45544</v>
      </c>
      <c r="E454" s="86" t="s">
        <v>532</v>
      </c>
      <c r="F454" s="87" t="s">
        <v>423</v>
      </c>
      <c r="G454" s="88">
        <v>1338.58</v>
      </c>
      <c r="H454" s="88">
        <v>0</v>
      </c>
      <c r="I454" s="87" t="s">
        <v>533</v>
      </c>
      <c r="J454" s="88">
        <v>0</v>
      </c>
      <c r="K454" s="88">
        <v>0</v>
      </c>
      <c r="L454" s="88">
        <v>0</v>
      </c>
      <c r="M454" s="88">
        <v>0</v>
      </c>
      <c r="N454" s="88">
        <v>0</v>
      </c>
      <c r="O454" s="88">
        <v>0</v>
      </c>
      <c r="P454" s="88">
        <v>0</v>
      </c>
      <c r="Q454" s="88">
        <v>0</v>
      </c>
      <c r="R454" s="88">
        <v>0</v>
      </c>
      <c r="S454" s="50">
        <f t="shared" si="14"/>
        <v>1338.58</v>
      </c>
      <c r="T454" s="50">
        <f t="shared" si="15"/>
        <v>0</v>
      </c>
      <c r="U454" s="51" t="str">
        <f>VLOOKUP(B454,'FOLHA RESUMIDA'!C:I,2,0)</f>
        <v>DAIANNE LANNES DE LIMA</v>
      </c>
    </row>
    <row r="455" spans="1:21">
      <c r="A455" s="85">
        <v>1</v>
      </c>
      <c r="B455" s="89">
        <v>7001</v>
      </c>
      <c r="C455" s="89" t="s">
        <v>544</v>
      </c>
      <c r="D455" s="86">
        <v>45051</v>
      </c>
      <c r="E455" s="86" t="s">
        <v>532</v>
      </c>
      <c r="F455" s="87" t="s">
        <v>545</v>
      </c>
      <c r="G455" s="88">
        <v>0</v>
      </c>
      <c r="H455" s="88">
        <v>0</v>
      </c>
      <c r="I455" s="87" t="s">
        <v>546</v>
      </c>
      <c r="J455" s="88">
        <v>0</v>
      </c>
      <c r="K455" s="88">
        <v>0</v>
      </c>
      <c r="L455" s="88">
        <v>0</v>
      </c>
      <c r="M455" s="88">
        <v>0</v>
      </c>
      <c r="N455" s="88">
        <v>0</v>
      </c>
      <c r="O455" s="88">
        <v>0</v>
      </c>
      <c r="P455" s="88">
        <v>0</v>
      </c>
      <c r="Q455" s="88">
        <v>0</v>
      </c>
      <c r="R455" s="88">
        <v>0</v>
      </c>
      <c r="S455" s="50">
        <f t="shared" si="14"/>
        <v>0</v>
      </c>
      <c r="T455" s="50">
        <f t="shared" si="15"/>
        <v>0</v>
      </c>
      <c r="U455" s="51" t="str">
        <f>VLOOKUP(B455,'FOLHA RESUMIDA'!C:I,2,0)</f>
        <v>VICTOR ALEXANDER A VIEIRA</v>
      </c>
    </row>
    <row r="456" spans="1:21">
      <c r="A456" s="85">
        <v>1</v>
      </c>
      <c r="B456" s="89">
        <v>7002</v>
      </c>
      <c r="C456" s="89" t="s">
        <v>547</v>
      </c>
      <c r="D456" s="86">
        <v>45050</v>
      </c>
      <c r="E456" s="86" t="s">
        <v>532</v>
      </c>
      <c r="F456" s="87" t="s">
        <v>509</v>
      </c>
      <c r="G456" s="88">
        <v>0</v>
      </c>
      <c r="H456" s="88">
        <v>0</v>
      </c>
      <c r="I456" s="87" t="s">
        <v>546</v>
      </c>
      <c r="J456" s="88">
        <v>0</v>
      </c>
      <c r="K456" s="88">
        <v>0</v>
      </c>
      <c r="L456" s="88">
        <v>0</v>
      </c>
      <c r="M456" s="88">
        <v>0</v>
      </c>
      <c r="N456" s="88">
        <v>0</v>
      </c>
      <c r="O456" s="88">
        <v>0</v>
      </c>
      <c r="P456" s="88">
        <v>0</v>
      </c>
      <c r="Q456" s="88">
        <v>0</v>
      </c>
      <c r="R456" s="88">
        <v>16784.88</v>
      </c>
      <c r="S456" s="50">
        <f t="shared" si="14"/>
        <v>0</v>
      </c>
      <c r="T456" s="50">
        <f t="shared" si="15"/>
        <v>16784.88</v>
      </c>
      <c r="U456" s="51" t="str">
        <f>VLOOKUP(B456,'FOLHA RESUMIDA'!C:I,2,0)</f>
        <v>ANTONIO LUIZ DOLIVEIRA AZEVEDO</v>
      </c>
    </row>
    <row r="457" spans="1:21">
      <c r="A457" s="85">
        <v>1</v>
      </c>
      <c r="B457" s="89">
        <v>8249</v>
      </c>
      <c r="C457" s="89" t="s">
        <v>333</v>
      </c>
      <c r="D457" s="86">
        <v>38285</v>
      </c>
      <c r="E457" s="86" t="s">
        <v>532</v>
      </c>
      <c r="F457" s="87" t="s">
        <v>410</v>
      </c>
      <c r="G457" s="88">
        <v>0</v>
      </c>
      <c r="H457" s="88">
        <v>0</v>
      </c>
      <c r="I457" s="87" t="s">
        <v>535</v>
      </c>
      <c r="J457" s="88">
        <v>0</v>
      </c>
      <c r="K457" s="88">
        <v>0</v>
      </c>
      <c r="L457" s="88">
        <v>0</v>
      </c>
      <c r="M457" s="88">
        <v>0</v>
      </c>
      <c r="N457" s="88">
        <v>0</v>
      </c>
      <c r="O457" s="88">
        <v>636.36</v>
      </c>
      <c r="P457" s="88">
        <v>2545.4699999999998</v>
      </c>
      <c r="Q457" s="88">
        <v>0</v>
      </c>
      <c r="R457" s="88">
        <v>0</v>
      </c>
      <c r="S457" s="50">
        <f t="shared" si="14"/>
        <v>636.36</v>
      </c>
      <c r="T457" s="50">
        <f t="shared" si="15"/>
        <v>2545.4699999999998</v>
      </c>
      <c r="U457" s="51" t="str">
        <f>VLOOKUP(B457,'FOLHA RESUMIDA'!C:I,2,0)</f>
        <v>SELMA BEZERRA DE CARVALHO</v>
      </c>
    </row>
  </sheetData>
  <autoFilter ref="A3:U457">
    <filterColumn colId="20"/>
  </autoFilter>
  <sortState ref="A4:U14">
    <sortCondition ref="E4:E14"/>
  </sortState>
  <conditionalFormatting sqref="B1:B1048576">
    <cfRule type="duplicateValues" dxfId="59" priority="1"/>
    <cfRule type="duplicateValues" dxfId="58" priority="12"/>
    <cfRule type="duplicateValues" dxfId="57" priority="14"/>
    <cfRule type="duplicateValues" dxfId="56" priority="15"/>
  </conditionalFormatting>
  <conditionalFormatting sqref="B1:B1048576">
    <cfRule type="duplicateValues" dxfId="55" priority="13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5"/>
  <sheetViews>
    <sheetView zoomScaleNormal="100" workbookViewId="0">
      <selection activeCell="L20" sqref="L20"/>
    </sheetView>
  </sheetViews>
  <sheetFormatPr defaultRowHeight="12.75"/>
  <cols>
    <col min="1" max="1" width="9" style="13" bestFit="1" customWidth="1"/>
    <col min="2" max="2" width="5.85546875" style="40" bestFit="1" customWidth="1"/>
    <col min="3" max="3" width="9.42578125" style="13" bestFit="1" customWidth="1"/>
    <col min="4" max="4" width="33.42578125" style="13" bestFit="1" customWidth="1"/>
    <col min="5" max="5" width="8.42578125" style="13" bestFit="1" customWidth="1"/>
    <col min="6" max="6" width="44.85546875" style="13" bestFit="1" customWidth="1"/>
    <col min="7" max="7" width="11.7109375" style="40" bestFit="1" customWidth="1"/>
    <col min="8" max="8" width="5.140625" style="13" customWidth="1"/>
    <col min="9" max="9" width="11.7109375" style="13" customWidth="1"/>
    <col min="10" max="16384" width="9.140625" style="26"/>
  </cols>
  <sheetData>
    <row r="1" spans="1:9" ht="12.75" customHeight="1">
      <c r="A1" s="76" t="s">
        <v>598</v>
      </c>
      <c r="B1" s="77"/>
      <c r="C1" s="77"/>
      <c r="D1" s="77"/>
      <c r="E1" s="77"/>
      <c r="F1" s="77"/>
      <c r="G1" s="77"/>
      <c r="H1" s="77"/>
      <c r="I1" s="78"/>
    </row>
    <row r="2" spans="1:9" ht="12.75" customHeight="1">
      <c r="A2" s="79"/>
      <c r="B2" s="80"/>
      <c r="C2" s="80"/>
      <c r="D2" s="80"/>
      <c r="E2" s="80"/>
      <c r="F2" s="80"/>
      <c r="G2" s="80"/>
      <c r="H2" s="80"/>
      <c r="I2" s="81"/>
    </row>
    <row r="3" spans="1:9" ht="12.75" customHeight="1">
      <c r="A3" s="82"/>
      <c r="B3" s="83"/>
      <c r="C3" s="83"/>
      <c r="D3" s="83"/>
      <c r="E3" s="83"/>
      <c r="F3" s="83"/>
      <c r="G3" s="83"/>
      <c r="H3" s="83"/>
      <c r="I3" s="84"/>
    </row>
    <row r="4" spans="1:9" ht="12.75" customHeight="1">
      <c r="A4" s="49"/>
      <c r="B4" s="49"/>
      <c r="C4" s="49"/>
      <c r="D4" s="49"/>
      <c r="E4" s="49"/>
      <c r="F4" s="49"/>
      <c r="G4" s="49"/>
      <c r="H4" s="49"/>
      <c r="I4" s="49"/>
    </row>
    <row r="5" spans="1:9" ht="12.75" customHeight="1">
      <c r="A5" s="27" t="s">
        <v>433</v>
      </c>
      <c r="B5" s="27" t="s">
        <v>401</v>
      </c>
      <c r="C5" s="27" t="s">
        <v>402</v>
      </c>
      <c r="D5" s="27" t="s">
        <v>2</v>
      </c>
      <c r="E5" s="27" t="s">
        <v>466</v>
      </c>
      <c r="F5" s="27" t="s">
        <v>448</v>
      </c>
      <c r="G5" s="27" t="s">
        <v>449</v>
      </c>
      <c r="H5" s="27" t="s">
        <v>450</v>
      </c>
      <c r="I5" s="27" t="s">
        <v>451</v>
      </c>
    </row>
    <row r="6" spans="1:9" ht="13.5" customHeight="1">
      <c r="A6" s="61">
        <v>1</v>
      </c>
      <c r="B6" s="61">
        <v>1</v>
      </c>
      <c r="C6" s="93">
        <v>2710</v>
      </c>
      <c r="D6" s="66" t="s">
        <v>179</v>
      </c>
      <c r="E6" s="61">
        <v>4153</v>
      </c>
      <c r="F6" s="61" t="s">
        <v>606</v>
      </c>
      <c r="G6" s="63">
        <v>45537</v>
      </c>
      <c r="H6" s="60">
        <v>10</v>
      </c>
      <c r="I6" s="62">
        <v>45546</v>
      </c>
    </row>
    <row r="7" spans="1:9" ht="15">
      <c r="A7" s="61">
        <f>A6+1</f>
        <v>2</v>
      </c>
      <c r="B7" s="61">
        <v>1</v>
      </c>
      <c r="C7" s="93">
        <v>1652</v>
      </c>
      <c r="D7" s="66" t="s">
        <v>59</v>
      </c>
      <c r="E7" s="61">
        <v>3170</v>
      </c>
      <c r="F7" s="61" t="s">
        <v>587</v>
      </c>
      <c r="G7" s="63">
        <v>45537</v>
      </c>
      <c r="H7" s="60">
        <v>10</v>
      </c>
      <c r="I7" s="62">
        <v>45546</v>
      </c>
    </row>
    <row r="8" spans="1:9" ht="15">
      <c r="A8" s="61">
        <f t="shared" ref="A8:A45" si="0">A7+1</f>
        <v>3</v>
      </c>
      <c r="B8" s="61">
        <v>1</v>
      </c>
      <c r="C8" s="93">
        <v>2666</v>
      </c>
      <c r="D8" s="66" t="s">
        <v>168</v>
      </c>
      <c r="E8" s="61">
        <v>1151</v>
      </c>
      <c r="F8" s="61" t="s">
        <v>607</v>
      </c>
      <c r="G8" s="63">
        <v>45537</v>
      </c>
      <c r="H8" s="60">
        <v>20</v>
      </c>
      <c r="I8" s="94">
        <v>45556</v>
      </c>
    </row>
    <row r="9" spans="1:9" ht="15">
      <c r="A9" s="61">
        <f t="shared" si="0"/>
        <v>4</v>
      </c>
      <c r="B9" s="61">
        <v>1</v>
      </c>
      <c r="C9" s="93">
        <v>1631</v>
      </c>
      <c r="D9" s="66" t="s">
        <v>57</v>
      </c>
      <c r="E9" s="61">
        <v>1152</v>
      </c>
      <c r="F9" s="61" t="s">
        <v>608</v>
      </c>
      <c r="G9" s="63">
        <v>45537</v>
      </c>
      <c r="H9" s="60">
        <v>30</v>
      </c>
      <c r="I9" s="94">
        <v>45566</v>
      </c>
    </row>
    <row r="10" spans="1:9" ht="15">
      <c r="A10" s="61">
        <f t="shared" si="0"/>
        <v>5</v>
      </c>
      <c r="B10" s="61">
        <v>1</v>
      </c>
      <c r="C10" s="93">
        <v>2584</v>
      </c>
      <c r="D10" s="66" t="s">
        <v>157</v>
      </c>
      <c r="E10" s="61">
        <v>1181</v>
      </c>
      <c r="F10" s="61" t="s">
        <v>609</v>
      </c>
      <c r="G10" s="63">
        <v>45537</v>
      </c>
      <c r="H10" s="60">
        <v>30</v>
      </c>
      <c r="I10" s="94">
        <v>45566</v>
      </c>
    </row>
    <row r="11" spans="1:9" ht="15">
      <c r="A11" s="61">
        <f t="shared" si="0"/>
        <v>6</v>
      </c>
      <c r="B11" s="61">
        <v>0</v>
      </c>
      <c r="C11" s="93">
        <v>3023</v>
      </c>
      <c r="D11" s="66" t="s">
        <v>357</v>
      </c>
      <c r="E11" s="61">
        <v>2207</v>
      </c>
      <c r="F11" s="61" t="s">
        <v>595</v>
      </c>
      <c r="G11" s="63">
        <v>45537</v>
      </c>
      <c r="H11" s="60">
        <v>30</v>
      </c>
      <c r="I11" s="94">
        <v>45566</v>
      </c>
    </row>
    <row r="12" spans="1:9" ht="15">
      <c r="A12" s="61">
        <f t="shared" si="0"/>
        <v>7</v>
      </c>
      <c r="B12" s="61">
        <v>3</v>
      </c>
      <c r="C12" s="93">
        <v>3169</v>
      </c>
      <c r="D12" s="66" t="s">
        <v>283</v>
      </c>
      <c r="E12" s="61">
        <v>1074</v>
      </c>
      <c r="F12" s="61" t="s">
        <v>610</v>
      </c>
      <c r="G12" s="63">
        <v>45537</v>
      </c>
      <c r="H12" s="60">
        <v>30</v>
      </c>
      <c r="I12" s="94">
        <v>45566</v>
      </c>
    </row>
    <row r="13" spans="1:9" ht="15">
      <c r="A13" s="61">
        <f t="shared" si="0"/>
        <v>8</v>
      </c>
      <c r="B13" s="61">
        <v>1</v>
      </c>
      <c r="C13" s="93">
        <v>3341</v>
      </c>
      <c r="D13" s="66" t="s">
        <v>315</v>
      </c>
      <c r="E13" s="61">
        <v>1161</v>
      </c>
      <c r="F13" s="61" t="s">
        <v>611</v>
      </c>
      <c r="G13" s="63">
        <v>45537</v>
      </c>
      <c r="H13" s="60">
        <v>18</v>
      </c>
      <c r="I13" s="94">
        <v>45554</v>
      </c>
    </row>
    <row r="14" spans="1:9" ht="15">
      <c r="A14" s="61">
        <f t="shared" si="0"/>
        <v>9</v>
      </c>
      <c r="B14" s="61">
        <v>1</v>
      </c>
      <c r="C14" s="93">
        <v>2869</v>
      </c>
      <c r="D14" s="66" t="s">
        <v>219</v>
      </c>
      <c r="E14" s="61">
        <v>3170</v>
      </c>
      <c r="F14" s="61" t="s">
        <v>587</v>
      </c>
      <c r="G14" s="63">
        <v>45537</v>
      </c>
      <c r="H14" s="60">
        <v>10</v>
      </c>
      <c r="I14" s="94">
        <v>45546</v>
      </c>
    </row>
    <row r="15" spans="1:9" ht="15">
      <c r="A15" s="61">
        <f t="shared" si="0"/>
        <v>10</v>
      </c>
      <c r="B15" s="61">
        <v>1</v>
      </c>
      <c r="C15" s="93">
        <v>2514</v>
      </c>
      <c r="D15" s="66" t="s">
        <v>147</v>
      </c>
      <c r="E15" s="61">
        <v>1131</v>
      </c>
      <c r="F15" s="61" t="s">
        <v>588</v>
      </c>
      <c r="G15" s="63">
        <v>45537</v>
      </c>
      <c r="H15" s="60">
        <v>5</v>
      </c>
      <c r="I15" s="94">
        <v>45541</v>
      </c>
    </row>
    <row r="16" spans="1:9" ht="15">
      <c r="A16" s="61">
        <f t="shared" si="0"/>
        <v>11</v>
      </c>
      <c r="B16" s="61">
        <v>1</v>
      </c>
      <c r="C16" s="93">
        <v>3208</v>
      </c>
      <c r="D16" s="66" t="s">
        <v>292</v>
      </c>
      <c r="E16" s="61">
        <v>1160</v>
      </c>
      <c r="F16" s="61" t="s">
        <v>596</v>
      </c>
      <c r="G16" s="63">
        <v>45537</v>
      </c>
      <c r="H16" s="60">
        <v>5</v>
      </c>
      <c r="I16" s="94">
        <v>45541</v>
      </c>
    </row>
    <row r="17" spans="1:9" ht="15">
      <c r="A17" s="61">
        <f t="shared" si="0"/>
        <v>12</v>
      </c>
      <c r="B17" s="61">
        <v>1</v>
      </c>
      <c r="C17" s="93">
        <v>2766</v>
      </c>
      <c r="D17" s="66" t="s">
        <v>187</v>
      </c>
      <c r="E17" s="61">
        <v>4171</v>
      </c>
      <c r="F17" s="61" t="s">
        <v>612</v>
      </c>
      <c r="G17" s="63">
        <v>45537</v>
      </c>
      <c r="H17" s="60">
        <v>10</v>
      </c>
      <c r="I17" s="94">
        <v>45546</v>
      </c>
    </row>
    <row r="18" spans="1:9" ht="15">
      <c r="A18" s="61">
        <f t="shared" si="0"/>
        <v>13</v>
      </c>
      <c r="B18" s="61">
        <v>1</v>
      </c>
      <c r="C18" s="93">
        <v>2942</v>
      </c>
      <c r="D18" s="66" t="s">
        <v>245</v>
      </c>
      <c r="E18" s="61">
        <v>3111</v>
      </c>
      <c r="F18" s="61" t="s">
        <v>590</v>
      </c>
      <c r="G18" s="63">
        <v>45539</v>
      </c>
      <c r="H18" s="60">
        <v>10</v>
      </c>
      <c r="I18" s="62">
        <v>45548</v>
      </c>
    </row>
    <row r="19" spans="1:9" ht="15">
      <c r="A19" s="61">
        <f t="shared" si="0"/>
        <v>14</v>
      </c>
      <c r="B19" s="61">
        <v>1</v>
      </c>
      <c r="C19" s="93">
        <v>3401</v>
      </c>
      <c r="D19" s="66" t="s">
        <v>539</v>
      </c>
      <c r="E19" s="61">
        <v>3170</v>
      </c>
      <c r="F19" s="61" t="s">
        <v>587</v>
      </c>
      <c r="G19" s="64">
        <v>45544</v>
      </c>
      <c r="H19" s="60">
        <v>10</v>
      </c>
      <c r="I19" s="62">
        <v>45553</v>
      </c>
    </row>
    <row r="20" spans="1:9" ht="15">
      <c r="A20" s="61">
        <f t="shared" si="0"/>
        <v>15</v>
      </c>
      <c r="B20" s="61">
        <v>1</v>
      </c>
      <c r="C20" s="93">
        <v>2382</v>
      </c>
      <c r="D20" s="66" t="s">
        <v>124</v>
      </c>
      <c r="E20" s="61">
        <v>4140</v>
      </c>
      <c r="F20" s="61" t="s">
        <v>613</v>
      </c>
      <c r="G20" s="63">
        <v>45544</v>
      </c>
      <c r="H20" s="60">
        <v>10</v>
      </c>
      <c r="I20" s="62">
        <v>45553</v>
      </c>
    </row>
    <row r="21" spans="1:9" ht="15">
      <c r="A21" s="61">
        <f t="shared" si="0"/>
        <v>16</v>
      </c>
      <c r="B21" s="61">
        <v>1</v>
      </c>
      <c r="C21" s="93">
        <v>3132</v>
      </c>
      <c r="D21" s="66" t="s">
        <v>270</v>
      </c>
      <c r="E21" s="61">
        <v>1114</v>
      </c>
      <c r="F21" s="61" t="s">
        <v>614</v>
      </c>
      <c r="G21" s="63">
        <v>45544</v>
      </c>
      <c r="H21" s="60">
        <v>30</v>
      </c>
      <c r="I21" s="62">
        <v>45573</v>
      </c>
    </row>
    <row r="22" spans="1:9" ht="15">
      <c r="A22" s="61">
        <f t="shared" si="0"/>
        <v>17</v>
      </c>
      <c r="B22" s="61">
        <v>1</v>
      </c>
      <c r="C22" s="93">
        <v>2086</v>
      </c>
      <c r="D22" s="66" t="s">
        <v>583</v>
      </c>
      <c r="E22" s="61">
        <v>4140</v>
      </c>
      <c r="F22" s="61" t="s">
        <v>613</v>
      </c>
      <c r="G22" s="63">
        <v>45544</v>
      </c>
      <c r="H22" s="60">
        <v>20</v>
      </c>
      <c r="I22" s="62">
        <v>45563</v>
      </c>
    </row>
    <row r="23" spans="1:9" ht="15">
      <c r="A23" s="61">
        <f t="shared" si="0"/>
        <v>18</v>
      </c>
      <c r="B23" s="61">
        <v>1</v>
      </c>
      <c r="C23" s="93">
        <v>3403</v>
      </c>
      <c r="D23" s="66" t="s">
        <v>540</v>
      </c>
      <c r="E23" s="61">
        <v>1114</v>
      </c>
      <c r="F23" s="61" t="s">
        <v>614</v>
      </c>
      <c r="G23" s="63">
        <v>45544</v>
      </c>
      <c r="H23" s="60">
        <v>9</v>
      </c>
      <c r="I23" s="62">
        <v>45552</v>
      </c>
    </row>
    <row r="24" spans="1:9" ht="15">
      <c r="A24" s="61">
        <f t="shared" si="0"/>
        <v>19</v>
      </c>
      <c r="B24" s="61">
        <v>1</v>
      </c>
      <c r="C24" s="93">
        <v>1749</v>
      </c>
      <c r="D24" s="66" t="s">
        <v>63</v>
      </c>
      <c r="E24" s="61">
        <v>1140</v>
      </c>
      <c r="F24" s="61" t="s">
        <v>615</v>
      </c>
      <c r="G24" s="63">
        <v>45545</v>
      </c>
      <c r="H24" s="60">
        <v>30</v>
      </c>
      <c r="I24" s="62">
        <v>45574</v>
      </c>
    </row>
    <row r="25" spans="1:9" ht="15">
      <c r="A25" s="61">
        <f t="shared" si="0"/>
        <v>20</v>
      </c>
      <c r="B25" s="61">
        <v>1</v>
      </c>
      <c r="C25" s="93">
        <v>1822</v>
      </c>
      <c r="D25" s="66" t="s">
        <v>69</v>
      </c>
      <c r="E25" s="61">
        <v>1114</v>
      </c>
      <c r="F25" s="61" t="s">
        <v>614</v>
      </c>
      <c r="G25" s="63">
        <v>45545</v>
      </c>
      <c r="H25" s="60">
        <v>20</v>
      </c>
      <c r="I25" s="62">
        <v>45564</v>
      </c>
    </row>
    <row r="26" spans="1:9" ht="15">
      <c r="A26" s="61">
        <f t="shared" si="0"/>
        <v>21</v>
      </c>
      <c r="B26" s="61">
        <v>59</v>
      </c>
      <c r="C26" s="93">
        <v>2701</v>
      </c>
      <c r="D26" s="66" t="s">
        <v>176</v>
      </c>
      <c r="E26" s="61">
        <v>1182</v>
      </c>
      <c r="F26" s="61" t="s">
        <v>616</v>
      </c>
      <c r="G26" s="63">
        <v>45545</v>
      </c>
      <c r="H26" s="60">
        <v>30</v>
      </c>
      <c r="I26" s="62">
        <v>45574</v>
      </c>
    </row>
    <row r="27" spans="1:9" ht="15">
      <c r="A27" s="61">
        <f t="shared" si="0"/>
        <v>22</v>
      </c>
      <c r="B27" s="61">
        <v>1</v>
      </c>
      <c r="C27" s="93">
        <v>1906</v>
      </c>
      <c r="D27" s="66" t="s">
        <v>70</v>
      </c>
      <c r="E27" s="61">
        <v>4153</v>
      </c>
      <c r="F27" s="61" t="s">
        <v>606</v>
      </c>
      <c r="G27" s="63">
        <v>45546</v>
      </c>
      <c r="H27" s="60">
        <v>10</v>
      </c>
      <c r="I27" s="62">
        <v>45555</v>
      </c>
    </row>
    <row r="28" spans="1:9" ht="15">
      <c r="A28" s="61">
        <f t="shared" si="0"/>
        <v>23</v>
      </c>
      <c r="B28" s="61">
        <v>0</v>
      </c>
      <c r="C28" s="93">
        <v>2115</v>
      </c>
      <c r="D28" s="66" t="s">
        <v>354</v>
      </c>
      <c r="E28" s="61">
        <v>2209</v>
      </c>
      <c r="F28" s="61" t="s">
        <v>605</v>
      </c>
      <c r="G28" s="63">
        <v>45546</v>
      </c>
      <c r="H28" s="60">
        <v>20</v>
      </c>
      <c r="I28" s="62">
        <v>45565</v>
      </c>
    </row>
    <row r="29" spans="1:9" ht="15">
      <c r="A29" s="61">
        <f t="shared" si="0"/>
        <v>24</v>
      </c>
      <c r="B29" s="61">
        <v>10</v>
      </c>
      <c r="C29" s="93">
        <v>3247</v>
      </c>
      <c r="D29" s="66" t="s">
        <v>299</v>
      </c>
      <c r="E29" s="61">
        <v>1000</v>
      </c>
      <c r="F29" s="61" t="s">
        <v>617</v>
      </c>
      <c r="G29" s="63">
        <v>45546</v>
      </c>
      <c r="H29" s="60">
        <v>20</v>
      </c>
      <c r="I29" s="62">
        <v>45565</v>
      </c>
    </row>
    <row r="30" spans="1:9" ht="15">
      <c r="A30" s="61">
        <f t="shared" si="0"/>
        <v>25</v>
      </c>
      <c r="B30" s="61">
        <v>1</v>
      </c>
      <c r="C30" s="93">
        <v>3003</v>
      </c>
      <c r="D30" s="66" t="s">
        <v>253</v>
      </c>
      <c r="E30" s="61">
        <v>1141</v>
      </c>
      <c r="F30" s="61" t="s">
        <v>593</v>
      </c>
      <c r="G30" s="63">
        <v>45551</v>
      </c>
      <c r="H30" s="60">
        <v>5</v>
      </c>
      <c r="I30" s="62">
        <v>45555</v>
      </c>
    </row>
    <row r="31" spans="1:9" ht="15">
      <c r="A31" s="61">
        <f t="shared" si="0"/>
        <v>26</v>
      </c>
      <c r="B31" s="61">
        <v>1</v>
      </c>
      <c r="C31" s="93">
        <v>2421</v>
      </c>
      <c r="D31" s="66" t="s">
        <v>130</v>
      </c>
      <c r="E31" s="61">
        <v>1162</v>
      </c>
      <c r="F31" s="61" t="s">
        <v>618</v>
      </c>
      <c r="G31" s="63">
        <v>45551</v>
      </c>
      <c r="H31" s="60">
        <v>15</v>
      </c>
      <c r="I31" s="62">
        <v>45565</v>
      </c>
    </row>
    <row r="32" spans="1:9" ht="15">
      <c r="A32" s="61">
        <f t="shared" si="0"/>
        <v>27</v>
      </c>
      <c r="B32" s="61">
        <v>25</v>
      </c>
      <c r="C32" s="93">
        <v>2788</v>
      </c>
      <c r="D32" s="66" t="s">
        <v>196</v>
      </c>
      <c r="E32" s="61">
        <v>3170</v>
      </c>
      <c r="F32" s="61" t="s">
        <v>587</v>
      </c>
      <c r="G32" s="63">
        <v>45551</v>
      </c>
      <c r="H32" s="60">
        <v>10</v>
      </c>
      <c r="I32" s="62">
        <v>45560</v>
      </c>
    </row>
    <row r="33" spans="1:9" ht="15">
      <c r="A33" s="61">
        <f t="shared" si="0"/>
        <v>28</v>
      </c>
      <c r="B33" s="61">
        <v>1</v>
      </c>
      <c r="C33" s="93">
        <v>2983</v>
      </c>
      <c r="D33" s="66" t="s">
        <v>249</v>
      </c>
      <c r="E33" s="61">
        <v>1181</v>
      </c>
      <c r="F33" s="61" t="s">
        <v>609</v>
      </c>
      <c r="G33" s="63">
        <v>45551</v>
      </c>
      <c r="H33" s="60">
        <v>12</v>
      </c>
      <c r="I33" s="62">
        <v>45562</v>
      </c>
    </row>
    <row r="34" spans="1:9" ht="15">
      <c r="A34" s="61">
        <f t="shared" si="0"/>
        <v>29</v>
      </c>
      <c r="B34" s="61">
        <v>1</v>
      </c>
      <c r="C34" s="93">
        <v>1369</v>
      </c>
      <c r="D34" s="66" t="s">
        <v>37</v>
      </c>
      <c r="E34" s="61">
        <v>4172</v>
      </c>
      <c r="F34" s="61" t="s">
        <v>591</v>
      </c>
      <c r="G34" s="63">
        <v>45551</v>
      </c>
      <c r="H34" s="60">
        <v>10</v>
      </c>
      <c r="I34" s="62">
        <v>45560</v>
      </c>
    </row>
    <row r="35" spans="1:9" ht="15">
      <c r="A35" s="61">
        <f t="shared" si="0"/>
        <v>30</v>
      </c>
      <c r="B35" s="61">
        <v>1</v>
      </c>
      <c r="C35" s="93">
        <v>2344</v>
      </c>
      <c r="D35" s="66" t="s">
        <v>119</v>
      </c>
      <c r="E35" s="61">
        <v>3110</v>
      </c>
      <c r="F35" s="61" t="s">
        <v>619</v>
      </c>
      <c r="G35" s="63">
        <v>45553</v>
      </c>
      <c r="H35" s="60">
        <v>10</v>
      </c>
      <c r="I35" s="62">
        <v>45562</v>
      </c>
    </row>
    <row r="36" spans="1:9" ht="15">
      <c r="A36" s="61">
        <f t="shared" si="0"/>
        <v>31</v>
      </c>
      <c r="B36" s="61">
        <v>1</v>
      </c>
      <c r="C36" s="93">
        <v>2672</v>
      </c>
      <c r="D36" s="66" t="s">
        <v>171</v>
      </c>
      <c r="E36" s="61">
        <v>3111</v>
      </c>
      <c r="F36" s="61" t="s">
        <v>590</v>
      </c>
      <c r="G36" s="63">
        <v>45553</v>
      </c>
      <c r="H36" s="60">
        <v>10</v>
      </c>
      <c r="I36" s="62">
        <v>45562</v>
      </c>
    </row>
    <row r="37" spans="1:9" ht="15">
      <c r="A37" s="61">
        <f t="shared" si="0"/>
        <v>32</v>
      </c>
      <c r="B37" s="61">
        <v>1</v>
      </c>
      <c r="C37" s="93">
        <v>3415</v>
      </c>
      <c r="D37" s="66" t="s">
        <v>556</v>
      </c>
      <c r="E37" s="61">
        <v>1141</v>
      </c>
      <c r="F37" s="61" t="s">
        <v>593</v>
      </c>
      <c r="G37" s="63">
        <v>45558</v>
      </c>
      <c r="H37" s="60">
        <v>15</v>
      </c>
      <c r="I37" s="62">
        <v>45572</v>
      </c>
    </row>
    <row r="38" spans="1:9" ht="15">
      <c r="A38" s="61">
        <f t="shared" si="0"/>
        <v>33</v>
      </c>
      <c r="B38" s="61">
        <v>59</v>
      </c>
      <c r="C38" s="93">
        <v>2726</v>
      </c>
      <c r="D38" s="66" t="s">
        <v>182</v>
      </c>
      <c r="E38" s="61">
        <v>2101</v>
      </c>
      <c r="F38" s="61" t="s">
        <v>589</v>
      </c>
      <c r="G38" s="63">
        <v>45558</v>
      </c>
      <c r="H38" s="60">
        <v>5</v>
      </c>
      <c r="I38" s="62">
        <v>45562</v>
      </c>
    </row>
    <row r="39" spans="1:9" ht="15">
      <c r="A39" s="61">
        <f t="shared" si="0"/>
        <v>34</v>
      </c>
      <c r="B39" s="61">
        <v>1</v>
      </c>
      <c r="C39" s="93">
        <v>2295</v>
      </c>
      <c r="D39" s="66" t="s">
        <v>113</v>
      </c>
      <c r="E39" s="61">
        <v>1322</v>
      </c>
      <c r="F39" s="61" t="s">
        <v>592</v>
      </c>
      <c r="G39" s="63">
        <v>45558</v>
      </c>
      <c r="H39" s="60">
        <v>30</v>
      </c>
      <c r="I39" s="62">
        <v>45587</v>
      </c>
    </row>
    <row r="40" spans="1:9" ht="15">
      <c r="A40" s="61">
        <f t="shared" si="0"/>
        <v>35</v>
      </c>
      <c r="B40" s="61">
        <v>1</v>
      </c>
      <c r="C40" s="93">
        <v>3316</v>
      </c>
      <c r="D40" s="66" t="s">
        <v>304</v>
      </c>
      <c r="E40" s="61">
        <v>1121</v>
      </c>
      <c r="F40" s="61" t="s">
        <v>620</v>
      </c>
      <c r="G40" s="63">
        <v>45558</v>
      </c>
      <c r="H40" s="60">
        <v>15</v>
      </c>
      <c r="I40" s="62">
        <v>45572</v>
      </c>
    </row>
    <row r="41" spans="1:9" ht="15">
      <c r="A41" s="61">
        <f t="shared" si="0"/>
        <v>36</v>
      </c>
      <c r="B41" s="61">
        <v>1</v>
      </c>
      <c r="C41" s="93">
        <v>3418</v>
      </c>
      <c r="D41" s="66" t="s">
        <v>558</v>
      </c>
      <c r="E41" s="61">
        <v>1007</v>
      </c>
      <c r="F41" s="61" t="s">
        <v>594</v>
      </c>
      <c r="G41" s="63">
        <v>45565</v>
      </c>
      <c r="H41" s="60">
        <v>5</v>
      </c>
      <c r="I41" s="62">
        <v>45569</v>
      </c>
    </row>
    <row r="42" spans="1:9" ht="15">
      <c r="A42" s="61">
        <f t="shared" si="0"/>
        <v>37</v>
      </c>
      <c r="B42" s="61">
        <v>1</v>
      </c>
      <c r="C42" s="93">
        <v>2707</v>
      </c>
      <c r="D42" s="66" t="s">
        <v>177</v>
      </c>
      <c r="E42" s="61">
        <v>1140</v>
      </c>
      <c r="F42" s="61" t="s">
        <v>615</v>
      </c>
      <c r="G42" s="63">
        <v>45558</v>
      </c>
      <c r="H42" s="60">
        <v>20</v>
      </c>
      <c r="I42" s="62">
        <v>45577</v>
      </c>
    </row>
    <row r="43" spans="1:9" ht="15">
      <c r="A43" s="61">
        <f t="shared" si="0"/>
        <v>38</v>
      </c>
      <c r="B43" s="61">
        <v>1</v>
      </c>
      <c r="C43" s="93">
        <v>1674</v>
      </c>
      <c r="D43" s="66" t="s">
        <v>61</v>
      </c>
      <c r="E43" s="61">
        <v>3170</v>
      </c>
      <c r="F43" s="61" t="s">
        <v>587</v>
      </c>
      <c r="G43" s="63">
        <v>45558</v>
      </c>
      <c r="H43" s="60">
        <v>10</v>
      </c>
      <c r="I43" s="62">
        <v>45567</v>
      </c>
    </row>
    <row r="44" spans="1:9" ht="15">
      <c r="A44" s="61">
        <f t="shared" si="0"/>
        <v>39</v>
      </c>
      <c r="B44" s="61">
        <v>1</v>
      </c>
      <c r="C44" s="93">
        <v>2801</v>
      </c>
      <c r="D44" s="66" t="s">
        <v>201</v>
      </c>
      <c r="E44" s="61">
        <v>1140</v>
      </c>
      <c r="F44" s="61" t="s">
        <v>615</v>
      </c>
      <c r="G44" s="63">
        <v>45560</v>
      </c>
      <c r="H44" s="60">
        <v>5</v>
      </c>
      <c r="I44" s="62">
        <v>45564</v>
      </c>
    </row>
    <row r="45" spans="1:9" ht="15">
      <c r="A45" s="61">
        <f t="shared" si="0"/>
        <v>40</v>
      </c>
      <c r="B45" s="61">
        <v>1</v>
      </c>
      <c r="C45" s="93">
        <v>1454</v>
      </c>
      <c r="D45" s="66" t="s">
        <v>43</v>
      </c>
      <c r="E45" s="61">
        <v>3111</v>
      </c>
      <c r="F45" s="61" t="s">
        <v>590</v>
      </c>
      <c r="G45" s="63">
        <v>45558</v>
      </c>
      <c r="H45" s="60">
        <v>20</v>
      </c>
      <c r="I45" s="62">
        <v>45577</v>
      </c>
    </row>
  </sheetData>
  <sortState ref="A5:I30">
    <sortCondition ref="G5:G30"/>
  </sortState>
  <mergeCells count="1">
    <mergeCell ref="A1:I3"/>
  </mergeCells>
  <conditionalFormatting sqref="C29">
    <cfRule type="duplicateValues" dxfId="173" priority="525"/>
  </conditionalFormatting>
  <conditionalFormatting sqref="C27">
    <cfRule type="duplicateValues" dxfId="172" priority="508"/>
  </conditionalFormatting>
  <conditionalFormatting sqref="C28">
    <cfRule type="duplicateValues" dxfId="171" priority="507"/>
  </conditionalFormatting>
  <conditionalFormatting sqref="C30">
    <cfRule type="duplicateValues" dxfId="170" priority="504"/>
  </conditionalFormatting>
  <conditionalFormatting sqref="C24">
    <cfRule type="duplicateValues" dxfId="169" priority="497"/>
  </conditionalFormatting>
  <conditionalFormatting sqref="C28:C30">
    <cfRule type="duplicateValues" dxfId="168" priority="496"/>
  </conditionalFormatting>
  <conditionalFormatting sqref="C23">
    <cfRule type="duplicateValues" dxfId="167" priority="495"/>
  </conditionalFormatting>
  <conditionalFormatting sqref="C9:C10">
    <cfRule type="duplicateValues" dxfId="166" priority="470"/>
  </conditionalFormatting>
  <conditionalFormatting sqref="C9">
    <cfRule type="duplicateValues" dxfId="165" priority="469"/>
  </conditionalFormatting>
  <conditionalFormatting sqref="C19">
    <cfRule type="duplicateValues" dxfId="164" priority="468"/>
  </conditionalFormatting>
  <conditionalFormatting sqref="C20">
    <cfRule type="duplicateValues" dxfId="163" priority="467"/>
  </conditionalFormatting>
  <conditionalFormatting sqref="C21:C24">
    <cfRule type="duplicateValues" dxfId="162" priority="465"/>
  </conditionalFormatting>
  <conditionalFormatting sqref="C27:C28">
    <cfRule type="duplicateValues" dxfId="161" priority="464"/>
  </conditionalFormatting>
  <conditionalFormatting sqref="C22">
    <cfRule type="duplicateValues" dxfId="160" priority="459"/>
  </conditionalFormatting>
  <conditionalFormatting sqref="C21">
    <cfRule type="duplicateValues" dxfId="159" priority="447"/>
  </conditionalFormatting>
  <conditionalFormatting sqref="C16">
    <cfRule type="duplicateValues" dxfId="158" priority="442"/>
  </conditionalFormatting>
  <conditionalFormatting sqref="C17">
    <cfRule type="duplicateValues" dxfId="157" priority="441"/>
  </conditionalFormatting>
  <conditionalFormatting sqref="C18">
    <cfRule type="duplicateValues" dxfId="156" priority="440"/>
  </conditionalFormatting>
  <conditionalFormatting sqref="C9:C15">
    <cfRule type="duplicateValues" dxfId="155" priority="437"/>
  </conditionalFormatting>
  <conditionalFormatting sqref="C24:C30">
    <cfRule type="duplicateValues" dxfId="154" priority="435"/>
  </conditionalFormatting>
  <conditionalFormatting sqref="C25:C30">
    <cfRule type="duplicateValues" dxfId="153" priority="434"/>
  </conditionalFormatting>
  <conditionalFormatting sqref="C26:C30">
    <cfRule type="duplicateValues" dxfId="152" priority="433"/>
  </conditionalFormatting>
  <conditionalFormatting sqref="C27:C30">
    <cfRule type="duplicateValues" dxfId="151" priority="432"/>
  </conditionalFormatting>
  <conditionalFormatting sqref="C29:C30">
    <cfRule type="duplicateValues" dxfId="150" priority="430"/>
  </conditionalFormatting>
  <conditionalFormatting sqref="C24:C25">
    <cfRule type="duplicateValues" dxfId="149" priority="423"/>
  </conditionalFormatting>
  <conditionalFormatting sqref="C18:C22">
    <cfRule type="duplicateValues" dxfId="148" priority="413"/>
  </conditionalFormatting>
  <conditionalFormatting sqref="C19:C22">
    <cfRule type="duplicateValues" dxfId="147" priority="412"/>
  </conditionalFormatting>
  <conditionalFormatting sqref="C20:C22">
    <cfRule type="duplicateValues" dxfId="146" priority="411"/>
  </conditionalFormatting>
  <conditionalFormatting sqref="C21:C22">
    <cfRule type="duplicateValues" dxfId="145" priority="410"/>
  </conditionalFormatting>
  <conditionalFormatting sqref="C25">
    <cfRule type="duplicateValues" dxfId="144" priority="404"/>
  </conditionalFormatting>
  <conditionalFormatting sqref="C26:C28">
    <cfRule type="duplicateValues" dxfId="143" priority="403"/>
  </conditionalFormatting>
  <conditionalFormatting sqref="C14:C15">
    <cfRule type="duplicateValues" dxfId="142" priority="363"/>
  </conditionalFormatting>
  <conditionalFormatting sqref="C17:C21">
    <cfRule type="duplicateValues" dxfId="141" priority="362"/>
  </conditionalFormatting>
  <conditionalFormatting sqref="C18:C21">
    <cfRule type="duplicateValues" dxfId="140" priority="361"/>
  </conditionalFormatting>
  <conditionalFormatting sqref="C19:C21">
    <cfRule type="duplicateValues" dxfId="139" priority="360"/>
  </conditionalFormatting>
  <conditionalFormatting sqref="C20:C21">
    <cfRule type="duplicateValues" dxfId="138" priority="359"/>
  </conditionalFormatting>
  <conditionalFormatting sqref="C9:C13">
    <cfRule type="duplicateValues" dxfId="137" priority="354"/>
  </conditionalFormatting>
  <conditionalFormatting sqref="C26">
    <cfRule type="duplicateValues" dxfId="136" priority="351"/>
  </conditionalFormatting>
  <conditionalFormatting sqref="C13">
    <cfRule type="duplicateValues" dxfId="135" priority="326"/>
  </conditionalFormatting>
  <conditionalFormatting sqref="C31">
    <cfRule type="duplicateValues" dxfId="134" priority="279"/>
  </conditionalFormatting>
  <conditionalFormatting sqref="H8:H14 H16:H30">
    <cfRule type="cellIs" dxfId="133" priority="234" operator="equal">
      <formula>#REF!</formula>
    </cfRule>
    <cfRule type="cellIs" dxfId="132" priority="235" operator="equal">
      <formula>#REF!</formula>
    </cfRule>
  </conditionalFormatting>
  <conditionalFormatting sqref="C26:C29">
    <cfRule type="duplicateValues" dxfId="131" priority="183"/>
  </conditionalFormatting>
  <conditionalFormatting sqref="H26:H30">
    <cfRule type="cellIs" dxfId="130" priority="181" operator="equal">
      <formula>#REF!</formula>
    </cfRule>
    <cfRule type="cellIs" dxfId="129" priority="182" operator="equal">
      <formula>#REF!</formula>
    </cfRule>
  </conditionalFormatting>
  <conditionalFormatting sqref="C25:C30">
    <cfRule type="duplicateValues" dxfId="128" priority="161"/>
  </conditionalFormatting>
  <conditionalFormatting sqref="C24:C27">
    <cfRule type="duplicateValues" dxfId="127" priority="155"/>
  </conditionalFormatting>
  <conditionalFormatting sqref="C23:C28">
    <cfRule type="duplicateValues" dxfId="126" priority="154"/>
  </conditionalFormatting>
  <conditionalFormatting sqref="C22:C30">
    <cfRule type="duplicateValues" dxfId="125" priority="153"/>
  </conditionalFormatting>
  <conditionalFormatting sqref="C7">
    <cfRule type="duplicateValues" dxfId="124" priority="150"/>
  </conditionalFormatting>
  <conditionalFormatting sqref="C8:C13">
    <cfRule type="duplicateValues" dxfId="123" priority="148"/>
  </conditionalFormatting>
  <conditionalFormatting sqref="C7:C13">
    <cfRule type="duplicateValues" dxfId="122" priority="147"/>
  </conditionalFormatting>
  <conditionalFormatting sqref="C8:C12">
    <cfRule type="duplicateValues" dxfId="121" priority="140"/>
  </conditionalFormatting>
  <conditionalFormatting sqref="C7:C12">
    <cfRule type="duplicateValues" dxfId="120" priority="139"/>
  </conditionalFormatting>
  <conditionalFormatting sqref="C22:C30">
    <cfRule type="duplicateValues" dxfId="119" priority="717"/>
  </conditionalFormatting>
  <conditionalFormatting sqref="C23:C30">
    <cfRule type="duplicateValues" dxfId="118" priority="729"/>
  </conditionalFormatting>
  <conditionalFormatting sqref="C17:C30">
    <cfRule type="duplicateValues" dxfId="117" priority="730"/>
  </conditionalFormatting>
  <conditionalFormatting sqref="C21:C30">
    <cfRule type="duplicateValues" dxfId="116" priority="774"/>
  </conditionalFormatting>
  <conditionalFormatting sqref="C16:C30">
    <cfRule type="duplicateValues" dxfId="115" priority="784"/>
  </conditionalFormatting>
  <conditionalFormatting sqref="H16:H30 H8:H14">
    <cfRule type="cellIs" dxfId="114" priority="104" operator="equal">
      <formula>#REF!</formula>
    </cfRule>
    <cfRule type="cellIs" dxfId="113" priority="105" operator="equal">
      <formula>#REF!</formula>
    </cfRule>
  </conditionalFormatting>
  <conditionalFormatting sqref="C9:C26">
    <cfRule type="duplicateValues" dxfId="112" priority="791"/>
  </conditionalFormatting>
  <conditionalFormatting sqref="C9:C21">
    <cfRule type="duplicateValues" dxfId="111" priority="798"/>
  </conditionalFormatting>
  <conditionalFormatting sqref="C9:C18">
    <cfRule type="duplicateValues" dxfId="110" priority="807"/>
  </conditionalFormatting>
  <conditionalFormatting sqref="C9:C30">
    <cfRule type="duplicateValues" dxfId="109" priority="821"/>
  </conditionalFormatting>
  <conditionalFormatting sqref="C9:C20">
    <cfRule type="duplicateValues" dxfId="108" priority="824"/>
  </conditionalFormatting>
  <conditionalFormatting sqref="C9:C19">
    <cfRule type="duplicateValues" dxfId="107" priority="828"/>
  </conditionalFormatting>
  <conditionalFormatting sqref="C9:C16">
    <cfRule type="duplicateValues" dxfId="106" priority="835"/>
  </conditionalFormatting>
  <conditionalFormatting sqref="C9:C22">
    <cfRule type="duplicateValues" dxfId="105" priority="838"/>
  </conditionalFormatting>
  <conditionalFormatting sqref="C9:C23">
    <cfRule type="duplicateValues" dxfId="104" priority="848"/>
  </conditionalFormatting>
  <conditionalFormatting sqref="C5:C1048576">
    <cfRule type="duplicateValues" dxfId="103" priority="857"/>
  </conditionalFormatting>
  <conditionalFormatting sqref="C7:C18">
    <cfRule type="duplicateValues" dxfId="102" priority="862"/>
  </conditionalFormatting>
  <conditionalFormatting sqref="C10:C24">
    <cfRule type="duplicateValues" dxfId="101" priority="875"/>
  </conditionalFormatting>
  <conditionalFormatting sqref="C7:C24">
    <cfRule type="duplicateValues" dxfId="100" priority="887"/>
  </conditionalFormatting>
  <conditionalFormatting sqref="C7:C30">
    <cfRule type="duplicateValues" dxfId="99" priority="894"/>
  </conditionalFormatting>
  <conditionalFormatting sqref="C8:C20">
    <cfRule type="duplicateValues" dxfId="98" priority="898"/>
  </conditionalFormatting>
  <conditionalFormatting sqref="C7:C24">
    <cfRule type="duplicateValues" dxfId="97" priority="905"/>
  </conditionalFormatting>
  <conditionalFormatting sqref="C7:C16">
    <cfRule type="duplicateValues" dxfId="96" priority="910"/>
  </conditionalFormatting>
  <conditionalFormatting sqref="C7:C20">
    <cfRule type="duplicateValues" dxfId="95" priority="913"/>
  </conditionalFormatting>
  <conditionalFormatting sqref="C7:C21">
    <cfRule type="duplicateValues" dxfId="94" priority="916"/>
  </conditionalFormatting>
  <conditionalFormatting sqref="C7:C23">
    <cfRule type="duplicateValues" dxfId="93" priority="919"/>
  </conditionalFormatting>
  <conditionalFormatting sqref="C7:C30">
    <cfRule type="duplicateValues" dxfId="92" priority="924"/>
  </conditionalFormatting>
  <conditionalFormatting sqref="C9:C31">
    <cfRule type="duplicateValues" dxfId="91" priority="931"/>
  </conditionalFormatting>
  <conditionalFormatting sqref="H18:H20 H15">
    <cfRule type="cellIs" dxfId="90" priority="71" operator="equal">
      <formula>#REF!</formula>
    </cfRule>
    <cfRule type="cellIs" dxfId="89" priority="72" operator="equal">
      <formula>#REF!</formula>
    </cfRule>
  </conditionalFormatting>
  <conditionalFormatting sqref="C15">
    <cfRule type="duplicateValues" dxfId="88" priority="70"/>
  </conditionalFormatting>
  <conditionalFormatting sqref="H16:H19">
    <cfRule type="cellIs" dxfId="87" priority="67" operator="equal">
      <formula>#REF!</formula>
    </cfRule>
    <cfRule type="cellIs" dxfId="86" priority="68" operator="equal">
      <formula>#REF!</formula>
    </cfRule>
  </conditionalFormatting>
  <conditionalFormatting sqref="H18:H19">
    <cfRule type="cellIs" dxfId="85" priority="61" operator="equal">
      <formula>$U$7</formula>
    </cfRule>
    <cfRule type="cellIs" dxfId="84" priority="62" operator="equal">
      <formula>#REF!</formula>
    </cfRule>
  </conditionalFormatting>
  <conditionalFormatting sqref="C6:C14">
    <cfRule type="duplicateValues" dxfId="83" priority="60"/>
  </conditionalFormatting>
  <conditionalFormatting sqref="C24:C31">
    <cfRule type="duplicateValues" dxfId="82" priority="1004"/>
  </conditionalFormatting>
  <conditionalFormatting sqref="C26:C31">
    <cfRule type="duplicateValues" dxfId="81" priority="1005"/>
  </conditionalFormatting>
  <conditionalFormatting sqref="C7:C14">
    <cfRule type="duplicateValues" dxfId="80" priority="1084"/>
  </conditionalFormatting>
  <conditionalFormatting sqref="C18:C19">
    <cfRule type="duplicateValues" dxfId="79" priority="1086"/>
  </conditionalFormatting>
  <conditionalFormatting sqref="C6:C33">
    <cfRule type="duplicateValues" dxfId="78" priority="56"/>
  </conditionalFormatting>
  <conditionalFormatting sqref="C14">
    <cfRule type="duplicateValues" dxfId="77" priority="55"/>
  </conditionalFormatting>
  <conditionalFormatting sqref="C15:C16">
    <cfRule type="duplicateValues" dxfId="76" priority="54"/>
  </conditionalFormatting>
  <conditionalFormatting sqref="H14:H18 H20:H34">
    <cfRule type="cellIs" dxfId="75" priority="52" operator="equal">
      <formula>#REF!</formula>
    </cfRule>
    <cfRule type="cellIs" dxfId="74" priority="53" operator="equal">
      <formula>#REF!</formula>
    </cfRule>
  </conditionalFormatting>
  <conditionalFormatting sqref="H19">
    <cfRule type="cellIs" dxfId="73" priority="47" operator="equal">
      <formula>#REF!</formula>
    </cfRule>
    <cfRule type="cellIs" dxfId="72" priority="48" operator="equal">
      <formula>#REF!</formula>
    </cfRule>
  </conditionalFormatting>
  <conditionalFormatting sqref="C6:C13">
    <cfRule type="duplicateValues" dxfId="71" priority="46"/>
  </conditionalFormatting>
  <conditionalFormatting sqref="C6:C7">
    <cfRule type="duplicateValues" dxfId="70" priority="45"/>
  </conditionalFormatting>
  <conditionalFormatting sqref="H20">
    <cfRule type="cellIs" dxfId="69" priority="32" operator="equal">
      <formula>#REF!</formula>
    </cfRule>
    <cfRule type="cellIs" dxfId="68" priority="33" operator="equal">
      <formula>#REF!</formula>
    </cfRule>
  </conditionalFormatting>
  <conditionalFormatting sqref="C11">
    <cfRule type="duplicateValues" dxfId="67" priority="30"/>
  </conditionalFormatting>
  <conditionalFormatting sqref="C11">
    <cfRule type="duplicateValues" dxfId="66" priority="29"/>
  </conditionalFormatting>
  <conditionalFormatting sqref="H11">
    <cfRule type="cellIs" dxfId="65" priority="27" operator="equal">
      <formula>#REF!</formula>
    </cfRule>
    <cfRule type="cellIs" dxfId="64" priority="28" operator="equal">
      <formula>#REF!</formula>
    </cfRule>
  </conditionalFormatting>
  <conditionalFormatting sqref="C6:C36">
    <cfRule type="duplicateValues" dxfId="63" priority="26"/>
  </conditionalFormatting>
  <conditionalFormatting sqref="H19:H20 H16:H17 H30">
    <cfRule type="cellIs" dxfId="62" priority="23" operator="equal">
      <formula>#REF!</formula>
    </cfRule>
    <cfRule type="cellIs" dxfId="61" priority="24" operator="equal">
      <formula>#REF!</formula>
    </cfRule>
  </conditionalFormatting>
  <conditionalFormatting sqref="C6:C45">
    <cfRule type="duplicateValues" dxfId="14" priority="15"/>
  </conditionalFormatting>
  <conditionalFormatting sqref="C14">
    <cfRule type="duplicateValues" dxfId="13" priority="14"/>
  </conditionalFormatting>
  <conditionalFormatting sqref="C15">
    <cfRule type="duplicateValues" dxfId="12" priority="13"/>
  </conditionalFormatting>
  <conditionalFormatting sqref="H20:H45">
    <cfRule type="cellIs" dxfId="11" priority="11" operator="equal">
      <formula>#REF!</formula>
    </cfRule>
    <cfRule type="cellIs" dxfId="10" priority="12" operator="equal">
      <formula>#REF!</formula>
    </cfRule>
  </conditionalFormatting>
  <conditionalFormatting sqref="C16">
    <cfRule type="duplicateValues" dxfId="9" priority="10"/>
  </conditionalFormatting>
  <conditionalFormatting sqref="C17">
    <cfRule type="duplicateValues" dxfId="8" priority="9"/>
  </conditionalFormatting>
  <conditionalFormatting sqref="C18">
    <cfRule type="duplicateValues" dxfId="7" priority="8"/>
  </conditionalFormatting>
  <conditionalFormatting sqref="H18">
    <cfRule type="cellIs" dxfId="6" priority="6" operator="equal">
      <formula>#REF!</formula>
    </cfRule>
    <cfRule type="cellIs" dxfId="5" priority="7" operator="equal">
      <formula>#REF!</formula>
    </cfRule>
  </conditionalFormatting>
  <conditionalFormatting sqref="C19">
    <cfRule type="duplicateValues" dxfId="4" priority="5"/>
  </conditionalFormatting>
  <conditionalFormatting sqref="H19">
    <cfRule type="cellIs" dxfId="3" priority="3" operator="equal">
      <formula>#REF!</formula>
    </cfRule>
    <cfRule type="cellIs" dxfId="2" priority="4" operator="equal">
      <formula>#REF!</formula>
    </cfRule>
  </conditionalFormatting>
  <conditionalFormatting sqref="C6:C13">
    <cfRule type="duplicateValues" dxfId="1" priority="2"/>
  </conditionalFormatting>
  <conditionalFormatting sqref="C8:C17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71"/>
  <sheetViews>
    <sheetView workbookViewId="0">
      <pane ySplit="4" topLeftCell="A5" activePane="bottomLeft" state="frozen"/>
      <selection pane="bottomLeft" activeCell="A457" sqref="A457:XFD457"/>
    </sheetView>
  </sheetViews>
  <sheetFormatPr defaultRowHeight="12"/>
  <cols>
    <col min="1" max="1" width="5" style="8" customWidth="1"/>
    <col min="2" max="2" width="7.42578125" style="9" bestFit="1" customWidth="1"/>
    <col min="3" max="3" width="32.42578125" style="8" bestFit="1" customWidth="1"/>
    <col min="4" max="4" width="17.42578125" style="7" bestFit="1" customWidth="1"/>
    <col min="5" max="5" width="15.140625" style="7" bestFit="1" customWidth="1"/>
    <col min="6" max="7" width="17.42578125" style="43" bestFit="1" customWidth="1"/>
    <col min="8" max="8" width="15.140625" style="7" bestFit="1" customWidth="1"/>
    <col min="9" max="9" width="13.28515625" style="42" customWidth="1"/>
    <col min="10" max="10" width="11" style="8" bestFit="1" customWidth="1"/>
    <col min="11" max="11" width="11" style="8" customWidth="1"/>
    <col min="12" max="13" width="15.140625" style="9" bestFit="1" customWidth="1"/>
    <col min="14" max="14" width="15.140625" style="8" bestFit="1" customWidth="1"/>
    <col min="15" max="15" width="14.140625" style="8" bestFit="1" customWidth="1"/>
    <col min="16" max="16" width="8" style="8" bestFit="1" customWidth="1"/>
    <col min="17" max="16384" width="9.140625" style="8"/>
  </cols>
  <sheetData>
    <row r="1" spans="1:16">
      <c r="M1" s="9" t="s">
        <v>443</v>
      </c>
    </row>
    <row r="2" spans="1:16">
      <c r="A2" s="96" t="s">
        <v>621</v>
      </c>
      <c r="B2" s="95"/>
      <c r="C2" s="95"/>
      <c r="D2" s="95"/>
      <c r="E2" s="44"/>
      <c r="F2" s="45"/>
      <c r="G2" s="104"/>
      <c r="H2" s="44"/>
      <c r="L2" s="9" t="s">
        <v>442</v>
      </c>
      <c r="M2" s="9">
        <v>701</v>
      </c>
    </row>
    <row r="3" spans="1:16">
      <c r="J3" s="41"/>
      <c r="K3" s="41"/>
      <c r="L3" s="9" t="s">
        <v>444</v>
      </c>
      <c r="M3" s="6" t="s">
        <v>457</v>
      </c>
    </row>
    <row r="4" spans="1:16">
      <c r="A4" s="96" t="s">
        <v>0</v>
      </c>
      <c r="B4" s="96" t="s">
        <v>1</v>
      </c>
      <c r="C4" s="96" t="s">
        <v>2</v>
      </c>
      <c r="D4" s="99" t="s">
        <v>445</v>
      </c>
      <c r="E4" s="37" t="s">
        <v>444</v>
      </c>
      <c r="F4" s="47" t="s">
        <v>581</v>
      </c>
      <c r="G4" s="105" t="s">
        <v>447</v>
      </c>
      <c r="H4" s="36" t="s">
        <v>441</v>
      </c>
      <c r="L4" s="6" t="s">
        <v>458</v>
      </c>
      <c r="M4" s="6" t="s">
        <v>461</v>
      </c>
    </row>
    <row r="5" spans="1:16">
      <c r="A5" s="103">
        <v>1</v>
      </c>
      <c r="B5" s="103">
        <v>200</v>
      </c>
      <c r="C5" s="97" t="s">
        <v>3</v>
      </c>
      <c r="D5" s="100">
        <v>4995.79</v>
      </c>
      <c r="E5" s="35">
        <f>D5-H5</f>
        <v>1426.1100000000001</v>
      </c>
      <c r="F5" s="46">
        <f>IFERROR(VLOOKUP(B5,ADI!B:D,3,0),"0,00")</f>
        <v>1698.57</v>
      </c>
      <c r="G5" s="106">
        <v>1871.11</v>
      </c>
      <c r="H5" s="35">
        <f>F5+G5</f>
        <v>3569.68</v>
      </c>
      <c r="I5" s="42" t="str">
        <f>VLOOKUP(B5,'FOLHA RESUMIDA'!C:D,2,0)</f>
        <v>MARIA DO CARMO DE SOUSA</v>
      </c>
    </row>
    <row r="6" spans="1:16">
      <c r="A6" s="103">
        <v>1</v>
      </c>
      <c r="B6" s="103">
        <v>397</v>
      </c>
      <c r="C6" s="97" t="s">
        <v>4</v>
      </c>
      <c r="D6" s="100">
        <v>5200.33</v>
      </c>
      <c r="E6" s="35">
        <f t="shared" ref="E6:E69" si="0">D6-H6</f>
        <v>1953.6000000000004</v>
      </c>
      <c r="F6" s="48">
        <f>IFERROR(VLOOKUP(B6,ADI!B:D,3,0),"0,00")</f>
        <v>1768.11</v>
      </c>
      <c r="G6" s="106">
        <v>1478.62</v>
      </c>
      <c r="H6" s="35">
        <f t="shared" ref="H6:H69" si="1">F6+G6</f>
        <v>3246.7299999999996</v>
      </c>
      <c r="I6" s="42" t="str">
        <f>VLOOKUP(B6,'FOLHA RESUMIDA'!C:D,2,0)</f>
        <v>MARIA AMARA MEDEIROS</v>
      </c>
    </row>
    <row r="7" spans="1:16">
      <c r="A7" s="103">
        <v>1</v>
      </c>
      <c r="B7" s="103">
        <v>508</v>
      </c>
      <c r="C7" s="97" t="s">
        <v>5</v>
      </c>
      <c r="D7" s="100">
        <v>5285.35</v>
      </c>
      <c r="E7" s="35">
        <f t="shared" si="0"/>
        <v>2199.0300000000007</v>
      </c>
      <c r="F7" s="48">
        <f>IFERROR(VLOOKUP(B7,ADI!B:D,3,0),"0,00")</f>
        <v>1797.02</v>
      </c>
      <c r="G7" s="106">
        <v>1289.3</v>
      </c>
      <c r="H7" s="35">
        <f t="shared" si="1"/>
        <v>3086.3199999999997</v>
      </c>
      <c r="I7" s="42" t="str">
        <f>VLOOKUP(B7,'FOLHA RESUMIDA'!C:D,2,0)</f>
        <v>SANDRA EMIDIO PEREIRA</v>
      </c>
      <c r="L7" s="41" t="s">
        <v>445</v>
      </c>
      <c r="M7" s="6" t="s">
        <v>444</v>
      </c>
      <c r="N7" s="41" t="s">
        <v>446</v>
      </c>
      <c r="O7" s="41" t="s">
        <v>447</v>
      </c>
      <c r="P7" s="7" t="s">
        <v>441</v>
      </c>
    </row>
    <row r="8" spans="1:16">
      <c r="A8" s="103">
        <v>1</v>
      </c>
      <c r="B8" s="103">
        <v>510</v>
      </c>
      <c r="C8" s="97" t="s">
        <v>6</v>
      </c>
      <c r="D8" s="100">
        <v>4283.17</v>
      </c>
      <c r="E8" s="35">
        <f t="shared" si="0"/>
        <v>1563.19</v>
      </c>
      <c r="F8" s="48">
        <f>IFERROR(VLOOKUP(B8,ADI!B:D,3,0),"0,00")</f>
        <v>1456.28</v>
      </c>
      <c r="G8" s="106">
        <v>1263.7</v>
      </c>
      <c r="H8" s="35">
        <f t="shared" si="1"/>
        <v>2719.98</v>
      </c>
      <c r="I8" s="42" t="str">
        <f>VLOOKUP(B8,'FOLHA RESUMIDA'!C:D,2,0)</f>
        <v>FRANCISCO FERREIRA DE SOUSA</v>
      </c>
    </row>
    <row r="9" spans="1:16">
      <c r="A9" s="103">
        <v>1</v>
      </c>
      <c r="B9" s="103">
        <v>542</v>
      </c>
      <c r="C9" s="97" t="s">
        <v>7</v>
      </c>
      <c r="D9" s="100">
        <v>2740.58</v>
      </c>
      <c r="E9" s="35">
        <f t="shared" si="0"/>
        <v>948.69999999999982</v>
      </c>
      <c r="F9" s="48">
        <f>IFERROR(VLOOKUP(B9,ADI!B:D,3,0),"0,00")</f>
        <v>700.48</v>
      </c>
      <c r="G9" s="106">
        <v>1091.4000000000001</v>
      </c>
      <c r="H9" s="35">
        <f t="shared" si="1"/>
        <v>1791.88</v>
      </c>
      <c r="I9" s="42" t="str">
        <f>VLOOKUP(B9,'FOLHA RESUMIDA'!C:D,2,0)</f>
        <v>ANA MARTA MARCELINO DA SILVA</v>
      </c>
    </row>
    <row r="10" spans="1:16">
      <c r="A10" s="103">
        <v>1</v>
      </c>
      <c r="B10" s="103">
        <v>788</v>
      </c>
      <c r="C10" s="97" t="s">
        <v>8</v>
      </c>
      <c r="D10" s="100">
        <v>3487.74</v>
      </c>
      <c r="E10" s="35">
        <f t="shared" si="0"/>
        <v>1220.46</v>
      </c>
      <c r="F10" s="48">
        <f>IFERROR(VLOOKUP(B10,ADI!B:D,3,0),"0,00")</f>
        <v>1185.83</v>
      </c>
      <c r="G10" s="106">
        <v>1081.45</v>
      </c>
      <c r="H10" s="35">
        <f t="shared" si="1"/>
        <v>2267.2799999999997</v>
      </c>
      <c r="I10" s="42" t="str">
        <f>VLOOKUP(B10,'FOLHA RESUMIDA'!C:D,2,0)</f>
        <v>IVONEIDE FRANCISCA S ALMEIDA</v>
      </c>
    </row>
    <row r="11" spans="1:16">
      <c r="A11" s="103">
        <v>1</v>
      </c>
      <c r="B11" s="103">
        <v>830</v>
      </c>
      <c r="C11" s="97" t="s">
        <v>9</v>
      </c>
      <c r="D11" s="100">
        <v>5206.2</v>
      </c>
      <c r="E11" s="35">
        <f t="shared" si="0"/>
        <v>1828.62</v>
      </c>
      <c r="F11" s="48">
        <f>IFERROR(VLOOKUP(B11,ADI!B:D,3,0),"0,00")</f>
        <v>1770.11</v>
      </c>
      <c r="G11" s="106">
        <v>1607.47</v>
      </c>
      <c r="H11" s="35">
        <f t="shared" si="1"/>
        <v>3377.58</v>
      </c>
      <c r="I11" s="42" t="str">
        <f>VLOOKUP(B11,'FOLHA RESUMIDA'!C:D,2,0)</f>
        <v>CARLOS ANTONIO DA SILVA</v>
      </c>
    </row>
    <row r="12" spans="1:16">
      <c r="A12" s="103">
        <v>1</v>
      </c>
      <c r="B12" s="103">
        <v>863</v>
      </c>
      <c r="C12" s="97" t="s">
        <v>10</v>
      </c>
      <c r="D12" s="100">
        <v>2640.52</v>
      </c>
      <c r="E12" s="35">
        <f t="shared" si="0"/>
        <v>1187.17</v>
      </c>
      <c r="F12" s="48">
        <f>IFERROR(VLOOKUP(B12,ADI!B:D,3,0),"0,00")</f>
        <v>897.78</v>
      </c>
      <c r="G12" s="106">
        <v>555.57000000000005</v>
      </c>
      <c r="H12" s="35">
        <f t="shared" si="1"/>
        <v>1453.35</v>
      </c>
      <c r="I12" s="42" t="str">
        <f>VLOOKUP(B12,'FOLHA RESUMIDA'!C:D,2,0)</f>
        <v>JOSE AMARO DOS SANTOS</v>
      </c>
    </row>
    <row r="13" spans="1:16">
      <c r="A13" s="103">
        <v>1</v>
      </c>
      <c r="B13" s="103">
        <v>871</v>
      </c>
      <c r="C13" s="97" t="s">
        <v>11</v>
      </c>
      <c r="D13" s="100">
        <v>6032</v>
      </c>
      <c r="E13" s="35">
        <f t="shared" si="0"/>
        <v>4128.49</v>
      </c>
      <c r="F13" s="48">
        <f>IFERROR(VLOOKUP(B13,ADI!B:D,3,0),"0,00")</f>
        <v>1903.51</v>
      </c>
      <c r="G13" s="106">
        <v>0</v>
      </c>
      <c r="H13" s="35">
        <f t="shared" si="1"/>
        <v>1903.51</v>
      </c>
      <c r="I13" s="42" t="str">
        <f>VLOOKUP(B13,'FOLHA RESUMIDA'!C:D,2,0)</f>
        <v>MARIA LUISA P DE LEMOS</v>
      </c>
    </row>
    <row r="14" spans="1:16">
      <c r="A14" s="103">
        <v>1</v>
      </c>
      <c r="B14" s="103">
        <v>897</v>
      </c>
      <c r="C14" s="97" t="s">
        <v>12</v>
      </c>
      <c r="D14" s="100">
        <v>2139.89</v>
      </c>
      <c r="E14" s="35">
        <f t="shared" si="0"/>
        <v>1942.85</v>
      </c>
      <c r="F14" s="48">
        <f>IFERROR(VLOOKUP(B14,ADI!B:D,3,0),"0,00")</f>
        <v>197.04</v>
      </c>
      <c r="G14" s="106">
        <v>0</v>
      </c>
      <c r="H14" s="35">
        <f t="shared" si="1"/>
        <v>197.04</v>
      </c>
      <c r="I14" s="42" t="str">
        <f>VLOOKUP(B14,'FOLHA RESUMIDA'!C:D,2,0)</f>
        <v>EUNICE DE ASSIS CALIXTO</v>
      </c>
    </row>
    <row r="15" spans="1:16">
      <c r="A15" s="103">
        <v>1</v>
      </c>
      <c r="B15" s="103">
        <v>996</v>
      </c>
      <c r="C15" s="97" t="s">
        <v>13</v>
      </c>
      <c r="D15" s="100">
        <v>4096.45</v>
      </c>
      <c r="E15" s="35">
        <f t="shared" si="0"/>
        <v>1555.4899999999998</v>
      </c>
      <c r="F15" s="48">
        <f>IFERROR(VLOOKUP(B15,ADI!B:D,3,0),"0,00")</f>
        <v>1392.76</v>
      </c>
      <c r="G15" s="106">
        <v>1148.2</v>
      </c>
      <c r="H15" s="35">
        <f t="shared" si="1"/>
        <v>2540.96</v>
      </c>
      <c r="I15" s="42" t="str">
        <f>VLOOKUP(B15,'FOLHA RESUMIDA'!C:D,2,0)</f>
        <v>FIRMINO SIQUEIRA DA SILVA</v>
      </c>
    </row>
    <row r="16" spans="1:16">
      <c r="A16" s="103">
        <v>1</v>
      </c>
      <c r="B16" s="103">
        <v>1008</v>
      </c>
      <c r="C16" s="97" t="s">
        <v>14</v>
      </c>
      <c r="D16" s="100">
        <v>2280.9499999999998</v>
      </c>
      <c r="E16" s="35">
        <f t="shared" si="0"/>
        <v>680.18999999999983</v>
      </c>
      <c r="F16" s="48">
        <f>IFERROR(VLOOKUP(B16,ADI!B:D,3,0),"0,00")</f>
        <v>775.52</v>
      </c>
      <c r="G16" s="106">
        <v>825.24</v>
      </c>
      <c r="H16" s="35">
        <f t="shared" si="1"/>
        <v>1600.76</v>
      </c>
      <c r="I16" s="42" t="str">
        <f>VLOOKUP(B16,'FOLHA RESUMIDA'!C:D,2,0)</f>
        <v>MARIO JOSE DO NASCIMENTO</v>
      </c>
    </row>
    <row r="17" spans="1:9">
      <c r="A17" s="103">
        <v>1</v>
      </c>
      <c r="B17" s="103">
        <v>1037</v>
      </c>
      <c r="C17" s="97" t="s">
        <v>15</v>
      </c>
      <c r="D17" s="100">
        <v>3901.28</v>
      </c>
      <c r="E17" s="35">
        <f t="shared" si="0"/>
        <v>1113.67</v>
      </c>
      <c r="F17" s="48">
        <f>IFERROR(VLOOKUP(B17,ADI!B:D,3,0),"0,00")</f>
        <v>1326.44</v>
      </c>
      <c r="G17" s="106">
        <v>1461.17</v>
      </c>
      <c r="H17" s="35">
        <f t="shared" si="1"/>
        <v>2787.61</v>
      </c>
      <c r="I17" s="42" t="str">
        <f>VLOOKUP(B17,'FOLHA RESUMIDA'!C:D,2,0)</f>
        <v>DAVI INACIO FILHO</v>
      </c>
    </row>
    <row r="18" spans="1:9">
      <c r="A18" s="103">
        <v>1</v>
      </c>
      <c r="B18" s="103">
        <v>1051</v>
      </c>
      <c r="C18" s="97" t="s">
        <v>16</v>
      </c>
      <c r="D18" s="100">
        <v>20976.74</v>
      </c>
      <c r="E18" s="35">
        <f t="shared" si="0"/>
        <v>7379.760000000002</v>
      </c>
      <c r="F18" s="48">
        <f>IFERROR(VLOOKUP(B18,ADI!B:D,3,0),"0,00")</f>
        <v>7132.09</v>
      </c>
      <c r="G18" s="106">
        <v>6464.89</v>
      </c>
      <c r="H18" s="35">
        <f t="shared" si="1"/>
        <v>13596.98</v>
      </c>
      <c r="I18" s="42" t="str">
        <f>VLOOKUP(B18,'FOLHA RESUMIDA'!C:D,2,0)</f>
        <v>GEORGE HAROLD DE B  WALMSLEY</v>
      </c>
    </row>
    <row r="19" spans="1:9">
      <c r="A19" s="103">
        <v>1</v>
      </c>
      <c r="B19" s="103">
        <v>1056</v>
      </c>
      <c r="C19" s="97" t="s">
        <v>17</v>
      </c>
      <c r="D19" s="100">
        <v>6053.89</v>
      </c>
      <c r="E19" s="35">
        <f t="shared" si="0"/>
        <v>2779.6900000000005</v>
      </c>
      <c r="F19" s="48">
        <f>IFERROR(VLOOKUP(B19,ADI!B:D,3,0),"0,00")</f>
        <v>1605.54</v>
      </c>
      <c r="G19" s="106">
        <v>1668.66</v>
      </c>
      <c r="H19" s="35">
        <f t="shared" si="1"/>
        <v>3274.2</v>
      </c>
      <c r="I19" s="42" t="str">
        <f>VLOOKUP(B19,'FOLHA RESUMIDA'!C:D,2,0)</f>
        <v>VALERIA MARIA DA SILVA</v>
      </c>
    </row>
    <row r="20" spans="1:9">
      <c r="A20" s="103">
        <v>1</v>
      </c>
      <c r="B20" s="103">
        <v>1071</v>
      </c>
      <c r="C20" s="97" t="s">
        <v>18</v>
      </c>
      <c r="D20" s="100">
        <v>2172.36</v>
      </c>
      <c r="E20" s="35">
        <f t="shared" si="0"/>
        <v>409.09000000000015</v>
      </c>
      <c r="F20" s="48">
        <f>IFERROR(VLOOKUP(B20,ADI!B:D,3,0),"0,00")</f>
        <v>738.6</v>
      </c>
      <c r="G20" s="106">
        <v>1024.67</v>
      </c>
      <c r="H20" s="35">
        <f t="shared" si="1"/>
        <v>1763.27</v>
      </c>
      <c r="I20" s="42" t="str">
        <f>VLOOKUP(B20,'FOLHA RESUMIDA'!C:D,2,0)</f>
        <v>MARIA JOSE DA HORA</v>
      </c>
    </row>
    <row r="21" spans="1:9">
      <c r="A21" s="103">
        <v>1</v>
      </c>
      <c r="B21" s="103">
        <v>1080</v>
      </c>
      <c r="C21" s="97" t="s">
        <v>19</v>
      </c>
      <c r="D21" s="100">
        <v>4283.17</v>
      </c>
      <c r="E21" s="35">
        <f t="shared" si="0"/>
        <v>1510.5200000000004</v>
      </c>
      <c r="F21" s="48">
        <f>IFERROR(VLOOKUP(B21,ADI!B:D,3,0),"0,00")</f>
        <v>1070.79</v>
      </c>
      <c r="G21" s="106">
        <v>1701.86</v>
      </c>
      <c r="H21" s="35">
        <f t="shared" si="1"/>
        <v>2772.6499999999996</v>
      </c>
      <c r="I21" s="42" t="str">
        <f>VLOOKUP(B21,'FOLHA RESUMIDA'!C:D,2,0)</f>
        <v>VALDIRENE ANDRE PEREIRA</v>
      </c>
    </row>
    <row r="22" spans="1:9">
      <c r="A22" s="103">
        <v>1</v>
      </c>
      <c r="B22" s="103">
        <v>1099</v>
      </c>
      <c r="C22" s="97" t="s">
        <v>20</v>
      </c>
      <c r="D22" s="100">
        <v>3901.28</v>
      </c>
      <c r="E22" s="35">
        <f t="shared" si="0"/>
        <v>536.92999999999984</v>
      </c>
      <c r="F22" s="48">
        <f>IFERROR(VLOOKUP(B22,ADI!B:D,3,0),"0,00")</f>
        <v>1326.44</v>
      </c>
      <c r="G22" s="106">
        <v>2037.91</v>
      </c>
      <c r="H22" s="35">
        <f t="shared" si="1"/>
        <v>3364.3500000000004</v>
      </c>
      <c r="I22" s="42" t="str">
        <f>VLOOKUP(B22,'FOLHA RESUMIDA'!C:D,2,0)</f>
        <v>VALERIA DA SILVA SOUZA</v>
      </c>
    </row>
    <row r="23" spans="1:9">
      <c r="A23" s="103">
        <v>1</v>
      </c>
      <c r="B23" s="103">
        <v>1126</v>
      </c>
      <c r="C23" s="97" t="s">
        <v>21</v>
      </c>
      <c r="D23" s="100">
        <v>6696.47</v>
      </c>
      <c r="E23" s="35">
        <f t="shared" si="0"/>
        <v>2799.92</v>
      </c>
      <c r="F23" s="48">
        <f>IFERROR(VLOOKUP(B23,ADI!B:D,3,0),"0,00")</f>
        <v>2276.8000000000002</v>
      </c>
      <c r="G23" s="106">
        <v>1619.75</v>
      </c>
      <c r="H23" s="35">
        <f t="shared" si="1"/>
        <v>3896.55</v>
      </c>
      <c r="I23" s="42" t="str">
        <f>VLOOKUP(B23,'FOLHA RESUMIDA'!C:D,2,0)</f>
        <v>ALUISIO GOMES FERREIRA FILHO</v>
      </c>
    </row>
    <row r="24" spans="1:9">
      <c r="A24" s="103">
        <v>10</v>
      </c>
      <c r="B24" s="103">
        <v>1135</v>
      </c>
      <c r="C24" s="97" t="s">
        <v>334</v>
      </c>
      <c r="D24" s="100">
        <v>3523.75</v>
      </c>
      <c r="E24" s="35">
        <f t="shared" si="0"/>
        <v>1613.96</v>
      </c>
      <c r="F24" s="48">
        <f>IFERROR(VLOOKUP(B24,ADI!B:D,3,0),"0,00")</f>
        <v>1198.08</v>
      </c>
      <c r="G24" s="106">
        <v>711.71</v>
      </c>
      <c r="H24" s="35">
        <f t="shared" si="1"/>
        <v>1909.79</v>
      </c>
      <c r="I24" s="42" t="str">
        <f>VLOOKUP(B24,'FOLHA RESUMIDA'!C:D,2,0)</f>
        <v>ANTONIO LUIZ DOS SANTOS</v>
      </c>
    </row>
    <row r="25" spans="1:9">
      <c r="A25" s="103">
        <v>1</v>
      </c>
      <c r="B25" s="103">
        <v>1159</v>
      </c>
      <c r="C25" s="97" t="s">
        <v>22</v>
      </c>
      <c r="D25" s="100">
        <v>1970.4</v>
      </c>
      <c r="E25" s="35">
        <f t="shared" si="0"/>
        <v>1487.65</v>
      </c>
      <c r="F25" s="48">
        <f>IFERROR(VLOOKUP(B25,ADI!B:D,3,0),"0,00")</f>
        <v>354.67</v>
      </c>
      <c r="G25" s="106">
        <v>128.08000000000001</v>
      </c>
      <c r="H25" s="35">
        <f t="shared" si="1"/>
        <v>482.75</v>
      </c>
      <c r="I25" s="42" t="str">
        <f>VLOOKUP(B25,'FOLHA RESUMIDA'!C:D,2,0)</f>
        <v>VERA LUCIA MARIA C  DA SILVA</v>
      </c>
    </row>
    <row r="26" spans="1:9">
      <c r="A26" s="103">
        <v>1</v>
      </c>
      <c r="B26" s="103">
        <v>1164</v>
      </c>
      <c r="C26" s="97" t="s">
        <v>23</v>
      </c>
      <c r="D26" s="100">
        <v>5466.49</v>
      </c>
      <c r="E26" s="35">
        <f t="shared" si="0"/>
        <v>2292.4499999999998</v>
      </c>
      <c r="F26" s="48">
        <f>IFERROR(VLOOKUP(B26,ADI!B:D,3,0),"0,00")</f>
        <v>1858.61</v>
      </c>
      <c r="G26" s="106">
        <v>1315.43</v>
      </c>
      <c r="H26" s="35">
        <f t="shared" si="1"/>
        <v>3174.04</v>
      </c>
      <c r="I26" s="42" t="str">
        <f>VLOOKUP(B26,'FOLHA RESUMIDA'!C:D,2,0)</f>
        <v>TERESINHA MARIA DE F  FELIX</v>
      </c>
    </row>
    <row r="27" spans="1:9">
      <c r="A27" s="103">
        <v>1</v>
      </c>
      <c r="B27" s="103">
        <v>1169</v>
      </c>
      <c r="C27" s="97" t="s">
        <v>24</v>
      </c>
      <c r="D27" s="100">
        <v>3370.04</v>
      </c>
      <c r="E27" s="35">
        <f t="shared" si="0"/>
        <v>1956.94</v>
      </c>
      <c r="F27" s="48">
        <f>IFERROR(VLOOKUP(B27,ADI!B:D,3,0),"0,00")</f>
        <v>1145.81</v>
      </c>
      <c r="G27" s="106">
        <v>267.29000000000002</v>
      </c>
      <c r="H27" s="35">
        <f t="shared" si="1"/>
        <v>1413.1</v>
      </c>
      <c r="I27" s="42" t="str">
        <f>VLOOKUP(B27,'FOLHA RESUMIDA'!C:D,2,0)</f>
        <v>MARIA DO CARMO SANTOS</v>
      </c>
    </row>
    <row r="28" spans="1:9">
      <c r="A28" s="103">
        <v>1</v>
      </c>
      <c r="B28" s="103">
        <v>1177</v>
      </c>
      <c r="C28" s="97" t="s">
        <v>25</v>
      </c>
      <c r="D28" s="100">
        <v>3884.95</v>
      </c>
      <c r="E28" s="35">
        <f t="shared" si="0"/>
        <v>2271.4199999999996</v>
      </c>
      <c r="F28" s="48">
        <f>IFERROR(VLOOKUP(B28,ADI!B:D,3,0),"0,00")</f>
        <v>1320.88</v>
      </c>
      <c r="G28" s="106">
        <v>292.64999999999998</v>
      </c>
      <c r="H28" s="35">
        <f t="shared" si="1"/>
        <v>1613.5300000000002</v>
      </c>
      <c r="I28" s="42" t="str">
        <f>VLOOKUP(B28,'FOLHA RESUMIDA'!C:D,2,0)</f>
        <v>SELMA MARIA P DO NASCIMENTO</v>
      </c>
    </row>
    <row r="29" spans="1:9">
      <c r="A29" s="103">
        <v>1</v>
      </c>
      <c r="B29" s="103">
        <v>1221</v>
      </c>
      <c r="C29" s="97" t="s">
        <v>26</v>
      </c>
      <c r="D29" s="100">
        <v>9932.83</v>
      </c>
      <c r="E29" s="35">
        <f t="shared" si="0"/>
        <v>3608.41</v>
      </c>
      <c r="F29" s="48">
        <f>IFERROR(VLOOKUP(B29,ADI!B:D,3,0),"0,00")</f>
        <v>3377.16</v>
      </c>
      <c r="G29" s="106">
        <v>2947.26</v>
      </c>
      <c r="H29" s="35">
        <f t="shared" si="1"/>
        <v>6324.42</v>
      </c>
      <c r="I29" s="42" t="str">
        <f>VLOOKUP(B29,'FOLHA RESUMIDA'!C:D,2,0)</f>
        <v>JOSE CARLOS TENORIO DE MELO</v>
      </c>
    </row>
    <row r="30" spans="1:9">
      <c r="A30" s="103">
        <v>1</v>
      </c>
      <c r="B30" s="103">
        <v>1229</v>
      </c>
      <c r="C30" s="97" t="s">
        <v>27</v>
      </c>
      <c r="D30" s="100">
        <v>4096.34</v>
      </c>
      <c r="E30" s="35">
        <f t="shared" si="0"/>
        <v>1784.5300000000002</v>
      </c>
      <c r="F30" s="48">
        <f>IFERROR(VLOOKUP(B30,ADI!B:D,3,0),"0,00")</f>
        <v>1392.76</v>
      </c>
      <c r="G30" s="106">
        <v>919.05</v>
      </c>
      <c r="H30" s="35">
        <f t="shared" si="1"/>
        <v>2311.81</v>
      </c>
      <c r="I30" s="42" t="str">
        <f>VLOOKUP(B30,'FOLHA RESUMIDA'!C:D,2,0)</f>
        <v>IVANETE RODRIGUES DOS SANTOS</v>
      </c>
    </row>
    <row r="31" spans="1:9">
      <c r="A31" s="103">
        <v>1</v>
      </c>
      <c r="B31" s="103">
        <v>1243</v>
      </c>
      <c r="C31" s="97" t="s">
        <v>28</v>
      </c>
      <c r="D31" s="100">
        <v>2640.52</v>
      </c>
      <c r="E31" s="35">
        <f t="shared" si="0"/>
        <v>1336.66</v>
      </c>
      <c r="F31" s="48">
        <f>IFERROR(VLOOKUP(B31,ADI!B:D,3,0),"0,00")</f>
        <v>897.78</v>
      </c>
      <c r="G31" s="106">
        <v>406.08</v>
      </c>
      <c r="H31" s="35">
        <f t="shared" si="1"/>
        <v>1303.8599999999999</v>
      </c>
      <c r="I31" s="42" t="str">
        <f>VLOOKUP(B31,'FOLHA RESUMIDA'!C:D,2,0)</f>
        <v>MARIA EUGENIA VILARIM LIMA</v>
      </c>
    </row>
    <row r="32" spans="1:9">
      <c r="A32" s="103">
        <v>1</v>
      </c>
      <c r="B32" s="103">
        <v>1258</v>
      </c>
      <c r="C32" s="97" t="s">
        <v>29</v>
      </c>
      <c r="D32" s="100">
        <v>6425.95</v>
      </c>
      <c r="E32" s="35">
        <f t="shared" si="0"/>
        <v>4274.0599999999995</v>
      </c>
      <c r="F32" s="48">
        <f>IFERROR(VLOOKUP(B32,ADI!B:D,3,0),"0,00")</f>
        <v>2151.89</v>
      </c>
      <c r="G32" s="106">
        <v>0</v>
      </c>
      <c r="H32" s="35">
        <f t="shared" si="1"/>
        <v>2151.89</v>
      </c>
      <c r="I32" s="42" t="str">
        <f>VLOOKUP(B32,'FOLHA RESUMIDA'!C:D,2,0)</f>
        <v>ADIGALENE RODRIGUES DA SILVA</v>
      </c>
    </row>
    <row r="33" spans="1:9">
      <c r="A33" s="103">
        <v>1</v>
      </c>
      <c r="B33" s="103">
        <v>1267</v>
      </c>
      <c r="C33" s="97" t="s">
        <v>30</v>
      </c>
      <c r="D33" s="100">
        <v>21422.86</v>
      </c>
      <c r="E33" s="35">
        <f t="shared" si="0"/>
        <v>7481.34</v>
      </c>
      <c r="F33" s="48">
        <f>IFERROR(VLOOKUP(B33,ADI!B:D,3,0),"0,00")</f>
        <v>7283.77</v>
      </c>
      <c r="G33" s="106">
        <v>6657.75</v>
      </c>
      <c r="H33" s="35">
        <f t="shared" si="1"/>
        <v>13941.52</v>
      </c>
      <c r="I33" s="42" t="str">
        <f>VLOOKUP(B33,'FOLHA RESUMIDA'!C:D,2,0)</f>
        <v>MARCO AURELIO O DE OLIVEIRA</v>
      </c>
    </row>
    <row r="34" spans="1:9">
      <c r="A34" s="103">
        <v>1</v>
      </c>
      <c r="B34" s="103">
        <v>1269</v>
      </c>
      <c r="C34" s="97" t="s">
        <v>31</v>
      </c>
      <c r="D34" s="100">
        <v>1970.4</v>
      </c>
      <c r="E34" s="35">
        <f t="shared" si="0"/>
        <v>525.57000000000016</v>
      </c>
      <c r="F34" s="48">
        <f>IFERROR(VLOOKUP(B34,ADI!B:D,3,0),"0,00")</f>
        <v>669.94</v>
      </c>
      <c r="G34" s="106">
        <v>774.89</v>
      </c>
      <c r="H34" s="35">
        <f t="shared" si="1"/>
        <v>1444.83</v>
      </c>
      <c r="I34" s="42" t="str">
        <f>VLOOKUP(B34,'FOLHA RESUMIDA'!C:D,2,0)</f>
        <v>VALDECY FERREIRA DA COSTA</v>
      </c>
    </row>
    <row r="35" spans="1:9">
      <c r="A35" s="103">
        <v>1</v>
      </c>
      <c r="B35" s="103">
        <v>1328</v>
      </c>
      <c r="C35" s="97" t="s">
        <v>32</v>
      </c>
      <c r="D35" s="100">
        <v>3884.95</v>
      </c>
      <c r="E35" s="35">
        <f t="shared" si="0"/>
        <v>1741.2099999999996</v>
      </c>
      <c r="F35" s="48">
        <f>IFERROR(VLOOKUP(B35,ADI!B:D,3,0),"0,00")</f>
        <v>1320.88</v>
      </c>
      <c r="G35" s="106">
        <v>822.86</v>
      </c>
      <c r="H35" s="35">
        <f t="shared" si="1"/>
        <v>2143.7400000000002</v>
      </c>
      <c r="I35" s="42" t="str">
        <f>VLOOKUP(B35,'FOLHA RESUMIDA'!C:D,2,0)</f>
        <v>LIZETE ALFREDINA DA SILVA</v>
      </c>
    </row>
    <row r="36" spans="1:9">
      <c r="A36" s="103">
        <v>1</v>
      </c>
      <c r="B36" s="103">
        <v>1330</v>
      </c>
      <c r="C36" s="97" t="s">
        <v>33</v>
      </c>
      <c r="D36" s="100">
        <v>3685.26</v>
      </c>
      <c r="E36" s="35">
        <f t="shared" si="0"/>
        <v>2189.0600000000004</v>
      </c>
      <c r="F36" s="48">
        <f>IFERROR(VLOOKUP(B36,ADI!B:D,3,0),"0,00")</f>
        <v>1203.1099999999999</v>
      </c>
      <c r="G36" s="106">
        <v>293.08999999999997</v>
      </c>
      <c r="H36" s="35">
        <f t="shared" si="1"/>
        <v>1496.1999999999998</v>
      </c>
      <c r="I36" s="42" t="str">
        <f>VLOOKUP(B36,'FOLHA RESUMIDA'!C:D,2,0)</f>
        <v>IVANISE MARIA DA LUZ SANTOS</v>
      </c>
    </row>
    <row r="37" spans="1:9">
      <c r="A37" s="103">
        <v>1</v>
      </c>
      <c r="B37" s="103">
        <v>1333</v>
      </c>
      <c r="C37" s="97" t="s">
        <v>34</v>
      </c>
      <c r="D37" s="100">
        <v>3901.28</v>
      </c>
      <c r="E37" s="35">
        <f t="shared" si="0"/>
        <v>1493.3400000000001</v>
      </c>
      <c r="F37" s="48">
        <f>IFERROR(VLOOKUP(B37,ADI!B:D,3,0),"0,00")</f>
        <v>1326.44</v>
      </c>
      <c r="G37" s="106">
        <v>1081.5</v>
      </c>
      <c r="H37" s="35">
        <f t="shared" si="1"/>
        <v>2407.94</v>
      </c>
      <c r="I37" s="42" t="str">
        <f>VLOOKUP(B37,'FOLHA RESUMIDA'!C:D,2,0)</f>
        <v>JORGE CUNHA OLIVEIRA</v>
      </c>
    </row>
    <row r="38" spans="1:9">
      <c r="A38" s="103">
        <v>1</v>
      </c>
      <c r="B38" s="103">
        <v>1337</v>
      </c>
      <c r="C38" s="97" t="s">
        <v>35</v>
      </c>
      <c r="D38" s="100">
        <v>4839.13</v>
      </c>
      <c r="E38" s="35">
        <f t="shared" si="0"/>
        <v>1543.13</v>
      </c>
      <c r="F38" s="48">
        <f>IFERROR(VLOOKUP(B38,ADI!B:D,3,0),"0,00")</f>
        <v>1645.3</v>
      </c>
      <c r="G38" s="106">
        <v>1650.7</v>
      </c>
      <c r="H38" s="35">
        <f t="shared" si="1"/>
        <v>3296</v>
      </c>
      <c r="I38" s="42" t="str">
        <f>VLOOKUP(B38,'FOLHA RESUMIDA'!C:D,2,0)</f>
        <v>ROSILDA BARBOSA DOS SANTOS</v>
      </c>
    </row>
    <row r="39" spans="1:9">
      <c r="A39" s="103">
        <v>1</v>
      </c>
      <c r="B39" s="103">
        <v>1363</v>
      </c>
      <c r="C39" s="97" t="s">
        <v>36</v>
      </c>
      <c r="D39" s="100">
        <v>5105.55</v>
      </c>
      <c r="E39" s="35">
        <f t="shared" si="0"/>
        <v>1873.17</v>
      </c>
      <c r="F39" s="48">
        <f>IFERROR(VLOOKUP(B39,ADI!B:D,3,0),"0,00")</f>
        <v>1735.89</v>
      </c>
      <c r="G39" s="106">
        <v>1496.49</v>
      </c>
      <c r="H39" s="35">
        <f t="shared" si="1"/>
        <v>3232.38</v>
      </c>
      <c r="I39" s="42" t="str">
        <f>VLOOKUP(B39,'FOLHA RESUMIDA'!C:D,2,0)</f>
        <v>JOSE CARLOS FERREIRA DE ARRUDA</v>
      </c>
    </row>
    <row r="40" spans="1:9">
      <c r="A40" s="103">
        <v>1</v>
      </c>
      <c r="B40" s="103">
        <v>1369</v>
      </c>
      <c r="C40" s="97" t="s">
        <v>37</v>
      </c>
      <c r="D40" s="100">
        <v>3961.35</v>
      </c>
      <c r="E40" s="35">
        <f t="shared" si="0"/>
        <v>3067.33</v>
      </c>
      <c r="F40" s="48">
        <f>IFERROR(VLOOKUP(B40,ADI!B:D,3,0),"0,00")</f>
        <v>894.02</v>
      </c>
      <c r="G40" s="106">
        <v>0</v>
      </c>
      <c r="H40" s="35">
        <f t="shared" si="1"/>
        <v>894.02</v>
      </c>
      <c r="I40" s="42" t="str">
        <f>VLOOKUP(B40,'FOLHA RESUMIDA'!C:D,2,0)</f>
        <v>ELIANE BATISTA DE CASTILHO</v>
      </c>
    </row>
    <row r="41" spans="1:9">
      <c r="A41" s="103">
        <v>1</v>
      </c>
      <c r="B41" s="103">
        <v>1393</v>
      </c>
      <c r="C41" s="97" t="s">
        <v>38</v>
      </c>
      <c r="D41" s="100">
        <v>4061.44</v>
      </c>
      <c r="E41" s="35">
        <f t="shared" si="0"/>
        <v>1192.94</v>
      </c>
      <c r="F41" s="48">
        <f>IFERROR(VLOOKUP(B41,ADI!B:D,3,0),"0,00")</f>
        <v>1320.88</v>
      </c>
      <c r="G41" s="106">
        <v>1547.62</v>
      </c>
      <c r="H41" s="35">
        <f t="shared" si="1"/>
        <v>2868.5</v>
      </c>
      <c r="I41" s="42" t="str">
        <f>VLOOKUP(B41,'FOLHA RESUMIDA'!C:D,2,0)</f>
        <v>MANOEL CORREIA DOS SANTOS</v>
      </c>
    </row>
    <row r="42" spans="1:9">
      <c r="A42" s="103">
        <v>1</v>
      </c>
      <c r="B42" s="103">
        <v>1413</v>
      </c>
      <c r="C42" s="97" t="s">
        <v>39</v>
      </c>
      <c r="D42" s="100">
        <v>26123.59</v>
      </c>
      <c r="E42" s="35">
        <f t="shared" si="0"/>
        <v>13211.38</v>
      </c>
      <c r="F42" s="48">
        <f>IFERROR(VLOOKUP(B42,ADI!B:D,3,0),"0,00")</f>
        <v>8882.02</v>
      </c>
      <c r="G42" s="106">
        <v>4030.19</v>
      </c>
      <c r="H42" s="35">
        <f t="shared" si="1"/>
        <v>12912.210000000001</v>
      </c>
      <c r="I42" s="42" t="str">
        <f>VLOOKUP(B42,'FOLHA RESUMIDA'!C:D,2,0)</f>
        <v>LEDUAR GUEDES DE LIMA</v>
      </c>
    </row>
    <row r="43" spans="1:9">
      <c r="A43" s="103">
        <v>1</v>
      </c>
      <c r="B43" s="103">
        <v>1418</v>
      </c>
      <c r="C43" s="97" t="s">
        <v>40</v>
      </c>
      <c r="D43" s="100">
        <v>7473.43</v>
      </c>
      <c r="E43" s="35">
        <f t="shared" si="0"/>
        <v>5867.89</v>
      </c>
      <c r="F43" s="48">
        <f>IFERROR(VLOOKUP(B43,ADI!B:D,3,0),"0,00")</f>
        <v>1605.54</v>
      </c>
      <c r="G43" s="106">
        <v>0</v>
      </c>
      <c r="H43" s="35">
        <f t="shared" si="1"/>
        <v>1605.54</v>
      </c>
      <c r="I43" s="42" t="str">
        <f>VLOOKUP(B43,'FOLHA RESUMIDA'!C:D,2,0)</f>
        <v>ELVIS GOMES PEREIRA</v>
      </c>
    </row>
    <row r="44" spans="1:9">
      <c r="A44" s="103">
        <v>1</v>
      </c>
      <c r="B44" s="103">
        <v>1427</v>
      </c>
      <c r="C44" s="97" t="s">
        <v>41</v>
      </c>
      <c r="D44" s="100">
        <v>13929.62</v>
      </c>
      <c r="E44" s="35">
        <f t="shared" si="0"/>
        <v>4828.4100000000017</v>
      </c>
      <c r="F44" s="48">
        <f>IFERROR(VLOOKUP(B44,ADI!B:D,3,0),"0,00")</f>
        <v>4736.07</v>
      </c>
      <c r="G44" s="106">
        <v>4365.1400000000003</v>
      </c>
      <c r="H44" s="35">
        <f t="shared" si="1"/>
        <v>9101.2099999999991</v>
      </c>
      <c r="I44" s="42" t="str">
        <f>VLOOKUP(B44,'FOLHA RESUMIDA'!C:D,2,0)</f>
        <v>ANA MARIA ELOI DA H  DA SILVA</v>
      </c>
    </row>
    <row r="45" spans="1:9">
      <c r="A45" s="103">
        <v>1</v>
      </c>
      <c r="B45" s="103">
        <v>1429</v>
      </c>
      <c r="C45" s="97" t="s">
        <v>42</v>
      </c>
      <c r="D45" s="100">
        <v>5081.0200000000004</v>
      </c>
      <c r="E45" s="35">
        <f t="shared" si="0"/>
        <v>980.65000000000055</v>
      </c>
      <c r="F45" s="48">
        <f>IFERROR(VLOOKUP(B45,ADI!B:D,3,0),"0,00")</f>
        <v>1727.55</v>
      </c>
      <c r="G45" s="106">
        <v>2372.8200000000002</v>
      </c>
      <c r="H45" s="35">
        <f t="shared" si="1"/>
        <v>4100.37</v>
      </c>
      <c r="I45" s="42" t="str">
        <f>VLOOKUP(B45,'FOLHA RESUMIDA'!C:D,2,0)</f>
        <v>JOSE HENRIQUE DA PAZ</v>
      </c>
    </row>
    <row r="46" spans="1:9">
      <c r="A46" s="103">
        <v>1</v>
      </c>
      <c r="B46" s="103">
        <v>1454</v>
      </c>
      <c r="C46" s="97" t="s">
        <v>43</v>
      </c>
      <c r="D46" s="100">
        <v>8047.5</v>
      </c>
      <c r="E46" s="35">
        <f t="shared" si="0"/>
        <v>4769.72</v>
      </c>
      <c r="F46" s="48">
        <f>IFERROR(VLOOKUP(B46,ADI!B:D,3,0),"0,00")</f>
        <v>1581.71</v>
      </c>
      <c r="G46" s="106">
        <v>1696.07</v>
      </c>
      <c r="H46" s="35">
        <f t="shared" si="1"/>
        <v>3277.7799999999997</v>
      </c>
      <c r="I46" s="42" t="str">
        <f>VLOOKUP(B46,'FOLHA RESUMIDA'!C:D,2,0)</f>
        <v>MAURICIO LOPES DA SILVA</v>
      </c>
    </row>
    <row r="47" spans="1:9">
      <c r="A47" s="103">
        <v>1</v>
      </c>
      <c r="B47" s="103">
        <v>1475</v>
      </c>
      <c r="C47" s="97" t="s">
        <v>44</v>
      </c>
      <c r="D47" s="100">
        <v>3884.95</v>
      </c>
      <c r="E47" s="35">
        <f t="shared" si="0"/>
        <v>616.89999999999964</v>
      </c>
      <c r="F47" s="48">
        <f>IFERROR(VLOOKUP(B47,ADI!B:D,3,0),"0,00")</f>
        <v>1320.88</v>
      </c>
      <c r="G47" s="106">
        <v>1947.17</v>
      </c>
      <c r="H47" s="35">
        <f t="shared" si="1"/>
        <v>3268.05</v>
      </c>
      <c r="I47" s="42" t="str">
        <f>VLOOKUP(B47,'FOLHA RESUMIDA'!C:D,2,0)</f>
        <v>MARTA ARAUJO DA F  SANTANA</v>
      </c>
    </row>
    <row r="48" spans="1:9">
      <c r="A48" s="103">
        <v>1</v>
      </c>
      <c r="B48" s="103">
        <v>1483</v>
      </c>
      <c r="C48" s="97" t="s">
        <v>45</v>
      </c>
      <c r="D48" s="100">
        <v>2172.36</v>
      </c>
      <c r="E48" s="35">
        <f t="shared" si="0"/>
        <v>1602.3600000000001</v>
      </c>
      <c r="F48" s="48">
        <f>IFERROR(VLOOKUP(B48,ADI!B:D,3,0),"0,00")</f>
        <v>217.24</v>
      </c>
      <c r="G48" s="106">
        <v>352.76</v>
      </c>
      <c r="H48" s="35">
        <f t="shared" si="1"/>
        <v>570</v>
      </c>
      <c r="I48" s="42" t="str">
        <f>VLOOKUP(B48,'FOLHA RESUMIDA'!C:D,2,0)</f>
        <v>REGINA LEANDRO SANTOS DE LIMA</v>
      </c>
    </row>
    <row r="49" spans="1:9">
      <c r="A49" s="103">
        <v>1</v>
      </c>
      <c r="B49" s="103">
        <v>1522</v>
      </c>
      <c r="C49" s="97" t="s">
        <v>46</v>
      </c>
      <c r="D49" s="100">
        <v>1876.58</v>
      </c>
      <c r="E49" s="35">
        <f t="shared" si="0"/>
        <v>377.26</v>
      </c>
      <c r="F49" s="48">
        <f>IFERROR(VLOOKUP(B49,ADI!B:D,3,0),"0,00")</f>
        <v>638.04</v>
      </c>
      <c r="G49" s="106">
        <v>861.28</v>
      </c>
      <c r="H49" s="35">
        <f t="shared" si="1"/>
        <v>1499.32</v>
      </c>
      <c r="I49" s="42" t="str">
        <f>VLOOKUP(B49,'FOLHA RESUMIDA'!C:D,2,0)</f>
        <v>TEREZINHA P  DA SILVA CORREIA</v>
      </c>
    </row>
    <row r="50" spans="1:9">
      <c r="A50" s="103">
        <v>1</v>
      </c>
      <c r="B50" s="103">
        <v>1536</v>
      </c>
      <c r="C50" s="97" t="s">
        <v>47</v>
      </c>
      <c r="D50" s="100">
        <v>3523.75</v>
      </c>
      <c r="E50" s="35">
        <f t="shared" si="0"/>
        <v>2158.73</v>
      </c>
      <c r="F50" s="48">
        <f>IFERROR(VLOOKUP(B50,ADI!B:D,3,0),"0,00")</f>
        <v>1198.08</v>
      </c>
      <c r="G50" s="106">
        <v>166.94</v>
      </c>
      <c r="H50" s="35">
        <f t="shared" si="1"/>
        <v>1365.02</v>
      </c>
      <c r="I50" s="42" t="str">
        <f>VLOOKUP(B50,'FOLHA RESUMIDA'!C:D,2,0)</f>
        <v>MARIA ADRIAO DA SILVA</v>
      </c>
    </row>
    <row r="51" spans="1:9">
      <c r="A51" s="103">
        <v>1</v>
      </c>
      <c r="B51" s="103">
        <v>1545</v>
      </c>
      <c r="C51" s="97" t="s">
        <v>48</v>
      </c>
      <c r="D51" s="100">
        <v>4318.6000000000004</v>
      </c>
      <c r="E51" s="35">
        <f t="shared" si="0"/>
        <v>2886.6000000000004</v>
      </c>
      <c r="F51" s="48">
        <f>IFERROR(VLOOKUP(B51,ADI!B:D,3,0),"0,00")</f>
        <v>1432</v>
      </c>
      <c r="G51" s="106">
        <v>0</v>
      </c>
      <c r="H51" s="35">
        <f t="shared" si="1"/>
        <v>1432</v>
      </c>
      <c r="I51" s="42" t="str">
        <f>VLOOKUP(B51,'FOLHA RESUMIDA'!C:D,2,0)</f>
        <v>HERON VILAR DE ANDRADE</v>
      </c>
    </row>
    <row r="52" spans="1:9">
      <c r="A52" s="103">
        <v>1</v>
      </c>
      <c r="B52" s="103">
        <v>1549</v>
      </c>
      <c r="C52" s="97" t="s">
        <v>49</v>
      </c>
      <c r="D52" s="100">
        <v>4079.2</v>
      </c>
      <c r="E52" s="35">
        <f t="shared" si="0"/>
        <v>627.57999999999993</v>
      </c>
      <c r="F52" s="48">
        <f>IFERROR(VLOOKUP(B52,ADI!B:D,3,0),"0,00")</f>
        <v>1386.93</v>
      </c>
      <c r="G52" s="106">
        <v>2064.69</v>
      </c>
      <c r="H52" s="35">
        <f t="shared" si="1"/>
        <v>3451.62</v>
      </c>
      <c r="I52" s="42" t="str">
        <f>VLOOKUP(B52,'FOLHA RESUMIDA'!C:D,2,0)</f>
        <v>JOSE JOAQUIM DA SILVA FILHO</v>
      </c>
    </row>
    <row r="53" spans="1:9">
      <c r="A53" s="103">
        <v>1</v>
      </c>
      <c r="B53" s="103">
        <v>1553</v>
      </c>
      <c r="C53" s="97" t="s">
        <v>50</v>
      </c>
      <c r="D53" s="100">
        <v>4042.47</v>
      </c>
      <c r="E53" s="35">
        <f t="shared" si="0"/>
        <v>1050.8299999999995</v>
      </c>
      <c r="F53" s="48">
        <f>IFERROR(VLOOKUP(B53,ADI!B:D,3,0),"0,00")</f>
        <v>1326.44</v>
      </c>
      <c r="G53" s="106">
        <v>1665.2</v>
      </c>
      <c r="H53" s="35">
        <f t="shared" si="1"/>
        <v>2991.6400000000003</v>
      </c>
      <c r="I53" s="42" t="str">
        <f>VLOOKUP(B53,'FOLHA RESUMIDA'!C:D,2,0)</f>
        <v>MARIA DO CARMO A DOS SANTOS</v>
      </c>
    </row>
    <row r="54" spans="1:9">
      <c r="A54" s="103">
        <v>1</v>
      </c>
      <c r="B54" s="103">
        <v>1554</v>
      </c>
      <c r="C54" s="97" t="s">
        <v>51</v>
      </c>
      <c r="D54" s="100">
        <v>6026.83</v>
      </c>
      <c r="E54" s="35">
        <f t="shared" si="0"/>
        <v>3785.2400000000002</v>
      </c>
      <c r="F54" s="48">
        <f>IFERROR(VLOOKUP(B54,ADI!B:D,3,0),"0,00")</f>
        <v>2049.12</v>
      </c>
      <c r="G54" s="106">
        <v>192.47</v>
      </c>
      <c r="H54" s="35">
        <f t="shared" si="1"/>
        <v>2241.5899999999997</v>
      </c>
      <c r="I54" s="42" t="str">
        <f>VLOOKUP(B54,'FOLHA RESUMIDA'!C:D,2,0)</f>
        <v>SONEIDE P DO NASCIMENTO CORREA</v>
      </c>
    </row>
    <row r="55" spans="1:9">
      <c r="A55" s="103">
        <v>1</v>
      </c>
      <c r="B55" s="103">
        <v>1561</v>
      </c>
      <c r="C55" s="97" t="s">
        <v>52</v>
      </c>
      <c r="D55" s="100">
        <v>1876.58</v>
      </c>
      <c r="E55" s="35">
        <f t="shared" si="0"/>
        <v>718.86000000000013</v>
      </c>
      <c r="F55" s="48">
        <f>IFERROR(VLOOKUP(B55,ADI!B:D,3,0),"0,00")</f>
        <v>638.04</v>
      </c>
      <c r="G55" s="106">
        <v>519.67999999999995</v>
      </c>
      <c r="H55" s="35">
        <f t="shared" si="1"/>
        <v>1157.7199999999998</v>
      </c>
      <c r="I55" s="42" t="str">
        <f>VLOOKUP(B55,'FOLHA RESUMIDA'!C:D,2,0)</f>
        <v>ANDRE LUIZ MACIEL FERREIRA</v>
      </c>
    </row>
    <row r="56" spans="1:9">
      <c r="A56" s="103">
        <v>1</v>
      </c>
      <c r="B56" s="103">
        <v>1588</v>
      </c>
      <c r="C56" s="97" t="s">
        <v>53</v>
      </c>
      <c r="D56" s="100">
        <v>1970.4</v>
      </c>
      <c r="E56" s="35">
        <f t="shared" si="0"/>
        <v>1563.1100000000001</v>
      </c>
      <c r="F56" s="48">
        <f>IFERROR(VLOOKUP(B56,ADI!B:D,3,0),"0,00")</f>
        <v>197.04</v>
      </c>
      <c r="G56" s="106">
        <v>210.25</v>
      </c>
      <c r="H56" s="35">
        <f t="shared" si="1"/>
        <v>407.28999999999996</v>
      </c>
      <c r="I56" s="42" t="str">
        <f>VLOOKUP(B56,'FOLHA RESUMIDA'!C:D,2,0)</f>
        <v>MARIA ANDREA DOS SANTOS</v>
      </c>
    </row>
    <row r="57" spans="1:9">
      <c r="A57" s="103">
        <v>1</v>
      </c>
      <c r="B57" s="103">
        <v>1589</v>
      </c>
      <c r="C57" s="97" t="s">
        <v>54</v>
      </c>
      <c r="D57" s="100">
        <v>1876.58</v>
      </c>
      <c r="E57" s="35">
        <f t="shared" si="0"/>
        <v>658.36999999999989</v>
      </c>
      <c r="F57" s="48">
        <f>IFERROR(VLOOKUP(B57,ADI!B:D,3,0),"0,00")</f>
        <v>638.04</v>
      </c>
      <c r="G57" s="106">
        <v>580.16999999999996</v>
      </c>
      <c r="H57" s="35">
        <f t="shared" si="1"/>
        <v>1218.21</v>
      </c>
      <c r="I57" s="42" t="str">
        <f>VLOOKUP(B57,'FOLHA RESUMIDA'!C:D,2,0)</f>
        <v>SEVERINA DE SANTANA NEVES</v>
      </c>
    </row>
    <row r="58" spans="1:9">
      <c r="A58" s="103">
        <v>1</v>
      </c>
      <c r="B58" s="103">
        <v>1596</v>
      </c>
      <c r="C58" s="97" t="s">
        <v>55</v>
      </c>
      <c r="D58" s="100">
        <v>2640.52</v>
      </c>
      <c r="E58" s="35">
        <f t="shared" si="0"/>
        <v>1859.3899999999999</v>
      </c>
      <c r="F58" s="48">
        <f>IFERROR(VLOOKUP(B58,ADI!B:D,3,0),"0,00")</f>
        <v>686.54</v>
      </c>
      <c r="G58" s="106">
        <v>94.59</v>
      </c>
      <c r="H58" s="35">
        <f t="shared" si="1"/>
        <v>781.13</v>
      </c>
      <c r="I58" s="42" t="str">
        <f>VLOOKUP(B58,'FOLHA RESUMIDA'!C:D,2,0)</f>
        <v>IVANE FRANCISCO DE AZEVEDO</v>
      </c>
    </row>
    <row r="59" spans="1:9">
      <c r="A59" s="103">
        <v>1</v>
      </c>
      <c r="B59" s="103">
        <v>1597</v>
      </c>
      <c r="C59" s="97" t="s">
        <v>56</v>
      </c>
      <c r="D59" s="100">
        <v>5426.92</v>
      </c>
      <c r="E59" s="35">
        <f t="shared" si="0"/>
        <v>2945.7</v>
      </c>
      <c r="F59" s="48">
        <f>IFERROR(VLOOKUP(B59,ADI!B:D,3,0),"0,00")</f>
        <v>1320.88</v>
      </c>
      <c r="G59" s="106">
        <v>1160.3399999999999</v>
      </c>
      <c r="H59" s="35">
        <f t="shared" si="1"/>
        <v>2481.2200000000003</v>
      </c>
      <c r="I59" s="42" t="str">
        <f>VLOOKUP(B59,'FOLHA RESUMIDA'!C:D,2,0)</f>
        <v>DILMA NEUZA DAS MERCES</v>
      </c>
    </row>
    <row r="60" spans="1:9">
      <c r="A60" s="103">
        <v>1</v>
      </c>
      <c r="B60" s="103">
        <v>1631</v>
      </c>
      <c r="C60" s="97" t="s">
        <v>57</v>
      </c>
      <c r="D60" s="100">
        <v>3381.99</v>
      </c>
      <c r="E60" s="35">
        <f t="shared" si="0"/>
        <v>3381.99</v>
      </c>
      <c r="F60" s="48" t="str">
        <f>IFERROR(VLOOKUP(B60,ADI!B:D,3,0),"0,00")</f>
        <v>0,00</v>
      </c>
      <c r="G60" s="106">
        <v>0</v>
      </c>
      <c r="H60" s="35">
        <f t="shared" si="1"/>
        <v>0</v>
      </c>
      <c r="I60" s="42" t="str">
        <f>VLOOKUP(B60,'FOLHA RESUMIDA'!C:D,2,0)</f>
        <v>GERSON MARTINS DA SILVA</v>
      </c>
    </row>
    <row r="61" spans="1:9">
      <c r="A61" s="103">
        <v>1</v>
      </c>
      <c r="B61" s="103">
        <v>1650</v>
      </c>
      <c r="C61" s="97" t="s">
        <v>58</v>
      </c>
      <c r="D61" s="100">
        <v>2172.36</v>
      </c>
      <c r="E61" s="35">
        <f t="shared" si="0"/>
        <v>1822.22</v>
      </c>
      <c r="F61" s="48">
        <f>IFERROR(VLOOKUP(B61,ADI!B:D,3,0),"0,00")</f>
        <v>325.85000000000002</v>
      </c>
      <c r="G61" s="106">
        <v>24.29</v>
      </c>
      <c r="H61" s="35">
        <f t="shared" si="1"/>
        <v>350.14000000000004</v>
      </c>
      <c r="I61" s="42" t="str">
        <f>VLOOKUP(B61,'FOLHA RESUMIDA'!C:D,2,0)</f>
        <v>JANETE MARIA DA SILVA</v>
      </c>
    </row>
    <row r="62" spans="1:9">
      <c r="A62" s="103">
        <v>1</v>
      </c>
      <c r="B62" s="103">
        <v>1652</v>
      </c>
      <c r="C62" s="97" t="s">
        <v>59</v>
      </c>
      <c r="D62" s="100">
        <v>2534.84</v>
      </c>
      <c r="E62" s="35">
        <f t="shared" si="0"/>
        <v>1333.8700000000001</v>
      </c>
      <c r="F62" s="48">
        <f>IFERROR(VLOOKUP(B62,ADI!B:D,3,0),"0,00")</f>
        <v>738.6</v>
      </c>
      <c r="G62" s="106">
        <v>462.37</v>
      </c>
      <c r="H62" s="35">
        <f t="shared" si="1"/>
        <v>1200.97</v>
      </c>
      <c r="I62" s="42" t="str">
        <f>VLOOKUP(B62,'FOLHA RESUMIDA'!C:D,2,0)</f>
        <v>ROMILDO NUNES DIAS</v>
      </c>
    </row>
    <row r="63" spans="1:9">
      <c r="A63" s="103">
        <v>1</v>
      </c>
      <c r="B63" s="103">
        <v>1665</v>
      </c>
      <c r="C63" s="97" t="s">
        <v>60</v>
      </c>
      <c r="D63" s="100">
        <v>2395.04</v>
      </c>
      <c r="E63" s="35">
        <f t="shared" si="0"/>
        <v>1347.6399999999999</v>
      </c>
      <c r="F63" s="48">
        <f>IFERROR(VLOOKUP(B63,ADI!B:D,3,0),"0,00")</f>
        <v>479.01</v>
      </c>
      <c r="G63" s="106">
        <v>568.39</v>
      </c>
      <c r="H63" s="35">
        <f t="shared" si="1"/>
        <v>1047.4000000000001</v>
      </c>
      <c r="I63" s="42" t="str">
        <f>VLOOKUP(B63,'FOLHA RESUMIDA'!C:D,2,0)</f>
        <v>LUZIA BERNARDO DE SOUSA</v>
      </c>
    </row>
    <row r="64" spans="1:9">
      <c r="A64" s="103">
        <v>1</v>
      </c>
      <c r="B64" s="103">
        <v>1674</v>
      </c>
      <c r="C64" s="97" t="s">
        <v>61</v>
      </c>
      <c r="D64" s="100">
        <v>2479.1999999999998</v>
      </c>
      <c r="E64" s="35">
        <f t="shared" si="0"/>
        <v>1986.6</v>
      </c>
      <c r="F64" s="48">
        <f>IFERROR(VLOOKUP(B64,ADI!B:D,3,0),"0,00")</f>
        <v>492.6</v>
      </c>
      <c r="G64" s="106">
        <v>0</v>
      </c>
      <c r="H64" s="35">
        <f t="shared" si="1"/>
        <v>492.6</v>
      </c>
      <c r="I64" s="42" t="str">
        <f>VLOOKUP(B64,'FOLHA RESUMIDA'!C:D,2,0)</f>
        <v>MARIA HELENA FERREIRA DA SILVA</v>
      </c>
    </row>
    <row r="65" spans="1:9">
      <c r="A65" s="103">
        <v>16</v>
      </c>
      <c r="B65" s="103">
        <v>1682</v>
      </c>
      <c r="C65" s="97" t="s">
        <v>353</v>
      </c>
      <c r="D65" s="100">
        <v>4172.46</v>
      </c>
      <c r="E65" s="35">
        <f t="shared" si="0"/>
        <v>1819.1</v>
      </c>
      <c r="F65" s="48">
        <f>IFERROR(VLOOKUP(B65,ADI!B:D,3,0),"0,00")</f>
        <v>1418.64</v>
      </c>
      <c r="G65" s="106">
        <v>934.72</v>
      </c>
      <c r="H65" s="35">
        <f t="shared" si="1"/>
        <v>2353.36</v>
      </c>
      <c r="I65" s="42" t="str">
        <f>VLOOKUP(B65,'FOLHA RESUMIDA'!C:D,2,0)</f>
        <v>MOISES MARTINS DE MELO NETO</v>
      </c>
    </row>
    <row r="66" spans="1:9">
      <c r="A66" s="103">
        <v>10</v>
      </c>
      <c r="B66" s="103">
        <v>1683</v>
      </c>
      <c r="C66" s="97" t="s">
        <v>388</v>
      </c>
      <c r="D66" s="100">
        <v>4914.24</v>
      </c>
      <c r="E66" s="35">
        <f t="shared" si="0"/>
        <v>3002.2999999999997</v>
      </c>
      <c r="F66" s="48">
        <f>IFERROR(VLOOKUP(B66,ADI!B:D,3,0),"0,00")</f>
        <v>1418.64</v>
      </c>
      <c r="G66" s="106">
        <v>493.3</v>
      </c>
      <c r="H66" s="35">
        <f t="shared" si="1"/>
        <v>1911.94</v>
      </c>
      <c r="I66" s="42" t="str">
        <f>VLOOKUP(B66,'FOLHA RESUMIDA'!C:D,2,0)</f>
        <v>ADEMIR LOPES DA SILVA</v>
      </c>
    </row>
    <row r="67" spans="1:9">
      <c r="A67" s="103">
        <v>51</v>
      </c>
      <c r="B67" s="103">
        <v>1726</v>
      </c>
      <c r="C67" s="97" t="s">
        <v>389</v>
      </c>
      <c r="D67" s="100">
        <v>4172.47</v>
      </c>
      <c r="E67" s="35">
        <f t="shared" si="0"/>
        <v>1335.4900000000002</v>
      </c>
      <c r="F67" s="48">
        <f>IFERROR(VLOOKUP(B67,ADI!B:D,3,0),"0,00")</f>
        <v>1418.64</v>
      </c>
      <c r="G67" s="106">
        <v>1418.34</v>
      </c>
      <c r="H67" s="35">
        <f t="shared" si="1"/>
        <v>2836.98</v>
      </c>
      <c r="I67" s="42" t="str">
        <f>VLOOKUP(B67,'FOLHA RESUMIDA'!C:D,2,0)</f>
        <v>JOSE CARLOS VIEIRA</v>
      </c>
    </row>
    <row r="68" spans="1:9">
      <c r="A68" s="103">
        <v>1</v>
      </c>
      <c r="B68" s="103">
        <v>1741</v>
      </c>
      <c r="C68" s="97" t="s">
        <v>62</v>
      </c>
      <c r="D68" s="100">
        <v>3370.04</v>
      </c>
      <c r="E68" s="35">
        <f t="shared" si="0"/>
        <v>961.06999999999971</v>
      </c>
      <c r="F68" s="48">
        <f>IFERROR(VLOOKUP(B68,ADI!B:D,3,0),"0,00")</f>
        <v>1145.81</v>
      </c>
      <c r="G68" s="106">
        <v>1263.1600000000001</v>
      </c>
      <c r="H68" s="35">
        <f t="shared" si="1"/>
        <v>2408.9700000000003</v>
      </c>
      <c r="I68" s="42" t="str">
        <f>VLOOKUP(B68,'FOLHA RESUMIDA'!C:D,2,0)</f>
        <v>MARCONDES C  DE OLIVEIRA</v>
      </c>
    </row>
    <row r="69" spans="1:9">
      <c r="A69" s="103">
        <v>1</v>
      </c>
      <c r="B69" s="103">
        <v>1749</v>
      </c>
      <c r="C69" s="97" t="s">
        <v>63</v>
      </c>
      <c r="D69" s="100">
        <v>3895.5</v>
      </c>
      <c r="E69" s="35">
        <f t="shared" si="0"/>
        <v>3202.17</v>
      </c>
      <c r="F69" s="48" t="str">
        <f>IFERROR(VLOOKUP(B69,ADI!B:D,3,0),"0,00")</f>
        <v>0,00</v>
      </c>
      <c r="G69" s="106">
        <v>693.33</v>
      </c>
      <c r="H69" s="35">
        <f t="shared" si="1"/>
        <v>693.33</v>
      </c>
      <c r="I69" s="42" t="str">
        <f>VLOOKUP(B69,'FOLHA RESUMIDA'!C:D,2,0)</f>
        <v>MANOEL MARTINS LEITE NETO</v>
      </c>
    </row>
    <row r="70" spans="1:9">
      <c r="A70" s="103">
        <v>1</v>
      </c>
      <c r="B70" s="103">
        <v>1774</v>
      </c>
      <c r="C70" s="97" t="s">
        <v>64</v>
      </c>
      <c r="D70" s="100">
        <v>2514.88</v>
      </c>
      <c r="E70" s="35">
        <f t="shared" ref="E70:E133" si="2">D70-H70</f>
        <v>635.88000000000011</v>
      </c>
      <c r="F70" s="48">
        <f>IFERROR(VLOOKUP(B70,ADI!B:D,3,0),"0,00")</f>
        <v>855.03</v>
      </c>
      <c r="G70" s="106">
        <v>1023.97</v>
      </c>
      <c r="H70" s="35">
        <f t="shared" ref="H70:H133" si="3">F70+G70</f>
        <v>1879</v>
      </c>
      <c r="I70" s="42" t="str">
        <f>VLOOKUP(B70,'FOLHA RESUMIDA'!C:D,2,0)</f>
        <v>FRANCISCO DE ASSIS BEZERRA</v>
      </c>
    </row>
    <row r="71" spans="1:9">
      <c r="A71" s="103">
        <v>1</v>
      </c>
      <c r="B71" s="103">
        <v>1794</v>
      </c>
      <c r="C71" s="97" t="s">
        <v>65</v>
      </c>
      <c r="D71" s="100">
        <v>4497.33</v>
      </c>
      <c r="E71" s="35">
        <f t="shared" si="2"/>
        <v>2149.0299999999997</v>
      </c>
      <c r="F71" s="48">
        <f>IFERROR(VLOOKUP(B71,ADI!B:D,3,0),"0,00")</f>
        <v>1529.09</v>
      </c>
      <c r="G71" s="106">
        <v>819.21</v>
      </c>
      <c r="H71" s="35">
        <f t="shared" si="3"/>
        <v>2348.3000000000002</v>
      </c>
      <c r="I71" s="42" t="str">
        <f>VLOOKUP(B71,'FOLHA RESUMIDA'!C:D,2,0)</f>
        <v>LUCIENE MARIA DE ANDRADE</v>
      </c>
    </row>
    <row r="72" spans="1:9">
      <c r="A72" s="103">
        <v>1</v>
      </c>
      <c r="B72" s="103">
        <v>1796</v>
      </c>
      <c r="C72" s="97" t="s">
        <v>66</v>
      </c>
      <c r="D72" s="100">
        <v>1970.4</v>
      </c>
      <c r="E72" s="35">
        <f t="shared" si="2"/>
        <v>454.80999999999995</v>
      </c>
      <c r="F72" s="48">
        <f>IFERROR(VLOOKUP(B72,ADI!B:D,3,0),"0,00")</f>
        <v>669.94</v>
      </c>
      <c r="G72" s="106">
        <v>845.65</v>
      </c>
      <c r="H72" s="35">
        <f t="shared" si="3"/>
        <v>1515.5900000000001</v>
      </c>
      <c r="I72" s="42" t="str">
        <f>VLOOKUP(B72,'FOLHA RESUMIDA'!C:D,2,0)</f>
        <v>NEUZA ANUNCIACAO COELHO</v>
      </c>
    </row>
    <row r="73" spans="1:9">
      <c r="A73" s="103">
        <v>1</v>
      </c>
      <c r="B73" s="103">
        <v>1809</v>
      </c>
      <c r="C73" s="97" t="s">
        <v>67</v>
      </c>
      <c r="D73" s="100">
        <v>3355.95</v>
      </c>
      <c r="E73" s="35">
        <f t="shared" si="2"/>
        <v>1099.1499999999996</v>
      </c>
      <c r="F73" s="48">
        <f>IFERROR(VLOOKUP(B73,ADI!B:D,3,0),"0,00")</f>
        <v>1141.02</v>
      </c>
      <c r="G73" s="106">
        <v>1115.78</v>
      </c>
      <c r="H73" s="35">
        <f t="shared" si="3"/>
        <v>2256.8000000000002</v>
      </c>
      <c r="I73" s="42" t="str">
        <f>VLOOKUP(B73,'FOLHA RESUMIDA'!C:D,2,0)</f>
        <v>JOSE IRANILDO DE ANDRADE SILVA</v>
      </c>
    </row>
    <row r="74" spans="1:9">
      <c r="A74" s="103">
        <v>1</v>
      </c>
      <c r="B74" s="103">
        <v>1821</v>
      </c>
      <c r="C74" s="97" t="s">
        <v>68</v>
      </c>
      <c r="D74" s="100">
        <v>4993.25</v>
      </c>
      <c r="E74" s="35">
        <f t="shared" si="2"/>
        <v>3543.5299999999997</v>
      </c>
      <c r="F74" s="48">
        <f>IFERROR(VLOOKUP(B74,ADI!B:D,3,0),"0,00")</f>
        <v>1449.72</v>
      </c>
      <c r="G74" s="106">
        <v>0</v>
      </c>
      <c r="H74" s="35">
        <f t="shared" si="3"/>
        <v>1449.72</v>
      </c>
      <c r="I74" s="42" t="str">
        <f>VLOOKUP(B74,'FOLHA RESUMIDA'!C:D,2,0)</f>
        <v>CARLOS STENIO DE DEUS</v>
      </c>
    </row>
    <row r="75" spans="1:9">
      <c r="A75" s="103">
        <v>1</v>
      </c>
      <c r="B75" s="103">
        <v>1822</v>
      </c>
      <c r="C75" s="97" t="s">
        <v>69</v>
      </c>
      <c r="D75" s="100">
        <v>2978.67</v>
      </c>
      <c r="E75" s="35">
        <f t="shared" si="2"/>
        <v>2508.0500000000002</v>
      </c>
      <c r="F75" s="48" t="str">
        <f>IFERROR(VLOOKUP(B75,ADI!B:D,3,0),"0,00")</f>
        <v>0,00</v>
      </c>
      <c r="G75" s="106">
        <v>470.62</v>
      </c>
      <c r="H75" s="35">
        <f t="shared" si="3"/>
        <v>470.62</v>
      </c>
      <c r="I75" s="42" t="str">
        <f>VLOOKUP(B75,'FOLHA RESUMIDA'!C:D,2,0)</f>
        <v>GILMAR BEZERRA DE OLIVEIRA</v>
      </c>
    </row>
    <row r="76" spans="1:9">
      <c r="A76" s="103">
        <v>1</v>
      </c>
      <c r="B76" s="103">
        <v>1906</v>
      </c>
      <c r="C76" s="97" t="s">
        <v>70</v>
      </c>
      <c r="D76" s="100">
        <v>4111.07</v>
      </c>
      <c r="E76" s="35">
        <f t="shared" si="2"/>
        <v>3165.1099999999997</v>
      </c>
      <c r="F76" s="48" t="str">
        <f>IFERROR(VLOOKUP(B76,ADI!B:D,3,0),"0,00")</f>
        <v>0,00</v>
      </c>
      <c r="G76" s="106">
        <v>945.96</v>
      </c>
      <c r="H76" s="35">
        <f t="shared" si="3"/>
        <v>945.96</v>
      </c>
      <c r="I76" s="42" t="str">
        <f>VLOOKUP(B76,'FOLHA RESUMIDA'!C:D,2,0)</f>
        <v>IZABEL CRISTINA F DE ARRUDA</v>
      </c>
    </row>
    <row r="77" spans="1:9">
      <c r="A77" s="103">
        <v>1</v>
      </c>
      <c r="B77" s="103">
        <v>1908</v>
      </c>
      <c r="C77" s="97" t="s">
        <v>71</v>
      </c>
      <c r="D77" s="100">
        <v>7979.2</v>
      </c>
      <c r="E77" s="35">
        <f t="shared" si="2"/>
        <v>3455.9399999999996</v>
      </c>
      <c r="F77" s="48">
        <f>IFERROR(VLOOKUP(B77,ADI!B:D,3,0),"0,00")</f>
        <v>2712.93</v>
      </c>
      <c r="G77" s="106">
        <v>1810.33</v>
      </c>
      <c r="H77" s="35">
        <f t="shared" si="3"/>
        <v>4523.26</v>
      </c>
      <c r="I77" s="42" t="str">
        <f>VLOOKUP(B77,'FOLHA RESUMIDA'!C:D,2,0)</f>
        <v>LUCIA MARIA ARAUJO LAVOR</v>
      </c>
    </row>
    <row r="78" spans="1:9">
      <c r="A78" s="103">
        <v>1</v>
      </c>
      <c r="B78" s="103">
        <v>1909</v>
      </c>
      <c r="C78" s="97" t="s">
        <v>72</v>
      </c>
      <c r="D78" s="100">
        <v>3209.59</v>
      </c>
      <c r="E78" s="35">
        <f t="shared" si="2"/>
        <v>805.46</v>
      </c>
      <c r="F78" s="48">
        <f>IFERROR(VLOOKUP(B78,ADI!B:D,3,0),"0,00")</f>
        <v>1091.26</v>
      </c>
      <c r="G78" s="106">
        <v>1312.87</v>
      </c>
      <c r="H78" s="35">
        <f t="shared" si="3"/>
        <v>2404.13</v>
      </c>
      <c r="I78" s="42" t="str">
        <f>VLOOKUP(B78,'FOLHA RESUMIDA'!C:D,2,0)</f>
        <v>IVANILDO BATISTA DA SILVA</v>
      </c>
    </row>
    <row r="79" spans="1:9">
      <c r="A79" s="103">
        <v>1</v>
      </c>
      <c r="B79" s="103">
        <v>1916</v>
      </c>
      <c r="C79" s="97" t="s">
        <v>349</v>
      </c>
      <c r="D79" s="100">
        <v>2948.55</v>
      </c>
      <c r="E79" s="35">
        <f t="shared" si="2"/>
        <v>954.19</v>
      </c>
      <c r="F79" s="48">
        <f>IFERROR(VLOOKUP(B79,ADI!B:D,3,0),"0,00")</f>
        <v>1002.51</v>
      </c>
      <c r="G79" s="106">
        <v>991.85</v>
      </c>
      <c r="H79" s="35">
        <f t="shared" si="3"/>
        <v>1994.3600000000001</v>
      </c>
      <c r="I79" s="42" t="str">
        <f>VLOOKUP(B79,'FOLHA RESUMIDA'!C:D,2,0)</f>
        <v>FABIOLA ALBUQUERQUE PINHEIRO</v>
      </c>
    </row>
    <row r="80" spans="1:9">
      <c r="A80" s="103">
        <v>1</v>
      </c>
      <c r="B80" s="103">
        <v>1924</v>
      </c>
      <c r="C80" s="97" t="s">
        <v>73</v>
      </c>
      <c r="D80" s="100">
        <v>7881.54</v>
      </c>
      <c r="E80" s="35">
        <f t="shared" si="2"/>
        <v>3863.44</v>
      </c>
      <c r="F80" s="48">
        <f>IFERROR(VLOOKUP(B80,ADI!B:D,3,0),"0,00")</f>
        <v>2562.4299999999998</v>
      </c>
      <c r="G80" s="106">
        <v>1455.67</v>
      </c>
      <c r="H80" s="35">
        <f t="shared" si="3"/>
        <v>4018.1</v>
      </c>
      <c r="I80" s="42" t="str">
        <f>VLOOKUP(B80,'FOLHA RESUMIDA'!C:D,2,0)</f>
        <v>CARLOS HENRIQUE LIMA DE MELO</v>
      </c>
    </row>
    <row r="81" spans="1:9">
      <c r="A81" s="103">
        <v>1</v>
      </c>
      <c r="B81" s="103">
        <v>1932</v>
      </c>
      <c r="C81" s="97" t="s">
        <v>74</v>
      </c>
      <c r="D81" s="100">
        <v>7135.32</v>
      </c>
      <c r="E81" s="35">
        <f t="shared" si="2"/>
        <v>1727.5199999999995</v>
      </c>
      <c r="F81" s="48">
        <f>IFERROR(VLOOKUP(B81,ADI!B:D,3,0),"0,00")</f>
        <v>2426.0100000000002</v>
      </c>
      <c r="G81" s="106">
        <v>2981.79</v>
      </c>
      <c r="H81" s="35">
        <f t="shared" si="3"/>
        <v>5407.8</v>
      </c>
      <c r="I81" s="42" t="str">
        <f>VLOOKUP(B81,'FOLHA RESUMIDA'!C:D,2,0)</f>
        <v>ROSILENE MARIA ANACLETO</v>
      </c>
    </row>
    <row r="82" spans="1:9">
      <c r="A82" s="103">
        <v>1</v>
      </c>
      <c r="B82" s="103">
        <v>1937</v>
      </c>
      <c r="C82" s="97" t="s">
        <v>75</v>
      </c>
      <c r="D82" s="100">
        <v>3467.49</v>
      </c>
      <c r="E82" s="35">
        <f t="shared" si="2"/>
        <v>1707.12</v>
      </c>
      <c r="F82" s="48">
        <f>IFERROR(VLOOKUP(B82,ADI!B:D,3,0),"0,00")</f>
        <v>1178.95</v>
      </c>
      <c r="G82" s="106">
        <v>581.41999999999996</v>
      </c>
      <c r="H82" s="35">
        <f t="shared" si="3"/>
        <v>1760.37</v>
      </c>
      <c r="I82" s="42" t="str">
        <f>VLOOKUP(B82,'FOLHA RESUMIDA'!C:D,2,0)</f>
        <v>RILDA MARIA DA SILVA</v>
      </c>
    </row>
    <row r="83" spans="1:9">
      <c r="A83" s="103">
        <v>1</v>
      </c>
      <c r="B83" s="103">
        <v>1980</v>
      </c>
      <c r="C83" s="97" t="s">
        <v>76</v>
      </c>
      <c r="D83" s="100">
        <v>36419.85</v>
      </c>
      <c r="E83" s="35">
        <f t="shared" si="2"/>
        <v>31957.21</v>
      </c>
      <c r="F83" s="48">
        <f>IFERROR(VLOOKUP(B83,ADI!B:D,3,0),"0,00")</f>
        <v>4462.6400000000003</v>
      </c>
      <c r="G83" s="106">
        <v>0</v>
      </c>
      <c r="H83" s="35">
        <f t="shared" si="3"/>
        <v>4462.6400000000003</v>
      </c>
      <c r="I83" s="42" t="str">
        <f>VLOOKUP(B83,'FOLHA RESUMIDA'!C:D,2,0)</f>
        <v>MANOEL NETO DINIZ</v>
      </c>
    </row>
    <row r="84" spans="1:9">
      <c r="A84" s="103">
        <v>1</v>
      </c>
      <c r="B84" s="103">
        <v>1999</v>
      </c>
      <c r="C84" s="97" t="s">
        <v>77</v>
      </c>
      <c r="D84" s="100">
        <v>2760.93</v>
      </c>
      <c r="E84" s="35">
        <f t="shared" si="2"/>
        <v>1452.1799999999998</v>
      </c>
      <c r="F84" s="48">
        <f>IFERROR(VLOOKUP(B84,ADI!B:D,3,0),"0,00")</f>
        <v>938.72</v>
      </c>
      <c r="G84" s="106">
        <v>370.03</v>
      </c>
      <c r="H84" s="35">
        <f t="shared" si="3"/>
        <v>1308.75</v>
      </c>
      <c r="I84" s="42" t="str">
        <f>VLOOKUP(B84,'FOLHA RESUMIDA'!C:D,2,0)</f>
        <v>ELIAS RIBEIRO DA SILVA FILHO</v>
      </c>
    </row>
    <row r="85" spans="1:9">
      <c r="A85" s="103">
        <v>1</v>
      </c>
      <c r="B85" s="103">
        <v>2008</v>
      </c>
      <c r="C85" s="97" t="s">
        <v>78</v>
      </c>
      <c r="D85" s="100">
        <v>3715.5</v>
      </c>
      <c r="E85" s="35">
        <f t="shared" si="2"/>
        <v>439.93000000000029</v>
      </c>
      <c r="F85" s="48">
        <f>IFERROR(VLOOKUP(B85,ADI!B:D,3,0),"0,00")</f>
        <v>1263.27</v>
      </c>
      <c r="G85" s="106">
        <v>2012.3</v>
      </c>
      <c r="H85" s="35">
        <f t="shared" si="3"/>
        <v>3275.5699999999997</v>
      </c>
      <c r="I85" s="42" t="str">
        <f>VLOOKUP(B85,'FOLHA RESUMIDA'!C:D,2,0)</f>
        <v>AMAURI GONCALO DA SILVA</v>
      </c>
    </row>
    <row r="86" spans="1:9">
      <c r="A86" s="103">
        <v>1</v>
      </c>
      <c r="B86" s="103">
        <v>2015</v>
      </c>
      <c r="C86" s="97" t="s">
        <v>79</v>
      </c>
      <c r="D86" s="100">
        <v>10968.88</v>
      </c>
      <c r="E86" s="35">
        <f t="shared" si="2"/>
        <v>3937.9999999999991</v>
      </c>
      <c r="F86" s="48">
        <f>IFERROR(VLOOKUP(B86,ADI!B:D,3,0),"0,00")</f>
        <v>3729.42</v>
      </c>
      <c r="G86" s="106">
        <v>3301.46</v>
      </c>
      <c r="H86" s="35">
        <f t="shared" si="3"/>
        <v>7030.88</v>
      </c>
      <c r="I86" s="42" t="str">
        <f>VLOOKUP(B86,'FOLHA RESUMIDA'!C:D,2,0)</f>
        <v>MARIA SANDRA PONTES MENDONCA</v>
      </c>
    </row>
    <row r="87" spans="1:9">
      <c r="A87" s="103">
        <v>1</v>
      </c>
      <c r="B87" s="103">
        <v>2019</v>
      </c>
      <c r="C87" s="97" t="s">
        <v>80</v>
      </c>
      <c r="D87" s="100">
        <v>2271.42</v>
      </c>
      <c r="E87" s="35">
        <f t="shared" si="2"/>
        <v>474.37000000000012</v>
      </c>
      <c r="F87" s="48">
        <f>IFERROR(VLOOKUP(B87,ADI!B:D,3,0),"0,00")</f>
        <v>772.28</v>
      </c>
      <c r="G87" s="106">
        <v>1024.77</v>
      </c>
      <c r="H87" s="35">
        <f t="shared" si="3"/>
        <v>1797.05</v>
      </c>
      <c r="I87" s="42" t="str">
        <f>VLOOKUP(B87,'FOLHA RESUMIDA'!C:D,2,0)</f>
        <v>MARCOS DO NASCIMENTO</v>
      </c>
    </row>
    <row r="88" spans="1:9">
      <c r="A88" s="103">
        <v>1</v>
      </c>
      <c r="B88" s="103">
        <v>2038</v>
      </c>
      <c r="C88" s="97" t="s">
        <v>81</v>
      </c>
      <c r="D88" s="100">
        <v>3830.18</v>
      </c>
      <c r="E88" s="35">
        <f t="shared" si="2"/>
        <v>2315.89</v>
      </c>
      <c r="F88" s="48">
        <f>IFERROR(VLOOKUP(B88,ADI!B:D,3,0),"0,00")</f>
        <v>1302.26</v>
      </c>
      <c r="G88" s="106">
        <v>212.03</v>
      </c>
      <c r="H88" s="35">
        <f t="shared" si="3"/>
        <v>1514.29</v>
      </c>
      <c r="I88" s="42" t="str">
        <f>VLOOKUP(B88,'FOLHA RESUMIDA'!C:D,2,0)</f>
        <v>IRONILDA FERREIRA DA SILVA</v>
      </c>
    </row>
    <row r="89" spans="1:9">
      <c r="A89" s="103">
        <v>1</v>
      </c>
      <c r="B89" s="103">
        <v>2043</v>
      </c>
      <c r="C89" s="97" t="s">
        <v>82</v>
      </c>
      <c r="D89" s="100">
        <v>3883.58</v>
      </c>
      <c r="E89" s="35">
        <f t="shared" si="2"/>
        <v>1018.9099999999999</v>
      </c>
      <c r="F89" s="48">
        <f>IFERROR(VLOOKUP(B89,ADI!B:D,3,0),"0,00")</f>
        <v>1203.1300000000001</v>
      </c>
      <c r="G89" s="106">
        <v>1661.54</v>
      </c>
      <c r="H89" s="35">
        <f t="shared" si="3"/>
        <v>2864.67</v>
      </c>
      <c r="I89" s="42" t="str">
        <f>VLOOKUP(B89,'FOLHA RESUMIDA'!C:D,2,0)</f>
        <v>JOAO LUIZ BRAGA DE PONTES</v>
      </c>
    </row>
    <row r="90" spans="1:9">
      <c r="A90" s="103">
        <v>1</v>
      </c>
      <c r="B90" s="103">
        <v>2052</v>
      </c>
      <c r="C90" s="97" t="s">
        <v>83</v>
      </c>
      <c r="D90" s="100">
        <v>4972.68</v>
      </c>
      <c r="E90" s="35">
        <f t="shared" si="2"/>
        <v>3709.4100000000003</v>
      </c>
      <c r="F90" s="48">
        <f>IFERROR(VLOOKUP(B90,ADI!B:D,3,0),"0,00")</f>
        <v>1263.27</v>
      </c>
      <c r="G90" s="106">
        <v>0</v>
      </c>
      <c r="H90" s="35">
        <f t="shared" si="3"/>
        <v>1263.27</v>
      </c>
      <c r="I90" s="42" t="str">
        <f>VLOOKUP(B90,'FOLHA RESUMIDA'!C:D,2,0)</f>
        <v>JOSE FERNANDO PEREIRA DA COSTA</v>
      </c>
    </row>
    <row r="91" spans="1:9">
      <c r="A91" s="103">
        <v>1</v>
      </c>
      <c r="B91" s="103">
        <v>2063</v>
      </c>
      <c r="C91" s="97" t="s">
        <v>84</v>
      </c>
      <c r="D91" s="100">
        <v>15531.43</v>
      </c>
      <c r="E91" s="35">
        <f t="shared" si="2"/>
        <v>5321.4200000000019</v>
      </c>
      <c r="F91" s="48">
        <f>IFERROR(VLOOKUP(B91,ADI!B:D,3,0),"0,00")</f>
        <v>5280.69</v>
      </c>
      <c r="G91" s="106">
        <v>4929.32</v>
      </c>
      <c r="H91" s="35">
        <f t="shared" si="3"/>
        <v>10210.009999999998</v>
      </c>
      <c r="I91" s="42" t="str">
        <f>VLOOKUP(B91,'FOLHA RESUMIDA'!C:D,2,0)</f>
        <v>JOAQUIM PEDRO CARNEIRO C NETO</v>
      </c>
    </row>
    <row r="92" spans="1:9">
      <c r="A92" s="103">
        <v>1</v>
      </c>
      <c r="B92" s="103">
        <v>2069</v>
      </c>
      <c r="C92" s="97" t="s">
        <v>85</v>
      </c>
      <c r="D92" s="100">
        <v>19807.189999999999</v>
      </c>
      <c r="E92" s="35">
        <f t="shared" si="2"/>
        <v>6832.73</v>
      </c>
      <c r="F92" s="48">
        <f>IFERROR(VLOOKUP(B92,ADI!B:D,3,0),"0,00")</f>
        <v>6734.44</v>
      </c>
      <c r="G92" s="106">
        <v>6240.02</v>
      </c>
      <c r="H92" s="35">
        <f t="shared" si="3"/>
        <v>12974.46</v>
      </c>
      <c r="I92" s="42" t="str">
        <f>VLOOKUP(B92,'FOLHA RESUMIDA'!C:D,2,0)</f>
        <v>SELMA VERONICA VIEIRA RAMOS</v>
      </c>
    </row>
    <row r="93" spans="1:9">
      <c r="A93" s="103">
        <v>1</v>
      </c>
      <c r="B93" s="103">
        <v>2086</v>
      </c>
      <c r="C93" s="97" t="s">
        <v>601</v>
      </c>
      <c r="D93" s="100">
        <v>4498.28</v>
      </c>
      <c r="E93" s="35">
        <f t="shared" si="2"/>
        <v>3824.3999999999996</v>
      </c>
      <c r="F93" s="48" t="str">
        <f>IFERROR(VLOOKUP(B93,ADI!B:D,3,0),"0,00")</f>
        <v>0,00</v>
      </c>
      <c r="G93" s="106">
        <v>673.88</v>
      </c>
      <c r="H93" s="35">
        <f t="shared" si="3"/>
        <v>673.88</v>
      </c>
      <c r="I93" s="42" t="str">
        <f>VLOOKUP(B93,'FOLHA RESUMIDA'!C:D,2,0)</f>
        <v>ALBANITA LUCIANA DA SILVA</v>
      </c>
    </row>
    <row r="94" spans="1:9">
      <c r="A94" s="103">
        <v>1</v>
      </c>
      <c r="B94" s="103">
        <v>2093</v>
      </c>
      <c r="C94" s="97" t="s">
        <v>86</v>
      </c>
      <c r="D94" s="100">
        <v>3363.73</v>
      </c>
      <c r="E94" s="35">
        <f t="shared" si="2"/>
        <v>2591.4499999999998</v>
      </c>
      <c r="F94" s="48">
        <f>IFERROR(VLOOKUP(B94,ADI!B:D,3,0),"0,00")</f>
        <v>772.28</v>
      </c>
      <c r="G94" s="106">
        <v>0</v>
      </c>
      <c r="H94" s="35">
        <f t="shared" si="3"/>
        <v>772.28</v>
      </c>
      <c r="I94" s="42" t="str">
        <f>VLOOKUP(B94,'FOLHA RESUMIDA'!C:D,2,0)</f>
        <v>GILBERTO RIBEIRO DA SILVA</v>
      </c>
    </row>
    <row r="95" spans="1:9">
      <c r="A95" s="103">
        <v>51</v>
      </c>
      <c r="B95" s="103">
        <v>2096</v>
      </c>
      <c r="C95" s="97" t="s">
        <v>341</v>
      </c>
      <c r="D95" s="100">
        <v>4172.47</v>
      </c>
      <c r="E95" s="35">
        <f t="shared" si="2"/>
        <v>2008.4500000000003</v>
      </c>
      <c r="F95" s="48">
        <f>IFERROR(VLOOKUP(B95,ADI!B:D,3,0),"0,00")</f>
        <v>1418.64</v>
      </c>
      <c r="G95" s="106">
        <v>745.38</v>
      </c>
      <c r="H95" s="35">
        <f t="shared" si="3"/>
        <v>2164.02</v>
      </c>
      <c r="I95" s="42" t="str">
        <f>VLOOKUP(B95,'FOLHA RESUMIDA'!C:D,2,0)</f>
        <v>MARCELO MORAIS DE OLIVEIRA</v>
      </c>
    </row>
    <row r="96" spans="1:9">
      <c r="A96" s="103">
        <v>1</v>
      </c>
      <c r="B96" s="103">
        <v>2101</v>
      </c>
      <c r="C96" s="97" t="s">
        <v>87</v>
      </c>
      <c r="D96" s="100">
        <v>13733.73</v>
      </c>
      <c r="E96" s="35">
        <f t="shared" si="2"/>
        <v>12642.47</v>
      </c>
      <c r="F96" s="48">
        <f>IFERROR(VLOOKUP(B96,ADI!B:D,3,0),"0,00")</f>
        <v>1091.26</v>
      </c>
      <c r="G96" s="106">
        <v>0</v>
      </c>
      <c r="H96" s="35">
        <f t="shared" si="3"/>
        <v>1091.26</v>
      </c>
      <c r="I96" s="42" t="str">
        <f>VLOOKUP(B96,'FOLHA RESUMIDA'!C:D,2,0)</f>
        <v>JOSE LUCIANO CANDIDO DA SILVA</v>
      </c>
    </row>
    <row r="97" spans="1:9">
      <c r="A97" s="103">
        <v>16</v>
      </c>
      <c r="B97" s="103">
        <v>2115</v>
      </c>
      <c r="C97" s="97" t="s">
        <v>354</v>
      </c>
      <c r="D97" s="100">
        <v>10163.709999999999</v>
      </c>
      <c r="E97" s="35">
        <f t="shared" si="2"/>
        <v>5781.9899999999989</v>
      </c>
      <c r="F97" s="48" t="str">
        <f>IFERROR(VLOOKUP(B97,ADI!B:D,3,0),"0,00")</f>
        <v>0,00</v>
      </c>
      <c r="G97" s="106">
        <v>4381.72</v>
      </c>
      <c r="H97" s="35">
        <f t="shared" si="3"/>
        <v>4381.72</v>
      </c>
      <c r="I97" s="42" t="str">
        <f>VLOOKUP(B97,'FOLHA RESUMIDA'!C:D,2,0)</f>
        <v>SEVERINO JOSE RAMOS DE SOUZA</v>
      </c>
    </row>
    <row r="98" spans="1:9">
      <c r="A98" s="103">
        <v>1</v>
      </c>
      <c r="B98" s="103">
        <v>2117</v>
      </c>
      <c r="C98" s="97" t="s">
        <v>88</v>
      </c>
      <c r="D98" s="100">
        <v>2395.04</v>
      </c>
      <c r="E98" s="35">
        <f t="shared" si="2"/>
        <v>542.34999999999991</v>
      </c>
      <c r="F98" s="48">
        <f>IFERROR(VLOOKUP(B98,ADI!B:D,3,0),"0,00")</f>
        <v>814.31</v>
      </c>
      <c r="G98" s="106">
        <v>1038.3800000000001</v>
      </c>
      <c r="H98" s="35">
        <f t="shared" si="3"/>
        <v>1852.69</v>
      </c>
      <c r="I98" s="42" t="str">
        <f>VLOOKUP(B98,'FOLHA RESUMIDA'!C:D,2,0)</f>
        <v>WILSON JOSE QUEIROZ DE LIMA</v>
      </c>
    </row>
    <row r="99" spans="1:9">
      <c r="A99" s="103">
        <v>1</v>
      </c>
      <c r="B99" s="103">
        <v>2120</v>
      </c>
      <c r="C99" s="97" t="s">
        <v>89</v>
      </c>
      <c r="D99" s="100">
        <v>2546.0100000000002</v>
      </c>
      <c r="E99" s="35">
        <f t="shared" si="2"/>
        <v>764.23000000000025</v>
      </c>
      <c r="F99" s="48">
        <f>IFERROR(VLOOKUP(B99,ADI!B:D,3,0),"0,00")</f>
        <v>865.64</v>
      </c>
      <c r="G99" s="106">
        <v>916.14</v>
      </c>
      <c r="H99" s="35">
        <f t="shared" si="3"/>
        <v>1781.78</v>
      </c>
      <c r="I99" s="42" t="str">
        <f>VLOOKUP(B99,'FOLHA RESUMIDA'!C:D,2,0)</f>
        <v>ANTONIO SOARES DE MELO</v>
      </c>
    </row>
    <row r="100" spans="1:9">
      <c r="A100" s="103">
        <v>1</v>
      </c>
      <c r="B100" s="103">
        <v>2121</v>
      </c>
      <c r="C100" s="97" t="s">
        <v>90</v>
      </c>
      <c r="D100" s="100">
        <v>2271.42</v>
      </c>
      <c r="E100" s="35">
        <f t="shared" si="2"/>
        <v>667.75</v>
      </c>
      <c r="F100" s="48">
        <f>IFERROR(VLOOKUP(B100,ADI!B:D,3,0),"0,00")</f>
        <v>772.28</v>
      </c>
      <c r="G100" s="106">
        <v>831.39</v>
      </c>
      <c r="H100" s="35">
        <f t="shared" si="3"/>
        <v>1603.67</v>
      </c>
      <c r="I100" s="42" t="str">
        <f>VLOOKUP(B100,'FOLHA RESUMIDA'!C:D,2,0)</f>
        <v>SAMUEL MAURICIO</v>
      </c>
    </row>
    <row r="101" spans="1:9">
      <c r="A101" s="103">
        <v>10</v>
      </c>
      <c r="B101" s="103">
        <v>2124</v>
      </c>
      <c r="C101" s="97" t="s">
        <v>345</v>
      </c>
      <c r="D101" s="100">
        <v>4172.47</v>
      </c>
      <c r="E101" s="35">
        <f t="shared" si="2"/>
        <v>1338.9800000000005</v>
      </c>
      <c r="F101" s="48">
        <f>IFERROR(VLOOKUP(B101,ADI!B:D,3,0),"0,00")</f>
        <v>1418.64</v>
      </c>
      <c r="G101" s="106">
        <v>1414.85</v>
      </c>
      <c r="H101" s="35">
        <f t="shared" si="3"/>
        <v>2833.49</v>
      </c>
      <c r="I101" s="42" t="str">
        <f>VLOOKUP(B101,'FOLHA RESUMIDA'!C:D,2,0)</f>
        <v>JOSE ALVES FIGUEIREDO FILHO</v>
      </c>
    </row>
    <row r="102" spans="1:9">
      <c r="A102" s="103">
        <v>1</v>
      </c>
      <c r="B102" s="103">
        <v>2125</v>
      </c>
      <c r="C102" s="97" t="s">
        <v>91</v>
      </c>
      <c r="D102" s="100">
        <v>4360.95</v>
      </c>
      <c r="E102" s="35">
        <f t="shared" si="2"/>
        <v>1823.0899999999997</v>
      </c>
      <c r="F102" s="48">
        <f>IFERROR(VLOOKUP(B102,ADI!B:D,3,0),"0,00")</f>
        <v>1482.72</v>
      </c>
      <c r="G102" s="106">
        <v>1055.1400000000001</v>
      </c>
      <c r="H102" s="35">
        <f t="shared" si="3"/>
        <v>2537.86</v>
      </c>
      <c r="I102" s="42" t="str">
        <f>VLOOKUP(B102,'FOLHA RESUMIDA'!C:D,2,0)</f>
        <v>GILMAR GALVAO SANTANA</v>
      </c>
    </row>
    <row r="103" spans="1:9">
      <c r="A103" s="103">
        <v>1</v>
      </c>
      <c r="B103" s="103">
        <v>2126</v>
      </c>
      <c r="C103" s="97" t="s">
        <v>92</v>
      </c>
      <c r="D103" s="100">
        <v>3538.57</v>
      </c>
      <c r="E103" s="35">
        <f t="shared" si="2"/>
        <v>2181.0600000000004</v>
      </c>
      <c r="F103" s="48">
        <f>IFERROR(VLOOKUP(B103,ADI!B:D,3,0),"0,00")</f>
        <v>707.71</v>
      </c>
      <c r="G103" s="106">
        <v>649.79999999999995</v>
      </c>
      <c r="H103" s="35">
        <f t="shared" si="3"/>
        <v>1357.51</v>
      </c>
      <c r="I103" s="42" t="str">
        <f>VLOOKUP(B103,'FOLHA RESUMIDA'!C:D,2,0)</f>
        <v>JAFFE JOSE LIMA XAVIER</v>
      </c>
    </row>
    <row r="104" spans="1:9">
      <c r="A104" s="103">
        <v>1</v>
      </c>
      <c r="B104" s="103">
        <v>2128</v>
      </c>
      <c r="C104" s="97" t="s">
        <v>93</v>
      </c>
      <c r="D104" s="100">
        <v>9716.51</v>
      </c>
      <c r="E104" s="35">
        <f t="shared" si="2"/>
        <v>5848.3600000000006</v>
      </c>
      <c r="F104" s="48">
        <f>IFERROR(VLOOKUP(B104,ADI!B:D,3,0),"0,00")</f>
        <v>3303.61</v>
      </c>
      <c r="G104" s="106">
        <v>564.54</v>
      </c>
      <c r="H104" s="35">
        <f t="shared" si="3"/>
        <v>3868.15</v>
      </c>
      <c r="I104" s="42" t="str">
        <f>VLOOKUP(B104,'FOLHA RESUMIDA'!C:D,2,0)</f>
        <v>JORGE DA SILVA LIMA</v>
      </c>
    </row>
    <row r="105" spans="1:9">
      <c r="A105" s="103">
        <v>1</v>
      </c>
      <c r="B105" s="103">
        <v>2129</v>
      </c>
      <c r="C105" s="97" t="s">
        <v>94</v>
      </c>
      <c r="D105" s="100">
        <v>3016.59</v>
      </c>
      <c r="E105" s="35">
        <f t="shared" si="2"/>
        <v>1242.4900000000002</v>
      </c>
      <c r="F105" s="48">
        <f>IFERROR(VLOOKUP(B105,ADI!B:D,3,0),"0,00")</f>
        <v>700.48</v>
      </c>
      <c r="G105" s="106">
        <v>1073.6199999999999</v>
      </c>
      <c r="H105" s="35">
        <f t="shared" si="3"/>
        <v>1774.1</v>
      </c>
      <c r="I105" s="42" t="str">
        <f>VLOOKUP(B105,'FOLHA RESUMIDA'!C:D,2,0)</f>
        <v>RICARDO JORGE XAVIER</v>
      </c>
    </row>
    <row r="106" spans="1:9">
      <c r="A106" s="103">
        <v>1</v>
      </c>
      <c r="B106" s="103">
        <v>2130</v>
      </c>
      <c r="C106" s="97" t="s">
        <v>95</v>
      </c>
      <c r="D106" s="100">
        <v>2060.2399999999998</v>
      </c>
      <c r="E106" s="35">
        <f t="shared" si="2"/>
        <v>585.50999999999976</v>
      </c>
      <c r="F106" s="48">
        <f>IFERROR(VLOOKUP(B106,ADI!B:D,3,0),"0,00")</f>
        <v>700.48</v>
      </c>
      <c r="G106" s="106">
        <v>774.25</v>
      </c>
      <c r="H106" s="35">
        <f t="shared" si="3"/>
        <v>1474.73</v>
      </c>
      <c r="I106" s="42" t="str">
        <f>VLOOKUP(B106,'FOLHA RESUMIDA'!C:D,2,0)</f>
        <v>HELVIO MOZART MONTENEGRO</v>
      </c>
    </row>
    <row r="107" spans="1:9">
      <c r="A107" s="103">
        <v>1</v>
      </c>
      <c r="B107" s="103">
        <v>2131</v>
      </c>
      <c r="C107" s="97" t="s">
        <v>96</v>
      </c>
      <c r="D107" s="100">
        <v>3669.18</v>
      </c>
      <c r="E107" s="35">
        <f t="shared" si="2"/>
        <v>2713.7599999999998</v>
      </c>
      <c r="F107" s="48">
        <f>IFERROR(VLOOKUP(B107,ADI!B:D,3,0),"0,00")</f>
        <v>955.42</v>
      </c>
      <c r="G107" s="106">
        <v>0</v>
      </c>
      <c r="H107" s="35">
        <f t="shared" si="3"/>
        <v>955.42</v>
      </c>
      <c r="I107" s="42" t="str">
        <f>VLOOKUP(B107,'FOLHA RESUMIDA'!C:D,2,0)</f>
        <v>ALEXANDRE BARBOSA DA SILVA</v>
      </c>
    </row>
    <row r="108" spans="1:9">
      <c r="A108" s="103">
        <v>1</v>
      </c>
      <c r="B108" s="103">
        <v>2134</v>
      </c>
      <c r="C108" s="97" t="s">
        <v>97</v>
      </c>
      <c r="D108" s="100">
        <v>3538.57</v>
      </c>
      <c r="E108" s="35">
        <f t="shared" si="2"/>
        <v>2186.4800000000005</v>
      </c>
      <c r="F108" s="48">
        <f>IFERROR(VLOOKUP(B108,ADI!B:D,3,0),"0,00")</f>
        <v>1203.1099999999999</v>
      </c>
      <c r="G108" s="106">
        <v>148.97999999999999</v>
      </c>
      <c r="H108" s="35">
        <f t="shared" si="3"/>
        <v>1352.09</v>
      </c>
      <c r="I108" s="42" t="str">
        <f>VLOOKUP(B108,'FOLHA RESUMIDA'!C:D,2,0)</f>
        <v>ROSIVALDO SATIRO DOS SANTOS</v>
      </c>
    </row>
    <row r="109" spans="1:9">
      <c r="A109" s="103">
        <v>1</v>
      </c>
      <c r="B109" s="103">
        <v>2136</v>
      </c>
      <c r="C109" s="97" t="s">
        <v>98</v>
      </c>
      <c r="D109" s="100">
        <v>2891.29</v>
      </c>
      <c r="E109" s="35">
        <f t="shared" si="2"/>
        <v>964.01</v>
      </c>
      <c r="F109" s="48">
        <f>IFERROR(VLOOKUP(B109,ADI!B:D,3,0),"0,00")</f>
        <v>983.04</v>
      </c>
      <c r="G109" s="106">
        <v>944.24</v>
      </c>
      <c r="H109" s="35">
        <f t="shared" si="3"/>
        <v>1927.28</v>
      </c>
      <c r="I109" s="42" t="str">
        <f>VLOOKUP(B109,'FOLHA RESUMIDA'!C:D,2,0)</f>
        <v>GESIEL DAVID DE CASTRO</v>
      </c>
    </row>
    <row r="110" spans="1:9">
      <c r="A110" s="103">
        <v>1</v>
      </c>
      <c r="B110" s="103">
        <v>2137</v>
      </c>
      <c r="C110" s="97" t="s">
        <v>99</v>
      </c>
      <c r="D110" s="100">
        <v>8875.2000000000007</v>
      </c>
      <c r="E110" s="35">
        <f t="shared" si="2"/>
        <v>3403.3900000000012</v>
      </c>
      <c r="F110" s="48">
        <f>IFERROR(VLOOKUP(B110,ADI!B:D,3,0),"0,00")</f>
        <v>3017.57</v>
      </c>
      <c r="G110" s="106">
        <v>2454.2399999999998</v>
      </c>
      <c r="H110" s="35">
        <f t="shared" si="3"/>
        <v>5471.8099999999995</v>
      </c>
      <c r="I110" s="42" t="str">
        <f>VLOOKUP(B110,'FOLHA RESUMIDA'!C:D,2,0)</f>
        <v>FRANCISCO DE ASSIS DE OLIVEIRA</v>
      </c>
    </row>
    <row r="111" spans="1:9">
      <c r="A111" s="103">
        <v>1</v>
      </c>
      <c r="B111" s="103">
        <v>2140</v>
      </c>
      <c r="C111" s="97" t="s">
        <v>100</v>
      </c>
      <c r="D111" s="100">
        <v>5979.94</v>
      </c>
      <c r="E111" s="35">
        <f t="shared" si="2"/>
        <v>1329.6699999999992</v>
      </c>
      <c r="F111" s="48">
        <f>IFERROR(VLOOKUP(B111,ADI!B:D,3,0),"0,00")</f>
        <v>2033.18</v>
      </c>
      <c r="G111" s="106">
        <v>2617.09</v>
      </c>
      <c r="H111" s="35">
        <f t="shared" si="3"/>
        <v>4650.2700000000004</v>
      </c>
      <c r="I111" s="42" t="str">
        <f>VLOOKUP(B111,'FOLHA RESUMIDA'!C:D,2,0)</f>
        <v>LUCIENE PEREIRA DE A NASCIMENT</v>
      </c>
    </row>
    <row r="112" spans="1:9">
      <c r="A112" s="103">
        <v>1</v>
      </c>
      <c r="B112" s="103">
        <v>2143</v>
      </c>
      <c r="C112" s="97" t="s">
        <v>101</v>
      </c>
      <c r="D112" s="100">
        <v>2068.91</v>
      </c>
      <c r="E112" s="35">
        <f t="shared" si="2"/>
        <v>448.92000000000007</v>
      </c>
      <c r="F112" s="48">
        <f>IFERROR(VLOOKUP(B112,ADI!B:D,3,0),"0,00")</f>
        <v>703.43</v>
      </c>
      <c r="G112" s="106">
        <v>916.56</v>
      </c>
      <c r="H112" s="35">
        <f t="shared" si="3"/>
        <v>1619.9899999999998</v>
      </c>
      <c r="I112" s="42" t="str">
        <f>VLOOKUP(B112,'FOLHA RESUMIDA'!C:D,2,0)</f>
        <v>RUBEM JOSE DOS S DE PAULA</v>
      </c>
    </row>
    <row r="113" spans="1:9">
      <c r="A113" s="103">
        <v>1</v>
      </c>
      <c r="B113" s="103">
        <v>2145</v>
      </c>
      <c r="C113" s="97" t="s">
        <v>102</v>
      </c>
      <c r="D113" s="100">
        <v>3538.57</v>
      </c>
      <c r="E113" s="35">
        <f t="shared" si="2"/>
        <v>880.65000000000009</v>
      </c>
      <c r="F113" s="48">
        <f>IFERROR(VLOOKUP(B113,ADI!B:D,3,0),"0,00")</f>
        <v>1203.1099999999999</v>
      </c>
      <c r="G113" s="106">
        <v>1454.81</v>
      </c>
      <c r="H113" s="35">
        <f t="shared" si="3"/>
        <v>2657.92</v>
      </c>
      <c r="I113" s="42" t="str">
        <f>VLOOKUP(B113,'FOLHA RESUMIDA'!C:D,2,0)</f>
        <v>EVERALDO DA SILVA CABRAL</v>
      </c>
    </row>
    <row r="114" spans="1:9">
      <c r="A114" s="103">
        <v>1</v>
      </c>
      <c r="B114" s="103">
        <v>2146</v>
      </c>
      <c r="C114" s="97" t="s">
        <v>103</v>
      </c>
      <c r="D114" s="100">
        <v>3056.72</v>
      </c>
      <c r="E114" s="35">
        <f t="shared" si="2"/>
        <v>1290.3199999999997</v>
      </c>
      <c r="F114" s="48">
        <f>IFERROR(VLOOKUP(B114,ADI!B:D,3,0),"0,00")</f>
        <v>1039.28</v>
      </c>
      <c r="G114" s="106">
        <v>727.12</v>
      </c>
      <c r="H114" s="35">
        <f t="shared" si="3"/>
        <v>1766.4</v>
      </c>
      <c r="I114" s="42" t="str">
        <f>VLOOKUP(B114,'FOLHA RESUMIDA'!C:D,2,0)</f>
        <v>ROGERIO BARROS DOS SANTOS</v>
      </c>
    </row>
    <row r="115" spans="1:9">
      <c r="A115" s="103">
        <v>1</v>
      </c>
      <c r="B115" s="103">
        <v>2149</v>
      </c>
      <c r="C115" s="97" t="s">
        <v>104</v>
      </c>
      <c r="D115" s="100">
        <v>3056.72</v>
      </c>
      <c r="E115" s="35">
        <f t="shared" si="2"/>
        <v>650.23999999999978</v>
      </c>
      <c r="F115" s="48">
        <f>IFERROR(VLOOKUP(B115,ADI!B:D,3,0),"0,00")</f>
        <v>1039.28</v>
      </c>
      <c r="G115" s="106">
        <v>1367.2</v>
      </c>
      <c r="H115" s="35">
        <f t="shared" si="3"/>
        <v>2406.48</v>
      </c>
      <c r="I115" s="42" t="str">
        <f>VLOOKUP(B115,'FOLHA RESUMIDA'!C:D,2,0)</f>
        <v>CARLOS AUGUSTO O  DA SILVA</v>
      </c>
    </row>
    <row r="116" spans="1:9">
      <c r="A116" s="103">
        <v>16</v>
      </c>
      <c r="B116" s="103">
        <v>2151</v>
      </c>
      <c r="C116" s="97" t="s">
        <v>105</v>
      </c>
      <c r="D116" s="100">
        <v>3188.6</v>
      </c>
      <c r="E116" s="35">
        <f t="shared" si="2"/>
        <v>557.77</v>
      </c>
      <c r="F116" s="48">
        <f>IFERROR(VLOOKUP(B116,ADI!B:D,3,0),"0,00")</f>
        <v>1084.1199999999999</v>
      </c>
      <c r="G116" s="106">
        <v>1546.71</v>
      </c>
      <c r="H116" s="35">
        <f t="shared" si="3"/>
        <v>2630.83</v>
      </c>
      <c r="I116" s="42" t="str">
        <f>VLOOKUP(B116,'FOLHA RESUMIDA'!C:D,2,0)</f>
        <v>JUREMA MARIA BONGALHARDO</v>
      </c>
    </row>
    <row r="117" spans="1:9">
      <c r="A117" s="103">
        <v>1</v>
      </c>
      <c r="B117" s="103">
        <v>2153</v>
      </c>
      <c r="C117" s="97" t="s">
        <v>106</v>
      </c>
      <c r="D117" s="100">
        <v>4048.27</v>
      </c>
      <c r="E117" s="35">
        <f t="shared" si="2"/>
        <v>2785</v>
      </c>
      <c r="F117" s="48">
        <f>IFERROR(VLOOKUP(B117,ADI!B:D,3,0),"0,00")</f>
        <v>1263.27</v>
      </c>
      <c r="G117" s="106">
        <v>0</v>
      </c>
      <c r="H117" s="35">
        <f t="shared" si="3"/>
        <v>1263.27</v>
      </c>
      <c r="I117" s="42" t="str">
        <f>VLOOKUP(B117,'FOLHA RESUMIDA'!C:D,2,0)</f>
        <v>SERGIO PEREIRA DA COSTA</v>
      </c>
    </row>
    <row r="118" spans="1:9">
      <c r="A118" s="103">
        <v>1</v>
      </c>
      <c r="B118" s="103">
        <v>2156</v>
      </c>
      <c r="C118" s="97" t="s">
        <v>107</v>
      </c>
      <c r="D118" s="100">
        <v>3523.75</v>
      </c>
      <c r="E118" s="35">
        <f t="shared" si="2"/>
        <v>2230.5500000000002</v>
      </c>
      <c r="F118" s="48">
        <f>IFERROR(VLOOKUP(B118,ADI!B:D,3,0),"0,00")</f>
        <v>1198.08</v>
      </c>
      <c r="G118" s="106">
        <v>95.12</v>
      </c>
      <c r="H118" s="35">
        <f t="shared" si="3"/>
        <v>1293.1999999999998</v>
      </c>
      <c r="I118" s="42" t="str">
        <f>VLOOKUP(B118,'FOLHA RESUMIDA'!C:D,2,0)</f>
        <v>EDLEUSA LUCIA BATISTA DA SILVA</v>
      </c>
    </row>
    <row r="119" spans="1:9">
      <c r="A119" s="103">
        <v>1</v>
      </c>
      <c r="B119" s="103">
        <v>2159</v>
      </c>
      <c r="C119" s="97" t="s">
        <v>108</v>
      </c>
      <c r="D119" s="100">
        <v>6594.1</v>
      </c>
      <c r="E119" s="35">
        <f t="shared" si="2"/>
        <v>1729.33</v>
      </c>
      <c r="F119" s="48">
        <f>IFERROR(VLOOKUP(B119,ADI!B:D,3,0),"0,00")</f>
        <v>2241.9899999999998</v>
      </c>
      <c r="G119" s="106">
        <v>2622.78</v>
      </c>
      <c r="H119" s="35">
        <f t="shared" si="3"/>
        <v>4864.7700000000004</v>
      </c>
      <c r="I119" s="42" t="str">
        <f>VLOOKUP(B119,'FOLHA RESUMIDA'!C:D,2,0)</f>
        <v>FREDERICO JOSE C  DA NOBREGA</v>
      </c>
    </row>
    <row r="120" spans="1:9">
      <c r="A120" s="103">
        <v>1</v>
      </c>
      <c r="B120" s="103">
        <v>2161</v>
      </c>
      <c r="C120" s="97" t="s">
        <v>109</v>
      </c>
      <c r="D120" s="100">
        <v>5115.9799999999996</v>
      </c>
      <c r="E120" s="35">
        <f t="shared" si="2"/>
        <v>3451.3299999999995</v>
      </c>
      <c r="F120" s="48">
        <f>IFERROR(VLOOKUP(B120,ADI!B:D,3,0),"0,00")</f>
        <v>1664.65</v>
      </c>
      <c r="G120" s="106">
        <v>0</v>
      </c>
      <c r="H120" s="35">
        <f t="shared" si="3"/>
        <v>1664.65</v>
      </c>
      <c r="I120" s="42" t="str">
        <f>VLOOKUP(B120,'FOLHA RESUMIDA'!C:D,2,0)</f>
        <v>WLADIMIR MACHADO DO E  SANTO</v>
      </c>
    </row>
    <row r="121" spans="1:9">
      <c r="A121" s="103">
        <v>1</v>
      </c>
      <c r="B121" s="103">
        <v>2181</v>
      </c>
      <c r="C121" s="97" t="s">
        <v>110</v>
      </c>
      <c r="D121" s="100">
        <v>12306.52</v>
      </c>
      <c r="E121" s="35">
        <f t="shared" si="2"/>
        <v>8213.68</v>
      </c>
      <c r="F121" s="48">
        <f>IFERROR(VLOOKUP(B121,ADI!B:D,3,0),"0,00")</f>
        <v>4092.84</v>
      </c>
      <c r="G121" s="106">
        <v>0</v>
      </c>
      <c r="H121" s="35">
        <f t="shared" si="3"/>
        <v>4092.84</v>
      </c>
      <c r="I121" s="42" t="str">
        <f>VLOOKUP(B121,'FOLHA RESUMIDA'!C:D,2,0)</f>
        <v>ELCY SILVA DE ARAUJO</v>
      </c>
    </row>
    <row r="122" spans="1:9">
      <c r="A122" s="103">
        <v>1</v>
      </c>
      <c r="B122" s="103">
        <v>2274</v>
      </c>
      <c r="C122" s="97" t="s">
        <v>111</v>
      </c>
      <c r="D122" s="100">
        <v>16784.88</v>
      </c>
      <c r="E122" s="35">
        <f t="shared" si="2"/>
        <v>5780.59</v>
      </c>
      <c r="F122" s="48">
        <f>IFERROR(VLOOKUP(B122,ADI!B:D,3,0),"0,00")</f>
        <v>5706.86</v>
      </c>
      <c r="G122" s="106">
        <v>5297.43</v>
      </c>
      <c r="H122" s="35">
        <f t="shared" si="3"/>
        <v>11004.29</v>
      </c>
      <c r="I122" s="42" t="str">
        <f>VLOOKUP(B122,'FOLHA RESUMIDA'!C:D,2,0)</f>
        <v>DJALMA LIMA DE OLIVEIRA DANTAS</v>
      </c>
    </row>
    <row r="123" spans="1:9">
      <c r="A123" s="103">
        <v>1</v>
      </c>
      <c r="B123" s="103">
        <v>2280</v>
      </c>
      <c r="C123" s="97" t="s">
        <v>112</v>
      </c>
      <c r="D123" s="100">
        <v>3181.83</v>
      </c>
      <c r="E123" s="35">
        <f t="shared" si="2"/>
        <v>335.03999999999996</v>
      </c>
      <c r="F123" s="48">
        <f>IFERROR(VLOOKUP(B123,ADI!B:D,3,0),"0,00")</f>
        <v>1081.82</v>
      </c>
      <c r="G123" s="106">
        <v>1764.97</v>
      </c>
      <c r="H123" s="35">
        <f t="shared" si="3"/>
        <v>2846.79</v>
      </c>
      <c r="I123" s="42" t="str">
        <f>VLOOKUP(B123,'FOLHA RESUMIDA'!C:D,2,0)</f>
        <v>JACQUELINE CESAR DE GUSMAO</v>
      </c>
    </row>
    <row r="124" spans="1:9">
      <c r="A124" s="103">
        <v>1</v>
      </c>
      <c r="B124" s="103">
        <v>2295</v>
      </c>
      <c r="C124" s="97" t="s">
        <v>113</v>
      </c>
      <c r="D124" s="100">
        <v>9104.93</v>
      </c>
      <c r="E124" s="35">
        <f t="shared" si="2"/>
        <v>6948.06</v>
      </c>
      <c r="F124" s="48">
        <f>IFERROR(VLOOKUP(B124,ADI!B:D,3,0),"0,00")</f>
        <v>1497.91</v>
      </c>
      <c r="G124" s="106">
        <v>658.96</v>
      </c>
      <c r="H124" s="35">
        <f t="shared" si="3"/>
        <v>2156.87</v>
      </c>
      <c r="I124" s="42" t="str">
        <f>VLOOKUP(B124,'FOLHA RESUMIDA'!C:D,2,0)</f>
        <v>VINCENZO PAPARIELLO</v>
      </c>
    </row>
    <row r="125" spans="1:9">
      <c r="A125" s="103">
        <v>1</v>
      </c>
      <c r="B125" s="103">
        <v>2308</v>
      </c>
      <c r="C125" s="97" t="s">
        <v>114</v>
      </c>
      <c r="D125" s="100">
        <v>3181.83</v>
      </c>
      <c r="E125" s="35">
        <f t="shared" si="2"/>
        <v>1352.55</v>
      </c>
      <c r="F125" s="48">
        <f>IFERROR(VLOOKUP(B125,ADI!B:D,3,0),"0,00")</f>
        <v>1081.82</v>
      </c>
      <c r="G125" s="106">
        <v>747.46</v>
      </c>
      <c r="H125" s="35">
        <f t="shared" si="3"/>
        <v>1829.28</v>
      </c>
      <c r="I125" s="42" t="str">
        <f>VLOOKUP(B125,'FOLHA RESUMIDA'!C:D,2,0)</f>
        <v>ADEILDO CARLOS DIAS BEZERRA</v>
      </c>
    </row>
    <row r="126" spans="1:9">
      <c r="A126" s="103">
        <v>1</v>
      </c>
      <c r="B126" s="103">
        <v>2330</v>
      </c>
      <c r="C126" s="97" t="s">
        <v>115</v>
      </c>
      <c r="D126" s="100">
        <v>7116.67</v>
      </c>
      <c r="E126" s="35">
        <f t="shared" si="2"/>
        <v>1705.6599999999999</v>
      </c>
      <c r="F126" s="48">
        <f>IFERROR(VLOOKUP(B126,ADI!B:D,3,0),"0,00")</f>
        <v>2419.67</v>
      </c>
      <c r="G126" s="106">
        <v>2991.34</v>
      </c>
      <c r="H126" s="35">
        <f t="shared" si="3"/>
        <v>5411.01</v>
      </c>
      <c r="I126" s="42" t="str">
        <f>VLOOKUP(B126,'FOLHA RESUMIDA'!C:D,2,0)</f>
        <v>ERICK RENAN PEREIRA DE ACIOLI</v>
      </c>
    </row>
    <row r="127" spans="1:9">
      <c r="A127" s="103">
        <v>1</v>
      </c>
      <c r="B127" s="103">
        <v>2337</v>
      </c>
      <c r="C127" s="97" t="s">
        <v>116</v>
      </c>
      <c r="D127" s="100">
        <v>8272.93</v>
      </c>
      <c r="E127" s="35">
        <f t="shared" si="2"/>
        <v>2789.76</v>
      </c>
      <c r="F127" s="48">
        <f>IFERROR(VLOOKUP(B127,ADI!B:D,3,0),"0,00")</f>
        <v>2806.93</v>
      </c>
      <c r="G127" s="106">
        <v>2676.24</v>
      </c>
      <c r="H127" s="35">
        <f t="shared" si="3"/>
        <v>5483.17</v>
      </c>
      <c r="I127" s="42" t="str">
        <f>VLOOKUP(B127,'FOLHA RESUMIDA'!C:D,2,0)</f>
        <v>FLAVIA PATRICIA M  MEDEIROS</v>
      </c>
    </row>
    <row r="128" spans="1:9">
      <c r="A128" s="103">
        <v>1</v>
      </c>
      <c r="B128" s="103">
        <v>2339</v>
      </c>
      <c r="C128" s="97" t="s">
        <v>117</v>
      </c>
      <c r="D128" s="100">
        <v>9836.98</v>
      </c>
      <c r="E128" s="35">
        <f t="shared" si="2"/>
        <v>3041.67</v>
      </c>
      <c r="F128" s="48">
        <f>IFERROR(VLOOKUP(B128,ADI!B:D,3,0),"0,00")</f>
        <v>3344.57</v>
      </c>
      <c r="G128" s="106">
        <v>3450.74</v>
      </c>
      <c r="H128" s="35">
        <f t="shared" si="3"/>
        <v>6795.3099999999995</v>
      </c>
      <c r="I128" s="42" t="str">
        <f>VLOOKUP(B128,'FOLHA RESUMIDA'!C:D,2,0)</f>
        <v>DEBORAH BEZERRA MONTEIRO</v>
      </c>
    </row>
    <row r="129" spans="1:9">
      <c r="A129" s="103">
        <v>1</v>
      </c>
      <c r="B129" s="103">
        <v>2342</v>
      </c>
      <c r="C129" s="97" t="s">
        <v>118</v>
      </c>
      <c r="D129" s="100">
        <v>8255.69</v>
      </c>
      <c r="E129" s="35">
        <f t="shared" si="2"/>
        <v>4550.5700000000006</v>
      </c>
      <c r="F129" s="48">
        <f>IFERROR(VLOOKUP(B129,ADI!B:D,3,0),"0,00")</f>
        <v>2806.93</v>
      </c>
      <c r="G129" s="106">
        <v>898.19</v>
      </c>
      <c r="H129" s="35">
        <f t="shared" si="3"/>
        <v>3705.12</v>
      </c>
      <c r="I129" s="42" t="str">
        <f>VLOOKUP(B129,'FOLHA RESUMIDA'!C:D,2,0)</f>
        <v>MARCOS ANDRE CUNHA DE OLIVEIRA</v>
      </c>
    </row>
    <row r="130" spans="1:9">
      <c r="A130" s="103">
        <v>1</v>
      </c>
      <c r="B130" s="103">
        <v>2344</v>
      </c>
      <c r="C130" s="97" t="s">
        <v>119</v>
      </c>
      <c r="D130" s="100">
        <v>9248.09</v>
      </c>
      <c r="E130" s="35">
        <f t="shared" si="2"/>
        <v>4773.33</v>
      </c>
      <c r="F130" s="48">
        <f>IFERROR(VLOOKUP(B130,ADI!B:D,3,0),"0,00")</f>
        <v>2806.93</v>
      </c>
      <c r="G130" s="106">
        <v>1667.83</v>
      </c>
      <c r="H130" s="35">
        <f t="shared" si="3"/>
        <v>4474.76</v>
      </c>
      <c r="I130" s="42" t="str">
        <f>VLOOKUP(B130,'FOLHA RESUMIDA'!C:D,2,0)</f>
        <v>AMANDA TATIANE C  DE OLIVEIRA</v>
      </c>
    </row>
    <row r="131" spans="1:9">
      <c r="A131" s="103">
        <v>1</v>
      </c>
      <c r="B131" s="103">
        <v>2351</v>
      </c>
      <c r="C131" s="97" t="s">
        <v>120</v>
      </c>
      <c r="D131" s="100">
        <v>1702.09</v>
      </c>
      <c r="E131" s="35">
        <f t="shared" si="2"/>
        <v>1290.32</v>
      </c>
      <c r="F131" s="48">
        <f>IFERROR(VLOOKUP(B131,ADI!B:D,3,0),"0,00")</f>
        <v>85.1</v>
      </c>
      <c r="G131" s="106">
        <v>326.67</v>
      </c>
      <c r="H131" s="35">
        <f t="shared" si="3"/>
        <v>411.77</v>
      </c>
      <c r="I131" s="42" t="str">
        <f>VLOOKUP(B131,'FOLHA RESUMIDA'!C:D,2,0)</f>
        <v>CLAUDIA SALVINA DE SANTANA</v>
      </c>
    </row>
    <row r="132" spans="1:9">
      <c r="A132" s="103">
        <v>1</v>
      </c>
      <c r="B132" s="103">
        <v>2363</v>
      </c>
      <c r="C132" s="97" t="s">
        <v>121</v>
      </c>
      <c r="D132" s="100">
        <v>3965.68</v>
      </c>
      <c r="E132" s="35">
        <f t="shared" si="2"/>
        <v>3262.24</v>
      </c>
      <c r="F132" s="48">
        <f>IFERROR(VLOOKUP(B132,ADI!B:D,3,0),"0,00")</f>
        <v>703.44</v>
      </c>
      <c r="G132" s="106">
        <v>0</v>
      </c>
      <c r="H132" s="35">
        <f t="shared" si="3"/>
        <v>703.44</v>
      </c>
      <c r="I132" s="42" t="str">
        <f>VLOOKUP(B132,'FOLHA RESUMIDA'!C:D,2,0)</f>
        <v>MIRIAM ALVES BASTOS DA SILVA</v>
      </c>
    </row>
    <row r="133" spans="1:9">
      <c r="A133" s="103">
        <v>1</v>
      </c>
      <c r="B133" s="103">
        <v>2367</v>
      </c>
      <c r="C133" s="97" t="s">
        <v>122</v>
      </c>
      <c r="D133" s="100">
        <v>7286.1</v>
      </c>
      <c r="E133" s="35">
        <f t="shared" si="2"/>
        <v>2817.84</v>
      </c>
      <c r="F133" s="48">
        <f>IFERROR(VLOOKUP(B133,ADI!B:D,3,0),"0,00")</f>
        <v>667.12</v>
      </c>
      <c r="G133" s="106">
        <v>3801.14</v>
      </c>
      <c r="H133" s="35">
        <f t="shared" si="3"/>
        <v>4468.26</v>
      </c>
      <c r="I133" s="42" t="str">
        <f>VLOOKUP(B133,'FOLHA RESUMIDA'!C:D,2,0)</f>
        <v>PRISCILLA RODRIGUES P DA SILVA</v>
      </c>
    </row>
    <row r="134" spans="1:9">
      <c r="A134" s="103">
        <v>1</v>
      </c>
      <c r="B134" s="103">
        <v>2371</v>
      </c>
      <c r="C134" s="97" t="s">
        <v>123</v>
      </c>
      <c r="D134" s="100">
        <v>18697.75</v>
      </c>
      <c r="E134" s="35">
        <f t="shared" ref="E134:E197" si="4">D134-H134</f>
        <v>18697.75</v>
      </c>
      <c r="F134" s="48" t="str">
        <f>IFERROR(VLOOKUP(B134,ADI!B:D,3,0),"0,00")</f>
        <v>0,00</v>
      </c>
      <c r="G134" s="106">
        <v>0</v>
      </c>
      <c r="H134" s="35">
        <f t="shared" ref="H134:H197" si="5">F134+G134</f>
        <v>0</v>
      </c>
      <c r="I134" s="42" t="str">
        <f>VLOOKUP(B134,'FOLHA RESUMIDA'!C:D,2,0)</f>
        <v>SUZELLE TRAJANO BENTO</v>
      </c>
    </row>
    <row r="135" spans="1:9">
      <c r="A135" s="103">
        <v>1</v>
      </c>
      <c r="B135" s="103">
        <v>2382</v>
      </c>
      <c r="C135" s="97" t="s">
        <v>124</v>
      </c>
      <c r="D135" s="100">
        <v>14000.6</v>
      </c>
      <c r="E135" s="35">
        <f t="shared" si="4"/>
        <v>7171.12</v>
      </c>
      <c r="F135" s="48">
        <f>IFERROR(VLOOKUP(B135,ADI!B:D,3,0),"0,00")</f>
        <v>4284.18</v>
      </c>
      <c r="G135" s="106">
        <v>2545.3000000000002</v>
      </c>
      <c r="H135" s="35">
        <f t="shared" si="5"/>
        <v>6829.4800000000005</v>
      </c>
      <c r="I135" s="42" t="str">
        <f>VLOOKUP(B135,'FOLHA RESUMIDA'!C:D,2,0)</f>
        <v>AILA KARLA MOTA SANTANA</v>
      </c>
    </row>
    <row r="136" spans="1:9">
      <c r="A136" s="103">
        <v>1</v>
      </c>
      <c r="B136" s="103">
        <v>2384</v>
      </c>
      <c r="C136" s="97" t="s">
        <v>125</v>
      </c>
      <c r="D136" s="100">
        <v>2440.3000000000002</v>
      </c>
      <c r="E136" s="35">
        <f t="shared" si="4"/>
        <v>267.91000000000031</v>
      </c>
      <c r="F136" s="48">
        <f>IFERROR(VLOOKUP(B136,ADI!B:D,3,0),"0,00")</f>
        <v>667.12</v>
      </c>
      <c r="G136" s="106">
        <v>1505.27</v>
      </c>
      <c r="H136" s="35">
        <f t="shared" si="5"/>
        <v>2172.39</v>
      </c>
      <c r="I136" s="42" t="str">
        <f>VLOOKUP(B136,'FOLHA RESUMIDA'!C:D,2,0)</f>
        <v>KATIA MIRANDA DE ARAUJO LOPES</v>
      </c>
    </row>
    <row r="137" spans="1:9">
      <c r="A137" s="103">
        <v>1</v>
      </c>
      <c r="B137" s="103">
        <v>2392</v>
      </c>
      <c r="C137" s="97" t="s">
        <v>126</v>
      </c>
      <c r="D137" s="100">
        <v>4275.07</v>
      </c>
      <c r="E137" s="35">
        <f t="shared" si="4"/>
        <v>1904.9399999999996</v>
      </c>
      <c r="F137" s="48">
        <f>IFERROR(VLOOKUP(B137,ADI!B:D,3,0),"0,00")</f>
        <v>1453.52</v>
      </c>
      <c r="G137" s="106">
        <v>916.61</v>
      </c>
      <c r="H137" s="35">
        <f t="shared" si="5"/>
        <v>2370.13</v>
      </c>
      <c r="I137" s="42" t="str">
        <f>VLOOKUP(B137,'FOLHA RESUMIDA'!C:D,2,0)</f>
        <v>KLEYTON DA SILVA A PEREIRA</v>
      </c>
    </row>
    <row r="138" spans="1:9">
      <c r="A138" s="103">
        <v>1</v>
      </c>
      <c r="B138" s="103">
        <v>2406</v>
      </c>
      <c r="C138" s="97" t="s">
        <v>127</v>
      </c>
      <c r="D138" s="100">
        <v>1950.85</v>
      </c>
      <c r="E138" s="35">
        <f t="shared" si="4"/>
        <v>836.7199999999998</v>
      </c>
      <c r="F138" s="48">
        <f>IFERROR(VLOOKUP(B138,ADI!B:D,3,0),"0,00")</f>
        <v>524.91</v>
      </c>
      <c r="G138" s="106">
        <v>589.22</v>
      </c>
      <c r="H138" s="35">
        <f t="shared" si="5"/>
        <v>1114.1300000000001</v>
      </c>
      <c r="I138" s="42" t="str">
        <f>VLOOKUP(B138,'FOLHA RESUMIDA'!C:D,2,0)</f>
        <v>DEYSE MARIA DOS SANTOS SILVA</v>
      </c>
    </row>
    <row r="139" spans="1:9">
      <c r="A139" s="103">
        <v>1</v>
      </c>
      <c r="B139" s="103">
        <v>2415</v>
      </c>
      <c r="C139" s="97" t="s">
        <v>128</v>
      </c>
      <c r="D139" s="100">
        <v>12600.53</v>
      </c>
      <c r="E139" s="35">
        <f t="shared" si="4"/>
        <v>3234.1600000000017</v>
      </c>
      <c r="F139" s="48">
        <f>IFERROR(VLOOKUP(B139,ADI!B:D,3,0),"0,00")</f>
        <v>4284.18</v>
      </c>
      <c r="G139" s="106">
        <v>5082.1899999999996</v>
      </c>
      <c r="H139" s="35">
        <f t="shared" si="5"/>
        <v>9366.369999999999</v>
      </c>
      <c r="I139" s="42" t="str">
        <f>VLOOKUP(B139,'FOLHA RESUMIDA'!C:D,2,0)</f>
        <v>SILVIA RENATA QUEIROZ DE FARIA</v>
      </c>
    </row>
    <row r="140" spans="1:9">
      <c r="A140" s="103">
        <v>1</v>
      </c>
      <c r="B140" s="103">
        <v>2420</v>
      </c>
      <c r="C140" s="97" t="s">
        <v>129</v>
      </c>
      <c r="D140" s="100">
        <v>12945.5</v>
      </c>
      <c r="E140" s="35">
        <f t="shared" si="4"/>
        <v>3224.75</v>
      </c>
      <c r="F140" s="48">
        <f>IFERROR(VLOOKUP(B140,ADI!B:D,3,0),"0,00")</f>
        <v>4284.18</v>
      </c>
      <c r="G140" s="106">
        <v>5436.57</v>
      </c>
      <c r="H140" s="35">
        <f t="shared" si="5"/>
        <v>9720.75</v>
      </c>
      <c r="I140" s="42" t="str">
        <f>VLOOKUP(B140,'FOLHA RESUMIDA'!C:D,2,0)</f>
        <v>TEREZA RAQUEL F ALMEIDA</v>
      </c>
    </row>
    <row r="141" spans="1:9">
      <c r="A141" s="103">
        <v>1</v>
      </c>
      <c r="B141" s="103">
        <v>2421</v>
      </c>
      <c r="C141" s="97" t="s">
        <v>130</v>
      </c>
      <c r="D141" s="100">
        <v>7594.4</v>
      </c>
      <c r="E141" s="35">
        <f t="shared" si="4"/>
        <v>4684.25</v>
      </c>
      <c r="F141" s="48" t="str">
        <f>IFERROR(VLOOKUP(B141,ADI!B:D,3,0),"0,00")</f>
        <v>0,00</v>
      </c>
      <c r="G141" s="106">
        <v>2910.15</v>
      </c>
      <c r="H141" s="35">
        <f t="shared" si="5"/>
        <v>2910.15</v>
      </c>
      <c r="I141" s="42" t="str">
        <f>VLOOKUP(B141,'FOLHA RESUMIDA'!C:D,2,0)</f>
        <v>ANA CLAUDIA NUNES DE MOURA</v>
      </c>
    </row>
    <row r="142" spans="1:9">
      <c r="A142" s="103">
        <v>1</v>
      </c>
      <c r="B142" s="103">
        <v>2437</v>
      </c>
      <c r="C142" s="97" t="s">
        <v>131</v>
      </c>
      <c r="D142" s="100">
        <v>1962.12</v>
      </c>
      <c r="E142" s="35">
        <f t="shared" si="4"/>
        <v>451.81999999999994</v>
      </c>
      <c r="F142" s="48">
        <f>IFERROR(VLOOKUP(B142,ADI!B:D,3,0),"0,00")</f>
        <v>667.12</v>
      </c>
      <c r="G142" s="106">
        <v>843.18</v>
      </c>
      <c r="H142" s="35">
        <f t="shared" si="5"/>
        <v>1510.3</v>
      </c>
      <c r="I142" s="42" t="str">
        <f>VLOOKUP(B142,'FOLHA RESUMIDA'!C:D,2,0)</f>
        <v>CLAUDILENE DE LIMA</v>
      </c>
    </row>
    <row r="143" spans="1:9">
      <c r="A143" s="103">
        <v>1</v>
      </c>
      <c r="B143" s="103">
        <v>2440</v>
      </c>
      <c r="C143" s="97" t="s">
        <v>132</v>
      </c>
      <c r="D143" s="100">
        <v>3357.93</v>
      </c>
      <c r="E143" s="35">
        <f t="shared" si="4"/>
        <v>909.4699999999998</v>
      </c>
      <c r="F143" s="48">
        <f>IFERROR(VLOOKUP(B143,ADI!B:D,3,0),"0,00")</f>
        <v>1140.33</v>
      </c>
      <c r="G143" s="106">
        <v>1308.1300000000001</v>
      </c>
      <c r="H143" s="35">
        <f t="shared" si="5"/>
        <v>2448.46</v>
      </c>
      <c r="I143" s="42" t="str">
        <f>VLOOKUP(B143,'FOLHA RESUMIDA'!C:D,2,0)</f>
        <v>ELIANE MOREIRA DE SOUZA</v>
      </c>
    </row>
    <row r="144" spans="1:9">
      <c r="A144" s="103">
        <v>1</v>
      </c>
      <c r="B144" s="103">
        <v>2443</v>
      </c>
      <c r="C144" s="97" t="s">
        <v>467</v>
      </c>
      <c r="D144" s="100">
        <v>1764.13</v>
      </c>
      <c r="E144" s="35">
        <f t="shared" si="4"/>
        <v>483.80999999999995</v>
      </c>
      <c r="F144" s="48">
        <f>IFERROR(VLOOKUP(B144,ADI!B:D,3,0),"0,00")</f>
        <v>578.71</v>
      </c>
      <c r="G144" s="106">
        <v>701.61</v>
      </c>
      <c r="H144" s="35">
        <f t="shared" si="5"/>
        <v>1280.3200000000002</v>
      </c>
      <c r="I144" s="42" t="str">
        <f>VLOOKUP(B144,'FOLHA RESUMIDA'!C:D,2,0)</f>
        <v>GEYZA JANAINA FERREIRA L ALVES</v>
      </c>
    </row>
    <row r="145" spans="1:9">
      <c r="A145" s="103">
        <v>1</v>
      </c>
      <c r="B145" s="103">
        <v>2448</v>
      </c>
      <c r="C145" s="97" t="s">
        <v>133</v>
      </c>
      <c r="D145" s="100">
        <v>1876.6</v>
      </c>
      <c r="E145" s="35">
        <f t="shared" si="4"/>
        <v>755.37999999999988</v>
      </c>
      <c r="F145" s="48">
        <f>IFERROR(VLOOKUP(B145,ADI!B:D,3,0),"0,00")</f>
        <v>638.04</v>
      </c>
      <c r="G145" s="106">
        <v>483.18</v>
      </c>
      <c r="H145" s="35">
        <f t="shared" si="5"/>
        <v>1121.22</v>
      </c>
      <c r="I145" s="42" t="str">
        <f>VLOOKUP(B145,'FOLHA RESUMIDA'!C:D,2,0)</f>
        <v>JULIO CESAR DA SILVA</v>
      </c>
    </row>
    <row r="146" spans="1:9">
      <c r="A146" s="103">
        <v>1</v>
      </c>
      <c r="B146" s="103">
        <v>2451</v>
      </c>
      <c r="C146" s="97" t="s">
        <v>134</v>
      </c>
      <c r="D146" s="100">
        <v>1764.13</v>
      </c>
      <c r="E146" s="35">
        <f t="shared" si="4"/>
        <v>241.98000000000002</v>
      </c>
      <c r="F146" s="48">
        <f>IFERROR(VLOOKUP(B146,ADI!B:D,3,0),"0,00")</f>
        <v>578.71</v>
      </c>
      <c r="G146" s="106">
        <v>943.44</v>
      </c>
      <c r="H146" s="35">
        <f t="shared" si="5"/>
        <v>1522.15</v>
      </c>
      <c r="I146" s="42" t="str">
        <f>VLOOKUP(B146,'FOLHA RESUMIDA'!C:D,2,0)</f>
        <v>MANUELLA BOMFIM DA SILVA</v>
      </c>
    </row>
    <row r="147" spans="1:9">
      <c r="A147" s="103">
        <v>1</v>
      </c>
      <c r="B147" s="103">
        <v>2460</v>
      </c>
      <c r="C147" s="97" t="s">
        <v>135</v>
      </c>
      <c r="D147" s="100">
        <v>2171.14</v>
      </c>
      <c r="E147" s="35">
        <f t="shared" si="4"/>
        <v>767.18999999999983</v>
      </c>
      <c r="F147" s="48">
        <f>IFERROR(VLOOKUP(B147,ADI!B:D,3,0),"0,00")</f>
        <v>578.71</v>
      </c>
      <c r="G147" s="106">
        <v>825.24</v>
      </c>
      <c r="H147" s="35">
        <f t="shared" si="5"/>
        <v>1403.95</v>
      </c>
      <c r="I147" s="42" t="str">
        <f>VLOOKUP(B147,'FOLHA RESUMIDA'!C:D,2,0)</f>
        <v>VIVIANE OLIMPIO DOS SANTOS</v>
      </c>
    </row>
    <row r="148" spans="1:9">
      <c r="A148" s="103">
        <v>1</v>
      </c>
      <c r="B148" s="103">
        <v>2468</v>
      </c>
      <c r="C148" s="97" t="s">
        <v>136</v>
      </c>
      <c r="D148" s="100">
        <v>8618.16</v>
      </c>
      <c r="E148" s="35">
        <f t="shared" si="4"/>
        <v>3662.5299999999997</v>
      </c>
      <c r="F148" s="48">
        <f>IFERROR(VLOOKUP(B148,ADI!B:D,3,0),"0,00")</f>
        <v>2812.88</v>
      </c>
      <c r="G148" s="106">
        <v>2142.75</v>
      </c>
      <c r="H148" s="35">
        <f t="shared" si="5"/>
        <v>4955.63</v>
      </c>
      <c r="I148" s="42" t="str">
        <f>VLOOKUP(B148,'FOLHA RESUMIDA'!C:D,2,0)</f>
        <v>ANA GERTRUDES DE A F GUERRA</v>
      </c>
    </row>
    <row r="149" spans="1:9">
      <c r="A149" s="103">
        <v>1</v>
      </c>
      <c r="B149" s="103">
        <v>2474</v>
      </c>
      <c r="C149" s="97" t="s">
        <v>137</v>
      </c>
      <c r="D149" s="100">
        <v>13290.47</v>
      </c>
      <c r="E149" s="35">
        <f t="shared" si="4"/>
        <v>4068.4799999999977</v>
      </c>
      <c r="F149" s="48">
        <f>IFERROR(VLOOKUP(B149,ADI!B:D,3,0),"0,00")</f>
        <v>4284.18</v>
      </c>
      <c r="G149" s="106">
        <v>4937.8100000000004</v>
      </c>
      <c r="H149" s="35">
        <f t="shared" si="5"/>
        <v>9221.9900000000016</v>
      </c>
      <c r="I149" s="42" t="str">
        <f>VLOOKUP(B149,'FOLHA RESUMIDA'!C:D,2,0)</f>
        <v>MARIA ROSEANE DOS A CLEMENTINO</v>
      </c>
    </row>
    <row r="150" spans="1:9">
      <c r="A150" s="103">
        <v>50</v>
      </c>
      <c r="B150" s="103">
        <v>2478</v>
      </c>
      <c r="C150" s="97" t="s">
        <v>384</v>
      </c>
      <c r="D150" s="100">
        <v>5296.11</v>
      </c>
      <c r="E150" s="35">
        <f t="shared" si="4"/>
        <v>1151.3699999999999</v>
      </c>
      <c r="F150" s="48">
        <f>IFERROR(VLOOKUP(B150,ADI!B:D,3,0),"0,00")</f>
        <v>1800.68</v>
      </c>
      <c r="G150" s="106">
        <v>2344.06</v>
      </c>
      <c r="H150" s="35">
        <f t="shared" si="5"/>
        <v>4144.74</v>
      </c>
      <c r="I150" s="42" t="str">
        <f>VLOOKUP(B150,'FOLHA RESUMIDA'!C:D,2,0)</f>
        <v>ROGERIO MOURA VIEIRA</v>
      </c>
    </row>
    <row r="151" spans="1:9">
      <c r="A151" s="103">
        <v>20</v>
      </c>
      <c r="B151" s="103">
        <v>2481</v>
      </c>
      <c r="C151" s="97" t="s">
        <v>358</v>
      </c>
      <c r="D151" s="100">
        <v>5296.11</v>
      </c>
      <c r="E151" s="35">
        <f t="shared" si="4"/>
        <v>1319.4799999999996</v>
      </c>
      <c r="F151" s="48">
        <f>IFERROR(VLOOKUP(B151,ADI!B:D,3,0),"0,00")</f>
        <v>1800.68</v>
      </c>
      <c r="G151" s="106">
        <v>2175.9499999999998</v>
      </c>
      <c r="H151" s="35">
        <f t="shared" si="5"/>
        <v>3976.63</v>
      </c>
      <c r="I151" s="42" t="str">
        <f>VLOOKUP(B151,'FOLHA RESUMIDA'!C:D,2,0)</f>
        <v>RAFAELLA MICHELLE DE L MIRANDA</v>
      </c>
    </row>
    <row r="152" spans="1:9">
      <c r="A152" s="103">
        <v>39</v>
      </c>
      <c r="B152" s="103">
        <v>2484</v>
      </c>
      <c r="C152" s="97" t="s">
        <v>377</v>
      </c>
      <c r="D152" s="100">
        <v>5560.91</v>
      </c>
      <c r="E152" s="35">
        <f t="shared" si="4"/>
        <v>1797.5599999999995</v>
      </c>
      <c r="F152" s="48">
        <f>IFERROR(VLOOKUP(B152,ADI!B:D,3,0),"0,00")</f>
        <v>1890.71</v>
      </c>
      <c r="G152" s="106">
        <v>1872.64</v>
      </c>
      <c r="H152" s="35">
        <f t="shared" si="5"/>
        <v>3763.3500000000004</v>
      </c>
      <c r="I152" s="42" t="str">
        <f>VLOOKUP(B152,'FOLHA RESUMIDA'!C:D,2,0)</f>
        <v>ARLEY ANDERSON TAVARES MOREIRA</v>
      </c>
    </row>
    <row r="153" spans="1:9">
      <c r="A153" s="103">
        <v>1</v>
      </c>
      <c r="B153" s="103">
        <v>2493</v>
      </c>
      <c r="C153" s="97" t="s">
        <v>138</v>
      </c>
      <c r="D153" s="100">
        <v>2060.2399999999998</v>
      </c>
      <c r="E153" s="35">
        <f t="shared" si="4"/>
        <v>1174.6299999999997</v>
      </c>
      <c r="F153" s="48">
        <f>IFERROR(VLOOKUP(B153,ADI!B:D,3,0),"0,00")</f>
        <v>700.48</v>
      </c>
      <c r="G153" s="106">
        <v>185.13</v>
      </c>
      <c r="H153" s="35">
        <f t="shared" si="5"/>
        <v>885.61</v>
      </c>
      <c r="I153" s="42" t="str">
        <f>VLOOKUP(B153,'FOLHA RESUMIDA'!C:D,2,0)</f>
        <v>CRISTIANE R  DE O  GONCALVES</v>
      </c>
    </row>
    <row r="154" spans="1:9">
      <c r="A154" s="103">
        <v>1</v>
      </c>
      <c r="B154" s="103">
        <v>2498</v>
      </c>
      <c r="C154" s="97" t="s">
        <v>139</v>
      </c>
      <c r="D154" s="100">
        <v>1962.12</v>
      </c>
      <c r="E154" s="35">
        <f t="shared" si="4"/>
        <v>693.25999999999976</v>
      </c>
      <c r="F154" s="48">
        <f>IFERROR(VLOOKUP(B154,ADI!B:D,3,0),"0,00")</f>
        <v>667.12</v>
      </c>
      <c r="G154" s="106">
        <v>601.74</v>
      </c>
      <c r="H154" s="35">
        <f t="shared" si="5"/>
        <v>1268.8600000000001</v>
      </c>
      <c r="I154" s="42" t="str">
        <f>VLOOKUP(B154,'FOLHA RESUMIDA'!C:D,2,0)</f>
        <v>TEREZINHA DE J  DE L  M  NETA</v>
      </c>
    </row>
    <row r="155" spans="1:9">
      <c r="A155" s="103">
        <v>1</v>
      </c>
      <c r="B155" s="103">
        <v>2502</v>
      </c>
      <c r="C155" s="97" t="s">
        <v>140</v>
      </c>
      <c r="D155" s="100">
        <v>1962.12</v>
      </c>
      <c r="E155" s="35">
        <f t="shared" si="4"/>
        <v>1156.6999999999998</v>
      </c>
      <c r="F155" s="48">
        <f>IFERROR(VLOOKUP(B155,ADI!B:D,3,0),"0,00")</f>
        <v>667.12</v>
      </c>
      <c r="G155" s="106">
        <v>138.30000000000001</v>
      </c>
      <c r="H155" s="35">
        <f t="shared" si="5"/>
        <v>805.42000000000007</v>
      </c>
      <c r="I155" s="42" t="str">
        <f>VLOOKUP(B155,'FOLHA RESUMIDA'!C:D,2,0)</f>
        <v>PAULO ROBERTO DA SILVA CUNHA</v>
      </c>
    </row>
    <row r="156" spans="1:9">
      <c r="A156" s="103">
        <v>1</v>
      </c>
      <c r="B156" s="103">
        <v>2503</v>
      </c>
      <c r="C156" s="97" t="s">
        <v>141</v>
      </c>
      <c r="D156" s="100">
        <v>5296.11</v>
      </c>
      <c r="E156" s="35">
        <f t="shared" si="4"/>
        <v>1579.7399999999998</v>
      </c>
      <c r="F156" s="48">
        <f>IFERROR(VLOOKUP(B156,ADI!B:D,3,0),"0,00")</f>
        <v>1800.68</v>
      </c>
      <c r="G156" s="106">
        <v>1915.69</v>
      </c>
      <c r="H156" s="35">
        <f t="shared" si="5"/>
        <v>3716.37</v>
      </c>
      <c r="I156" s="42" t="str">
        <f>VLOOKUP(B156,'FOLHA RESUMIDA'!C:D,2,0)</f>
        <v>TACIZO LUIZ PEREIRA DA SILVA</v>
      </c>
    </row>
    <row r="157" spans="1:9">
      <c r="A157" s="103">
        <v>1</v>
      </c>
      <c r="B157" s="103">
        <v>2504</v>
      </c>
      <c r="C157" s="97" t="s">
        <v>142</v>
      </c>
      <c r="D157" s="100">
        <v>1468.53</v>
      </c>
      <c r="E157" s="35">
        <f t="shared" si="4"/>
        <v>750.98</v>
      </c>
      <c r="F157" s="48">
        <f>IFERROR(VLOOKUP(B157,ADI!B:D,3,0),"0,00")</f>
        <v>499.3</v>
      </c>
      <c r="G157" s="106">
        <v>218.25</v>
      </c>
      <c r="H157" s="35">
        <f t="shared" si="5"/>
        <v>717.55</v>
      </c>
      <c r="I157" s="42" t="str">
        <f>VLOOKUP(B157,'FOLHA RESUMIDA'!C:D,2,0)</f>
        <v>RIVALDO GOMES DA SILVA</v>
      </c>
    </row>
    <row r="158" spans="1:9">
      <c r="A158" s="103">
        <v>1</v>
      </c>
      <c r="B158" s="103">
        <v>2506</v>
      </c>
      <c r="C158" s="97" t="s">
        <v>143</v>
      </c>
      <c r="D158" s="100">
        <v>2100.84</v>
      </c>
      <c r="E158" s="35">
        <f t="shared" si="4"/>
        <v>1211.19</v>
      </c>
      <c r="F158" s="48">
        <f>IFERROR(VLOOKUP(B158,ADI!B:D,3,0),"0,00")</f>
        <v>499.3</v>
      </c>
      <c r="G158" s="106">
        <v>390.35</v>
      </c>
      <c r="H158" s="35">
        <f t="shared" si="5"/>
        <v>889.65000000000009</v>
      </c>
      <c r="I158" s="42" t="str">
        <f>VLOOKUP(B158,'FOLHA RESUMIDA'!C:D,2,0)</f>
        <v>IVETE ANTONIETA B  DE CARVALHO</v>
      </c>
    </row>
    <row r="159" spans="1:9">
      <c r="A159" s="103">
        <v>1</v>
      </c>
      <c r="B159" s="103">
        <v>2507</v>
      </c>
      <c r="C159" s="97" t="s">
        <v>144</v>
      </c>
      <c r="D159" s="100">
        <v>1468.53</v>
      </c>
      <c r="E159" s="35">
        <f t="shared" si="4"/>
        <v>192.72000000000003</v>
      </c>
      <c r="F159" s="48">
        <f>IFERROR(VLOOKUP(B159,ADI!B:D,3,0),"0,00")</f>
        <v>499.3</v>
      </c>
      <c r="G159" s="106">
        <v>776.51</v>
      </c>
      <c r="H159" s="35">
        <f t="shared" si="5"/>
        <v>1275.81</v>
      </c>
      <c r="I159" s="42" t="str">
        <f>VLOOKUP(B159,'FOLHA RESUMIDA'!C:D,2,0)</f>
        <v>ANANIAS TEIXEIRA DE LIMA</v>
      </c>
    </row>
    <row r="160" spans="1:9">
      <c r="A160" s="103">
        <v>1</v>
      </c>
      <c r="B160" s="103">
        <v>2508</v>
      </c>
      <c r="C160" s="97" t="s">
        <v>145</v>
      </c>
      <c r="D160" s="100">
        <v>3181.83</v>
      </c>
      <c r="E160" s="35">
        <f t="shared" si="4"/>
        <v>807.73</v>
      </c>
      <c r="F160" s="48">
        <f>IFERROR(VLOOKUP(B160,ADI!B:D,3,0),"0,00")</f>
        <v>1081.82</v>
      </c>
      <c r="G160" s="106">
        <v>1292.28</v>
      </c>
      <c r="H160" s="35">
        <f t="shared" si="5"/>
        <v>2374.1</v>
      </c>
      <c r="I160" s="42" t="str">
        <f>VLOOKUP(B160,'FOLHA RESUMIDA'!C:D,2,0)</f>
        <v>JOSE ALEXANDRE DE BARROS ALVES</v>
      </c>
    </row>
    <row r="161" spans="1:9">
      <c r="A161" s="103">
        <v>1</v>
      </c>
      <c r="B161" s="103">
        <v>2509</v>
      </c>
      <c r="C161" s="97" t="s">
        <v>146</v>
      </c>
      <c r="D161" s="100">
        <v>1468.53</v>
      </c>
      <c r="E161" s="35">
        <f t="shared" si="4"/>
        <v>1129.55</v>
      </c>
      <c r="F161" s="48">
        <f>IFERROR(VLOOKUP(B161,ADI!B:D,3,0),"0,00")</f>
        <v>220.28</v>
      </c>
      <c r="G161" s="106">
        <v>118.7</v>
      </c>
      <c r="H161" s="35">
        <f t="shared" si="5"/>
        <v>338.98</v>
      </c>
      <c r="I161" s="42" t="str">
        <f>VLOOKUP(B161,'FOLHA RESUMIDA'!C:D,2,0)</f>
        <v>ALDEMIR NASCIMENTO DA SILVA</v>
      </c>
    </row>
    <row r="162" spans="1:9">
      <c r="A162" s="103">
        <v>1</v>
      </c>
      <c r="B162" s="103">
        <v>2512</v>
      </c>
      <c r="C162" s="97" t="s">
        <v>369</v>
      </c>
      <c r="D162" s="100">
        <v>5296.11</v>
      </c>
      <c r="E162" s="35">
        <f t="shared" si="4"/>
        <v>1401.8899999999994</v>
      </c>
      <c r="F162" s="48">
        <f>IFERROR(VLOOKUP(B162,ADI!B:D,3,0),"0,00")</f>
        <v>1800.68</v>
      </c>
      <c r="G162" s="106">
        <v>2093.54</v>
      </c>
      <c r="H162" s="35">
        <f t="shared" si="5"/>
        <v>3894.2200000000003</v>
      </c>
      <c r="I162" s="42" t="str">
        <f>VLOOKUP(B162,'FOLHA RESUMIDA'!C:D,2,0)</f>
        <v>JOSENILDO JOSE TORRES</v>
      </c>
    </row>
    <row r="163" spans="1:9">
      <c r="A163" s="103">
        <v>1</v>
      </c>
      <c r="B163" s="103">
        <v>2514</v>
      </c>
      <c r="C163" s="97" t="s">
        <v>147</v>
      </c>
      <c r="D163" s="100">
        <v>3811.49</v>
      </c>
      <c r="E163" s="35">
        <f t="shared" si="4"/>
        <v>2695.3499999999995</v>
      </c>
      <c r="F163" s="48" t="str">
        <f>IFERROR(VLOOKUP(B163,ADI!B:D,3,0),"0,00")</f>
        <v>0,00</v>
      </c>
      <c r="G163" s="106">
        <v>1116.1400000000001</v>
      </c>
      <c r="H163" s="35">
        <f t="shared" si="5"/>
        <v>1116.1400000000001</v>
      </c>
      <c r="I163" s="42" t="str">
        <f>VLOOKUP(B163,'FOLHA RESUMIDA'!C:D,2,0)</f>
        <v>JULIANA CAVALCANTI DE SOUSA</v>
      </c>
    </row>
    <row r="164" spans="1:9">
      <c r="A164" s="103">
        <v>1</v>
      </c>
      <c r="B164" s="103">
        <v>2520</v>
      </c>
      <c r="C164" s="97" t="s">
        <v>370</v>
      </c>
      <c r="D164" s="100">
        <v>2060.2399999999998</v>
      </c>
      <c r="E164" s="35">
        <f t="shared" si="4"/>
        <v>1132.9399999999998</v>
      </c>
      <c r="F164" s="48">
        <f>IFERROR(VLOOKUP(B164,ADI!B:D,3,0),"0,00")</f>
        <v>700.48</v>
      </c>
      <c r="G164" s="106">
        <v>226.82</v>
      </c>
      <c r="H164" s="35">
        <f t="shared" si="5"/>
        <v>927.3</v>
      </c>
      <c r="I164" s="42" t="str">
        <f>VLOOKUP(B164,'FOLHA RESUMIDA'!C:D,2,0)</f>
        <v>SELMA CRISTIANIA LIMA RORIZ</v>
      </c>
    </row>
    <row r="165" spans="1:9">
      <c r="A165" s="103">
        <v>39</v>
      </c>
      <c r="B165" s="103">
        <v>2523</v>
      </c>
      <c r="C165" s="97" t="s">
        <v>378</v>
      </c>
      <c r="D165" s="100">
        <v>2283.5100000000002</v>
      </c>
      <c r="E165" s="35">
        <f t="shared" si="4"/>
        <v>459.5300000000002</v>
      </c>
      <c r="F165" s="48">
        <f>IFERROR(VLOOKUP(B165,ADI!B:D,3,0),"0,00")</f>
        <v>776.39</v>
      </c>
      <c r="G165" s="106">
        <v>1047.5899999999999</v>
      </c>
      <c r="H165" s="35">
        <f t="shared" si="5"/>
        <v>1823.98</v>
      </c>
      <c r="I165" s="42" t="str">
        <f>VLOOKUP(B165,'FOLHA RESUMIDA'!C:D,2,0)</f>
        <v>JANISSON COELHO DE VASCONCELOS</v>
      </c>
    </row>
    <row r="166" spans="1:9">
      <c r="A166" s="103">
        <v>10</v>
      </c>
      <c r="B166" s="103">
        <v>2525</v>
      </c>
      <c r="C166" s="97" t="s">
        <v>335</v>
      </c>
      <c r="D166" s="100">
        <v>2283.5100000000002</v>
      </c>
      <c r="E166" s="35">
        <f t="shared" si="4"/>
        <v>295.25000000000045</v>
      </c>
      <c r="F166" s="48">
        <f>IFERROR(VLOOKUP(B166,ADI!B:D,3,0),"0,00")</f>
        <v>776.39</v>
      </c>
      <c r="G166" s="106">
        <v>1211.8699999999999</v>
      </c>
      <c r="H166" s="35">
        <f t="shared" si="5"/>
        <v>1988.2599999999998</v>
      </c>
      <c r="I166" s="42" t="str">
        <f>VLOOKUP(B166,'FOLHA RESUMIDA'!C:D,2,0)</f>
        <v>FABIANE TAVARES DE SOUZA</v>
      </c>
    </row>
    <row r="167" spans="1:9">
      <c r="A167" s="103">
        <v>1</v>
      </c>
      <c r="B167" s="103">
        <v>2526</v>
      </c>
      <c r="C167" s="97" t="s">
        <v>148</v>
      </c>
      <c r="D167" s="100">
        <v>5271.87</v>
      </c>
      <c r="E167" s="35">
        <f t="shared" si="4"/>
        <v>2130.54</v>
      </c>
      <c r="F167" s="48">
        <f>IFERROR(VLOOKUP(B167,ADI!B:D,3,0),"0,00")</f>
        <v>1435.21</v>
      </c>
      <c r="G167" s="106">
        <v>1706.12</v>
      </c>
      <c r="H167" s="35">
        <f t="shared" si="5"/>
        <v>3141.33</v>
      </c>
      <c r="I167" s="42" t="str">
        <f>VLOOKUP(B167,'FOLHA RESUMIDA'!C:D,2,0)</f>
        <v>JARBAS FERREIRA DE LIMA JUNIOR</v>
      </c>
    </row>
    <row r="168" spans="1:9">
      <c r="A168" s="103">
        <v>1</v>
      </c>
      <c r="B168" s="103">
        <v>2530</v>
      </c>
      <c r="C168" s="97" t="s">
        <v>149</v>
      </c>
      <c r="D168" s="100">
        <v>1702.09</v>
      </c>
      <c r="E168" s="35">
        <f t="shared" si="4"/>
        <v>550.41999999999985</v>
      </c>
      <c r="F168" s="48">
        <f>IFERROR(VLOOKUP(B168,ADI!B:D,3,0),"0,00")</f>
        <v>578.71</v>
      </c>
      <c r="G168" s="106">
        <v>572.96</v>
      </c>
      <c r="H168" s="35">
        <f t="shared" si="5"/>
        <v>1151.67</v>
      </c>
      <c r="I168" s="42" t="str">
        <f>VLOOKUP(B168,'FOLHA RESUMIDA'!C:D,2,0)</f>
        <v>ARLEILDA MENDES DA SILVA</v>
      </c>
    </row>
    <row r="169" spans="1:9">
      <c r="A169" s="103">
        <v>1</v>
      </c>
      <c r="B169" s="103">
        <v>2534</v>
      </c>
      <c r="C169" s="97" t="s">
        <v>150</v>
      </c>
      <c r="D169" s="100">
        <v>1702.09</v>
      </c>
      <c r="E169" s="35">
        <f t="shared" si="4"/>
        <v>482.33999999999992</v>
      </c>
      <c r="F169" s="48">
        <f>IFERROR(VLOOKUP(B169,ADI!B:D,3,0),"0,00")</f>
        <v>578.71</v>
      </c>
      <c r="G169" s="106">
        <v>641.04</v>
      </c>
      <c r="H169" s="35">
        <f t="shared" si="5"/>
        <v>1219.75</v>
      </c>
      <c r="I169" s="42" t="str">
        <f>VLOOKUP(B169,'FOLHA RESUMIDA'!C:D,2,0)</f>
        <v>EMANUEL MESSIAS RIBEIRO COSTA</v>
      </c>
    </row>
    <row r="170" spans="1:9">
      <c r="A170" s="103">
        <v>1</v>
      </c>
      <c r="B170" s="103">
        <v>2539</v>
      </c>
      <c r="C170" s="97" t="s">
        <v>151</v>
      </c>
      <c r="D170" s="100">
        <v>1989.62</v>
      </c>
      <c r="E170" s="35">
        <f t="shared" si="4"/>
        <v>1536.4299999999998</v>
      </c>
      <c r="F170" s="48">
        <f>IFERROR(VLOOKUP(B170,ADI!B:D,3,0),"0,00")</f>
        <v>453.19</v>
      </c>
      <c r="G170" s="106">
        <v>0</v>
      </c>
      <c r="H170" s="35">
        <f t="shared" si="5"/>
        <v>453.19</v>
      </c>
      <c r="I170" s="42" t="str">
        <f>VLOOKUP(B170,'FOLHA RESUMIDA'!C:D,2,0)</f>
        <v>JOSENILDA BEZERRA DA SILVA</v>
      </c>
    </row>
    <row r="171" spans="1:9">
      <c r="A171" s="103">
        <v>1</v>
      </c>
      <c r="B171" s="103">
        <v>2541</v>
      </c>
      <c r="C171" s="97" t="s">
        <v>152</v>
      </c>
      <c r="D171" s="100">
        <v>1702.09</v>
      </c>
      <c r="E171" s="35">
        <f t="shared" si="4"/>
        <v>1168.48</v>
      </c>
      <c r="F171" s="48">
        <f>IFERROR(VLOOKUP(B171,ADI!B:D,3,0),"0,00")</f>
        <v>510.63</v>
      </c>
      <c r="G171" s="106">
        <v>22.98</v>
      </c>
      <c r="H171" s="35">
        <f t="shared" si="5"/>
        <v>533.61</v>
      </c>
      <c r="I171" s="42" t="str">
        <f>VLOOKUP(B171,'FOLHA RESUMIDA'!C:D,2,0)</f>
        <v>MARCELA SALLES DA SILVA</v>
      </c>
    </row>
    <row r="172" spans="1:9">
      <c r="A172" s="103">
        <v>59</v>
      </c>
      <c r="B172" s="103">
        <v>2547</v>
      </c>
      <c r="C172" s="97" t="s">
        <v>397</v>
      </c>
      <c r="D172" s="100">
        <v>14608.05</v>
      </c>
      <c r="E172" s="35">
        <f t="shared" si="4"/>
        <v>14608.05</v>
      </c>
      <c r="F172" s="48" t="str">
        <f>IFERROR(VLOOKUP(B172,ADI!B:D,3,0),"0,00")</f>
        <v>0,00</v>
      </c>
      <c r="G172" s="106">
        <v>0</v>
      </c>
      <c r="H172" s="35">
        <f t="shared" si="5"/>
        <v>0</v>
      </c>
      <c r="I172" s="42" t="str">
        <f>VLOOKUP(B172,'FOLHA RESUMIDA'!C:D,2,0)</f>
        <v>CYNTHIA RODRIGUES DE ALMEIDA</v>
      </c>
    </row>
    <row r="173" spans="1:9">
      <c r="A173" s="103">
        <v>1</v>
      </c>
      <c r="B173" s="103">
        <v>2548</v>
      </c>
      <c r="C173" s="97" t="s">
        <v>153</v>
      </c>
      <c r="D173" s="100">
        <v>4419.6499999999996</v>
      </c>
      <c r="E173" s="35">
        <f t="shared" si="4"/>
        <v>1439.6999999999998</v>
      </c>
      <c r="F173" s="48">
        <f>IFERROR(VLOOKUP(B173,ADI!B:D,3,0),"0,00")</f>
        <v>1268.0999999999999</v>
      </c>
      <c r="G173" s="106">
        <v>1711.85</v>
      </c>
      <c r="H173" s="35">
        <f t="shared" si="5"/>
        <v>2979.95</v>
      </c>
      <c r="I173" s="42" t="str">
        <f>VLOOKUP(B173,'FOLHA RESUMIDA'!C:D,2,0)</f>
        <v>ELIANA PEREIRA SANTANA</v>
      </c>
    </row>
    <row r="174" spans="1:9">
      <c r="A174" s="103">
        <v>1</v>
      </c>
      <c r="B174" s="103">
        <v>2553</v>
      </c>
      <c r="C174" s="97" t="s">
        <v>154</v>
      </c>
      <c r="D174" s="100">
        <v>2882.62</v>
      </c>
      <c r="E174" s="35">
        <f t="shared" si="4"/>
        <v>581.35999999999967</v>
      </c>
      <c r="F174" s="48">
        <f>IFERROR(VLOOKUP(B174,ADI!B:D,3,0),"0,00")</f>
        <v>980.09</v>
      </c>
      <c r="G174" s="106">
        <v>1321.17</v>
      </c>
      <c r="H174" s="35">
        <f t="shared" si="5"/>
        <v>2301.2600000000002</v>
      </c>
      <c r="I174" s="42" t="str">
        <f>VLOOKUP(B174,'FOLHA RESUMIDA'!C:D,2,0)</f>
        <v>LIVIA DA SILVA LIMA</v>
      </c>
    </row>
    <row r="175" spans="1:9">
      <c r="A175" s="103">
        <v>1</v>
      </c>
      <c r="B175" s="103">
        <v>2559</v>
      </c>
      <c r="C175" s="97" t="s">
        <v>342</v>
      </c>
      <c r="D175" s="100">
        <v>2060.2399999999998</v>
      </c>
      <c r="E175" s="35">
        <f t="shared" si="4"/>
        <v>1003.9199999999998</v>
      </c>
      <c r="F175" s="48">
        <f>IFERROR(VLOOKUP(B175,ADI!B:D,3,0),"0,00")</f>
        <v>700.48</v>
      </c>
      <c r="G175" s="106">
        <v>355.84</v>
      </c>
      <c r="H175" s="35">
        <f t="shared" si="5"/>
        <v>1056.32</v>
      </c>
      <c r="I175" s="42" t="str">
        <f>VLOOKUP(B175,'FOLHA RESUMIDA'!C:D,2,0)</f>
        <v>SANDRO DE MIRANDA SANTOS</v>
      </c>
    </row>
    <row r="176" spans="1:9">
      <c r="A176" s="103">
        <v>1</v>
      </c>
      <c r="B176" s="103">
        <v>2562</v>
      </c>
      <c r="C176" s="97" t="s">
        <v>360</v>
      </c>
      <c r="D176" s="100">
        <v>5296.11</v>
      </c>
      <c r="E176" s="35">
        <f t="shared" si="4"/>
        <v>2525.5099999999998</v>
      </c>
      <c r="F176" s="48">
        <f>IFERROR(VLOOKUP(B176,ADI!B:D,3,0),"0,00")</f>
        <v>1800.68</v>
      </c>
      <c r="G176" s="106">
        <v>969.92</v>
      </c>
      <c r="H176" s="35">
        <f t="shared" si="5"/>
        <v>2770.6</v>
      </c>
      <c r="I176" s="42" t="str">
        <f>VLOOKUP(B176,'FOLHA RESUMIDA'!C:D,2,0)</f>
        <v>ERIKA MARQUES BEZERRA</v>
      </c>
    </row>
    <row r="177" spans="1:9">
      <c r="A177" s="103">
        <v>50</v>
      </c>
      <c r="B177" s="103">
        <v>2568</v>
      </c>
      <c r="C177" s="97" t="s">
        <v>396</v>
      </c>
      <c r="D177" s="100">
        <v>5296.11</v>
      </c>
      <c r="E177" s="35">
        <f t="shared" si="4"/>
        <v>3192.99</v>
      </c>
      <c r="F177" s="48">
        <f>IFERROR(VLOOKUP(B177,ADI!B:D,3,0),"0,00")</f>
        <v>1800.68</v>
      </c>
      <c r="G177" s="106">
        <v>302.44</v>
      </c>
      <c r="H177" s="35">
        <f t="shared" si="5"/>
        <v>2103.12</v>
      </c>
      <c r="I177" s="42" t="str">
        <f>VLOOKUP(B177,'FOLHA RESUMIDA'!C:D,2,0)</f>
        <v>CATARINA DANIELLE DA S AMORIM</v>
      </c>
    </row>
    <row r="178" spans="1:9">
      <c r="A178" s="103">
        <v>1</v>
      </c>
      <c r="B178" s="103">
        <v>2574</v>
      </c>
      <c r="C178" s="97" t="s">
        <v>155</v>
      </c>
      <c r="D178" s="100">
        <v>4476.22</v>
      </c>
      <c r="E178" s="35">
        <f t="shared" si="4"/>
        <v>840.51000000000022</v>
      </c>
      <c r="F178" s="48">
        <f>IFERROR(VLOOKUP(B178,ADI!B:D,3,0),"0,00")</f>
        <v>1521.91</v>
      </c>
      <c r="G178" s="106">
        <v>2113.8000000000002</v>
      </c>
      <c r="H178" s="35">
        <f t="shared" si="5"/>
        <v>3635.71</v>
      </c>
      <c r="I178" s="42" t="str">
        <f>VLOOKUP(B178,'FOLHA RESUMIDA'!C:D,2,0)</f>
        <v>ANDERSON SANTOS DE LIMA FARIAS</v>
      </c>
    </row>
    <row r="179" spans="1:9">
      <c r="A179" s="103">
        <v>1</v>
      </c>
      <c r="B179" s="103">
        <v>2577</v>
      </c>
      <c r="C179" s="97" t="s">
        <v>156</v>
      </c>
      <c r="D179" s="100">
        <v>2882.62</v>
      </c>
      <c r="E179" s="35">
        <f t="shared" si="4"/>
        <v>756.19</v>
      </c>
      <c r="F179" s="48">
        <f>IFERROR(VLOOKUP(B179,ADI!B:D,3,0),"0,00")</f>
        <v>980.09</v>
      </c>
      <c r="G179" s="106">
        <v>1146.3399999999999</v>
      </c>
      <c r="H179" s="35">
        <f t="shared" si="5"/>
        <v>2126.4299999999998</v>
      </c>
      <c r="I179" s="42" t="str">
        <f>VLOOKUP(B179,'FOLHA RESUMIDA'!C:D,2,0)</f>
        <v>CARLA CRISTINA OLIVEIRA MATOS</v>
      </c>
    </row>
    <row r="180" spans="1:9">
      <c r="A180" s="103">
        <v>1</v>
      </c>
      <c r="B180" s="103">
        <v>2584</v>
      </c>
      <c r="C180" s="97" t="s">
        <v>157</v>
      </c>
      <c r="D180" s="100">
        <v>3172.52</v>
      </c>
      <c r="E180" s="35">
        <f t="shared" si="4"/>
        <v>3172.52</v>
      </c>
      <c r="F180" s="48" t="str">
        <f>IFERROR(VLOOKUP(B180,ADI!B:D,3,0),"0,00")</f>
        <v>0,00</v>
      </c>
      <c r="G180" s="106">
        <v>0</v>
      </c>
      <c r="H180" s="35">
        <f t="shared" si="5"/>
        <v>0</v>
      </c>
      <c r="I180" s="42" t="str">
        <f>VLOOKUP(B180,'FOLHA RESUMIDA'!C:D,2,0)</f>
        <v>HELIA MARIA ALEXANDRE DE SOUZA</v>
      </c>
    </row>
    <row r="181" spans="1:9">
      <c r="A181" s="103">
        <v>1</v>
      </c>
      <c r="B181" s="103">
        <v>2585</v>
      </c>
      <c r="C181" s="97" t="s">
        <v>158</v>
      </c>
      <c r="D181" s="100">
        <v>9187.99</v>
      </c>
      <c r="E181" s="35">
        <f t="shared" si="4"/>
        <v>9187.99</v>
      </c>
      <c r="F181" s="48" t="str">
        <f>IFERROR(VLOOKUP(B181,ADI!B:D,3,0),"0,00")</f>
        <v>0,00</v>
      </c>
      <c r="G181" s="106">
        <v>0</v>
      </c>
      <c r="H181" s="35">
        <f t="shared" si="5"/>
        <v>0</v>
      </c>
      <c r="I181" s="42" t="str">
        <f>VLOOKUP(B181,'FOLHA RESUMIDA'!C:D,2,0)</f>
        <v>HELIO DO N BARBOZA JUNIOR</v>
      </c>
    </row>
    <row r="182" spans="1:9">
      <c r="A182" s="103">
        <v>1</v>
      </c>
      <c r="B182" s="103">
        <v>2586</v>
      </c>
      <c r="C182" s="97" t="s">
        <v>343</v>
      </c>
      <c r="D182" s="100">
        <v>4174.93</v>
      </c>
      <c r="E182" s="35">
        <f t="shared" si="4"/>
        <v>1286.8000000000002</v>
      </c>
      <c r="F182" s="48">
        <f>IFERROR(VLOOKUP(B182,ADI!B:D,3,0),"0,00")</f>
        <v>700.48</v>
      </c>
      <c r="G182" s="106">
        <v>2187.65</v>
      </c>
      <c r="H182" s="35">
        <f t="shared" si="5"/>
        <v>2888.13</v>
      </c>
      <c r="I182" s="42" t="str">
        <f>VLOOKUP(B182,'FOLHA RESUMIDA'!C:D,2,0)</f>
        <v>JAQUELINE P F DE OLIVEIRA</v>
      </c>
    </row>
    <row r="183" spans="1:9">
      <c r="A183" s="103">
        <v>1</v>
      </c>
      <c r="B183" s="103">
        <v>2588</v>
      </c>
      <c r="C183" s="97" t="s">
        <v>159</v>
      </c>
      <c r="D183" s="100">
        <v>7313.55</v>
      </c>
      <c r="E183" s="35">
        <f t="shared" si="4"/>
        <v>4037.63</v>
      </c>
      <c r="F183" s="48">
        <f>IFERROR(VLOOKUP(B183,ADI!B:D,3,0),"0,00")</f>
        <v>2098.88</v>
      </c>
      <c r="G183" s="106">
        <v>1177.04</v>
      </c>
      <c r="H183" s="35">
        <f t="shared" si="5"/>
        <v>3275.92</v>
      </c>
      <c r="I183" s="42" t="str">
        <f>VLOOKUP(B183,'FOLHA RESUMIDA'!C:D,2,0)</f>
        <v>JOSE NEVES DA SILVA JUNIOR</v>
      </c>
    </row>
    <row r="184" spans="1:9">
      <c r="A184" s="103">
        <v>1</v>
      </c>
      <c r="B184" s="103">
        <v>2596</v>
      </c>
      <c r="C184" s="97" t="s">
        <v>371</v>
      </c>
      <c r="D184" s="100">
        <v>2608.52</v>
      </c>
      <c r="E184" s="35">
        <f t="shared" si="4"/>
        <v>1074.0900000000001</v>
      </c>
      <c r="F184" s="48">
        <f>IFERROR(VLOOKUP(B184,ADI!B:D,3,0),"0,00")</f>
        <v>515.05999999999995</v>
      </c>
      <c r="G184" s="106">
        <v>1019.37</v>
      </c>
      <c r="H184" s="35">
        <f t="shared" si="5"/>
        <v>1534.4299999999998</v>
      </c>
      <c r="I184" s="42" t="str">
        <f>VLOOKUP(B184,'FOLHA RESUMIDA'!C:D,2,0)</f>
        <v>WELLIDA CRISTIANE DE M  GUERRA</v>
      </c>
    </row>
    <row r="185" spans="1:9">
      <c r="A185" s="103">
        <v>47</v>
      </c>
      <c r="B185" s="103">
        <v>2602</v>
      </c>
      <c r="C185" s="97" t="s">
        <v>379</v>
      </c>
      <c r="D185" s="100">
        <v>5296.11</v>
      </c>
      <c r="E185" s="35">
        <f t="shared" si="4"/>
        <v>1002.4699999999993</v>
      </c>
      <c r="F185" s="48">
        <f>IFERROR(VLOOKUP(B185,ADI!B:D,3,0),"0,00")</f>
        <v>1800.68</v>
      </c>
      <c r="G185" s="106">
        <v>2492.96</v>
      </c>
      <c r="H185" s="35">
        <f t="shared" si="5"/>
        <v>4293.6400000000003</v>
      </c>
      <c r="I185" s="42" t="str">
        <f>VLOOKUP(B185,'FOLHA RESUMIDA'!C:D,2,0)</f>
        <v>DIANA ATALECIA NEVES DE SA</v>
      </c>
    </row>
    <row r="186" spans="1:9">
      <c r="A186" s="103">
        <v>59</v>
      </c>
      <c r="B186" s="103">
        <v>2604</v>
      </c>
      <c r="C186" s="97" t="s">
        <v>398</v>
      </c>
      <c r="D186" s="100">
        <v>5296.11</v>
      </c>
      <c r="E186" s="35">
        <f t="shared" si="4"/>
        <v>2080.2099999999996</v>
      </c>
      <c r="F186" s="48">
        <f>IFERROR(VLOOKUP(B186,ADI!B:D,3,0),"0,00")</f>
        <v>1800.68</v>
      </c>
      <c r="G186" s="106">
        <v>1415.22</v>
      </c>
      <c r="H186" s="35">
        <f t="shared" si="5"/>
        <v>3215.9</v>
      </c>
      <c r="I186" s="42" t="str">
        <f>VLOOKUP(B186,'FOLHA RESUMIDA'!C:D,2,0)</f>
        <v>JAMINE K  G  DA ROCHA MARTINS</v>
      </c>
    </row>
    <row r="187" spans="1:9">
      <c r="A187" s="103">
        <v>1</v>
      </c>
      <c r="B187" s="103">
        <v>2614</v>
      </c>
      <c r="C187" s="97" t="s">
        <v>160</v>
      </c>
      <c r="D187" s="100">
        <v>3126.44</v>
      </c>
      <c r="E187" s="35">
        <f t="shared" si="4"/>
        <v>1017.8499999999999</v>
      </c>
      <c r="F187" s="48">
        <f>IFERROR(VLOOKUP(B187,ADI!B:D,3,0),"0,00")</f>
        <v>945.7</v>
      </c>
      <c r="G187" s="106">
        <v>1162.8900000000001</v>
      </c>
      <c r="H187" s="35">
        <f t="shared" si="5"/>
        <v>2108.59</v>
      </c>
      <c r="I187" s="42" t="str">
        <f>VLOOKUP(B187,'FOLHA RESUMIDA'!C:D,2,0)</f>
        <v>EDVANIA GOMES DE SOUZA PONTES</v>
      </c>
    </row>
    <row r="188" spans="1:9">
      <c r="A188" s="103">
        <v>1</v>
      </c>
      <c r="B188" s="103">
        <v>2618</v>
      </c>
      <c r="C188" s="97" t="s">
        <v>161</v>
      </c>
      <c r="D188" s="100">
        <v>1702.09</v>
      </c>
      <c r="E188" s="35">
        <f t="shared" si="4"/>
        <v>471.1099999999999</v>
      </c>
      <c r="F188" s="48">
        <f>IFERROR(VLOOKUP(B188,ADI!B:D,3,0),"0,00")</f>
        <v>578.71</v>
      </c>
      <c r="G188" s="106">
        <v>652.27</v>
      </c>
      <c r="H188" s="35">
        <f t="shared" si="5"/>
        <v>1230.98</v>
      </c>
      <c r="I188" s="42" t="str">
        <f>VLOOKUP(B188,'FOLHA RESUMIDA'!C:D,2,0)</f>
        <v>MARIA DA CONCEICAO O DOS SANTO</v>
      </c>
    </row>
    <row r="189" spans="1:9">
      <c r="A189" s="103">
        <v>1</v>
      </c>
      <c r="B189" s="103">
        <v>2623</v>
      </c>
      <c r="C189" s="97" t="s">
        <v>162</v>
      </c>
      <c r="D189" s="100">
        <v>1543.83</v>
      </c>
      <c r="E189" s="35">
        <f t="shared" si="4"/>
        <v>350.78</v>
      </c>
      <c r="F189" s="48">
        <f>IFERROR(VLOOKUP(B189,ADI!B:D,3,0),"0,00")</f>
        <v>524.9</v>
      </c>
      <c r="G189" s="106">
        <v>668.15</v>
      </c>
      <c r="H189" s="35">
        <f t="shared" si="5"/>
        <v>1193.05</v>
      </c>
      <c r="I189" s="42" t="str">
        <f>VLOOKUP(B189,'FOLHA RESUMIDA'!C:D,2,0)</f>
        <v>RUTH BARBOSA DE ARAUJO</v>
      </c>
    </row>
    <row r="190" spans="1:9">
      <c r="A190" s="103">
        <v>1</v>
      </c>
      <c r="B190" s="103">
        <v>2627</v>
      </c>
      <c r="C190" s="97" t="s">
        <v>337</v>
      </c>
      <c r="D190" s="100">
        <v>7954.03</v>
      </c>
      <c r="E190" s="35">
        <f t="shared" si="4"/>
        <v>3202.5199999999995</v>
      </c>
      <c r="F190" s="48">
        <f>IFERROR(VLOOKUP(B190,ADI!B:D,3,0),"0,00")</f>
        <v>2587.08</v>
      </c>
      <c r="G190" s="106">
        <v>2164.4299999999998</v>
      </c>
      <c r="H190" s="35">
        <f t="shared" si="5"/>
        <v>4751.51</v>
      </c>
      <c r="I190" s="42" t="str">
        <f>VLOOKUP(B190,'FOLHA RESUMIDA'!C:D,2,0)</f>
        <v>LIBNI DE MEDEIROS MELO</v>
      </c>
    </row>
    <row r="191" spans="1:9">
      <c r="A191" s="103">
        <v>1</v>
      </c>
      <c r="B191" s="103">
        <v>2628</v>
      </c>
      <c r="C191" s="97" t="s">
        <v>163</v>
      </c>
      <c r="D191" s="100">
        <v>5960.24</v>
      </c>
      <c r="E191" s="35">
        <f t="shared" si="4"/>
        <v>2770.5</v>
      </c>
      <c r="F191" s="48">
        <f>IFERROR(VLOOKUP(B191,ADI!B:D,3,0),"0,00")</f>
        <v>2026.48</v>
      </c>
      <c r="G191" s="106">
        <v>1163.26</v>
      </c>
      <c r="H191" s="35">
        <f t="shared" si="5"/>
        <v>3189.74</v>
      </c>
      <c r="I191" s="42" t="str">
        <f>VLOOKUP(B191,'FOLHA RESUMIDA'!C:D,2,0)</f>
        <v>ADELE GOMES DE SANTANA</v>
      </c>
    </row>
    <row r="192" spans="1:9">
      <c r="A192" s="103">
        <v>1</v>
      </c>
      <c r="B192" s="103">
        <v>2634</v>
      </c>
      <c r="C192" s="97" t="s">
        <v>372</v>
      </c>
      <c r="D192" s="100">
        <v>2060.2399999999998</v>
      </c>
      <c r="E192" s="35">
        <f t="shared" si="4"/>
        <v>430.7199999999998</v>
      </c>
      <c r="F192" s="48">
        <f>IFERROR(VLOOKUP(B192,ADI!B:D,3,0),"0,00")</f>
        <v>700.48</v>
      </c>
      <c r="G192" s="106">
        <v>929.04</v>
      </c>
      <c r="H192" s="35">
        <f t="shared" si="5"/>
        <v>1629.52</v>
      </c>
      <c r="I192" s="42" t="str">
        <f>VLOOKUP(B192,'FOLHA RESUMIDA'!C:D,2,0)</f>
        <v>KATHYWSKY MELO PINHEIRO</v>
      </c>
    </row>
    <row r="193" spans="1:9">
      <c r="A193" s="103">
        <v>1</v>
      </c>
      <c r="B193" s="103">
        <v>2642</v>
      </c>
      <c r="C193" s="97" t="s">
        <v>164</v>
      </c>
      <c r="D193" s="100">
        <v>3242.65</v>
      </c>
      <c r="E193" s="35">
        <f t="shared" si="4"/>
        <v>1019.5500000000002</v>
      </c>
      <c r="F193" s="48">
        <f>IFERROR(VLOOKUP(B193,ADI!B:D,3,0),"0,00")</f>
        <v>1102.5</v>
      </c>
      <c r="G193" s="106">
        <v>1120.5999999999999</v>
      </c>
      <c r="H193" s="35">
        <f t="shared" si="5"/>
        <v>2223.1</v>
      </c>
      <c r="I193" s="42" t="str">
        <f>VLOOKUP(B193,'FOLHA RESUMIDA'!C:D,2,0)</f>
        <v>THAMIRYS CLAUDIA R  BATISTA</v>
      </c>
    </row>
    <row r="194" spans="1:9">
      <c r="A194" s="103">
        <v>48</v>
      </c>
      <c r="B194" s="103">
        <v>2644</v>
      </c>
      <c r="C194" s="97" t="s">
        <v>382</v>
      </c>
      <c r="D194" s="100">
        <v>5641.08</v>
      </c>
      <c r="E194" s="35">
        <f t="shared" si="4"/>
        <v>2926.8599999999997</v>
      </c>
      <c r="F194" s="48">
        <f>IFERROR(VLOOKUP(B194,ADI!B:D,3,0),"0,00")</f>
        <v>1800.68</v>
      </c>
      <c r="G194" s="106">
        <v>913.54</v>
      </c>
      <c r="H194" s="35">
        <f t="shared" si="5"/>
        <v>2714.2200000000003</v>
      </c>
      <c r="I194" s="42" t="str">
        <f>VLOOKUP(B194,'FOLHA RESUMIDA'!C:D,2,0)</f>
        <v>FABRICIO MENEZES DE SOUSA MELO</v>
      </c>
    </row>
    <row r="195" spans="1:9">
      <c r="A195" s="103">
        <v>59</v>
      </c>
      <c r="B195" s="103">
        <v>2651</v>
      </c>
      <c r="C195" s="97" t="s">
        <v>383</v>
      </c>
      <c r="D195" s="100">
        <v>5641.08</v>
      </c>
      <c r="E195" s="35">
        <f t="shared" si="4"/>
        <v>1696.08</v>
      </c>
      <c r="F195" s="48">
        <f>IFERROR(VLOOKUP(B195,ADI!B:D,3,0),"0,00")</f>
        <v>1800.68</v>
      </c>
      <c r="G195" s="106">
        <v>2144.3200000000002</v>
      </c>
      <c r="H195" s="35">
        <f t="shared" si="5"/>
        <v>3945</v>
      </c>
      <c r="I195" s="42" t="str">
        <f>VLOOKUP(B195,'FOLHA RESUMIDA'!C:D,2,0)</f>
        <v>PAULO ANDRE R DOS SANTOS</v>
      </c>
    </row>
    <row r="196" spans="1:9">
      <c r="A196" s="103">
        <v>1</v>
      </c>
      <c r="B196" s="103">
        <v>2656</v>
      </c>
      <c r="C196" s="97" t="s">
        <v>165</v>
      </c>
      <c r="D196" s="100">
        <v>3227.59</v>
      </c>
      <c r="E196" s="35">
        <f t="shared" si="4"/>
        <v>1399.5800000000002</v>
      </c>
      <c r="F196" s="48">
        <f>IFERROR(VLOOKUP(B196,ADI!B:D,3,0),"0,00")</f>
        <v>980.09</v>
      </c>
      <c r="G196" s="106">
        <v>847.92</v>
      </c>
      <c r="H196" s="35">
        <f t="shared" si="5"/>
        <v>1828.01</v>
      </c>
      <c r="I196" s="42" t="str">
        <f>VLOOKUP(B196,'FOLHA RESUMIDA'!C:D,2,0)</f>
        <v>RAFAELLA ALVES DE ARAUJO SILVA</v>
      </c>
    </row>
    <row r="197" spans="1:9">
      <c r="A197" s="103">
        <v>1</v>
      </c>
      <c r="B197" s="103">
        <v>2659</v>
      </c>
      <c r="C197" s="97" t="s">
        <v>166</v>
      </c>
      <c r="D197" s="100">
        <v>6655.91</v>
      </c>
      <c r="E197" s="35">
        <f t="shared" si="4"/>
        <v>3177.8399999999997</v>
      </c>
      <c r="F197" s="48">
        <f>IFERROR(VLOOKUP(B197,ADI!B:D,3,0),"0,00")</f>
        <v>2236.63</v>
      </c>
      <c r="G197" s="106">
        <v>1241.44</v>
      </c>
      <c r="H197" s="35">
        <f t="shared" si="5"/>
        <v>3478.07</v>
      </c>
      <c r="I197" s="42" t="str">
        <f>VLOOKUP(B197,'FOLHA RESUMIDA'!C:D,2,0)</f>
        <v>THIAGO SANTOS DE OLIVEIRA</v>
      </c>
    </row>
    <row r="198" spans="1:9">
      <c r="A198" s="103">
        <v>1</v>
      </c>
      <c r="B198" s="103">
        <v>2665</v>
      </c>
      <c r="C198" s="97" t="s">
        <v>167</v>
      </c>
      <c r="D198" s="100">
        <v>3004.06</v>
      </c>
      <c r="E198" s="35">
        <f t="shared" ref="E198:E261" si="6">D198-H198</f>
        <v>2802.2799999999997</v>
      </c>
      <c r="F198" s="48">
        <f>IFERROR(VLOOKUP(B198,ADI!B:D,3,0),"0,00")</f>
        <v>201.78</v>
      </c>
      <c r="G198" s="106">
        <v>0</v>
      </c>
      <c r="H198" s="35">
        <f t="shared" ref="H198:H261" si="7">F198+G198</f>
        <v>201.78</v>
      </c>
      <c r="I198" s="42" t="str">
        <f>VLOOKUP(B198,'FOLHA RESUMIDA'!C:D,2,0)</f>
        <v>MARCELO BARLAVENTO DAS C SILVA</v>
      </c>
    </row>
    <row r="199" spans="1:9">
      <c r="A199" s="103">
        <v>1</v>
      </c>
      <c r="B199" s="103">
        <v>2666</v>
      </c>
      <c r="C199" s="97" t="s">
        <v>168</v>
      </c>
      <c r="D199" s="100">
        <v>12171.57</v>
      </c>
      <c r="E199" s="35">
        <f t="shared" si="6"/>
        <v>6291.44</v>
      </c>
      <c r="F199" s="48" t="str">
        <f>IFERROR(VLOOKUP(B199,ADI!B:D,3,0),"0,00")</f>
        <v>0,00</v>
      </c>
      <c r="G199" s="106">
        <v>5880.13</v>
      </c>
      <c r="H199" s="35">
        <f t="shared" si="7"/>
        <v>5880.13</v>
      </c>
      <c r="I199" s="42" t="str">
        <f>VLOOKUP(B199,'FOLHA RESUMIDA'!C:D,2,0)</f>
        <v>RODRIGO VASCONCELOS DINIZ</v>
      </c>
    </row>
    <row r="200" spans="1:9">
      <c r="A200" s="103">
        <v>1</v>
      </c>
      <c r="B200" s="103">
        <v>2668</v>
      </c>
      <c r="C200" s="97" t="s">
        <v>169</v>
      </c>
      <c r="D200" s="100">
        <v>2060.2399999999998</v>
      </c>
      <c r="E200" s="35">
        <f t="shared" si="6"/>
        <v>222.7199999999998</v>
      </c>
      <c r="F200" s="48">
        <f>IFERROR(VLOOKUP(B200,ADI!B:D,3,0),"0,00")</f>
        <v>700.48</v>
      </c>
      <c r="G200" s="106">
        <v>1137.04</v>
      </c>
      <c r="H200" s="35">
        <f t="shared" si="7"/>
        <v>1837.52</v>
      </c>
      <c r="I200" s="42" t="str">
        <f>VLOOKUP(B200,'FOLHA RESUMIDA'!C:D,2,0)</f>
        <v>CARLA BRANDAO DE C  FIGUEIREDO</v>
      </c>
    </row>
    <row r="201" spans="1:9">
      <c r="A201" s="103">
        <v>1</v>
      </c>
      <c r="B201" s="103">
        <v>2671</v>
      </c>
      <c r="C201" s="97" t="s">
        <v>170</v>
      </c>
      <c r="D201" s="100">
        <v>1764.13</v>
      </c>
      <c r="E201" s="35">
        <f t="shared" si="6"/>
        <v>293.41000000000008</v>
      </c>
      <c r="F201" s="48">
        <f>IFERROR(VLOOKUP(B201,ADI!B:D,3,0),"0,00")</f>
        <v>578.71</v>
      </c>
      <c r="G201" s="106">
        <v>892.01</v>
      </c>
      <c r="H201" s="35">
        <f t="shared" si="7"/>
        <v>1470.72</v>
      </c>
      <c r="I201" s="42" t="str">
        <f>VLOOKUP(B201,'FOLHA RESUMIDA'!C:D,2,0)</f>
        <v>KATIA ADRIANA F D SILVA SOARES</v>
      </c>
    </row>
    <row r="202" spans="1:9">
      <c r="A202" s="103">
        <v>1</v>
      </c>
      <c r="B202" s="103">
        <v>2672</v>
      </c>
      <c r="C202" s="97" t="s">
        <v>171</v>
      </c>
      <c r="D202" s="100">
        <v>1857.32</v>
      </c>
      <c r="E202" s="35">
        <f t="shared" si="6"/>
        <v>1229.9499999999998</v>
      </c>
      <c r="F202" s="48" t="str">
        <f>IFERROR(VLOOKUP(B202,ADI!B:D,3,0),"0,00")</f>
        <v>0,00</v>
      </c>
      <c r="G202" s="106">
        <v>627.37</v>
      </c>
      <c r="H202" s="35">
        <f t="shared" si="7"/>
        <v>627.37</v>
      </c>
      <c r="I202" s="42" t="str">
        <f>VLOOKUP(B202,'FOLHA RESUMIDA'!C:D,2,0)</f>
        <v>IVANISE VIANA ALBUQUERQUE</v>
      </c>
    </row>
    <row r="203" spans="1:9">
      <c r="A203" s="103">
        <v>1</v>
      </c>
      <c r="B203" s="103">
        <v>2675</v>
      </c>
      <c r="C203" s="97" t="s">
        <v>172</v>
      </c>
      <c r="D203" s="100">
        <v>1764.17</v>
      </c>
      <c r="E203" s="35">
        <f t="shared" si="6"/>
        <v>748.58</v>
      </c>
      <c r="F203" s="48">
        <f>IFERROR(VLOOKUP(B203,ADI!B:D,3,0),"0,00")</f>
        <v>578.72</v>
      </c>
      <c r="G203" s="106">
        <v>436.87</v>
      </c>
      <c r="H203" s="35">
        <f t="shared" si="7"/>
        <v>1015.59</v>
      </c>
      <c r="I203" s="42" t="str">
        <f>VLOOKUP(B203,'FOLHA RESUMIDA'!C:D,2,0)</f>
        <v>RUTE FERNANDES BORBA</v>
      </c>
    </row>
    <row r="204" spans="1:9">
      <c r="A204" s="103">
        <v>1</v>
      </c>
      <c r="B204" s="103">
        <v>2682</v>
      </c>
      <c r="C204" s="97" t="s">
        <v>173</v>
      </c>
      <c r="D204" s="100">
        <v>2060.2600000000002</v>
      </c>
      <c r="E204" s="35">
        <f t="shared" si="6"/>
        <v>1660.3900000000003</v>
      </c>
      <c r="F204" s="48">
        <f>IFERROR(VLOOKUP(B204,ADI!B:D,3,0),"0,00")</f>
        <v>309.04000000000002</v>
      </c>
      <c r="G204" s="106">
        <v>90.83</v>
      </c>
      <c r="H204" s="35">
        <f t="shared" si="7"/>
        <v>399.87</v>
      </c>
      <c r="I204" s="42" t="str">
        <f>VLOOKUP(B204,'FOLHA RESUMIDA'!C:D,2,0)</f>
        <v>JENARIO LUCENA DA SILVA</v>
      </c>
    </row>
    <row r="205" spans="1:9">
      <c r="A205" s="103">
        <v>1</v>
      </c>
      <c r="B205" s="103">
        <v>2684</v>
      </c>
      <c r="C205" s="97" t="s">
        <v>346</v>
      </c>
      <c r="D205" s="100">
        <v>11495.44</v>
      </c>
      <c r="E205" s="35">
        <f t="shared" si="6"/>
        <v>8908.36</v>
      </c>
      <c r="F205" s="48">
        <f>IFERROR(VLOOKUP(B205,ADI!B:D,3,0),"0,00")</f>
        <v>2587.08</v>
      </c>
      <c r="G205" s="106">
        <v>0</v>
      </c>
      <c r="H205" s="35">
        <f t="shared" si="7"/>
        <v>2587.08</v>
      </c>
      <c r="I205" s="42" t="str">
        <f>VLOOKUP(B205,'FOLHA RESUMIDA'!C:D,2,0)</f>
        <v>DULCE NARIELE ANHAIA LEMES</v>
      </c>
    </row>
    <row r="206" spans="1:9">
      <c r="A206" s="103">
        <v>1</v>
      </c>
      <c r="B206" s="103">
        <v>2687</v>
      </c>
      <c r="C206" s="97" t="s">
        <v>174</v>
      </c>
      <c r="D206" s="100">
        <v>3139.62</v>
      </c>
      <c r="E206" s="35">
        <f t="shared" si="6"/>
        <v>801.38000000000011</v>
      </c>
      <c r="F206" s="48">
        <f>IFERROR(VLOOKUP(B206,ADI!B:D,3,0),"0,00")</f>
        <v>1067.47</v>
      </c>
      <c r="G206" s="106">
        <v>1270.77</v>
      </c>
      <c r="H206" s="35">
        <f t="shared" si="7"/>
        <v>2338.2399999999998</v>
      </c>
      <c r="I206" s="42" t="str">
        <f>VLOOKUP(B206,'FOLHA RESUMIDA'!C:D,2,0)</f>
        <v>MONICA MARIA G R F DE OLIVEIRA</v>
      </c>
    </row>
    <row r="207" spans="1:9">
      <c r="A207" s="103">
        <v>1</v>
      </c>
      <c r="B207" s="103">
        <v>2689</v>
      </c>
      <c r="C207" s="97" t="s">
        <v>537</v>
      </c>
      <c r="D207" s="100">
        <v>331.44</v>
      </c>
      <c r="E207" s="35">
        <f t="shared" si="6"/>
        <v>331.44</v>
      </c>
      <c r="F207" s="48" t="str">
        <f>IFERROR(VLOOKUP(B207,ADI!B:D,3,0),"0,00")</f>
        <v>0,00</v>
      </c>
      <c r="G207" s="106">
        <v>0</v>
      </c>
      <c r="H207" s="35">
        <f t="shared" si="7"/>
        <v>0</v>
      </c>
      <c r="I207" s="42" t="str">
        <f>VLOOKUP(B207,'FOLHA RESUMIDA'!C:D,2,0)</f>
        <v>ILMA DE ALBUQUERQUE P MAIA</v>
      </c>
    </row>
    <row r="208" spans="1:9">
      <c r="A208" s="103">
        <v>1</v>
      </c>
      <c r="B208" s="103">
        <v>2697</v>
      </c>
      <c r="C208" s="97" t="s">
        <v>175</v>
      </c>
      <c r="D208" s="100">
        <v>2866.88</v>
      </c>
      <c r="E208" s="35">
        <f t="shared" si="6"/>
        <v>2557.84</v>
      </c>
      <c r="F208" s="48">
        <f>IFERROR(VLOOKUP(B208,ADI!B:D,3,0),"0,00")</f>
        <v>309.04000000000002</v>
      </c>
      <c r="G208" s="106">
        <v>0</v>
      </c>
      <c r="H208" s="35">
        <f t="shared" si="7"/>
        <v>309.04000000000002</v>
      </c>
      <c r="I208" s="42" t="str">
        <f>VLOOKUP(B208,'FOLHA RESUMIDA'!C:D,2,0)</f>
        <v>ELIANA BEZERRA CARVALHO</v>
      </c>
    </row>
    <row r="209" spans="1:9">
      <c r="A209" s="103">
        <v>1</v>
      </c>
      <c r="B209" s="103">
        <v>2701</v>
      </c>
      <c r="C209" s="97" t="s">
        <v>176</v>
      </c>
      <c r="D209" s="100">
        <v>5703.26</v>
      </c>
      <c r="E209" s="35">
        <f t="shared" si="6"/>
        <v>4485.33</v>
      </c>
      <c r="F209" s="48" t="str">
        <f>IFERROR(VLOOKUP(B209,ADI!B:D,3,0),"0,00")</f>
        <v>0,00</v>
      </c>
      <c r="G209" s="106">
        <v>1217.93</v>
      </c>
      <c r="H209" s="35">
        <f t="shared" si="7"/>
        <v>1217.93</v>
      </c>
      <c r="I209" s="42" t="str">
        <f>VLOOKUP(B209,'FOLHA RESUMIDA'!C:D,2,0)</f>
        <v>PETULLA DE MOURA E SILVA</v>
      </c>
    </row>
    <row r="210" spans="1:9">
      <c r="A210" s="103">
        <v>1</v>
      </c>
      <c r="B210" s="103">
        <v>2702</v>
      </c>
      <c r="C210" s="97" t="s">
        <v>373</v>
      </c>
      <c r="D210" s="100">
        <v>9177.83</v>
      </c>
      <c r="E210" s="35">
        <f t="shared" si="6"/>
        <v>7977.38</v>
      </c>
      <c r="F210" s="48" t="str">
        <f>IFERROR(VLOOKUP(B210,ADI!B:D,3,0),"0,00")</f>
        <v>0,00</v>
      </c>
      <c r="G210" s="106">
        <v>1200.45</v>
      </c>
      <c r="H210" s="35">
        <f t="shared" si="7"/>
        <v>1200.45</v>
      </c>
      <c r="I210" s="42" t="str">
        <f>VLOOKUP(B210,'FOLHA RESUMIDA'!C:D,2,0)</f>
        <v>DANILO DAVI DA SILVA DIAS</v>
      </c>
    </row>
    <row r="211" spans="1:9">
      <c r="A211" s="103">
        <v>25</v>
      </c>
      <c r="B211" s="103">
        <v>2705</v>
      </c>
      <c r="C211" s="97" t="s">
        <v>374</v>
      </c>
      <c r="D211" s="100">
        <v>2060.2399999999998</v>
      </c>
      <c r="E211" s="35">
        <f t="shared" si="6"/>
        <v>460.23999999999978</v>
      </c>
      <c r="F211" s="48">
        <f>IFERROR(VLOOKUP(B211,ADI!B:D,3,0),"0,00")</f>
        <v>700.48</v>
      </c>
      <c r="G211" s="106">
        <v>899.52</v>
      </c>
      <c r="H211" s="35">
        <f t="shared" si="7"/>
        <v>1600</v>
      </c>
      <c r="I211" s="42" t="str">
        <f>VLOOKUP(B211,'FOLHA RESUMIDA'!C:D,2,0)</f>
        <v>JOSINALDO OLIVEIRA DE ANDRADE</v>
      </c>
    </row>
    <row r="212" spans="1:9">
      <c r="A212" s="103">
        <v>50</v>
      </c>
      <c r="B212" s="103">
        <v>2706</v>
      </c>
      <c r="C212" s="97" t="s">
        <v>363</v>
      </c>
      <c r="D212" s="100">
        <v>5296.11</v>
      </c>
      <c r="E212" s="35">
        <f t="shared" si="6"/>
        <v>3161.3499999999995</v>
      </c>
      <c r="F212" s="48">
        <f>IFERROR(VLOOKUP(B212,ADI!B:D,3,0),"0,00")</f>
        <v>1800.68</v>
      </c>
      <c r="G212" s="106">
        <v>334.08</v>
      </c>
      <c r="H212" s="35">
        <f t="shared" si="7"/>
        <v>2134.7600000000002</v>
      </c>
      <c r="I212" s="42" t="str">
        <f>VLOOKUP(B212,'FOLHA RESUMIDA'!C:D,2,0)</f>
        <v>AMANDA FREITAS BASILIO</v>
      </c>
    </row>
    <row r="213" spans="1:9">
      <c r="A213" s="103">
        <v>1</v>
      </c>
      <c r="B213" s="103">
        <v>2707</v>
      </c>
      <c r="C213" s="97" t="s">
        <v>177</v>
      </c>
      <c r="D213" s="100">
        <v>5021.22</v>
      </c>
      <c r="E213" s="35">
        <f t="shared" si="6"/>
        <v>2736.3700000000003</v>
      </c>
      <c r="F213" s="48">
        <f>IFERROR(VLOOKUP(B213,ADI!B:D,3,0),"0,00")</f>
        <v>980.09</v>
      </c>
      <c r="G213" s="106">
        <v>1304.76</v>
      </c>
      <c r="H213" s="35">
        <f t="shared" si="7"/>
        <v>2284.85</v>
      </c>
      <c r="I213" s="42" t="str">
        <f>VLOOKUP(B213,'FOLHA RESUMIDA'!C:D,2,0)</f>
        <v>ROMARIO LUIZ DO NASCIMENTO</v>
      </c>
    </row>
    <row r="214" spans="1:9">
      <c r="A214" s="103">
        <v>1</v>
      </c>
      <c r="B214" s="103">
        <v>2709</v>
      </c>
      <c r="C214" s="97" t="s">
        <v>178</v>
      </c>
      <c r="D214" s="100">
        <v>6702.2</v>
      </c>
      <c r="E214" s="35">
        <f t="shared" si="6"/>
        <v>5215.32</v>
      </c>
      <c r="F214" s="48">
        <f>IFERROR(VLOOKUP(B214,ADI!B:D,3,0),"0,00")</f>
        <v>1486.88</v>
      </c>
      <c r="G214" s="106">
        <v>0</v>
      </c>
      <c r="H214" s="35">
        <f t="shared" si="7"/>
        <v>1486.88</v>
      </c>
      <c r="I214" s="42" t="str">
        <f>VLOOKUP(B214,'FOLHA RESUMIDA'!C:D,2,0)</f>
        <v>KATIA DA CONCEICAO DA SILVA</v>
      </c>
    </row>
    <row r="215" spans="1:9">
      <c r="A215" s="103">
        <v>1</v>
      </c>
      <c r="B215" s="103">
        <v>2710</v>
      </c>
      <c r="C215" s="97" t="s">
        <v>179</v>
      </c>
      <c r="D215" s="100">
        <v>3317.39</v>
      </c>
      <c r="E215" s="35">
        <f t="shared" si="6"/>
        <v>1934.81</v>
      </c>
      <c r="F215" s="48">
        <f>IFERROR(VLOOKUP(B215,ADI!B:D,3,0),"0,00")</f>
        <v>1015.12</v>
      </c>
      <c r="G215" s="106">
        <v>367.46</v>
      </c>
      <c r="H215" s="35">
        <f t="shared" si="7"/>
        <v>1382.58</v>
      </c>
      <c r="I215" s="42" t="str">
        <f>VLOOKUP(B215,'FOLHA RESUMIDA'!C:D,2,0)</f>
        <v>PAULA FRASSINETTI S L BELIAN</v>
      </c>
    </row>
    <row r="216" spans="1:9">
      <c r="A216" s="103">
        <v>1</v>
      </c>
      <c r="B216" s="103">
        <v>2712</v>
      </c>
      <c r="C216" s="97" t="s">
        <v>180</v>
      </c>
      <c r="D216" s="100">
        <v>2985.65</v>
      </c>
      <c r="E216" s="35">
        <f t="shared" si="6"/>
        <v>896.79</v>
      </c>
      <c r="F216" s="48">
        <f>IFERROR(VLOOKUP(B216,ADI!B:D,3,0),"0,00")</f>
        <v>1015.12</v>
      </c>
      <c r="G216" s="106">
        <v>1073.74</v>
      </c>
      <c r="H216" s="35">
        <f t="shared" si="7"/>
        <v>2088.86</v>
      </c>
      <c r="I216" s="42" t="str">
        <f>VLOOKUP(B216,'FOLHA RESUMIDA'!C:D,2,0)</f>
        <v>AUGUSTO CESAR N  A  DA SILVA</v>
      </c>
    </row>
    <row r="217" spans="1:9">
      <c r="A217" s="103">
        <v>1</v>
      </c>
      <c r="B217" s="103">
        <v>2717</v>
      </c>
      <c r="C217" s="97" t="s">
        <v>181</v>
      </c>
      <c r="D217" s="100">
        <v>7609.06</v>
      </c>
      <c r="E217" s="35">
        <f t="shared" si="6"/>
        <v>1890.0200000000004</v>
      </c>
      <c r="F217" s="48">
        <f>IFERROR(VLOOKUP(B217,ADI!B:D,3,0),"0,00")</f>
        <v>2587.08</v>
      </c>
      <c r="G217" s="106">
        <v>3131.96</v>
      </c>
      <c r="H217" s="35">
        <f t="shared" si="7"/>
        <v>5719.04</v>
      </c>
      <c r="I217" s="42" t="str">
        <f>VLOOKUP(B217,'FOLHA RESUMIDA'!C:D,2,0)</f>
        <v>MARCIA ANDREA F SECUNDINO</v>
      </c>
    </row>
    <row r="218" spans="1:9">
      <c r="A218" s="103">
        <v>1</v>
      </c>
      <c r="B218" s="103">
        <v>2718</v>
      </c>
      <c r="C218" s="97" t="s">
        <v>364</v>
      </c>
      <c r="D218" s="100">
        <v>3227.59</v>
      </c>
      <c r="E218" s="35">
        <f t="shared" si="6"/>
        <v>575.24000000000024</v>
      </c>
      <c r="F218" s="48">
        <f>IFERROR(VLOOKUP(B218,ADI!B:D,3,0),"0,00")</f>
        <v>980.09</v>
      </c>
      <c r="G218" s="106">
        <v>1672.26</v>
      </c>
      <c r="H218" s="35">
        <f t="shared" si="7"/>
        <v>2652.35</v>
      </c>
      <c r="I218" s="42" t="str">
        <f>VLOOKUP(B218,'FOLHA RESUMIDA'!C:D,2,0)</f>
        <v>PAULA SHEMILLY GALDINO SANTIAG</v>
      </c>
    </row>
    <row r="219" spans="1:9">
      <c r="A219" s="103">
        <v>1</v>
      </c>
      <c r="B219" s="103">
        <v>2719</v>
      </c>
      <c r="C219" s="97" t="s">
        <v>350</v>
      </c>
      <c r="D219" s="100">
        <v>2508.2399999999998</v>
      </c>
      <c r="E219" s="35">
        <f t="shared" si="6"/>
        <v>1309.4299999999998</v>
      </c>
      <c r="F219" s="48">
        <f>IFERROR(VLOOKUP(B219,ADI!B:D,3,0),"0,00")</f>
        <v>735.51</v>
      </c>
      <c r="G219" s="106">
        <v>463.3</v>
      </c>
      <c r="H219" s="35">
        <f t="shared" si="7"/>
        <v>1198.81</v>
      </c>
      <c r="I219" s="42" t="str">
        <f>VLOOKUP(B219,'FOLHA RESUMIDA'!C:D,2,0)</f>
        <v>DANIELLE MEDEIROS PONTES</v>
      </c>
    </row>
    <row r="220" spans="1:9">
      <c r="A220" s="103">
        <v>51</v>
      </c>
      <c r="B220" s="103">
        <v>2720</v>
      </c>
      <c r="C220" s="97" t="s">
        <v>375</v>
      </c>
      <c r="D220" s="100">
        <v>2060.2600000000002</v>
      </c>
      <c r="E220" s="35">
        <f t="shared" si="6"/>
        <v>951.92000000000007</v>
      </c>
      <c r="F220" s="48">
        <f>IFERROR(VLOOKUP(B220,ADI!B:D,3,0),"0,00")</f>
        <v>700.49</v>
      </c>
      <c r="G220" s="106">
        <v>407.85</v>
      </c>
      <c r="H220" s="35">
        <f t="shared" si="7"/>
        <v>1108.3400000000001</v>
      </c>
      <c r="I220" s="42" t="str">
        <f>VLOOKUP(B220,'FOLHA RESUMIDA'!C:D,2,0)</f>
        <v>JONATAS BERNARDINO R  DA SILVA</v>
      </c>
    </row>
    <row r="221" spans="1:9">
      <c r="A221" s="103">
        <v>50</v>
      </c>
      <c r="B221" s="103">
        <v>2721</v>
      </c>
      <c r="C221" s="97" t="s">
        <v>385</v>
      </c>
      <c r="D221" s="100">
        <v>2283.5100000000002</v>
      </c>
      <c r="E221" s="35">
        <f t="shared" si="6"/>
        <v>655.87000000000035</v>
      </c>
      <c r="F221" s="48">
        <f>IFERROR(VLOOKUP(B221,ADI!B:D,3,0),"0,00")</f>
        <v>776.39</v>
      </c>
      <c r="G221" s="106">
        <v>851.25</v>
      </c>
      <c r="H221" s="35">
        <f t="shared" si="7"/>
        <v>1627.6399999999999</v>
      </c>
      <c r="I221" s="42" t="str">
        <f>VLOOKUP(B221,'FOLHA RESUMIDA'!C:D,2,0)</f>
        <v>CLECIO JOSE DA SILVA</v>
      </c>
    </row>
    <row r="222" spans="1:9">
      <c r="A222" s="103">
        <v>1</v>
      </c>
      <c r="B222" s="103">
        <v>2726</v>
      </c>
      <c r="C222" s="97" t="s">
        <v>182</v>
      </c>
      <c r="D222" s="100">
        <v>4750.6099999999997</v>
      </c>
      <c r="E222" s="35">
        <f t="shared" si="6"/>
        <v>2529.7699999999995</v>
      </c>
      <c r="F222" s="48">
        <f>IFERROR(VLOOKUP(B222,ADI!B:D,3,0),"0,00")</f>
        <v>1521.91</v>
      </c>
      <c r="G222" s="106">
        <v>698.93</v>
      </c>
      <c r="H222" s="35">
        <f t="shared" si="7"/>
        <v>2220.84</v>
      </c>
      <c r="I222" s="42" t="str">
        <f>VLOOKUP(B222,'FOLHA RESUMIDA'!C:D,2,0)</f>
        <v>MARIA GILVANEIDE SANTOS LIMA</v>
      </c>
    </row>
    <row r="223" spans="1:9">
      <c r="A223" s="103">
        <v>1</v>
      </c>
      <c r="B223" s="103">
        <v>2732</v>
      </c>
      <c r="C223" s="97" t="s">
        <v>183</v>
      </c>
      <c r="D223" s="100">
        <v>2060.2399999999998</v>
      </c>
      <c r="E223" s="35">
        <f t="shared" si="6"/>
        <v>342.56999999999971</v>
      </c>
      <c r="F223" s="48">
        <f>IFERROR(VLOOKUP(B223,ADI!B:D,3,0),"0,00")</f>
        <v>700.48</v>
      </c>
      <c r="G223" s="106">
        <v>1017.19</v>
      </c>
      <c r="H223" s="35">
        <f t="shared" si="7"/>
        <v>1717.67</v>
      </c>
      <c r="I223" s="42" t="str">
        <f>VLOOKUP(B223,'FOLHA RESUMIDA'!C:D,2,0)</f>
        <v>LILIANE DA SILVA SALVADOR</v>
      </c>
    </row>
    <row r="224" spans="1:9">
      <c r="A224" s="103">
        <v>47</v>
      </c>
      <c r="B224" s="103">
        <v>2736</v>
      </c>
      <c r="C224" s="97" t="s">
        <v>380</v>
      </c>
      <c r="D224" s="100">
        <v>2283.5100000000002</v>
      </c>
      <c r="E224" s="35">
        <f t="shared" si="6"/>
        <v>496.91000000000031</v>
      </c>
      <c r="F224" s="48">
        <f>IFERROR(VLOOKUP(B224,ADI!B:D,3,0),"0,00")</f>
        <v>776.39</v>
      </c>
      <c r="G224" s="106">
        <v>1010.21</v>
      </c>
      <c r="H224" s="35">
        <f t="shared" si="7"/>
        <v>1786.6</v>
      </c>
      <c r="I224" s="42" t="str">
        <f>VLOOKUP(B224,'FOLHA RESUMIDA'!C:D,2,0)</f>
        <v>LUCENILDO JOSE DA SILVA</v>
      </c>
    </row>
    <row r="225" spans="1:9">
      <c r="A225" s="103">
        <v>1</v>
      </c>
      <c r="B225" s="103">
        <v>2748</v>
      </c>
      <c r="C225" s="97" t="s">
        <v>184</v>
      </c>
      <c r="D225" s="100">
        <v>1543.83</v>
      </c>
      <c r="E225" s="35">
        <f t="shared" si="6"/>
        <v>514.02</v>
      </c>
      <c r="F225" s="48">
        <f>IFERROR(VLOOKUP(B225,ADI!B:D,3,0),"0,00")</f>
        <v>524.9</v>
      </c>
      <c r="G225" s="106">
        <v>504.91</v>
      </c>
      <c r="H225" s="35">
        <f t="shared" si="7"/>
        <v>1029.81</v>
      </c>
      <c r="I225" s="42" t="str">
        <f>VLOOKUP(B225,'FOLHA RESUMIDA'!C:D,2,0)</f>
        <v>LEONINO CLEMENTE DA SILVA</v>
      </c>
    </row>
    <row r="226" spans="1:9">
      <c r="A226" s="103">
        <v>1</v>
      </c>
      <c r="B226" s="103">
        <v>2751</v>
      </c>
      <c r="C226" s="97" t="s">
        <v>185</v>
      </c>
      <c r="D226" s="100">
        <v>1876.59</v>
      </c>
      <c r="E226" s="35">
        <f t="shared" si="6"/>
        <v>912.18999999999994</v>
      </c>
      <c r="F226" s="48">
        <f>IFERROR(VLOOKUP(B226,ADI!B:D,3,0),"0,00")</f>
        <v>638.04</v>
      </c>
      <c r="G226" s="106">
        <v>326.36</v>
      </c>
      <c r="H226" s="35">
        <f t="shared" si="7"/>
        <v>964.4</v>
      </c>
      <c r="I226" s="42" t="str">
        <f>VLOOKUP(B226,'FOLHA RESUMIDA'!C:D,2,0)</f>
        <v>DENNYS RYAN GUILHERME PEREIRA</v>
      </c>
    </row>
    <row r="227" spans="1:9">
      <c r="A227" s="103">
        <v>1</v>
      </c>
      <c r="B227" s="103">
        <v>2757</v>
      </c>
      <c r="C227" s="97" t="s">
        <v>186</v>
      </c>
      <c r="D227" s="100">
        <v>3834.31</v>
      </c>
      <c r="E227" s="35">
        <f t="shared" si="6"/>
        <v>3834.31</v>
      </c>
      <c r="F227" s="48" t="str">
        <f>IFERROR(VLOOKUP(B227,ADI!B:D,3,0),"0,00")</f>
        <v>0,00</v>
      </c>
      <c r="G227" s="106">
        <v>0</v>
      </c>
      <c r="H227" s="35">
        <f t="shared" si="7"/>
        <v>0</v>
      </c>
      <c r="I227" s="42" t="str">
        <f>VLOOKUP(B227,'FOLHA RESUMIDA'!C:D,2,0)</f>
        <v>CLAUDIA REGINA NEVES DE MELO</v>
      </c>
    </row>
    <row r="228" spans="1:9">
      <c r="A228" s="103">
        <v>1</v>
      </c>
      <c r="B228" s="103">
        <v>2766</v>
      </c>
      <c r="C228" s="97" t="s">
        <v>187</v>
      </c>
      <c r="D228" s="100">
        <v>2216.37</v>
      </c>
      <c r="E228" s="35">
        <f t="shared" si="6"/>
        <v>1895.3</v>
      </c>
      <c r="F228" s="48" t="str">
        <f>IFERROR(VLOOKUP(B228,ADI!B:D,3,0),"0,00")</f>
        <v>0,00</v>
      </c>
      <c r="G228" s="106">
        <v>321.07</v>
      </c>
      <c r="H228" s="35">
        <f t="shared" si="7"/>
        <v>321.07</v>
      </c>
      <c r="I228" s="42" t="str">
        <f>VLOOKUP(B228,'FOLHA RESUMIDA'!C:D,2,0)</f>
        <v>EMANOEL VIEIRA LAURIA</v>
      </c>
    </row>
    <row r="229" spans="1:9">
      <c r="A229" s="103">
        <v>1</v>
      </c>
      <c r="B229" s="103">
        <v>2768</v>
      </c>
      <c r="C229" s="97" t="s">
        <v>188</v>
      </c>
      <c r="D229" s="100">
        <v>1764.13</v>
      </c>
      <c r="E229" s="35">
        <f t="shared" si="6"/>
        <v>464.0300000000002</v>
      </c>
      <c r="F229" s="48">
        <f>IFERROR(VLOOKUP(B229,ADI!B:D,3,0),"0,00")</f>
        <v>578.71</v>
      </c>
      <c r="G229" s="106">
        <v>721.39</v>
      </c>
      <c r="H229" s="35">
        <f t="shared" si="7"/>
        <v>1300.0999999999999</v>
      </c>
      <c r="I229" s="42" t="str">
        <f>VLOOKUP(B229,'FOLHA RESUMIDA'!C:D,2,0)</f>
        <v>IZABEL LUIZA SOARES DE SOUZA</v>
      </c>
    </row>
    <row r="230" spans="1:9">
      <c r="A230" s="103">
        <v>1</v>
      </c>
      <c r="B230" s="103">
        <v>2770</v>
      </c>
      <c r="C230" s="97" t="s">
        <v>189</v>
      </c>
      <c r="D230" s="100">
        <v>1543.87</v>
      </c>
      <c r="E230" s="35">
        <f t="shared" si="6"/>
        <v>571.78</v>
      </c>
      <c r="F230" s="48">
        <f>IFERROR(VLOOKUP(B230,ADI!B:D,3,0),"0,00")</f>
        <v>524.91999999999996</v>
      </c>
      <c r="G230" s="106">
        <v>447.17</v>
      </c>
      <c r="H230" s="35">
        <f t="shared" si="7"/>
        <v>972.08999999999992</v>
      </c>
      <c r="I230" s="42" t="str">
        <f>VLOOKUP(B230,'FOLHA RESUMIDA'!C:D,2,0)</f>
        <v>JOSE PIMENTEL SILVA</v>
      </c>
    </row>
    <row r="231" spans="1:9">
      <c r="A231" s="103">
        <v>1</v>
      </c>
      <c r="B231" s="103">
        <v>2772</v>
      </c>
      <c r="C231" s="97" t="s">
        <v>365</v>
      </c>
      <c r="D231" s="100">
        <v>2517.36</v>
      </c>
      <c r="E231" s="35">
        <f t="shared" si="6"/>
        <v>1942.8000000000002</v>
      </c>
      <c r="F231" s="48" t="str">
        <f>IFERROR(VLOOKUP(B231,ADI!B:D,3,0),"0,00")</f>
        <v>0,00</v>
      </c>
      <c r="G231" s="106">
        <v>574.55999999999995</v>
      </c>
      <c r="H231" s="35">
        <f t="shared" si="7"/>
        <v>574.55999999999995</v>
      </c>
      <c r="I231" s="42" t="str">
        <f>VLOOKUP(B231,'FOLHA RESUMIDA'!C:D,2,0)</f>
        <v>CARMEM ALUISIA LEITE DE ANDRAD</v>
      </c>
    </row>
    <row r="232" spans="1:9">
      <c r="A232" s="103">
        <v>1</v>
      </c>
      <c r="B232" s="103">
        <v>2773</v>
      </c>
      <c r="C232" s="97" t="s">
        <v>190</v>
      </c>
      <c r="D232" s="100">
        <v>1962.12</v>
      </c>
      <c r="E232" s="35">
        <f t="shared" si="6"/>
        <v>353.73</v>
      </c>
      <c r="F232" s="48">
        <f>IFERROR(VLOOKUP(B232,ADI!B:D,3,0),"0,00")</f>
        <v>667.12</v>
      </c>
      <c r="G232" s="106">
        <v>941.27</v>
      </c>
      <c r="H232" s="35">
        <f t="shared" si="7"/>
        <v>1608.3899999999999</v>
      </c>
      <c r="I232" s="42" t="str">
        <f>VLOOKUP(B232,'FOLHA RESUMIDA'!C:D,2,0)</f>
        <v>WALDNER NERTAM F  DE ALENCAR</v>
      </c>
    </row>
    <row r="233" spans="1:9">
      <c r="A233" s="103">
        <v>1</v>
      </c>
      <c r="B233" s="103">
        <v>2775</v>
      </c>
      <c r="C233" s="97" t="s">
        <v>191</v>
      </c>
      <c r="D233" s="100">
        <v>2508.2399999999998</v>
      </c>
      <c r="E233" s="35">
        <f t="shared" si="6"/>
        <v>1706.6599999999999</v>
      </c>
      <c r="F233" s="48">
        <f>IFERROR(VLOOKUP(B233,ADI!B:D,3,0),"0,00")</f>
        <v>432.65</v>
      </c>
      <c r="G233" s="106">
        <v>368.93</v>
      </c>
      <c r="H233" s="35">
        <f t="shared" si="7"/>
        <v>801.57999999999993</v>
      </c>
      <c r="I233" s="42" t="str">
        <f>VLOOKUP(B233,'FOLHA RESUMIDA'!C:D,2,0)</f>
        <v>MARCELA FREITAS DA C SALLES</v>
      </c>
    </row>
    <row r="234" spans="1:9">
      <c r="A234" s="103">
        <v>1</v>
      </c>
      <c r="B234" s="103">
        <v>2779</v>
      </c>
      <c r="C234" s="97" t="s">
        <v>192</v>
      </c>
      <c r="D234" s="100">
        <v>4969.6899999999996</v>
      </c>
      <c r="E234" s="35">
        <f t="shared" si="6"/>
        <v>3894.7599999999993</v>
      </c>
      <c r="F234" s="48">
        <f>IFERROR(VLOOKUP(B234,ADI!B:D,3,0),"0,00")</f>
        <v>1074.93</v>
      </c>
      <c r="G234" s="106">
        <v>0</v>
      </c>
      <c r="H234" s="35">
        <f t="shared" si="7"/>
        <v>1074.93</v>
      </c>
      <c r="I234" s="42" t="str">
        <f>VLOOKUP(B234,'FOLHA RESUMIDA'!C:D,2,0)</f>
        <v>THAIS REGINA BORGES LOPES</v>
      </c>
    </row>
    <row r="235" spans="1:9">
      <c r="A235" s="103">
        <v>1</v>
      </c>
      <c r="B235" s="103">
        <v>2782</v>
      </c>
      <c r="C235" s="97" t="s">
        <v>193</v>
      </c>
      <c r="D235" s="100">
        <v>1702.13</v>
      </c>
      <c r="E235" s="35">
        <f t="shared" si="6"/>
        <v>157.01999999999998</v>
      </c>
      <c r="F235" s="48">
        <f>IFERROR(VLOOKUP(B235,ADI!B:D,3,0),"0,00")</f>
        <v>578.72</v>
      </c>
      <c r="G235" s="106">
        <v>966.39</v>
      </c>
      <c r="H235" s="35">
        <f t="shared" si="7"/>
        <v>1545.1100000000001</v>
      </c>
      <c r="I235" s="42" t="str">
        <f>VLOOKUP(B235,'FOLHA RESUMIDA'!C:D,2,0)</f>
        <v>ELVIS ALVES DA COSTA</v>
      </c>
    </row>
    <row r="236" spans="1:9">
      <c r="A236" s="103">
        <v>1</v>
      </c>
      <c r="B236" s="103">
        <v>2784</v>
      </c>
      <c r="C236" s="97" t="s">
        <v>194</v>
      </c>
      <c r="D236" s="100">
        <v>3849.79</v>
      </c>
      <c r="E236" s="35">
        <f t="shared" si="6"/>
        <v>3298.64</v>
      </c>
      <c r="F236" s="48">
        <f>IFERROR(VLOOKUP(B236,ADI!B:D,3,0),"0,00")</f>
        <v>551.15</v>
      </c>
      <c r="G236" s="106">
        <v>0</v>
      </c>
      <c r="H236" s="35">
        <f t="shared" si="7"/>
        <v>551.15</v>
      </c>
      <c r="I236" s="42" t="str">
        <f>VLOOKUP(B236,'FOLHA RESUMIDA'!C:D,2,0)</f>
        <v>FERNANDO ALVES DO NASCIMENTO</v>
      </c>
    </row>
    <row r="237" spans="1:9">
      <c r="A237" s="103">
        <v>1</v>
      </c>
      <c r="B237" s="103">
        <v>2785</v>
      </c>
      <c r="C237" s="97" t="s">
        <v>195</v>
      </c>
      <c r="D237" s="100">
        <v>5722.98</v>
      </c>
      <c r="E237" s="35">
        <f t="shared" si="6"/>
        <v>5722.98</v>
      </c>
      <c r="F237" s="48" t="str">
        <f>IFERROR(VLOOKUP(B237,ADI!B:D,3,0),"0,00")</f>
        <v>0,00</v>
      </c>
      <c r="G237" s="106">
        <v>0</v>
      </c>
      <c r="H237" s="35">
        <f t="shared" si="7"/>
        <v>0</v>
      </c>
      <c r="I237" s="42" t="str">
        <f>VLOOKUP(B237,'FOLHA RESUMIDA'!C:D,2,0)</f>
        <v>JEANNE D ARC PEDROSA PESSOA</v>
      </c>
    </row>
    <row r="238" spans="1:9">
      <c r="A238" s="103">
        <v>1</v>
      </c>
      <c r="B238" s="103">
        <v>2788</v>
      </c>
      <c r="C238" s="97" t="s">
        <v>196</v>
      </c>
      <c r="D238" s="100">
        <v>1908.13</v>
      </c>
      <c r="E238" s="35">
        <f t="shared" si="6"/>
        <v>1032.8500000000001</v>
      </c>
      <c r="F238" s="48">
        <f>IFERROR(VLOOKUP(B238,ADI!B:D,3,0),"0,00")</f>
        <v>578.71</v>
      </c>
      <c r="G238" s="106">
        <v>296.57</v>
      </c>
      <c r="H238" s="35">
        <f t="shared" si="7"/>
        <v>875.28</v>
      </c>
      <c r="I238" s="42" t="str">
        <f>VLOOKUP(B238,'FOLHA RESUMIDA'!C:D,2,0)</f>
        <v>ROSANIA EMIDIA PEREIRA</v>
      </c>
    </row>
    <row r="239" spans="1:9">
      <c r="A239" s="103">
        <v>1</v>
      </c>
      <c r="B239" s="103">
        <v>2790</v>
      </c>
      <c r="C239" s="97" t="s">
        <v>197</v>
      </c>
      <c r="D239" s="100">
        <v>2060.2399999999998</v>
      </c>
      <c r="E239" s="35">
        <f t="shared" si="6"/>
        <v>1599.8799999999997</v>
      </c>
      <c r="F239" s="48">
        <f>IFERROR(VLOOKUP(B239,ADI!B:D,3,0),"0,00")</f>
        <v>412.05</v>
      </c>
      <c r="G239" s="106">
        <v>48.31</v>
      </c>
      <c r="H239" s="35">
        <f t="shared" si="7"/>
        <v>460.36</v>
      </c>
      <c r="I239" s="42" t="str">
        <f>VLOOKUP(B239,'FOLHA RESUMIDA'!C:D,2,0)</f>
        <v>ROSANA DE FATIMA UCHOA  AREDE</v>
      </c>
    </row>
    <row r="240" spans="1:9">
      <c r="A240" s="103">
        <v>1</v>
      </c>
      <c r="B240" s="103">
        <v>2791</v>
      </c>
      <c r="C240" s="97" t="s">
        <v>198</v>
      </c>
      <c r="D240" s="100">
        <v>5942.74</v>
      </c>
      <c r="E240" s="35">
        <f t="shared" si="6"/>
        <v>2188.7399999999998</v>
      </c>
      <c r="F240" s="48">
        <f>IFERROR(VLOOKUP(B240,ADI!B:D,3,0),"0,00")</f>
        <v>2020.53</v>
      </c>
      <c r="G240" s="106">
        <v>1733.47</v>
      </c>
      <c r="H240" s="35">
        <f t="shared" si="7"/>
        <v>3754</v>
      </c>
      <c r="I240" s="42" t="str">
        <f>VLOOKUP(B240,'FOLHA RESUMIDA'!C:D,2,0)</f>
        <v>JOSIMAR SILVA</v>
      </c>
    </row>
    <row r="241" spans="1:9">
      <c r="A241" s="103">
        <v>1</v>
      </c>
      <c r="B241" s="103">
        <v>2797</v>
      </c>
      <c r="C241" s="97" t="s">
        <v>199</v>
      </c>
      <c r="D241" s="100">
        <v>4373.1899999999996</v>
      </c>
      <c r="E241" s="35">
        <f t="shared" si="6"/>
        <v>2714.7099999999996</v>
      </c>
      <c r="F241" s="48">
        <f>IFERROR(VLOOKUP(B241,ADI!B:D,3,0),"0,00")</f>
        <v>481.05</v>
      </c>
      <c r="G241" s="106">
        <v>1177.43</v>
      </c>
      <c r="H241" s="35">
        <f t="shared" si="7"/>
        <v>1658.48</v>
      </c>
      <c r="I241" s="42" t="str">
        <f>VLOOKUP(B241,'FOLHA RESUMIDA'!C:D,2,0)</f>
        <v>JULIANA SILVA CEDRIM</v>
      </c>
    </row>
    <row r="242" spans="1:9">
      <c r="A242" s="103">
        <v>1</v>
      </c>
      <c r="B242" s="103">
        <v>2798</v>
      </c>
      <c r="C242" s="97" t="s">
        <v>200</v>
      </c>
      <c r="D242" s="100">
        <v>4373.1899999999996</v>
      </c>
      <c r="E242" s="35">
        <f t="shared" si="6"/>
        <v>1321.9199999999992</v>
      </c>
      <c r="F242" s="48">
        <f>IFERROR(VLOOKUP(B242,ADI!B:D,3,0),"0,00")</f>
        <v>1486.88</v>
      </c>
      <c r="G242" s="106">
        <v>1564.39</v>
      </c>
      <c r="H242" s="35">
        <f t="shared" si="7"/>
        <v>3051.2700000000004</v>
      </c>
      <c r="I242" s="42" t="str">
        <f>VLOOKUP(B242,'FOLHA RESUMIDA'!C:D,2,0)</f>
        <v>MARCO ANDRE ANTUNES CORREIA</v>
      </c>
    </row>
    <row r="243" spans="1:9">
      <c r="A243" s="103">
        <v>20</v>
      </c>
      <c r="B243" s="103">
        <v>2799</v>
      </c>
      <c r="C243" s="97" t="s">
        <v>359</v>
      </c>
      <c r="D243" s="100">
        <v>2628.48</v>
      </c>
      <c r="E243" s="35">
        <f t="shared" si="6"/>
        <v>662.36999999999989</v>
      </c>
      <c r="F243" s="48">
        <f>IFERROR(VLOOKUP(B243,ADI!B:D,3,0),"0,00")</f>
        <v>776.39</v>
      </c>
      <c r="G243" s="106">
        <v>1189.72</v>
      </c>
      <c r="H243" s="35">
        <f t="shared" si="7"/>
        <v>1966.1100000000001</v>
      </c>
      <c r="I243" s="42" t="str">
        <f>VLOOKUP(B243,'FOLHA RESUMIDA'!C:D,2,0)</f>
        <v>ALYSSON FABIO O FLORENCIO</v>
      </c>
    </row>
    <row r="244" spans="1:9">
      <c r="A244" s="103">
        <v>1</v>
      </c>
      <c r="B244" s="103">
        <v>2801</v>
      </c>
      <c r="C244" s="97" t="s">
        <v>201</v>
      </c>
      <c r="D244" s="100">
        <v>6233.83</v>
      </c>
      <c r="E244" s="35">
        <f t="shared" si="6"/>
        <v>3143.5299999999997</v>
      </c>
      <c r="F244" s="48">
        <f>IFERROR(VLOOKUP(B244,ADI!B:D,3,0),"0,00")</f>
        <v>1951.74</v>
      </c>
      <c r="G244" s="106">
        <v>1138.56</v>
      </c>
      <c r="H244" s="35">
        <f t="shared" si="7"/>
        <v>3090.3</v>
      </c>
      <c r="I244" s="42" t="str">
        <f>VLOOKUP(B244,'FOLHA RESUMIDA'!C:D,2,0)</f>
        <v>VALERIA JALES DA SILVA</v>
      </c>
    </row>
    <row r="245" spans="1:9">
      <c r="A245" s="103">
        <v>1</v>
      </c>
      <c r="B245" s="103">
        <v>2806</v>
      </c>
      <c r="C245" s="97" t="s">
        <v>202</v>
      </c>
      <c r="D245" s="100">
        <v>4697.95</v>
      </c>
      <c r="E245" s="35">
        <f t="shared" si="6"/>
        <v>2005.6799999999998</v>
      </c>
      <c r="F245" s="48">
        <f>IFERROR(VLOOKUP(B245,ADI!B:D,3,0),"0,00")</f>
        <v>1597.3</v>
      </c>
      <c r="G245" s="106">
        <v>1094.97</v>
      </c>
      <c r="H245" s="35">
        <f t="shared" si="7"/>
        <v>2692.27</v>
      </c>
      <c r="I245" s="42" t="str">
        <f>VLOOKUP(B245,'FOLHA RESUMIDA'!C:D,2,0)</f>
        <v>ANA APARECIDA DE ANDRADE LIMA</v>
      </c>
    </row>
    <row r="246" spans="1:9">
      <c r="A246" s="103">
        <v>1</v>
      </c>
      <c r="B246" s="103">
        <v>2808</v>
      </c>
      <c r="C246" s="97" t="s">
        <v>366</v>
      </c>
      <c r="D246" s="100">
        <v>2985.65</v>
      </c>
      <c r="E246" s="35">
        <f t="shared" si="6"/>
        <v>1501.49</v>
      </c>
      <c r="F246" s="48">
        <f>IFERROR(VLOOKUP(B246,ADI!B:D,3,0),"0,00")</f>
        <v>1015.12</v>
      </c>
      <c r="G246" s="106">
        <v>469.04</v>
      </c>
      <c r="H246" s="35">
        <f t="shared" si="7"/>
        <v>1484.16</v>
      </c>
      <c r="I246" s="42" t="str">
        <f>VLOOKUP(B246,'FOLHA RESUMIDA'!C:D,2,0)</f>
        <v>GABRIELA FERNANDA M  G  CEAN</v>
      </c>
    </row>
    <row r="247" spans="1:9">
      <c r="A247" s="103">
        <v>1</v>
      </c>
      <c r="B247" s="103">
        <v>2816</v>
      </c>
      <c r="C247" s="97" t="s">
        <v>203</v>
      </c>
      <c r="D247" s="100">
        <v>2440.3000000000002</v>
      </c>
      <c r="E247" s="35">
        <f t="shared" si="6"/>
        <v>1170.2800000000002</v>
      </c>
      <c r="F247" s="48">
        <f>IFERROR(VLOOKUP(B247,ADI!B:D,3,0),"0,00")</f>
        <v>667.12</v>
      </c>
      <c r="G247" s="106">
        <v>602.9</v>
      </c>
      <c r="H247" s="35">
        <f t="shared" si="7"/>
        <v>1270.02</v>
      </c>
      <c r="I247" s="42" t="str">
        <f>VLOOKUP(B247,'FOLHA RESUMIDA'!C:D,2,0)</f>
        <v>MIRIAM DA SILVA FONSECA</v>
      </c>
    </row>
    <row r="248" spans="1:9">
      <c r="A248" s="103">
        <v>1</v>
      </c>
      <c r="B248" s="103">
        <v>2819</v>
      </c>
      <c r="C248" s="97" t="s">
        <v>204</v>
      </c>
      <c r="D248" s="100">
        <v>2060.2399999999998</v>
      </c>
      <c r="E248" s="35">
        <f t="shared" si="6"/>
        <v>869.87999999999965</v>
      </c>
      <c r="F248" s="48">
        <f>IFERROR(VLOOKUP(B248,ADI!B:D,3,0),"0,00")</f>
        <v>700.49</v>
      </c>
      <c r="G248" s="106">
        <v>489.87</v>
      </c>
      <c r="H248" s="35">
        <f t="shared" si="7"/>
        <v>1190.3600000000001</v>
      </c>
      <c r="I248" s="42" t="str">
        <f>VLOOKUP(B248,'FOLHA RESUMIDA'!C:D,2,0)</f>
        <v>RAFAEL LEITAO DE A  G DA SILVA</v>
      </c>
    </row>
    <row r="249" spans="1:9">
      <c r="A249" s="103">
        <v>1</v>
      </c>
      <c r="B249" s="103">
        <v>2820</v>
      </c>
      <c r="C249" s="97" t="s">
        <v>205</v>
      </c>
      <c r="D249" s="100">
        <v>5960.24</v>
      </c>
      <c r="E249" s="35">
        <f t="shared" si="6"/>
        <v>1911.0099999999998</v>
      </c>
      <c r="F249" s="48">
        <f>IFERROR(VLOOKUP(B249,ADI!B:D,3,0),"0,00")</f>
        <v>2026.48</v>
      </c>
      <c r="G249" s="106">
        <v>2022.75</v>
      </c>
      <c r="H249" s="35">
        <f t="shared" si="7"/>
        <v>4049.23</v>
      </c>
      <c r="I249" s="42" t="str">
        <f>VLOOKUP(B249,'FOLHA RESUMIDA'!C:D,2,0)</f>
        <v>ROSIANE SANTOS BRITO</v>
      </c>
    </row>
    <row r="250" spans="1:9">
      <c r="A250" s="103">
        <v>25</v>
      </c>
      <c r="B250" s="103">
        <v>2821</v>
      </c>
      <c r="C250" s="97" t="s">
        <v>367</v>
      </c>
      <c r="D250" s="100">
        <v>5043.92</v>
      </c>
      <c r="E250" s="35">
        <f t="shared" si="6"/>
        <v>874.09000000000015</v>
      </c>
      <c r="F250" s="48">
        <f>IFERROR(VLOOKUP(B250,ADI!B:D,3,0),"0,00")</f>
        <v>1714.93</v>
      </c>
      <c r="G250" s="106">
        <v>2454.9</v>
      </c>
      <c r="H250" s="35">
        <f t="shared" si="7"/>
        <v>4169.83</v>
      </c>
      <c r="I250" s="42" t="str">
        <f>VLOOKUP(B250,'FOLHA RESUMIDA'!C:D,2,0)</f>
        <v>HERBET CANDEIA MAIA</v>
      </c>
    </row>
    <row r="251" spans="1:9">
      <c r="A251" s="103">
        <v>1</v>
      </c>
      <c r="B251" s="103">
        <v>2823</v>
      </c>
      <c r="C251" s="97" t="s">
        <v>351</v>
      </c>
      <c r="D251" s="100">
        <v>2060.2399999999998</v>
      </c>
      <c r="E251" s="35">
        <f t="shared" si="6"/>
        <v>1168.4399999999998</v>
      </c>
      <c r="F251" s="48">
        <f>IFERROR(VLOOKUP(B251,ADI!B:D,3,0),"0,00")</f>
        <v>700.48</v>
      </c>
      <c r="G251" s="106">
        <v>191.32</v>
      </c>
      <c r="H251" s="35">
        <f t="shared" si="7"/>
        <v>891.8</v>
      </c>
      <c r="I251" s="42" t="str">
        <f>VLOOKUP(B251,'FOLHA RESUMIDA'!C:D,2,0)</f>
        <v>ADRIANA MARIA DA SILVA</v>
      </c>
    </row>
    <row r="252" spans="1:9">
      <c r="A252" s="103">
        <v>25</v>
      </c>
      <c r="B252" s="103">
        <v>2824</v>
      </c>
      <c r="C252" s="97" t="s">
        <v>405</v>
      </c>
      <c r="D252" s="100">
        <v>2021.59</v>
      </c>
      <c r="E252" s="35">
        <f t="shared" si="6"/>
        <v>2021.59</v>
      </c>
      <c r="F252" s="48" t="str">
        <f>IFERROR(VLOOKUP(B252,ADI!B:D,3,0),"0,00")</f>
        <v>0,00</v>
      </c>
      <c r="G252" s="106">
        <v>0</v>
      </c>
      <c r="H252" s="35">
        <f t="shared" si="7"/>
        <v>0</v>
      </c>
      <c r="I252" s="42" t="str">
        <f>VLOOKUP(B252,'FOLHA RESUMIDA'!C:D,2,0)</f>
        <v>ANA PAULA BARBOSA CAVALCANTI</v>
      </c>
    </row>
    <row r="253" spans="1:9">
      <c r="A253" s="103">
        <v>16</v>
      </c>
      <c r="B253" s="103">
        <v>2827</v>
      </c>
      <c r="C253" s="97" t="s">
        <v>376</v>
      </c>
      <c r="D253" s="100">
        <v>2283.52</v>
      </c>
      <c r="E253" s="35">
        <f t="shared" si="6"/>
        <v>1044.9000000000001</v>
      </c>
      <c r="F253" s="48">
        <f>IFERROR(VLOOKUP(B253,ADI!B:D,3,0),"0,00")</f>
        <v>776.39</v>
      </c>
      <c r="G253" s="106">
        <v>462.23</v>
      </c>
      <c r="H253" s="35">
        <f t="shared" si="7"/>
        <v>1238.6199999999999</v>
      </c>
      <c r="I253" s="42" t="str">
        <f>VLOOKUP(B253,'FOLHA RESUMIDA'!C:D,2,0)</f>
        <v>FABIO BARBOSA S  DE LIMA</v>
      </c>
    </row>
    <row r="254" spans="1:9">
      <c r="A254" s="103">
        <v>1</v>
      </c>
      <c r="B254" s="103">
        <v>2831</v>
      </c>
      <c r="C254" s="97" t="s">
        <v>206</v>
      </c>
      <c r="D254" s="100">
        <v>5960.24</v>
      </c>
      <c r="E254" s="35">
        <f t="shared" si="6"/>
        <v>1986.9499999999998</v>
      </c>
      <c r="F254" s="48">
        <f>IFERROR(VLOOKUP(B254,ADI!B:D,3,0),"0,00")</f>
        <v>2026.48</v>
      </c>
      <c r="G254" s="106">
        <v>1946.81</v>
      </c>
      <c r="H254" s="35">
        <f t="shared" si="7"/>
        <v>3973.29</v>
      </c>
      <c r="I254" s="42" t="str">
        <f>VLOOKUP(B254,'FOLHA RESUMIDA'!C:D,2,0)</f>
        <v>AMANDA BEZERRA MASCARENHAS</v>
      </c>
    </row>
    <row r="255" spans="1:9">
      <c r="A255" s="103">
        <v>1</v>
      </c>
      <c r="B255" s="103">
        <v>2833</v>
      </c>
      <c r="C255" s="97" t="s">
        <v>207</v>
      </c>
      <c r="D255" s="100">
        <v>5778.14</v>
      </c>
      <c r="E255" s="35">
        <f t="shared" si="6"/>
        <v>3294.67</v>
      </c>
      <c r="F255" s="48">
        <f>IFERROR(VLOOKUP(B255,ADI!B:D,3,0),"0,00")</f>
        <v>1499.9</v>
      </c>
      <c r="G255" s="106">
        <v>983.57</v>
      </c>
      <c r="H255" s="35">
        <f t="shared" si="7"/>
        <v>2483.4700000000003</v>
      </c>
      <c r="I255" s="42" t="str">
        <f>VLOOKUP(B255,'FOLHA RESUMIDA'!C:D,2,0)</f>
        <v>JAMESSON AMANCIO DA ROCHA</v>
      </c>
    </row>
    <row r="256" spans="1:9">
      <c r="A256" s="103">
        <v>1</v>
      </c>
      <c r="B256" s="103">
        <v>2834</v>
      </c>
      <c r="C256" s="97" t="s">
        <v>208</v>
      </c>
      <c r="D256" s="100">
        <v>2060.2399999999998</v>
      </c>
      <c r="E256" s="35">
        <f t="shared" si="6"/>
        <v>529.05999999999972</v>
      </c>
      <c r="F256" s="48">
        <f>IFERROR(VLOOKUP(B256,ADI!B:D,3,0),"0,00")</f>
        <v>980.09</v>
      </c>
      <c r="G256" s="106">
        <v>551.09</v>
      </c>
      <c r="H256" s="35">
        <f t="shared" si="7"/>
        <v>1531.18</v>
      </c>
      <c r="I256" s="42" t="str">
        <f>VLOOKUP(B256,'FOLHA RESUMIDA'!C:D,2,0)</f>
        <v>LUIZ F  DE LIMA CAVALCANTI</v>
      </c>
    </row>
    <row r="257" spans="1:9">
      <c r="A257" s="103">
        <v>1</v>
      </c>
      <c r="B257" s="103">
        <v>2835</v>
      </c>
      <c r="C257" s="97" t="s">
        <v>392</v>
      </c>
      <c r="D257" s="100">
        <v>2060.2399999999998</v>
      </c>
      <c r="E257" s="35">
        <f t="shared" si="6"/>
        <v>906.31999999999971</v>
      </c>
      <c r="F257" s="48">
        <f>IFERROR(VLOOKUP(B257,ADI!B:D,3,0),"0,00")</f>
        <v>700.48</v>
      </c>
      <c r="G257" s="106">
        <v>453.44</v>
      </c>
      <c r="H257" s="35">
        <f t="shared" si="7"/>
        <v>1153.92</v>
      </c>
      <c r="I257" s="42" t="str">
        <f>VLOOKUP(B257,'FOLHA RESUMIDA'!C:D,2,0)</f>
        <v>JOSE MARCELO DE FRANCA MATOS</v>
      </c>
    </row>
    <row r="258" spans="1:9">
      <c r="A258" s="103">
        <v>50</v>
      </c>
      <c r="B258" s="103">
        <v>2836</v>
      </c>
      <c r="C258" s="97" t="s">
        <v>386</v>
      </c>
      <c r="D258" s="100">
        <v>2815.94</v>
      </c>
      <c r="E258" s="35">
        <f t="shared" si="6"/>
        <v>1269</v>
      </c>
      <c r="F258" s="48">
        <f>IFERROR(VLOOKUP(B258,ADI!B:D,3,0),"0,00")</f>
        <v>1111.21</v>
      </c>
      <c r="G258" s="106">
        <v>435.73</v>
      </c>
      <c r="H258" s="35">
        <f t="shared" si="7"/>
        <v>1546.94</v>
      </c>
      <c r="I258" s="42" t="str">
        <f>VLOOKUP(B258,'FOLHA RESUMIDA'!C:D,2,0)</f>
        <v>MONALISA MARIA LEANDRO RIBEIRO</v>
      </c>
    </row>
    <row r="259" spans="1:9">
      <c r="A259" s="103">
        <v>1</v>
      </c>
      <c r="B259" s="103">
        <v>2837</v>
      </c>
      <c r="C259" s="97" t="s">
        <v>209</v>
      </c>
      <c r="D259" s="100">
        <v>4373.1899999999996</v>
      </c>
      <c r="E259" s="35">
        <f t="shared" si="6"/>
        <v>2377.2599999999993</v>
      </c>
      <c r="F259" s="48">
        <f>IFERROR(VLOOKUP(B259,ADI!B:D,3,0),"0,00")</f>
        <v>1486.88</v>
      </c>
      <c r="G259" s="106">
        <v>509.05</v>
      </c>
      <c r="H259" s="35">
        <f t="shared" si="7"/>
        <v>1995.93</v>
      </c>
      <c r="I259" s="42" t="str">
        <f>VLOOKUP(B259,'FOLHA RESUMIDA'!C:D,2,0)</f>
        <v>BEZALIEL ROSA DOS S JUNIOR</v>
      </c>
    </row>
    <row r="260" spans="1:9">
      <c r="A260" s="103">
        <v>51</v>
      </c>
      <c r="B260" s="103">
        <v>2838</v>
      </c>
      <c r="C260" s="97" t="s">
        <v>355</v>
      </c>
      <c r="D260" s="100">
        <v>2283.5100000000002</v>
      </c>
      <c r="E260" s="35">
        <f t="shared" si="6"/>
        <v>804.57000000000016</v>
      </c>
      <c r="F260" s="48">
        <f>IFERROR(VLOOKUP(B260,ADI!B:D,3,0),"0,00")</f>
        <v>776.39</v>
      </c>
      <c r="G260" s="106">
        <v>702.55</v>
      </c>
      <c r="H260" s="35">
        <f t="shared" si="7"/>
        <v>1478.94</v>
      </c>
      <c r="I260" s="42" t="str">
        <f>VLOOKUP(B260,'FOLHA RESUMIDA'!C:D,2,0)</f>
        <v>CAIO CEZAR F  E  DO NASCIMENTO</v>
      </c>
    </row>
    <row r="261" spans="1:9">
      <c r="A261" s="103">
        <v>1</v>
      </c>
      <c r="B261" s="103">
        <v>2839</v>
      </c>
      <c r="C261" s="97" t="s">
        <v>210</v>
      </c>
      <c r="D261" s="100">
        <v>4697.95</v>
      </c>
      <c r="E261" s="35">
        <f t="shared" si="6"/>
        <v>1849.8199999999997</v>
      </c>
      <c r="F261" s="48">
        <f>IFERROR(VLOOKUP(B261,ADI!B:D,3,0),"0,00")</f>
        <v>1597.3</v>
      </c>
      <c r="G261" s="106">
        <v>1250.83</v>
      </c>
      <c r="H261" s="35">
        <f t="shared" si="7"/>
        <v>2848.13</v>
      </c>
      <c r="I261" s="42" t="str">
        <f>VLOOKUP(B261,'FOLHA RESUMIDA'!C:D,2,0)</f>
        <v>ANGELINA MEDEIROS VERONESE</v>
      </c>
    </row>
    <row r="262" spans="1:9">
      <c r="A262" s="103">
        <v>1</v>
      </c>
      <c r="B262" s="103">
        <v>2849</v>
      </c>
      <c r="C262" s="97" t="s">
        <v>211</v>
      </c>
      <c r="D262" s="100">
        <v>1412</v>
      </c>
      <c r="E262" s="35">
        <f t="shared" ref="E262:E325" si="8">D262-H262</f>
        <v>217.40000000000009</v>
      </c>
      <c r="F262" s="48">
        <f>IFERROR(VLOOKUP(B262,ADI!B:D,3,0),"0,00")</f>
        <v>476.1</v>
      </c>
      <c r="G262" s="106">
        <v>718.5</v>
      </c>
      <c r="H262" s="35">
        <f t="shared" ref="H262:H325" si="9">F262+G262</f>
        <v>1194.5999999999999</v>
      </c>
      <c r="I262" s="42" t="str">
        <f>VLOOKUP(B262,'FOLHA RESUMIDA'!C:D,2,0)</f>
        <v>JULIANA CESAR MARTINS DE LIMA</v>
      </c>
    </row>
    <row r="263" spans="1:9">
      <c r="A263" s="103">
        <v>1</v>
      </c>
      <c r="B263" s="103">
        <v>2850</v>
      </c>
      <c r="C263" s="97" t="s">
        <v>212</v>
      </c>
      <c r="D263" s="100">
        <v>1412</v>
      </c>
      <c r="E263" s="35">
        <f t="shared" si="8"/>
        <v>840.01</v>
      </c>
      <c r="F263" s="48">
        <f>IFERROR(VLOOKUP(B263,ADI!B:D,3,0),"0,00")</f>
        <v>420.09</v>
      </c>
      <c r="G263" s="106">
        <v>151.9</v>
      </c>
      <c r="H263" s="35">
        <f t="shared" si="9"/>
        <v>571.99</v>
      </c>
      <c r="I263" s="42" t="str">
        <f>VLOOKUP(B263,'FOLHA RESUMIDA'!C:D,2,0)</f>
        <v>JAMERSON A  RAFAEL DE LIMA</v>
      </c>
    </row>
    <row r="264" spans="1:9">
      <c r="A264" s="103">
        <v>1</v>
      </c>
      <c r="B264" s="103">
        <v>2853</v>
      </c>
      <c r="C264" s="97" t="s">
        <v>213</v>
      </c>
      <c r="D264" s="100">
        <v>2012.89</v>
      </c>
      <c r="E264" s="35">
        <f t="shared" si="8"/>
        <v>728.00000000000023</v>
      </c>
      <c r="F264" s="48">
        <f>IFERROR(VLOOKUP(B264,ADI!B:D,3,0),"0,00")</f>
        <v>524.91</v>
      </c>
      <c r="G264" s="106">
        <v>759.98</v>
      </c>
      <c r="H264" s="35">
        <f t="shared" si="9"/>
        <v>1284.8899999999999</v>
      </c>
      <c r="I264" s="42" t="str">
        <f>VLOOKUP(B264,'FOLHA RESUMIDA'!C:D,2,0)</f>
        <v>ALCILEIDE MONTE DA SILVA LIMA</v>
      </c>
    </row>
    <row r="265" spans="1:9">
      <c r="A265" s="103">
        <v>1</v>
      </c>
      <c r="B265" s="103">
        <v>2854</v>
      </c>
      <c r="C265" s="97" t="s">
        <v>214</v>
      </c>
      <c r="D265" s="100">
        <v>1616.74</v>
      </c>
      <c r="E265" s="35">
        <f t="shared" si="8"/>
        <v>1091.83</v>
      </c>
      <c r="F265" s="48">
        <f>IFERROR(VLOOKUP(B265,ADI!B:D,3,0),"0,00")</f>
        <v>524.91</v>
      </c>
      <c r="G265" s="106">
        <v>0</v>
      </c>
      <c r="H265" s="35">
        <f t="shared" si="9"/>
        <v>524.91</v>
      </c>
      <c r="I265" s="42" t="str">
        <f>VLOOKUP(B265,'FOLHA RESUMIDA'!C:D,2,0)</f>
        <v>ANDRE RICARDO CAMARA TORRES</v>
      </c>
    </row>
    <row r="266" spans="1:9">
      <c r="A266" s="103">
        <v>1</v>
      </c>
      <c r="B266" s="103">
        <v>2857</v>
      </c>
      <c r="C266" s="97" t="s">
        <v>215</v>
      </c>
      <c r="D266" s="100">
        <v>4169.92</v>
      </c>
      <c r="E266" s="35">
        <f t="shared" si="8"/>
        <v>1549.6399999999999</v>
      </c>
      <c r="F266" s="48">
        <f>IFERROR(VLOOKUP(B266,ADI!B:D,3,0),"0,00")</f>
        <v>1137.3800000000001</v>
      </c>
      <c r="G266" s="106">
        <v>1482.9</v>
      </c>
      <c r="H266" s="35">
        <f t="shared" si="9"/>
        <v>2620.2800000000002</v>
      </c>
      <c r="I266" s="42" t="str">
        <f>VLOOKUP(B266,'FOLHA RESUMIDA'!C:D,2,0)</f>
        <v>CAROLINE ALVES LEAL</v>
      </c>
    </row>
    <row r="267" spans="1:9">
      <c r="A267" s="103">
        <v>1</v>
      </c>
      <c r="B267" s="103">
        <v>2860</v>
      </c>
      <c r="C267" s="97" t="s">
        <v>216</v>
      </c>
      <c r="D267" s="100">
        <v>1477.04</v>
      </c>
      <c r="E267" s="35">
        <f t="shared" si="8"/>
        <v>712.78</v>
      </c>
      <c r="F267" s="48">
        <f>IFERROR(VLOOKUP(B267,ADI!B:D,3,0),"0,00")</f>
        <v>476.1</v>
      </c>
      <c r="G267" s="106">
        <v>288.16000000000003</v>
      </c>
      <c r="H267" s="35">
        <f t="shared" si="9"/>
        <v>764.26</v>
      </c>
      <c r="I267" s="42" t="str">
        <f>VLOOKUP(B267,'FOLHA RESUMIDA'!C:D,2,0)</f>
        <v>ADRIANA MAYO DE SOUZA E SILVA</v>
      </c>
    </row>
    <row r="268" spans="1:9">
      <c r="A268" s="103">
        <v>1</v>
      </c>
      <c r="B268" s="103">
        <v>2864</v>
      </c>
      <c r="C268" s="97" t="s">
        <v>217</v>
      </c>
      <c r="D268" s="100">
        <v>3137.78</v>
      </c>
      <c r="E268" s="35">
        <f t="shared" si="8"/>
        <v>1098.0600000000002</v>
      </c>
      <c r="F268" s="48">
        <f>IFERROR(VLOOKUP(B268,ADI!B:D,3,0),"0,00")</f>
        <v>949.56</v>
      </c>
      <c r="G268" s="106">
        <v>1090.1600000000001</v>
      </c>
      <c r="H268" s="35">
        <f t="shared" si="9"/>
        <v>2039.72</v>
      </c>
      <c r="I268" s="42" t="str">
        <f>VLOOKUP(B268,'FOLHA RESUMIDA'!C:D,2,0)</f>
        <v>DULCE HELENA PEREIRA</v>
      </c>
    </row>
    <row r="269" spans="1:9">
      <c r="A269" s="103">
        <v>1</v>
      </c>
      <c r="B269" s="103">
        <v>2866</v>
      </c>
      <c r="C269" s="97" t="s">
        <v>218</v>
      </c>
      <c r="D269" s="100">
        <v>2491.38</v>
      </c>
      <c r="E269" s="35">
        <f t="shared" si="8"/>
        <v>516.70000000000027</v>
      </c>
      <c r="F269" s="48">
        <f>IFERROR(VLOOKUP(B269,ADI!B:D,3,0),"0,00")</f>
        <v>843.09</v>
      </c>
      <c r="G269" s="106">
        <v>1131.5899999999999</v>
      </c>
      <c r="H269" s="35">
        <f t="shared" si="9"/>
        <v>1974.6799999999998</v>
      </c>
      <c r="I269" s="42" t="str">
        <f>VLOOKUP(B269,'FOLHA RESUMIDA'!C:D,2,0)</f>
        <v>LUCICLEIDE M  DE A  CAMPOS</v>
      </c>
    </row>
    <row r="270" spans="1:9">
      <c r="A270" s="103">
        <v>1</v>
      </c>
      <c r="B270" s="103">
        <v>2869</v>
      </c>
      <c r="C270" s="97" t="s">
        <v>219</v>
      </c>
      <c r="D270" s="100">
        <v>1567.59</v>
      </c>
      <c r="E270" s="35">
        <f t="shared" si="8"/>
        <v>1118.78</v>
      </c>
      <c r="F270" s="48" t="str">
        <f>IFERROR(VLOOKUP(B270,ADI!B:D,3,0),"0,00")</f>
        <v>0,00</v>
      </c>
      <c r="G270" s="106">
        <v>448.81</v>
      </c>
      <c r="H270" s="35">
        <f t="shared" si="9"/>
        <v>448.81</v>
      </c>
      <c r="I270" s="42" t="str">
        <f>VLOOKUP(B270,'FOLHA RESUMIDA'!C:D,2,0)</f>
        <v>RICARDO J FERNANDES DA CUNHA</v>
      </c>
    </row>
    <row r="271" spans="1:9">
      <c r="A271" s="103">
        <v>1</v>
      </c>
      <c r="B271" s="103">
        <v>2870</v>
      </c>
      <c r="C271" s="97" t="s">
        <v>220</v>
      </c>
      <c r="D271" s="100">
        <v>1714.89</v>
      </c>
      <c r="E271" s="35">
        <f t="shared" si="8"/>
        <v>1189.98</v>
      </c>
      <c r="F271" s="48">
        <f>IFERROR(VLOOKUP(B271,ADI!B:D,3,0),"0,00")</f>
        <v>524.91</v>
      </c>
      <c r="G271" s="106">
        <v>0</v>
      </c>
      <c r="H271" s="35">
        <f t="shared" si="9"/>
        <v>524.91</v>
      </c>
      <c r="I271" s="42" t="str">
        <f>VLOOKUP(B271,'FOLHA RESUMIDA'!C:D,2,0)</f>
        <v>SUZANA VALERIA PINHEIRO</v>
      </c>
    </row>
    <row r="272" spans="1:9">
      <c r="A272" s="103">
        <v>1</v>
      </c>
      <c r="B272" s="103">
        <v>2871</v>
      </c>
      <c r="C272" s="97" t="s">
        <v>221</v>
      </c>
      <c r="D272" s="100">
        <v>1605.88</v>
      </c>
      <c r="E272" s="35">
        <f t="shared" si="8"/>
        <v>832.83000000000015</v>
      </c>
      <c r="F272" s="48">
        <f>IFERROR(VLOOKUP(B272,ADI!B:D,3,0),"0,00")</f>
        <v>524.91</v>
      </c>
      <c r="G272" s="106">
        <v>248.14</v>
      </c>
      <c r="H272" s="35">
        <f t="shared" si="9"/>
        <v>773.05</v>
      </c>
      <c r="I272" s="42" t="str">
        <f>VLOOKUP(B272,'FOLHA RESUMIDA'!C:D,2,0)</f>
        <v>SUZELY ARANTES DA S MELO</v>
      </c>
    </row>
    <row r="273" spans="1:9">
      <c r="A273" s="103">
        <v>16</v>
      </c>
      <c r="B273" s="103">
        <v>2873</v>
      </c>
      <c r="C273" s="97" t="s">
        <v>356</v>
      </c>
      <c r="D273" s="100">
        <v>5043.91</v>
      </c>
      <c r="E273" s="35">
        <f t="shared" si="8"/>
        <v>1253.7199999999993</v>
      </c>
      <c r="F273" s="48">
        <f>IFERROR(VLOOKUP(B273,ADI!B:D,3,0),"0,00")</f>
        <v>1714.93</v>
      </c>
      <c r="G273" s="106">
        <v>2075.2600000000002</v>
      </c>
      <c r="H273" s="35">
        <f t="shared" si="9"/>
        <v>3790.1900000000005</v>
      </c>
      <c r="I273" s="42" t="str">
        <f>VLOOKUP(B273,'FOLHA RESUMIDA'!C:D,2,0)</f>
        <v>AURELIA RODRIGUES TORREIRO</v>
      </c>
    </row>
    <row r="274" spans="1:9">
      <c r="A274" s="103">
        <v>25</v>
      </c>
      <c r="B274" s="103">
        <v>2878</v>
      </c>
      <c r="C274" s="97" t="s">
        <v>368</v>
      </c>
      <c r="D274" s="100">
        <v>2283.5100000000002</v>
      </c>
      <c r="E274" s="35">
        <f t="shared" si="8"/>
        <v>1157.0500000000002</v>
      </c>
      <c r="F274" s="48">
        <f>IFERROR(VLOOKUP(B274,ADI!B:D,3,0),"0,00")</f>
        <v>776.39</v>
      </c>
      <c r="G274" s="106">
        <v>350.07</v>
      </c>
      <c r="H274" s="35">
        <f t="shared" si="9"/>
        <v>1126.46</v>
      </c>
      <c r="I274" s="42" t="str">
        <f>VLOOKUP(B274,'FOLHA RESUMIDA'!C:D,2,0)</f>
        <v>JAMSON ALESSANDRO DA SILVA</v>
      </c>
    </row>
    <row r="275" spans="1:9">
      <c r="A275" s="103">
        <v>1</v>
      </c>
      <c r="B275" s="103">
        <v>2887</v>
      </c>
      <c r="C275" s="97" t="s">
        <v>222</v>
      </c>
      <c r="D275" s="100">
        <v>2188.7600000000002</v>
      </c>
      <c r="E275" s="35">
        <f t="shared" si="8"/>
        <v>530.93000000000029</v>
      </c>
      <c r="F275" s="48">
        <f>IFERROR(VLOOKUP(B275,ADI!B:D,3,0),"0,00")</f>
        <v>700.49</v>
      </c>
      <c r="G275" s="106">
        <v>957.34</v>
      </c>
      <c r="H275" s="35">
        <f t="shared" si="9"/>
        <v>1657.83</v>
      </c>
      <c r="I275" s="42" t="str">
        <f>VLOOKUP(B275,'FOLHA RESUMIDA'!C:D,2,0)</f>
        <v>MARIA EUZENI DA SILVA GARCEZ</v>
      </c>
    </row>
    <row r="276" spans="1:9">
      <c r="A276" s="103">
        <v>1</v>
      </c>
      <c r="B276" s="103">
        <v>2889</v>
      </c>
      <c r="C276" s="97" t="s">
        <v>223</v>
      </c>
      <c r="D276" s="100">
        <v>2933.25</v>
      </c>
      <c r="E276" s="35">
        <f t="shared" si="8"/>
        <v>1374.0700000000002</v>
      </c>
      <c r="F276" s="48">
        <f>IFERROR(VLOOKUP(B276,ADI!B:D,3,0),"0,00")</f>
        <v>810.9</v>
      </c>
      <c r="G276" s="106">
        <v>748.28</v>
      </c>
      <c r="H276" s="35">
        <f t="shared" si="9"/>
        <v>1559.1799999999998</v>
      </c>
      <c r="I276" s="42" t="str">
        <f>VLOOKUP(B276,'FOLHA RESUMIDA'!C:D,2,0)</f>
        <v>EJANE FERREIRA TEXEIRA</v>
      </c>
    </row>
    <row r="277" spans="1:9">
      <c r="A277" s="103">
        <v>1</v>
      </c>
      <c r="B277" s="103">
        <v>2890</v>
      </c>
      <c r="C277" s="97" t="s">
        <v>224</v>
      </c>
      <c r="D277" s="100">
        <v>1412</v>
      </c>
      <c r="E277" s="35">
        <f t="shared" si="8"/>
        <v>311.23</v>
      </c>
      <c r="F277" s="48">
        <f>IFERROR(VLOOKUP(B277,ADI!B:D,3,0),"0,00")</f>
        <v>476.1</v>
      </c>
      <c r="G277" s="106">
        <v>624.66999999999996</v>
      </c>
      <c r="H277" s="35">
        <f t="shared" si="9"/>
        <v>1100.77</v>
      </c>
      <c r="I277" s="42" t="str">
        <f>VLOOKUP(B277,'FOLHA RESUMIDA'!C:D,2,0)</f>
        <v>CLELIO FIRMINO SILVA</v>
      </c>
    </row>
    <row r="278" spans="1:9">
      <c r="A278" s="103">
        <v>1</v>
      </c>
      <c r="B278" s="103">
        <v>2891</v>
      </c>
      <c r="C278" s="97" t="s">
        <v>225</v>
      </c>
      <c r="D278" s="100">
        <v>1470.87</v>
      </c>
      <c r="E278" s="35">
        <f t="shared" si="8"/>
        <v>665.18999999999983</v>
      </c>
      <c r="F278" s="48">
        <f>IFERROR(VLOOKUP(B278,ADI!B:D,3,0),"0,00")</f>
        <v>499.91</v>
      </c>
      <c r="G278" s="106">
        <v>305.77</v>
      </c>
      <c r="H278" s="35">
        <f t="shared" si="9"/>
        <v>805.68000000000006</v>
      </c>
      <c r="I278" s="42" t="str">
        <f>VLOOKUP(B278,'FOLHA RESUMIDA'!C:D,2,0)</f>
        <v>ERICK MEDEIROS</v>
      </c>
    </row>
    <row r="279" spans="1:9">
      <c r="A279" s="103">
        <v>1</v>
      </c>
      <c r="B279" s="103">
        <v>2894</v>
      </c>
      <c r="C279" s="97" t="s">
        <v>226</v>
      </c>
      <c r="D279" s="100">
        <v>1876.6</v>
      </c>
      <c r="E279" s="35">
        <f t="shared" si="8"/>
        <v>538.65000000000009</v>
      </c>
      <c r="F279" s="48">
        <f>IFERROR(VLOOKUP(B279,ADI!B:D,3,0),"0,00")</f>
        <v>319.02</v>
      </c>
      <c r="G279" s="106">
        <v>1018.93</v>
      </c>
      <c r="H279" s="35">
        <f t="shared" si="9"/>
        <v>1337.9499999999998</v>
      </c>
      <c r="I279" s="42" t="str">
        <f>VLOOKUP(B279,'FOLHA RESUMIDA'!C:D,2,0)</f>
        <v>JOELNA DINIZ PEREIRA DE SOUSA</v>
      </c>
    </row>
    <row r="280" spans="1:9">
      <c r="A280" s="103">
        <v>1</v>
      </c>
      <c r="B280" s="103">
        <v>2895</v>
      </c>
      <c r="C280" s="97" t="s">
        <v>227</v>
      </c>
      <c r="D280" s="100">
        <v>1412</v>
      </c>
      <c r="E280" s="35">
        <f t="shared" si="8"/>
        <v>339.82999999999993</v>
      </c>
      <c r="F280" s="48">
        <f>IFERROR(VLOOKUP(B280,ADI!B:D,3,0),"0,00")</f>
        <v>476.1</v>
      </c>
      <c r="G280" s="106">
        <v>596.07000000000005</v>
      </c>
      <c r="H280" s="35">
        <f t="shared" si="9"/>
        <v>1072.17</v>
      </c>
      <c r="I280" s="42" t="str">
        <f>VLOOKUP(B280,'FOLHA RESUMIDA'!C:D,2,0)</f>
        <v>KLEBER DE OLIVEIRA GALDINO</v>
      </c>
    </row>
    <row r="281" spans="1:9">
      <c r="A281" s="103">
        <v>47</v>
      </c>
      <c r="B281" s="103">
        <v>2904</v>
      </c>
      <c r="C281" s="97" t="s">
        <v>381</v>
      </c>
      <c r="D281" s="100">
        <v>2060.2600000000002</v>
      </c>
      <c r="E281" s="35">
        <f t="shared" si="8"/>
        <v>416.94000000000005</v>
      </c>
      <c r="F281" s="48">
        <f>IFERROR(VLOOKUP(B281,ADI!B:D,3,0),"0,00")</f>
        <v>700.49</v>
      </c>
      <c r="G281" s="106">
        <v>942.83</v>
      </c>
      <c r="H281" s="35">
        <f t="shared" si="9"/>
        <v>1643.3200000000002</v>
      </c>
      <c r="I281" s="42" t="str">
        <f>VLOOKUP(B281,'FOLHA RESUMIDA'!C:D,2,0)</f>
        <v>ANTONIO S ALVES DE O JUNIOR</v>
      </c>
    </row>
    <row r="282" spans="1:9">
      <c r="A282" s="103">
        <v>3</v>
      </c>
      <c r="B282" s="103">
        <v>2906</v>
      </c>
      <c r="C282" s="97" t="s">
        <v>352</v>
      </c>
      <c r="D282" s="100">
        <v>5043.91</v>
      </c>
      <c r="E282" s="35">
        <f t="shared" si="8"/>
        <v>2412.91</v>
      </c>
      <c r="F282" s="48">
        <f>IFERROR(VLOOKUP(B282,ADI!B:D,3,0),"0,00")</f>
        <v>1714.93</v>
      </c>
      <c r="G282" s="106">
        <v>916.07</v>
      </c>
      <c r="H282" s="35">
        <f t="shared" si="9"/>
        <v>2631</v>
      </c>
      <c r="I282" s="42" t="str">
        <f>VLOOKUP(B282,'FOLHA RESUMIDA'!C:D,2,0)</f>
        <v>ARTHUR A SANTOS WANDERLEY</v>
      </c>
    </row>
    <row r="283" spans="1:9">
      <c r="A283" s="103">
        <v>1</v>
      </c>
      <c r="B283" s="103">
        <v>2907</v>
      </c>
      <c r="C283" s="97" t="s">
        <v>228</v>
      </c>
      <c r="D283" s="100">
        <v>9589.34</v>
      </c>
      <c r="E283" s="35">
        <f t="shared" si="8"/>
        <v>8909.4500000000007</v>
      </c>
      <c r="F283" s="48">
        <f>IFERROR(VLOOKUP(B283,ADI!B:D,3,0),"0,00")</f>
        <v>679.89</v>
      </c>
      <c r="G283" s="106">
        <v>0</v>
      </c>
      <c r="H283" s="35">
        <f t="shared" si="9"/>
        <v>679.89</v>
      </c>
      <c r="I283" s="42" t="str">
        <f>VLOOKUP(B283,'FOLHA RESUMIDA'!C:D,2,0)</f>
        <v>JOELINE LIMA DO NASCIMENTO</v>
      </c>
    </row>
    <row r="284" spans="1:9">
      <c r="A284" s="103">
        <v>1</v>
      </c>
      <c r="B284" s="103">
        <v>2909</v>
      </c>
      <c r="C284" s="97" t="s">
        <v>229</v>
      </c>
      <c r="D284" s="100">
        <v>2794.88</v>
      </c>
      <c r="E284" s="35">
        <f t="shared" si="8"/>
        <v>1898.98</v>
      </c>
      <c r="F284" s="48" t="str">
        <f>IFERROR(VLOOKUP(B284,ADI!B:D,3,0),"0,00")</f>
        <v>0,00</v>
      </c>
      <c r="G284" s="106">
        <v>895.9</v>
      </c>
      <c r="H284" s="35">
        <f t="shared" si="9"/>
        <v>895.9</v>
      </c>
      <c r="I284" s="42" t="str">
        <f>VLOOKUP(B284,'FOLHA RESUMIDA'!C:D,2,0)</f>
        <v>ROBSON CARNEIRO DA SILVA</v>
      </c>
    </row>
    <row r="285" spans="1:9">
      <c r="A285" s="103">
        <v>1</v>
      </c>
      <c r="B285" s="103">
        <v>2910</v>
      </c>
      <c r="C285" s="97" t="s">
        <v>230</v>
      </c>
      <c r="D285" s="100">
        <v>8577.9500000000007</v>
      </c>
      <c r="E285" s="35">
        <f t="shared" si="8"/>
        <v>2169.4100000000008</v>
      </c>
      <c r="F285" s="48">
        <f>IFERROR(VLOOKUP(B285,ADI!B:D,3,0),"0,00")</f>
        <v>2133.91</v>
      </c>
      <c r="G285" s="106">
        <v>4274.63</v>
      </c>
      <c r="H285" s="35">
        <f t="shared" si="9"/>
        <v>6408.54</v>
      </c>
      <c r="I285" s="42" t="str">
        <f>VLOOKUP(B285,'FOLHA RESUMIDA'!C:D,2,0)</f>
        <v>JOSE VITAL DUARTE JUNIOR</v>
      </c>
    </row>
    <row r="286" spans="1:9">
      <c r="A286" s="103">
        <v>1</v>
      </c>
      <c r="B286" s="103">
        <v>2911</v>
      </c>
      <c r="C286" s="97" t="s">
        <v>231</v>
      </c>
      <c r="D286" s="100">
        <v>1543.83</v>
      </c>
      <c r="E286" s="35">
        <f t="shared" si="8"/>
        <v>992.3</v>
      </c>
      <c r="F286" s="48">
        <f>IFERROR(VLOOKUP(B286,ADI!B:D,3,0),"0,00")</f>
        <v>524.9</v>
      </c>
      <c r="G286" s="106">
        <v>26.63</v>
      </c>
      <c r="H286" s="35">
        <f t="shared" si="9"/>
        <v>551.53</v>
      </c>
      <c r="I286" s="42" t="str">
        <f>VLOOKUP(B286,'FOLHA RESUMIDA'!C:D,2,0)</f>
        <v>ALDJANE MARIA DOS SANTOS</v>
      </c>
    </row>
    <row r="287" spans="1:9">
      <c r="A287" s="103">
        <v>1</v>
      </c>
      <c r="B287" s="103">
        <v>2915</v>
      </c>
      <c r="C287" s="97" t="s">
        <v>232</v>
      </c>
      <c r="D287" s="100">
        <v>5068.32</v>
      </c>
      <c r="E287" s="35">
        <f t="shared" si="8"/>
        <v>1400.0699999999997</v>
      </c>
      <c r="F287" s="48">
        <f>IFERROR(VLOOKUP(B287,ADI!B:D,3,0),"0,00")</f>
        <v>524.9</v>
      </c>
      <c r="G287" s="106">
        <v>3143.35</v>
      </c>
      <c r="H287" s="35">
        <f t="shared" si="9"/>
        <v>3668.25</v>
      </c>
      <c r="I287" s="42" t="str">
        <f>VLOOKUP(B287,'FOLHA RESUMIDA'!C:D,2,0)</f>
        <v>HAMILTON LINO ALVES</v>
      </c>
    </row>
    <row r="288" spans="1:9">
      <c r="A288" s="103">
        <v>1</v>
      </c>
      <c r="B288" s="103">
        <v>2917</v>
      </c>
      <c r="C288" s="97" t="s">
        <v>233</v>
      </c>
      <c r="D288" s="100">
        <v>1621.02</v>
      </c>
      <c r="E288" s="35">
        <f t="shared" si="8"/>
        <v>686.06999999999994</v>
      </c>
      <c r="F288" s="48">
        <f>IFERROR(VLOOKUP(B288,ADI!B:D,3,0),"0,00")</f>
        <v>551.15</v>
      </c>
      <c r="G288" s="106">
        <v>383.8</v>
      </c>
      <c r="H288" s="35">
        <f t="shared" si="9"/>
        <v>934.95</v>
      </c>
      <c r="I288" s="42" t="str">
        <f>VLOOKUP(B288,'FOLHA RESUMIDA'!C:D,2,0)</f>
        <v>LUCICLEIDE PEREIRA DEODATO</v>
      </c>
    </row>
    <row r="289" spans="1:9">
      <c r="A289" s="103">
        <v>1</v>
      </c>
      <c r="B289" s="103">
        <v>2918</v>
      </c>
      <c r="C289" s="97" t="s">
        <v>234</v>
      </c>
      <c r="D289" s="100">
        <v>1412</v>
      </c>
      <c r="E289" s="35">
        <f t="shared" si="8"/>
        <v>241.74</v>
      </c>
      <c r="F289" s="48">
        <f>IFERROR(VLOOKUP(B289,ADI!B:D,3,0),"0,00")</f>
        <v>476.1</v>
      </c>
      <c r="G289" s="106">
        <v>694.16</v>
      </c>
      <c r="H289" s="35">
        <f t="shared" si="9"/>
        <v>1170.26</v>
      </c>
      <c r="I289" s="42" t="str">
        <f>VLOOKUP(B289,'FOLHA RESUMIDA'!C:D,2,0)</f>
        <v>MARIA DAS NEVES DE BARROS</v>
      </c>
    </row>
    <row r="290" spans="1:9">
      <c r="A290" s="103">
        <v>1</v>
      </c>
      <c r="B290" s="103">
        <v>2921</v>
      </c>
      <c r="C290" s="97" t="s">
        <v>235</v>
      </c>
      <c r="D290" s="100">
        <v>6031.75</v>
      </c>
      <c r="E290" s="35">
        <f t="shared" si="8"/>
        <v>6016.31</v>
      </c>
      <c r="F290" s="48">
        <f>IFERROR(VLOOKUP(B290,ADI!B:D,3,0),"0,00")</f>
        <v>15.44</v>
      </c>
      <c r="G290" s="106">
        <v>0</v>
      </c>
      <c r="H290" s="35">
        <f t="shared" si="9"/>
        <v>15.44</v>
      </c>
      <c r="I290" s="42" t="str">
        <f>VLOOKUP(B290,'FOLHA RESUMIDA'!C:D,2,0)</f>
        <v>TIAGO MANOEL DE SOUSA LEITE</v>
      </c>
    </row>
    <row r="291" spans="1:9">
      <c r="A291" s="103">
        <v>1</v>
      </c>
      <c r="B291" s="103">
        <v>2922</v>
      </c>
      <c r="C291" s="97" t="s">
        <v>236</v>
      </c>
      <c r="D291" s="100">
        <v>1621.02</v>
      </c>
      <c r="E291" s="35">
        <f t="shared" si="8"/>
        <v>875.51</v>
      </c>
      <c r="F291" s="48">
        <f>IFERROR(VLOOKUP(B291,ADI!B:D,3,0),"0,00")</f>
        <v>551.15</v>
      </c>
      <c r="G291" s="106">
        <v>194.36</v>
      </c>
      <c r="H291" s="35">
        <f t="shared" si="9"/>
        <v>745.51</v>
      </c>
      <c r="I291" s="42" t="str">
        <f>VLOOKUP(B291,'FOLHA RESUMIDA'!C:D,2,0)</f>
        <v>XENIA KELY VERISSIMO DINIZ</v>
      </c>
    </row>
    <row r="292" spans="1:9">
      <c r="A292" s="103">
        <v>1</v>
      </c>
      <c r="B292" s="103">
        <v>2926</v>
      </c>
      <c r="C292" s="97" t="s">
        <v>237</v>
      </c>
      <c r="D292" s="100">
        <v>851.06</v>
      </c>
      <c r="E292" s="35">
        <f t="shared" si="8"/>
        <v>286.07999999999993</v>
      </c>
      <c r="F292" s="48" t="str">
        <f>IFERROR(VLOOKUP(B292,ADI!B:D,3,0),"0,00")</f>
        <v>0,00</v>
      </c>
      <c r="G292" s="106">
        <v>564.98</v>
      </c>
      <c r="H292" s="35">
        <f t="shared" si="9"/>
        <v>564.98</v>
      </c>
      <c r="I292" s="42" t="str">
        <f>VLOOKUP(B292,'FOLHA RESUMIDA'!C:D,2,0)</f>
        <v>ANTONIO CARLOS DE LUNA MATOS</v>
      </c>
    </row>
    <row r="293" spans="1:9">
      <c r="A293" s="103">
        <v>1</v>
      </c>
      <c r="B293" s="103">
        <v>2927</v>
      </c>
      <c r="C293" s="97" t="s">
        <v>238</v>
      </c>
      <c r="D293" s="100">
        <v>1667.92</v>
      </c>
      <c r="E293" s="35">
        <f t="shared" si="8"/>
        <v>906.47000000000014</v>
      </c>
      <c r="F293" s="48">
        <f>IFERROR(VLOOKUP(B293,ADI!B:D,3,0),"0,00")</f>
        <v>524.91</v>
      </c>
      <c r="G293" s="106">
        <v>236.54</v>
      </c>
      <c r="H293" s="35">
        <f t="shared" si="9"/>
        <v>761.44999999999993</v>
      </c>
      <c r="I293" s="42" t="str">
        <f>VLOOKUP(B293,'FOLHA RESUMIDA'!C:D,2,0)</f>
        <v>DEYVISON MACHADO DA SILVA</v>
      </c>
    </row>
    <row r="294" spans="1:9">
      <c r="A294" s="103">
        <v>1</v>
      </c>
      <c r="B294" s="103">
        <v>2930</v>
      </c>
      <c r="C294" s="97" t="s">
        <v>239</v>
      </c>
      <c r="D294" s="100">
        <v>1717.35</v>
      </c>
      <c r="E294" s="35">
        <f t="shared" si="8"/>
        <v>953.68999999999983</v>
      </c>
      <c r="F294" s="48">
        <f>IFERROR(VLOOKUP(B294,ADI!B:D,3,0),"0,00")</f>
        <v>578.72</v>
      </c>
      <c r="G294" s="106">
        <v>184.94</v>
      </c>
      <c r="H294" s="35">
        <f t="shared" si="9"/>
        <v>763.66000000000008</v>
      </c>
      <c r="I294" s="42" t="str">
        <f>VLOOKUP(B294,'FOLHA RESUMIDA'!C:D,2,0)</f>
        <v>JOSE AURICELIO C DE ARAUJO</v>
      </c>
    </row>
    <row r="295" spans="1:9">
      <c r="A295" s="103">
        <v>1</v>
      </c>
      <c r="B295" s="103">
        <v>2931</v>
      </c>
      <c r="C295" s="97" t="s">
        <v>240</v>
      </c>
      <c r="D295" s="100">
        <v>2698.98</v>
      </c>
      <c r="E295" s="35">
        <f t="shared" si="8"/>
        <v>915.06</v>
      </c>
      <c r="F295" s="48">
        <f>IFERROR(VLOOKUP(B295,ADI!B:D,3,0),"0,00")</f>
        <v>917.65</v>
      </c>
      <c r="G295" s="106">
        <v>866.27</v>
      </c>
      <c r="H295" s="35">
        <f t="shared" si="9"/>
        <v>1783.92</v>
      </c>
      <c r="I295" s="42" t="str">
        <f>VLOOKUP(B295,'FOLHA RESUMIDA'!C:D,2,0)</f>
        <v>JOSILENE FARIAS DOS SANTOS ALM</v>
      </c>
    </row>
    <row r="296" spans="1:9">
      <c r="A296" s="103">
        <v>1</v>
      </c>
      <c r="B296" s="103">
        <v>2933</v>
      </c>
      <c r="C296" s="97" t="s">
        <v>241</v>
      </c>
      <c r="D296" s="100">
        <v>1543.83</v>
      </c>
      <c r="E296" s="35">
        <f t="shared" si="8"/>
        <v>570.04</v>
      </c>
      <c r="F296" s="48">
        <f>IFERROR(VLOOKUP(B296,ADI!B:D,3,0),"0,00")</f>
        <v>524.9</v>
      </c>
      <c r="G296" s="106">
        <v>448.89</v>
      </c>
      <c r="H296" s="35">
        <f t="shared" si="9"/>
        <v>973.79</v>
      </c>
      <c r="I296" s="42" t="str">
        <f>VLOOKUP(B296,'FOLHA RESUMIDA'!C:D,2,0)</f>
        <v>LUCY DIAS DE ANDRADE</v>
      </c>
    </row>
    <row r="297" spans="1:9">
      <c r="A297" s="103">
        <v>1</v>
      </c>
      <c r="B297" s="103">
        <v>2936</v>
      </c>
      <c r="C297" s="97" t="s">
        <v>242</v>
      </c>
      <c r="D297" s="100">
        <v>1747.6</v>
      </c>
      <c r="E297" s="35">
        <f t="shared" si="8"/>
        <v>1109.56</v>
      </c>
      <c r="F297" s="48">
        <f>IFERROR(VLOOKUP(B297,ADI!B:D,3,0),"0,00")</f>
        <v>638.04</v>
      </c>
      <c r="G297" s="106">
        <v>0</v>
      </c>
      <c r="H297" s="35">
        <f t="shared" si="9"/>
        <v>638.04</v>
      </c>
      <c r="I297" s="42" t="str">
        <f>VLOOKUP(B297,'FOLHA RESUMIDA'!C:D,2,0)</f>
        <v>ROSIMERE SOARES DA SILVA</v>
      </c>
    </row>
    <row r="298" spans="1:9">
      <c r="A298" s="103">
        <v>1</v>
      </c>
      <c r="B298" s="103">
        <v>2937</v>
      </c>
      <c r="C298" s="97" t="s">
        <v>243</v>
      </c>
      <c r="D298" s="100">
        <v>1435.39</v>
      </c>
      <c r="E298" s="35">
        <f t="shared" si="8"/>
        <v>376.02000000000021</v>
      </c>
      <c r="F298" s="48">
        <f>IFERROR(VLOOKUP(B298,ADI!B:D,3,0),"0,00")</f>
        <v>476.1</v>
      </c>
      <c r="G298" s="106">
        <v>583.27</v>
      </c>
      <c r="H298" s="35">
        <f t="shared" si="9"/>
        <v>1059.3699999999999</v>
      </c>
      <c r="I298" s="42" t="str">
        <f>VLOOKUP(B298,'FOLHA RESUMIDA'!C:D,2,0)</f>
        <v>SANDRA REGINA V DOS SANTOS</v>
      </c>
    </row>
    <row r="299" spans="1:9">
      <c r="A299" s="103">
        <v>1</v>
      </c>
      <c r="B299" s="103">
        <v>2941</v>
      </c>
      <c r="C299" s="97" t="s">
        <v>244</v>
      </c>
      <c r="D299" s="100">
        <v>4373.1899999999996</v>
      </c>
      <c r="E299" s="35">
        <f t="shared" si="8"/>
        <v>2647.0199999999995</v>
      </c>
      <c r="F299" s="48">
        <f>IFERROR(VLOOKUP(B299,ADI!B:D,3,0),"0,00")</f>
        <v>1093.3</v>
      </c>
      <c r="G299" s="106">
        <v>632.87</v>
      </c>
      <c r="H299" s="35">
        <f t="shared" si="9"/>
        <v>1726.17</v>
      </c>
      <c r="I299" s="42" t="str">
        <f>VLOOKUP(B299,'FOLHA RESUMIDA'!C:D,2,0)</f>
        <v>DANIELLE MARIA P NASCIMENTO</v>
      </c>
    </row>
    <row r="300" spans="1:9">
      <c r="A300" s="103">
        <v>1</v>
      </c>
      <c r="B300" s="103">
        <v>2942</v>
      </c>
      <c r="C300" s="97" t="s">
        <v>245</v>
      </c>
      <c r="D300" s="100">
        <v>1715.38</v>
      </c>
      <c r="E300" s="35">
        <f t="shared" si="8"/>
        <v>1177.0100000000002</v>
      </c>
      <c r="F300" s="48" t="str">
        <f>IFERROR(VLOOKUP(B300,ADI!B:D,3,0),"0,00")</f>
        <v>0,00</v>
      </c>
      <c r="G300" s="106">
        <v>538.37</v>
      </c>
      <c r="H300" s="35">
        <f t="shared" si="9"/>
        <v>538.37</v>
      </c>
      <c r="I300" s="42" t="str">
        <f>VLOOKUP(B300,'FOLHA RESUMIDA'!C:D,2,0)</f>
        <v>ELIDIANE BARROS DA CRUZ</v>
      </c>
    </row>
    <row r="301" spans="1:9">
      <c r="A301" s="103">
        <v>1</v>
      </c>
      <c r="B301" s="103">
        <v>2943</v>
      </c>
      <c r="C301" s="97" t="s">
        <v>246</v>
      </c>
      <c r="D301" s="100">
        <v>1412</v>
      </c>
      <c r="E301" s="35">
        <f t="shared" si="8"/>
        <v>375.67000000000007</v>
      </c>
      <c r="F301" s="48">
        <f>IFERROR(VLOOKUP(B301,ADI!B:D,3,0),"0,00")</f>
        <v>476.1</v>
      </c>
      <c r="G301" s="106">
        <v>560.23</v>
      </c>
      <c r="H301" s="35">
        <f t="shared" si="9"/>
        <v>1036.33</v>
      </c>
      <c r="I301" s="42" t="str">
        <f>VLOOKUP(B301,'FOLHA RESUMIDA'!C:D,2,0)</f>
        <v>MARIA JOSE GUILHERME</v>
      </c>
    </row>
    <row r="302" spans="1:9">
      <c r="A302" s="103">
        <v>59</v>
      </c>
      <c r="B302" s="103">
        <v>2962</v>
      </c>
      <c r="C302" s="97" t="s">
        <v>399</v>
      </c>
      <c r="D302" s="100">
        <v>2679.36</v>
      </c>
      <c r="E302" s="35">
        <f t="shared" si="8"/>
        <v>983.73</v>
      </c>
      <c r="F302" s="48">
        <f>IFERROR(VLOOKUP(B302,ADI!B:D,3,0),"0,00")</f>
        <v>743.03</v>
      </c>
      <c r="G302" s="106">
        <v>952.6</v>
      </c>
      <c r="H302" s="35">
        <f t="shared" si="9"/>
        <v>1695.63</v>
      </c>
      <c r="I302" s="42" t="str">
        <f>VLOOKUP(B302,'FOLHA RESUMIDA'!C:D,2,0)</f>
        <v>GYSELLE SANTOS AZEVEDO</v>
      </c>
    </row>
    <row r="303" spans="1:9">
      <c r="A303" s="103">
        <v>1</v>
      </c>
      <c r="B303" s="103">
        <v>2969</v>
      </c>
      <c r="C303" s="97" t="s">
        <v>247</v>
      </c>
      <c r="D303" s="100">
        <v>3050.52</v>
      </c>
      <c r="E303" s="35">
        <f t="shared" si="8"/>
        <v>2077.2399999999998</v>
      </c>
      <c r="F303" s="48">
        <f>IFERROR(VLOOKUP(B303,ADI!B:D,3,0),"0,00")</f>
        <v>973.28</v>
      </c>
      <c r="G303" s="106">
        <v>0</v>
      </c>
      <c r="H303" s="35">
        <f t="shared" si="9"/>
        <v>973.28</v>
      </c>
      <c r="I303" s="42" t="str">
        <f>VLOOKUP(B303,'FOLHA RESUMIDA'!C:D,2,0)</f>
        <v>LEYRIANE TELMA V FARIAS</v>
      </c>
    </row>
    <row r="304" spans="1:9">
      <c r="A304" s="103">
        <v>3</v>
      </c>
      <c r="B304" s="103">
        <v>2970</v>
      </c>
      <c r="C304" s="97" t="s">
        <v>338</v>
      </c>
      <c r="D304" s="100">
        <v>2307.09</v>
      </c>
      <c r="E304" s="35">
        <f t="shared" si="8"/>
        <v>1346.3600000000001</v>
      </c>
      <c r="F304" s="48">
        <f>IFERROR(VLOOKUP(B304,ADI!B:D,3,0),"0,00")</f>
        <v>667.12</v>
      </c>
      <c r="G304" s="106">
        <v>293.61</v>
      </c>
      <c r="H304" s="35">
        <f t="shared" si="9"/>
        <v>960.73</v>
      </c>
      <c r="I304" s="42" t="str">
        <f>VLOOKUP(B304,'FOLHA RESUMIDA'!C:D,2,0)</f>
        <v>DAYANE M VALENCA DE OLIVEIRA</v>
      </c>
    </row>
    <row r="305" spans="1:9">
      <c r="A305" s="103">
        <v>10</v>
      </c>
      <c r="B305" s="103">
        <v>2971</v>
      </c>
      <c r="C305" s="97" t="s">
        <v>390</v>
      </c>
      <c r="D305" s="100">
        <v>1962.12</v>
      </c>
      <c r="E305" s="35">
        <f t="shared" si="8"/>
        <v>1101.6099999999999</v>
      </c>
      <c r="F305" s="48">
        <f>IFERROR(VLOOKUP(B305,ADI!B:D,3,0),"0,00")</f>
        <v>667.12</v>
      </c>
      <c r="G305" s="106">
        <v>193.39</v>
      </c>
      <c r="H305" s="35">
        <f t="shared" si="9"/>
        <v>860.51</v>
      </c>
      <c r="I305" s="42" t="str">
        <f>VLOOKUP(B305,'FOLHA RESUMIDA'!C:D,2,0)</f>
        <v>LETYCIA THAISA V FARIAS</v>
      </c>
    </row>
    <row r="306" spans="1:9">
      <c r="A306" s="103">
        <v>3</v>
      </c>
      <c r="B306" s="103">
        <v>2973</v>
      </c>
      <c r="C306" s="97" t="s">
        <v>347</v>
      </c>
      <c r="D306" s="100">
        <v>2185.39</v>
      </c>
      <c r="E306" s="35">
        <f t="shared" si="8"/>
        <v>1355.19</v>
      </c>
      <c r="F306" s="48">
        <f>IFERROR(VLOOKUP(B306,ADI!B:D,3,0),"0,00")</f>
        <v>743.03</v>
      </c>
      <c r="G306" s="106">
        <v>87.17</v>
      </c>
      <c r="H306" s="35">
        <f t="shared" si="9"/>
        <v>830.19999999999993</v>
      </c>
      <c r="I306" s="42" t="str">
        <f>VLOOKUP(B306,'FOLHA RESUMIDA'!C:D,2,0)</f>
        <v>ELDERSON GOMES DA CUNHA</v>
      </c>
    </row>
    <row r="307" spans="1:9">
      <c r="A307" s="103">
        <v>3</v>
      </c>
      <c r="B307" s="103">
        <v>2974</v>
      </c>
      <c r="C307" s="97" t="s">
        <v>348</v>
      </c>
      <c r="D307" s="100">
        <v>1962.12</v>
      </c>
      <c r="E307" s="35">
        <f t="shared" si="8"/>
        <v>1107.3399999999999</v>
      </c>
      <c r="F307" s="48">
        <f>IFERROR(VLOOKUP(B307,ADI!B:D,3,0),"0,00")</f>
        <v>667.12</v>
      </c>
      <c r="G307" s="106">
        <v>187.66</v>
      </c>
      <c r="H307" s="35">
        <f t="shared" si="9"/>
        <v>854.78</v>
      </c>
      <c r="I307" s="42" t="str">
        <f>VLOOKUP(B307,'FOLHA RESUMIDA'!C:D,2,0)</f>
        <v>MARCELO DIEDERICHS PRATES</v>
      </c>
    </row>
    <row r="308" spans="1:9">
      <c r="A308" s="103">
        <v>23</v>
      </c>
      <c r="B308" s="103">
        <v>2977</v>
      </c>
      <c r="C308" s="97" t="s">
        <v>361</v>
      </c>
      <c r="D308" s="100">
        <v>4487.09</v>
      </c>
      <c r="E308" s="35">
        <f t="shared" si="8"/>
        <v>656.38000000000011</v>
      </c>
      <c r="F308" s="48">
        <f>IFERROR(VLOOKUP(B308,ADI!B:D,3,0),"0,00")</f>
        <v>1481.41</v>
      </c>
      <c r="G308" s="106">
        <v>2349.3000000000002</v>
      </c>
      <c r="H308" s="35">
        <f t="shared" si="9"/>
        <v>3830.71</v>
      </c>
      <c r="I308" s="42" t="str">
        <f>VLOOKUP(B308,'FOLHA RESUMIDA'!C:D,2,0)</f>
        <v>VENILTON CARLOS M CARDOSO</v>
      </c>
    </row>
    <row r="309" spans="1:9">
      <c r="A309" s="103">
        <v>23</v>
      </c>
      <c r="B309" s="103">
        <v>2978</v>
      </c>
      <c r="C309" s="97" t="s">
        <v>362</v>
      </c>
      <c r="D309" s="100">
        <v>2664.36</v>
      </c>
      <c r="E309" s="35">
        <f t="shared" si="8"/>
        <v>1526.17</v>
      </c>
      <c r="F309" s="48">
        <f>IFERROR(VLOOKUP(B309,ADI!B:D,3,0),"0,00")</f>
        <v>743.03</v>
      </c>
      <c r="G309" s="106">
        <v>395.16</v>
      </c>
      <c r="H309" s="35">
        <f t="shared" si="9"/>
        <v>1138.19</v>
      </c>
      <c r="I309" s="42" t="str">
        <f>VLOOKUP(B309,'FOLHA RESUMIDA'!C:D,2,0)</f>
        <v>CARLOS BRUNO GOMES MACEDO</v>
      </c>
    </row>
    <row r="310" spans="1:9">
      <c r="A310" s="103">
        <v>1</v>
      </c>
      <c r="B310" s="103">
        <v>2982</v>
      </c>
      <c r="C310" s="97" t="s">
        <v>248</v>
      </c>
      <c r="D310" s="100">
        <v>3892.05</v>
      </c>
      <c r="E310" s="35">
        <f t="shared" si="8"/>
        <v>2195.75</v>
      </c>
      <c r="F310" s="48">
        <f>IFERROR(VLOOKUP(B310,ADI!B:D,3,0),"0,00")</f>
        <v>1160.72</v>
      </c>
      <c r="G310" s="106">
        <v>535.58000000000004</v>
      </c>
      <c r="H310" s="35">
        <f t="shared" si="9"/>
        <v>1696.3000000000002</v>
      </c>
      <c r="I310" s="42" t="str">
        <f>VLOOKUP(B310,'FOLHA RESUMIDA'!C:D,2,0)</f>
        <v>CINTIA MARIA LEITE DO N AVELAR</v>
      </c>
    </row>
    <row r="311" spans="1:9">
      <c r="A311" s="103">
        <v>1</v>
      </c>
      <c r="B311" s="103">
        <v>2983</v>
      </c>
      <c r="C311" s="97" t="s">
        <v>249</v>
      </c>
      <c r="D311" s="100">
        <v>3500.74</v>
      </c>
      <c r="E311" s="35">
        <f t="shared" si="8"/>
        <v>2364.2999999999997</v>
      </c>
      <c r="F311" s="48" t="str">
        <f>IFERROR(VLOOKUP(B311,ADI!B:D,3,0),"0,00")</f>
        <v>0,00</v>
      </c>
      <c r="G311" s="106">
        <v>1136.44</v>
      </c>
      <c r="H311" s="35">
        <f t="shared" si="9"/>
        <v>1136.44</v>
      </c>
      <c r="I311" s="42" t="str">
        <f>VLOOKUP(B311,'FOLHA RESUMIDA'!C:D,2,0)</f>
        <v>EMILLY INOCENCIO DA SILVA</v>
      </c>
    </row>
    <row r="312" spans="1:9">
      <c r="A312" s="103">
        <v>1</v>
      </c>
      <c r="B312" s="103">
        <v>2988</v>
      </c>
      <c r="C312" s="97" t="s">
        <v>250</v>
      </c>
      <c r="D312" s="100">
        <v>3550.93</v>
      </c>
      <c r="E312" s="35">
        <f t="shared" si="8"/>
        <v>2011.81</v>
      </c>
      <c r="F312" s="48">
        <f>IFERROR(VLOOKUP(B312,ADI!B:D,3,0),"0,00")</f>
        <v>1160.72</v>
      </c>
      <c r="G312" s="106">
        <v>378.4</v>
      </c>
      <c r="H312" s="35">
        <f t="shared" si="9"/>
        <v>1539.12</v>
      </c>
      <c r="I312" s="42" t="str">
        <f>VLOOKUP(B312,'FOLHA RESUMIDA'!C:D,2,0)</f>
        <v>GERALDO CRISTOVAO DE O FILHO</v>
      </c>
    </row>
    <row r="313" spans="1:9">
      <c r="A313" s="103">
        <v>1</v>
      </c>
      <c r="B313" s="103">
        <v>2996</v>
      </c>
      <c r="C313" s="97" t="s">
        <v>251</v>
      </c>
      <c r="D313" s="100">
        <v>5942.74</v>
      </c>
      <c r="E313" s="35">
        <f t="shared" si="8"/>
        <v>2984.67</v>
      </c>
      <c r="F313" s="48">
        <f>IFERROR(VLOOKUP(B313,ADI!B:D,3,0),"0,00")</f>
        <v>2020.53</v>
      </c>
      <c r="G313" s="106">
        <v>937.54</v>
      </c>
      <c r="H313" s="35">
        <f t="shared" si="9"/>
        <v>2958.0699999999997</v>
      </c>
      <c r="I313" s="42" t="str">
        <f>VLOOKUP(B313,'FOLHA RESUMIDA'!C:D,2,0)</f>
        <v>LUCIANO BARROS COSTA</v>
      </c>
    </row>
    <row r="314" spans="1:9">
      <c r="A314" s="103">
        <v>1</v>
      </c>
      <c r="B314" s="103">
        <v>2998</v>
      </c>
      <c r="C314" s="97" t="s">
        <v>252</v>
      </c>
      <c r="D314" s="100">
        <v>6287.71</v>
      </c>
      <c r="E314" s="35">
        <f t="shared" si="8"/>
        <v>2360.6400000000003</v>
      </c>
      <c r="F314" s="48">
        <f>IFERROR(VLOOKUP(B314,ADI!B:D,3,0),"0,00")</f>
        <v>2020.53</v>
      </c>
      <c r="G314" s="106">
        <v>1906.54</v>
      </c>
      <c r="H314" s="35">
        <f t="shared" si="9"/>
        <v>3927.0699999999997</v>
      </c>
      <c r="I314" s="42" t="str">
        <f>VLOOKUP(B314,'FOLHA RESUMIDA'!C:D,2,0)</f>
        <v>MIGUEL WILSON REGUEIRA RIBEIRO</v>
      </c>
    </row>
    <row r="315" spans="1:9">
      <c r="A315" s="103">
        <v>1</v>
      </c>
      <c r="B315" s="103">
        <v>3003</v>
      </c>
      <c r="C315" s="97" t="s">
        <v>253</v>
      </c>
      <c r="D315" s="100">
        <v>4816.57</v>
      </c>
      <c r="E315" s="35">
        <f t="shared" si="8"/>
        <v>1466.3899999999999</v>
      </c>
      <c r="F315" s="48">
        <f>IFERROR(VLOOKUP(B315,ADI!B:D,3,0),"0,00")</f>
        <v>1440.33</v>
      </c>
      <c r="G315" s="106">
        <v>1909.85</v>
      </c>
      <c r="H315" s="35">
        <f t="shared" si="9"/>
        <v>3350.18</v>
      </c>
      <c r="I315" s="42" t="str">
        <f>VLOOKUP(B315,'FOLHA RESUMIDA'!C:D,2,0)</f>
        <v>CAETANO SILVA DIAS</v>
      </c>
    </row>
    <row r="316" spans="1:9">
      <c r="A316" s="103">
        <v>1</v>
      </c>
      <c r="B316" s="103">
        <v>3004</v>
      </c>
      <c r="C316" s="97" t="s">
        <v>254</v>
      </c>
      <c r="D316" s="100">
        <v>6503.07</v>
      </c>
      <c r="E316" s="35">
        <f t="shared" si="8"/>
        <v>3756.8199999999997</v>
      </c>
      <c r="F316" s="48">
        <f>IFERROR(VLOOKUP(B316,ADI!B:D,3,0),"0,00")</f>
        <v>1440.33</v>
      </c>
      <c r="G316" s="106">
        <v>1305.92</v>
      </c>
      <c r="H316" s="35">
        <f t="shared" si="9"/>
        <v>2746.25</v>
      </c>
      <c r="I316" s="42" t="str">
        <f>VLOOKUP(B316,'FOLHA RESUMIDA'!C:D,2,0)</f>
        <v>ITHALO IGOR DANTAS E SILVA</v>
      </c>
    </row>
    <row r="317" spans="1:9">
      <c r="A317" s="103">
        <v>1</v>
      </c>
      <c r="B317" s="103">
        <v>3015</v>
      </c>
      <c r="C317" s="97" t="s">
        <v>255</v>
      </c>
      <c r="D317" s="100">
        <v>349.94</v>
      </c>
      <c r="E317" s="35">
        <f t="shared" si="8"/>
        <v>349.94</v>
      </c>
      <c r="F317" s="48" t="str">
        <f>IFERROR(VLOOKUP(B317,ADI!B:D,3,0),"0,00")</f>
        <v>0,00</v>
      </c>
      <c r="G317" s="106">
        <v>0</v>
      </c>
      <c r="H317" s="35">
        <f t="shared" si="9"/>
        <v>0</v>
      </c>
      <c r="I317" s="42" t="str">
        <f>VLOOKUP(B317,'FOLHA RESUMIDA'!C:D,2,0)</f>
        <v>MARIA DANIELLE DE SOUZA SANTOS</v>
      </c>
    </row>
    <row r="318" spans="1:9">
      <c r="A318" s="103">
        <v>1</v>
      </c>
      <c r="B318" s="103">
        <v>3016</v>
      </c>
      <c r="C318" s="97" t="s">
        <v>256</v>
      </c>
      <c r="D318" s="100">
        <v>1962.12</v>
      </c>
      <c r="E318" s="35">
        <f t="shared" si="8"/>
        <v>763.52</v>
      </c>
      <c r="F318" s="48">
        <f>IFERROR(VLOOKUP(B318,ADI!B:D,3,0),"0,00")</f>
        <v>667.12</v>
      </c>
      <c r="G318" s="106">
        <v>531.48</v>
      </c>
      <c r="H318" s="35">
        <f t="shared" si="9"/>
        <v>1198.5999999999999</v>
      </c>
      <c r="I318" s="42" t="str">
        <f>VLOOKUP(B318,'FOLHA RESUMIDA'!C:D,2,0)</f>
        <v>MARIANA SILVA MONTEIRO</v>
      </c>
    </row>
    <row r="319" spans="1:9">
      <c r="A319" s="103">
        <v>10</v>
      </c>
      <c r="B319" s="103">
        <v>3023</v>
      </c>
      <c r="C319" s="97" t="s">
        <v>357</v>
      </c>
      <c r="D319" s="100">
        <v>6299.66</v>
      </c>
      <c r="E319" s="35">
        <f t="shared" si="8"/>
        <v>5956</v>
      </c>
      <c r="F319" s="48" t="str">
        <f>IFERROR(VLOOKUP(B319,ADI!B:D,3,0),"0,00")</f>
        <v>0,00</v>
      </c>
      <c r="G319" s="106">
        <v>343.66</v>
      </c>
      <c r="H319" s="35">
        <f t="shared" si="9"/>
        <v>343.66</v>
      </c>
      <c r="I319" s="42" t="str">
        <f>VLOOKUP(B319,'FOLHA RESUMIDA'!C:D,2,0)</f>
        <v>SERGIO ARAUJO DE OLIVEIRA</v>
      </c>
    </row>
    <row r="320" spans="1:9">
      <c r="A320" s="103">
        <v>1</v>
      </c>
      <c r="B320" s="103">
        <v>3025</v>
      </c>
      <c r="C320" s="97" t="s">
        <v>393</v>
      </c>
      <c r="D320" s="100">
        <v>4357.09</v>
      </c>
      <c r="E320" s="35">
        <f t="shared" si="8"/>
        <v>2017.83</v>
      </c>
      <c r="F320" s="48">
        <f>IFERROR(VLOOKUP(B320,ADI!B:D,3,0),"0,00")</f>
        <v>1481.41</v>
      </c>
      <c r="G320" s="106">
        <v>857.85</v>
      </c>
      <c r="H320" s="35">
        <f t="shared" si="9"/>
        <v>2339.2600000000002</v>
      </c>
      <c r="I320" s="42" t="str">
        <f>VLOOKUP(B320,'FOLHA RESUMIDA'!C:D,2,0)</f>
        <v>MARIANA KAROLYNE G DE SOUZA</v>
      </c>
    </row>
    <row r="321" spans="1:9">
      <c r="A321" s="103">
        <v>48</v>
      </c>
      <c r="B321" s="103">
        <v>3027</v>
      </c>
      <c r="C321" s="97" t="s">
        <v>257</v>
      </c>
      <c r="D321" s="100">
        <v>4437.09</v>
      </c>
      <c r="E321" s="35">
        <f t="shared" si="8"/>
        <v>1244.9499999999998</v>
      </c>
      <c r="F321" s="48">
        <f>IFERROR(VLOOKUP(B321,ADI!B:D,3,0),"0,00")</f>
        <v>1481.41</v>
      </c>
      <c r="G321" s="106">
        <v>1710.73</v>
      </c>
      <c r="H321" s="35">
        <f t="shared" si="9"/>
        <v>3192.1400000000003</v>
      </c>
      <c r="I321" s="42" t="str">
        <f>VLOOKUP(B321,'FOLHA RESUMIDA'!C:D,2,0)</f>
        <v>MARILIA MILENA R PIRES</v>
      </c>
    </row>
    <row r="322" spans="1:9">
      <c r="A322" s="103">
        <v>51</v>
      </c>
      <c r="B322" s="103">
        <v>3029</v>
      </c>
      <c r="C322" s="97" t="s">
        <v>391</v>
      </c>
      <c r="D322" s="100">
        <v>4357.09</v>
      </c>
      <c r="E322" s="35">
        <f t="shared" si="8"/>
        <v>645.25</v>
      </c>
      <c r="F322" s="48">
        <f>IFERROR(VLOOKUP(B322,ADI!B:D,3,0),"0,00")</f>
        <v>1481.41</v>
      </c>
      <c r="G322" s="106">
        <v>2230.4299999999998</v>
      </c>
      <c r="H322" s="35">
        <f t="shared" si="9"/>
        <v>3711.84</v>
      </c>
      <c r="I322" s="42" t="str">
        <f>VLOOKUP(B322,'FOLHA RESUMIDA'!C:D,2,0)</f>
        <v>RISOALDO DUARTE DA S JUNIOR</v>
      </c>
    </row>
    <row r="323" spans="1:9">
      <c r="A323" s="103">
        <v>1</v>
      </c>
      <c r="B323" s="103">
        <v>3031</v>
      </c>
      <c r="C323" s="97" t="s">
        <v>258</v>
      </c>
      <c r="D323" s="100">
        <v>7582.47</v>
      </c>
      <c r="E323" s="35">
        <f t="shared" si="8"/>
        <v>1798.5199999999995</v>
      </c>
      <c r="F323" s="48">
        <f>IFERROR(VLOOKUP(B323,ADI!B:D,3,0),"0,00")</f>
        <v>2298.17</v>
      </c>
      <c r="G323" s="106">
        <v>3485.78</v>
      </c>
      <c r="H323" s="35">
        <f t="shared" si="9"/>
        <v>5783.9500000000007</v>
      </c>
      <c r="I323" s="42" t="str">
        <f>VLOOKUP(B323,'FOLHA RESUMIDA'!C:D,2,0)</f>
        <v>DENNYS LAPENDA FAGUNDES</v>
      </c>
    </row>
    <row r="324" spans="1:9">
      <c r="A324" s="103">
        <v>1</v>
      </c>
      <c r="B324" s="103">
        <v>3032</v>
      </c>
      <c r="C324" s="97" t="s">
        <v>336</v>
      </c>
      <c r="D324" s="100">
        <v>4357.09</v>
      </c>
      <c r="E324" s="35">
        <f t="shared" si="8"/>
        <v>972.59000000000015</v>
      </c>
      <c r="F324" s="48">
        <f>IFERROR(VLOOKUP(B324,ADI!B:D,3,0),"0,00")</f>
        <v>1481.41</v>
      </c>
      <c r="G324" s="106">
        <v>1903.09</v>
      </c>
      <c r="H324" s="35">
        <f t="shared" si="9"/>
        <v>3384.5</v>
      </c>
      <c r="I324" s="42" t="str">
        <f>VLOOKUP(B324,'FOLHA RESUMIDA'!C:D,2,0)</f>
        <v>KELEN CRISTINA DE AL F E SILVA</v>
      </c>
    </row>
    <row r="325" spans="1:9">
      <c r="A325" s="103">
        <v>1</v>
      </c>
      <c r="B325" s="103">
        <v>3036</v>
      </c>
      <c r="C325" s="97" t="s">
        <v>259</v>
      </c>
      <c r="D325" s="100">
        <v>5723.35</v>
      </c>
      <c r="E325" s="35">
        <f t="shared" si="8"/>
        <v>1130.5699999999997</v>
      </c>
      <c r="F325" s="48">
        <f>IFERROR(VLOOKUP(B325,ADI!B:D,3,0),"0,00")</f>
        <v>1453.52</v>
      </c>
      <c r="G325" s="106">
        <v>3139.26</v>
      </c>
      <c r="H325" s="35">
        <f t="shared" si="9"/>
        <v>4592.7800000000007</v>
      </c>
      <c r="I325" s="42" t="str">
        <f>VLOOKUP(B325,'FOLHA RESUMIDA'!C:D,2,0)</f>
        <v>CECILIA REGINA DO N S CABRAL</v>
      </c>
    </row>
    <row r="326" spans="1:9">
      <c r="A326" s="103">
        <v>1</v>
      </c>
      <c r="B326" s="103">
        <v>3040</v>
      </c>
      <c r="C326" s="97" t="s">
        <v>260</v>
      </c>
      <c r="D326" s="100">
        <v>4709.92</v>
      </c>
      <c r="E326" s="35">
        <f t="shared" ref="E326:E389" si="10">D326-H326</f>
        <v>1795.5299999999997</v>
      </c>
      <c r="F326" s="48">
        <f>IFERROR(VLOOKUP(B326,ADI!B:D,3,0),"0,00")</f>
        <v>1825.18</v>
      </c>
      <c r="G326" s="106">
        <v>1089.21</v>
      </c>
      <c r="H326" s="35">
        <f t="shared" ref="H326:H389" si="11">F326+G326</f>
        <v>2914.3900000000003</v>
      </c>
      <c r="I326" s="42" t="str">
        <f>VLOOKUP(B326,'FOLHA RESUMIDA'!C:D,2,0)</f>
        <v>LORENA ESTHER L M CAVALCANTI</v>
      </c>
    </row>
    <row r="327" spans="1:9">
      <c r="A327" s="103">
        <v>1</v>
      </c>
      <c r="B327" s="103">
        <v>3044</v>
      </c>
      <c r="C327" s="97" t="s">
        <v>344</v>
      </c>
      <c r="D327" s="100">
        <v>7015.01</v>
      </c>
      <c r="E327" s="35">
        <f t="shared" si="10"/>
        <v>2668.8199999999997</v>
      </c>
      <c r="F327" s="48">
        <f>IFERROR(VLOOKUP(B327,ADI!B:D,3,0),"0,00")</f>
        <v>2267.81</v>
      </c>
      <c r="G327" s="106">
        <v>2078.38</v>
      </c>
      <c r="H327" s="35">
        <f t="shared" si="11"/>
        <v>4346.1900000000005</v>
      </c>
      <c r="I327" s="42" t="str">
        <f>VLOOKUP(B327,'FOLHA RESUMIDA'!C:D,2,0)</f>
        <v>THIANE NASCIMENTO PAIXAO</v>
      </c>
    </row>
    <row r="328" spans="1:9">
      <c r="A328" s="103">
        <v>1</v>
      </c>
      <c r="B328" s="103">
        <v>3046</v>
      </c>
      <c r="C328" s="97" t="s">
        <v>395</v>
      </c>
      <c r="D328" s="100">
        <v>4702.0600000000004</v>
      </c>
      <c r="E328" s="35">
        <f t="shared" si="10"/>
        <v>970.89000000000033</v>
      </c>
      <c r="F328" s="48">
        <f>IFERROR(VLOOKUP(B328,ADI!B:D,3,0),"0,00")</f>
        <v>1481.41</v>
      </c>
      <c r="G328" s="106">
        <v>2249.7600000000002</v>
      </c>
      <c r="H328" s="35">
        <f t="shared" si="11"/>
        <v>3731.17</v>
      </c>
      <c r="I328" s="42" t="str">
        <f>VLOOKUP(B328,'FOLHA RESUMIDA'!C:D,2,0)</f>
        <v>RONALDO GOMINHO BISPO FILHO</v>
      </c>
    </row>
    <row r="329" spans="1:9">
      <c r="A329" s="103">
        <v>1</v>
      </c>
      <c r="B329" s="103">
        <v>3047</v>
      </c>
      <c r="C329" s="97" t="s">
        <v>261</v>
      </c>
      <c r="D329" s="100">
        <v>3041.5</v>
      </c>
      <c r="E329" s="35">
        <f t="shared" si="10"/>
        <v>727.48999999999978</v>
      </c>
      <c r="F329" s="48">
        <f>IFERROR(VLOOKUP(B329,ADI!B:D,3,0),"0,00")</f>
        <v>1034.1099999999999</v>
      </c>
      <c r="G329" s="106">
        <v>1279.9000000000001</v>
      </c>
      <c r="H329" s="35">
        <f t="shared" si="11"/>
        <v>2314.0100000000002</v>
      </c>
      <c r="I329" s="42" t="str">
        <f>VLOOKUP(B329,'FOLHA RESUMIDA'!C:D,2,0)</f>
        <v>SWEET GALLEGHER CAETANO COSTA</v>
      </c>
    </row>
    <row r="330" spans="1:9">
      <c r="A330" s="103">
        <v>1</v>
      </c>
      <c r="B330" s="103">
        <v>3049</v>
      </c>
      <c r="C330" s="97" t="s">
        <v>262</v>
      </c>
      <c r="D330" s="100">
        <v>5726.82</v>
      </c>
      <c r="E330" s="35">
        <f t="shared" si="10"/>
        <v>3603.5499999999997</v>
      </c>
      <c r="F330" s="48">
        <f>IFERROR(VLOOKUP(B330,ADI!B:D,3,0),"0,00")</f>
        <v>1947.12</v>
      </c>
      <c r="G330" s="106">
        <v>176.15</v>
      </c>
      <c r="H330" s="35">
        <f t="shared" si="11"/>
        <v>2123.27</v>
      </c>
      <c r="I330" s="42" t="str">
        <f>VLOOKUP(B330,'FOLHA RESUMIDA'!C:D,2,0)</f>
        <v>DEBORA GUEDES NERES</v>
      </c>
    </row>
    <row r="331" spans="1:9">
      <c r="A331" s="103">
        <v>50</v>
      </c>
      <c r="B331" s="103">
        <v>3055</v>
      </c>
      <c r="C331" s="97" t="s">
        <v>387</v>
      </c>
      <c r="D331" s="100">
        <v>4357.09</v>
      </c>
      <c r="E331" s="35">
        <f t="shared" si="10"/>
        <v>1224.46</v>
      </c>
      <c r="F331" s="48">
        <f>IFERROR(VLOOKUP(B331,ADI!B:D,3,0),"0,00")</f>
        <v>1481.41</v>
      </c>
      <c r="G331" s="106">
        <v>1651.22</v>
      </c>
      <c r="H331" s="35">
        <f t="shared" si="11"/>
        <v>3132.63</v>
      </c>
      <c r="I331" s="42" t="str">
        <f>VLOOKUP(B331,'FOLHA RESUMIDA'!C:D,2,0)</f>
        <v>ANA PAULA SABINO L DE SOUZA</v>
      </c>
    </row>
    <row r="332" spans="1:9">
      <c r="A332" s="103">
        <v>1</v>
      </c>
      <c r="B332" s="103">
        <v>3057</v>
      </c>
      <c r="C332" s="97" t="s">
        <v>263</v>
      </c>
      <c r="D332" s="100">
        <v>1962.12</v>
      </c>
      <c r="E332" s="35">
        <f t="shared" si="10"/>
        <v>157.50999999999976</v>
      </c>
      <c r="F332" s="48">
        <f>IFERROR(VLOOKUP(B332,ADI!B:D,3,0),"0,00")</f>
        <v>667.12</v>
      </c>
      <c r="G332" s="106">
        <v>1137.49</v>
      </c>
      <c r="H332" s="35">
        <f t="shared" si="11"/>
        <v>1804.6100000000001</v>
      </c>
      <c r="I332" s="42" t="str">
        <f>VLOOKUP(B332,'FOLHA RESUMIDA'!C:D,2,0)</f>
        <v>YANNE TALITA PEREIRA CALIXTO</v>
      </c>
    </row>
    <row r="333" spans="1:9">
      <c r="A333" s="103">
        <v>1</v>
      </c>
      <c r="B333" s="103">
        <v>3062</v>
      </c>
      <c r="C333" s="97" t="s">
        <v>264</v>
      </c>
      <c r="D333" s="100">
        <v>1890.18</v>
      </c>
      <c r="E333" s="35">
        <f t="shared" si="10"/>
        <v>495.53</v>
      </c>
      <c r="F333" s="48">
        <f>IFERROR(VLOOKUP(B333,ADI!B:D,3,0),"0,00")</f>
        <v>455.12</v>
      </c>
      <c r="G333" s="106">
        <v>939.53</v>
      </c>
      <c r="H333" s="35">
        <f t="shared" si="11"/>
        <v>1394.65</v>
      </c>
      <c r="I333" s="42" t="str">
        <f>VLOOKUP(B333,'FOLHA RESUMIDA'!C:D,2,0)</f>
        <v>GRAZIELE MARIA DA SILVA</v>
      </c>
    </row>
    <row r="334" spans="1:9">
      <c r="A334" s="103">
        <v>1</v>
      </c>
      <c r="B334" s="103">
        <v>3063</v>
      </c>
      <c r="C334" s="97" t="s">
        <v>265</v>
      </c>
      <c r="D334" s="100">
        <v>2307.1</v>
      </c>
      <c r="E334" s="35">
        <f t="shared" si="10"/>
        <v>946.69999999999982</v>
      </c>
      <c r="F334" s="48">
        <f>IFERROR(VLOOKUP(B334,ADI!B:D,3,0),"0,00")</f>
        <v>667.12</v>
      </c>
      <c r="G334" s="106">
        <v>693.28</v>
      </c>
      <c r="H334" s="35">
        <f t="shared" si="11"/>
        <v>1360.4</v>
      </c>
      <c r="I334" s="42" t="str">
        <f>VLOOKUP(B334,'FOLHA RESUMIDA'!C:D,2,0)</f>
        <v>DEYBISON AFONSO PEREIRA</v>
      </c>
    </row>
    <row r="335" spans="1:9">
      <c r="A335" s="103">
        <v>1</v>
      </c>
      <c r="B335" s="103">
        <v>3066</v>
      </c>
      <c r="C335" s="97" t="s">
        <v>266</v>
      </c>
      <c r="D335" s="100">
        <v>249.46</v>
      </c>
      <c r="E335" s="35">
        <f t="shared" si="10"/>
        <v>249.46</v>
      </c>
      <c r="F335" s="48" t="str">
        <f>IFERROR(VLOOKUP(B335,ADI!B:D,3,0),"0,00")</f>
        <v>0,00</v>
      </c>
      <c r="G335" s="106">
        <v>0</v>
      </c>
      <c r="H335" s="35">
        <f t="shared" si="11"/>
        <v>0</v>
      </c>
      <c r="I335" s="42" t="str">
        <f>VLOOKUP(B335,'FOLHA RESUMIDA'!C:D,2,0)</f>
        <v>GENIVAL F DA SILVA JUNIOR</v>
      </c>
    </row>
    <row r="336" spans="1:9">
      <c r="A336" s="103">
        <v>1</v>
      </c>
      <c r="B336" s="103">
        <v>3067</v>
      </c>
      <c r="C336" s="97" t="s">
        <v>267</v>
      </c>
      <c r="D336" s="100">
        <v>2784.5</v>
      </c>
      <c r="E336" s="35">
        <f t="shared" si="10"/>
        <v>843.32999999999993</v>
      </c>
      <c r="F336" s="48">
        <f>IFERROR(VLOOKUP(B336,ADI!B:D,3,0),"0,00")</f>
        <v>946.73</v>
      </c>
      <c r="G336" s="106">
        <v>994.44</v>
      </c>
      <c r="H336" s="35">
        <f t="shared" si="11"/>
        <v>1941.17</v>
      </c>
      <c r="I336" s="42" t="str">
        <f>VLOOKUP(B336,'FOLHA RESUMIDA'!C:D,2,0)</f>
        <v>EMANUELA AMELIA DE A  AGUIAR</v>
      </c>
    </row>
    <row r="337" spans="1:9">
      <c r="A337" s="103">
        <v>16</v>
      </c>
      <c r="B337" s="103">
        <v>3069</v>
      </c>
      <c r="C337" s="97" t="s">
        <v>339</v>
      </c>
      <c r="D337" s="100">
        <v>2307.09</v>
      </c>
      <c r="E337" s="35">
        <f t="shared" si="10"/>
        <v>964.84000000000015</v>
      </c>
      <c r="F337" s="48">
        <f>IFERROR(VLOOKUP(B337,ADI!B:D,3,0),"0,00")</f>
        <v>667.12</v>
      </c>
      <c r="G337" s="106">
        <v>675.13</v>
      </c>
      <c r="H337" s="35">
        <f t="shared" si="11"/>
        <v>1342.25</v>
      </c>
      <c r="I337" s="42" t="str">
        <f>VLOOKUP(B337,'FOLHA RESUMIDA'!C:D,2,0)</f>
        <v>ANDRE LUIS MOTA PIRES</v>
      </c>
    </row>
    <row r="338" spans="1:9">
      <c r="A338" s="103">
        <v>1</v>
      </c>
      <c r="B338" s="103">
        <v>3081</v>
      </c>
      <c r="C338" s="97" t="s">
        <v>268</v>
      </c>
      <c r="D338" s="100">
        <v>1468.53</v>
      </c>
      <c r="E338" s="35">
        <f t="shared" si="10"/>
        <v>403.78999999999996</v>
      </c>
      <c r="F338" s="48">
        <f>IFERROR(VLOOKUP(B338,ADI!B:D,3,0),"0,00")</f>
        <v>499.3</v>
      </c>
      <c r="G338" s="106">
        <v>565.44000000000005</v>
      </c>
      <c r="H338" s="35">
        <f t="shared" si="11"/>
        <v>1064.74</v>
      </c>
      <c r="I338" s="42" t="str">
        <f>VLOOKUP(B338,'FOLHA RESUMIDA'!C:D,2,0)</f>
        <v>MAILTON NOBRE DE MEDEIROS</v>
      </c>
    </row>
    <row r="339" spans="1:9">
      <c r="A339" s="103">
        <v>1</v>
      </c>
      <c r="B339" s="103">
        <v>3086</v>
      </c>
      <c r="C339" s="97" t="s">
        <v>340</v>
      </c>
      <c r="D339" s="100">
        <v>4357.09</v>
      </c>
      <c r="E339" s="35">
        <f t="shared" si="10"/>
        <v>1401.4099999999999</v>
      </c>
      <c r="F339" s="48">
        <f>IFERROR(VLOOKUP(B339,ADI!B:D,3,0),"0,00")</f>
        <v>1481.41</v>
      </c>
      <c r="G339" s="106">
        <v>1474.27</v>
      </c>
      <c r="H339" s="35">
        <f t="shared" si="11"/>
        <v>2955.6800000000003</v>
      </c>
      <c r="I339" s="42" t="str">
        <f>VLOOKUP(B339,'FOLHA RESUMIDA'!C:D,2,0)</f>
        <v>DIMAS CARDOSO CAMPOS</v>
      </c>
    </row>
    <row r="340" spans="1:9">
      <c r="A340" s="103">
        <v>1</v>
      </c>
      <c r="B340" s="103">
        <v>3092</v>
      </c>
      <c r="C340" s="97" t="s">
        <v>543</v>
      </c>
      <c r="D340" s="100">
        <v>20981.1</v>
      </c>
      <c r="E340" s="35">
        <f t="shared" si="10"/>
        <v>7511.1699999999983</v>
      </c>
      <c r="F340" s="48">
        <f>IFERROR(VLOOKUP(B340,ADI!B:D,3,0),"0,00")</f>
        <v>7133.57</v>
      </c>
      <c r="G340" s="106">
        <v>6336.36</v>
      </c>
      <c r="H340" s="35">
        <f t="shared" si="11"/>
        <v>13469.93</v>
      </c>
      <c r="I340" s="42" t="str">
        <f>VLOOKUP(B340,'FOLHA RESUMIDA'!C:D,2,0)</f>
        <v>BETY ANNE DE A SENNA</v>
      </c>
    </row>
    <row r="341" spans="1:9">
      <c r="A341" s="103">
        <v>1</v>
      </c>
      <c r="B341" s="103">
        <v>3112</v>
      </c>
      <c r="C341" s="97" t="s">
        <v>269</v>
      </c>
      <c r="D341" s="100">
        <v>2960.72</v>
      </c>
      <c r="E341" s="35">
        <f t="shared" si="10"/>
        <v>1307.2999999999997</v>
      </c>
      <c r="F341" s="48">
        <f>IFERROR(VLOOKUP(B341,ADI!B:D,3,0),"0,00")</f>
        <v>946.73</v>
      </c>
      <c r="G341" s="106">
        <v>706.69</v>
      </c>
      <c r="H341" s="35">
        <f t="shared" si="11"/>
        <v>1653.42</v>
      </c>
      <c r="I341" s="42" t="str">
        <f>VLOOKUP(B341,'FOLHA RESUMIDA'!C:D,2,0)</f>
        <v>DIEGO SCHMITH OLIVEIRA DE LIMA</v>
      </c>
    </row>
    <row r="342" spans="1:9">
      <c r="A342" s="103">
        <v>1</v>
      </c>
      <c r="B342" s="103">
        <v>3132</v>
      </c>
      <c r="C342" s="97" t="s">
        <v>270</v>
      </c>
      <c r="D342" s="100">
        <v>3484.36</v>
      </c>
      <c r="E342" s="35">
        <f t="shared" si="10"/>
        <v>2639.88</v>
      </c>
      <c r="F342" s="48" t="str">
        <f>IFERROR(VLOOKUP(B342,ADI!B:D,3,0),"0,00")</f>
        <v>0,00</v>
      </c>
      <c r="G342" s="106">
        <v>844.48</v>
      </c>
      <c r="H342" s="35">
        <f t="shared" si="11"/>
        <v>844.48</v>
      </c>
      <c r="I342" s="42" t="str">
        <f>VLOOKUP(B342,'FOLHA RESUMIDA'!C:D,2,0)</f>
        <v>TALITA ANDREIA MARTINS GONZAGA</v>
      </c>
    </row>
    <row r="343" spans="1:9">
      <c r="A343" s="103">
        <v>1</v>
      </c>
      <c r="B343" s="103">
        <v>3134</v>
      </c>
      <c r="C343" s="97" t="s">
        <v>271</v>
      </c>
      <c r="D343" s="100">
        <v>2440.3000000000002</v>
      </c>
      <c r="E343" s="35">
        <f t="shared" si="10"/>
        <v>332.65000000000009</v>
      </c>
      <c r="F343" s="48">
        <f>IFERROR(VLOOKUP(B343,ADI!B:D,3,0),"0,00")</f>
        <v>667.12</v>
      </c>
      <c r="G343" s="106">
        <v>1440.53</v>
      </c>
      <c r="H343" s="35">
        <f t="shared" si="11"/>
        <v>2107.65</v>
      </c>
      <c r="I343" s="42" t="str">
        <f>VLOOKUP(B343,'FOLHA RESUMIDA'!C:D,2,0)</f>
        <v>ESTEVAN DE ALMEIDA FALCAO</v>
      </c>
    </row>
    <row r="344" spans="1:9">
      <c r="A344" s="103">
        <v>1</v>
      </c>
      <c r="B344" s="103">
        <v>3135</v>
      </c>
      <c r="C344" s="97" t="s">
        <v>272</v>
      </c>
      <c r="D344" s="100">
        <v>10416.629999999999</v>
      </c>
      <c r="E344" s="35">
        <f t="shared" si="10"/>
        <v>2967.619999999999</v>
      </c>
      <c r="F344" s="48">
        <f>IFERROR(VLOOKUP(B344,ADI!B:D,3,0),"0,00")</f>
        <v>1160.72</v>
      </c>
      <c r="G344" s="106">
        <v>6288.29</v>
      </c>
      <c r="H344" s="35">
        <f t="shared" si="11"/>
        <v>7449.01</v>
      </c>
      <c r="I344" s="42" t="str">
        <f>VLOOKUP(B344,'FOLHA RESUMIDA'!C:D,2,0)</f>
        <v>RAFAEL DE MENEZES E S PIRES</v>
      </c>
    </row>
    <row r="345" spans="1:9">
      <c r="A345" s="103">
        <v>1</v>
      </c>
      <c r="B345" s="103">
        <v>3136</v>
      </c>
      <c r="C345" s="97" t="s">
        <v>273</v>
      </c>
      <c r="D345" s="100">
        <v>4275.07</v>
      </c>
      <c r="E345" s="35">
        <f t="shared" si="10"/>
        <v>866.91999999999962</v>
      </c>
      <c r="F345" s="48">
        <f>IFERROR(VLOOKUP(B345,ADI!B:D,3,0),"0,00")</f>
        <v>1453.52</v>
      </c>
      <c r="G345" s="106">
        <v>1954.63</v>
      </c>
      <c r="H345" s="35">
        <f t="shared" si="11"/>
        <v>3408.15</v>
      </c>
      <c r="I345" s="42" t="str">
        <f>VLOOKUP(B345,'FOLHA RESUMIDA'!C:D,2,0)</f>
        <v>ALEXANDER BEZERRA</v>
      </c>
    </row>
    <row r="346" spans="1:9">
      <c r="A346" s="103">
        <v>1</v>
      </c>
      <c r="B346" s="103">
        <v>3138</v>
      </c>
      <c r="C346" s="97" t="s">
        <v>274</v>
      </c>
      <c r="D346" s="100">
        <v>4620.04</v>
      </c>
      <c r="E346" s="35">
        <f t="shared" si="10"/>
        <v>1383.02</v>
      </c>
      <c r="F346" s="48">
        <f>IFERROR(VLOOKUP(B346,ADI!B:D,3,0),"0,00")</f>
        <v>1453.52</v>
      </c>
      <c r="G346" s="106">
        <v>1783.5</v>
      </c>
      <c r="H346" s="35">
        <f t="shared" si="11"/>
        <v>3237.02</v>
      </c>
      <c r="I346" s="42" t="str">
        <f>VLOOKUP(B346,'FOLHA RESUMIDA'!C:D,2,0)</f>
        <v>MANUELA SILVA DE LIMA B DA PAZ</v>
      </c>
    </row>
    <row r="347" spans="1:9">
      <c r="A347" s="103">
        <v>1</v>
      </c>
      <c r="B347" s="103">
        <v>3139</v>
      </c>
      <c r="C347" s="97" t="s">
        <v>275</v>
      </c>
      <c r="D347" s="100">
        <v>1963.86</v>
      </c>
      <c r="E347" s="35">
        <f t="shared" si="10"/>
        <v>941.17999999999984</v>
      </c>
      <c r="F347" s="48">
        <f>IFERROR(VLOOKUP(B347,ADI!B:D,3,0),"0,00")</f>
        <v>667.12</v>
      </c>
      <c r="G347" s="106">
        <v>355.56</v>
      </c>
      <c r="H347" s="35">
        <f t="shared" si="11"/>
        <v>1022.6800000000001</v>
      </c>
      <c r="I347" s="42" t="str">
        <f>VLOOKUP(B347,'FOLHA RESUMIDA'!C:D,2,0)</f>
        <v>JOAO ROBERTO  MACHADO ARAUJO</v>
      </c>
    </row>
    <row r="348" spans="1:9">
      <c r="A348" s="103">
        <v>1</v>
      </c>
      <c r="B348" s="103">
        <v>3147</v>
      </c>
      <c r="C348" s="97" t="s">
        <v>276</v>
      </c>
      <c r="D348" s="100">
        <v>1412</v>
      </c>
      <c r="E348" s="35">
        <f t="shared" si="10"/>
        <v>161.53999999999996</v>
      </c>
      <c r="F348" s="48">
        <f>IFERROR(VLOOKUP(B348,ADI!B:D,3,0),"0,00")</f>
        <v>455.12</v>
      </c>
      <c r="G348" s="106">
        <v>795.34</v>
      </c>
      <c r="H348" s="35">
        <f t="shared" si="11"/>
        <v>1250.46</v>
      </c>
      <c r="I348" s="42" t="str">
        <f>VLOOKUP(B348,'FOLHA RESUMIDA'!C:D,2,0)</f>
        <v>ALZENIRA PEREIRA DA SILVA</v>
      </c>
    </row>
    <row r="349" spans="1:9">
      <c r="A349" s="103">
        <v>1</v>
      </c>
      <c r="B349" s="103">
        <v>3152</v>
      </c>
      <c r="C349" s="97" t="s">
        <v>277</v>
      </c>
      <c r="D349" s="100">
        <v>1412</v>
      </c>
      <c r="E349" s="35">
        <f t="shared" si="10"/>
        <v>161.53999999999996</v>
      </c>
      <c r="F349" s="48">
        <f>IFERROR(VLOOKUP(B349,ADI!B:D,3,0),"0,00")</f>
        <v>455.12</v>
      </c>
      <c r="G349" s="106">
        <v>795.34</v>
      </c>
      <c r="H349" s="35">
        <f t="shared" si="11"/>
        <v>1250.46</v>
      </c>
      <c r="I349" s="42" t="str">
        <f>VLOOKUP(B349,'FOLHA RESUMIDA'!C:D,2,0)</f>
        <v>DANIEL CIRILO DOS SANTOS</v>
      </c>
    </row>
    <row r="350" spans="1:9">
      <c r="A350" s="103">
        <v>1</v>
      </c>
      <c r="B350" s="103">
        <v>3154</v>
      </c>
      <c r="C350" s="97" t="s">
        <v>278</v>
      </c>
      <c r="D350" s="100">
        <v>1412</v>
      </c>
      <c r="E350" s="35">
        <f t="shared" si="10"/>
        <v>113.69000000000005</v>
      </c>
      <c r="F350" s="48">
        <f>IFERROR(VLOOKUP(B350,ADI!B:D,3,0),"0,00")</f>
        <v>455.12</v>
      </c>
      <c r="G350" s="106">
        <v>843.19</v>
      </c>
      <c r="H350" s="35">
        <f t="shared" si="11"/>
        <v>1298.31</v>
      </c>
      <c r="I350" s="42" t="str">
        <f>VLOOKUP(B350,'FOLHA RESUMIDA'!C:D,2,0)</f>
        <v>DANIELLE D O A DE MIRANDA</v>
      </c>
    </row>
    <row r="351" spans="1:9">
      <c r="A351" s="103">
        <v>1</v>
      </c>
      <c r="B351" s="103">
        <v>3156</v>
      </c>
      <c r="C351" s="97" t="s">
        <v>279</v>
      </c>
      <c r="D351" s="100">
        <v>1470.36</v>
      </c>
      <c r="E351" s="35">
        <f t="shared" si="10"/>
        <v>558.95999999999992</v>
      </c>
      <c r="F351" s="48">
        <f>IFERROR(VLOOKUP(B351,ADI!B:D,3,0),"0,00")</f>
        <v>147.04</v>
      </c>
      <c r="G351" s="106">
        <v>764.36</v>
      </c>
      <c r="H351" s="35">
        <f t="shared" si="11"/>
        <v>911.4</v>
      </c>
      <c r="I351" s="42" t="str">
        <f>VLOOKUP(B351,'FOLHA RESUMIDA'!C:D,2,0)</f>
        <v>GILVANEIDE LAURENTINO MARTINS</v>
      </c>
    </row>
    <row r="352" spans="1:9">
      <c r="A352" s="103">
        <v>1</v>
      </c>
      <c r="B352" s="103">
        <v>3160</v>
      </c>
      <c r="C352" s="97" t="s">
        <v>280</v>
      </c>
      <c r="D352" s="100">
        <v>1962.12</v>
      </c>
      <c r="E352" s="35">
        <f t="shared" si="10"/>
        <v>851.48</v>
      </c>
      <c r="F352" s="48">
        <f>IFERROR(VLOOKUP(B352,ADI!B:D,3,0),"0,00")</f>
        <v>667.12</v>
      </c>
      <c r="G352" s="106">
        <v>443.52</v>
      </c>
      <c r="H352" s="35">
        <f t="shared" si="11"/>
        <v>1110.6399999999999</v>
      </c>
      <c r="I352" s="42" t="str">
        <f>VLOOKUP(B352,'FOLHA RESUMIDA'!C:D,2,0)</f>
        <v>LUCIANNA NUNES LIRA</v>
      </c>
    </row>
    <row r="353" spans="1:9">
      <c r="A353" s="103">
        <v>1</v>
      </c>
      <c r="B353" s="103">
        <v>3165</v>
      </c>
      <c r="C353" s="97" t="s">
        <v>281</v>
      </c>
      <c r="D353" s="100">
        <v>3823.56</v>
      </c>
      <c r="E353" s="35">
        <f t="shared" si="10"/>
        <v>1703.56</v>
      </c>
      <c r="F353" s="48">
        <f>IFERROR(VLOOKUP(B353,ADI!B:D,3,0),"0,00")</f>
        <v>946.73</v>
      </c>
      <c r="G353" s="106">
        <v>1173.27</v>
      </c>
      <c r="H353" s="35">
        <f t="shared" si="11"/>
        <v>2120</v>
      </c>
      <c r="I353" s="42" t="str">
        <f>VLOOKUP(B353,'FOLHA RESUMIDA'!C:D,2,0)</f>
        <v>PATRICIA SERPA PEIXOTO</v>
      </c>
    </row>
    <row r="354" spans="1:9">
      <c r="A354" s="103">
        <v>1</v>
      </c>
      <c r="B354" s="103">
        <v>3167</v>
      </c>
      <c r="C354" s="97" t="s">
        <v>282</v>
      </c>
      <c r="D354" s="100">
        <v>2912.03</v>
      </c>
      <c r="E354" s="35">
        <f t="shared" si="10"/>
        <v>2912.03</v>
      </c>
      <c r="F354" s="48" t="str">
        <f>IFERROR(VLOOKUP(B354,ADI!B:D,3,0),"0,00")</f>
        <v>0,00</v>
      </c>
      <c r="G354" s="106">
        <v>0</v>
      </c>
      <c r="H354" s="35">
        <f t="shared" si="11"/>
        <v>0</v>
      </c>
      <c r="I354" s="42" t="str">
        <f>VLOOKUP(B354,'FOLHA RESUMIDA'!C:D,2,0)</f>
        <v>POLYANA BEZERRA SOUTO SANTOS</v>
      </c>
    </row>
    <row r="355" spans="1:9">
      <c r="A355" s="103">
        <v>1</v>
      </c>
      <c r="B355" s="103">
        <v>3169</v>
      </c>
      <c r="C355" s="97" t="s">
        <v>283</v>
      </c>
      <c r="D355" s="100">
        <v>4646.38</v>
      </c>
      <c r="E355" s="35">
        <f t="shared" si="10"/>
        <v>4480.37</v>
      </c>
      <c r="F355" s="48" t="str">
        <f>IFERROR(VLOOKUP(B355,ADI!B:D,3,0),"0,00")</f>
        <v>0,00</v>
      </c>
      <c r="G355" s="106">
        <v>166.01</v>
      </c>
      <c r="H355" s="35">
        <f t="shared" si="11"/>
        <v>166.01</v>
      </c>
      <c r="I355" s="42" t="str">
        <f>VLOOKUP(B355,'FOLHA RESUMIDA'!C:D,2,0)</f>
        <v>RENATA BEZERRA DA SILVA</v>
      </c>
    </row>
    <row r="356" spans="1:9">
      <c r="A356" s="103">
        <v>1</v>
      </c>
      <c r="B356" s="103">
        <v>3172</v>
      </c>
      <c r="C356" s="97" t="s">
        <v>284</v>
      </c>
      <c r="D356" s="100">
        <v>1412</v>
      </c>
      <c r="E356" s="35">
        <f t="shared" si="10"/>
        <v>314.86000000000013</v>
      </c>
      <c r="F356" s="48">
        <f>IFERROR(VLOOKUP(B356,ADI!B:D,3,0),"0,00")</f>
        <v>455.12</v>
      </c>
      <c r="G356" s="106">
        <v>642.02</v>
      </c>
      <c r="H356" s="35">
        <f t="shared" si="11"/>
        <v>1097.1399999999999</v>
      </c>
      <c r="I356" s="42" t="str">
        <f>VLOOKUP(B356,'FOLHA RESUMIDA'!C:D,2,0)</f>
        <v>SAVIO BARCELOS DE MELO</v>
      </c>
    </row>
    <row r="357" spans="1:9">
      <c r="A357" s="103">
        <v>1</v>
      </c>
      <c r="B357" s="103">
        <v>3175</v>
      </c>
      <c r="C357" s="97" t="s">
        <v>285</v>
      </c>
      <c r="D357" s="100">
        <v>12945.5</v>
      </c>
      <c r="E357" s="35">
        <f t="shared" si="10"/>
        <v>5093.6299999999992</v>
      </c>
      <c r="F357" s="48">
        <f>IFERROR(VLOOKUP(B357,ADI!B:D,3,0),"0,00")</f>
        <v>4284.18</v>
      </c>
      <c r="G357" s="106">
        <v>3567.69</v>
      </c>
      <c r="H357" s="35">
        <f t="shared" si="11"/>
        <v>7851.8700000000008</v>
      </c>
      <c r="I357" s="42" t="str">
        <f>VLOOKUP(B357,'FOLHA RESUMIDA'!C:D,2,0)</f>
        <v>VIVIANE SOARES DE JESUS</v>
      </c>
    </row>
    <row r="358" spans="1:9">
      <c r="A358" s="103">
        <v>1</v>
      </c>
      <c r="B358" s="103">
        <v>3177</v>
      </c>
      <c r="C358" s="97" t="s">
        <v>286</v>
      </c>
      <c r="D358" s="100">
        <v>8600.66</v>
      </c>
      <c r="E358" s="35">
        <f t="shared" si="10"/>
        <v>2510.8199999999997</v>
      </c>
      <c r="F358" s="48">
        <f>IFERROR(VLOOKUP(B358,ADI!B:D,3,0),"0,00")</f>
        <v>2806.93</v>
      </c>
      <c r="G358" s="106">
        <v>3282.91</v>
      </c>
      <c r="H358" s="35">
        <f t="shared" si="11"/>
        <v>6089.84</v>
      </c>
      <c r="I358" s="42" t="str">
        <f>VLOOKUP(B358,'FOLHA RESUMIDA'!C:D,2,0)</f>
        <v>DEMOSTENES FIGUEIREDO DE SOUSA</v>
      </c>
    </row>
    <row r="359" spans="1:9">
      <c r="A359" s="103">
        <v>1</v>
      </c>
      <c r="B359" s="103">
        <v>3178</v>
      </c>
      <c r="C359" s="97" t="s">
        <v>287</v>
      </c>
      <c r="D359" s="100">
        <v>8733.8700000000008</v>
      </c>
      <c r="E359" s="35">
        <f t="shared" si="10"/>
        <v>2898.6500000000015</v>
      </c>
      <c r="F359" s="48">
        <f>IFERROR(VLOOKUP(B359,ADI!B:D,3,0),"0,00")</f>
        <v>2806.93</v>
      </c>
      <c r="G359" s="106">
        <v>3028.29</v>
      </c>
      <c r="H359" s="35">
        <f t="shared" si="11"/>
        <v>5835.2199999999993</v>
      </c>
      <c r="I359" s="42" t="str">
        <f>VLOOKUP(B359,'FOLHA RESUMIDA'!C:D,2,0)</f>
        <v>HOSANA SUELEM S DE MIRANDA</v>
      </c>
    </row>
    <row r="360" spans="1:9">
      <c r="A360" s="103">
        <v>1</v>
      </c>
      <c r="B360" s="103">
        <v>3180</v>
      </c>
      <c r="C360" s="97" t="s">
        <v>288</v>
      </c>
      <c r="D360" s="100">
        <v>8600.66</v>
      </c>
      <c r="E360" s="35">
        <f t="shared" si="10"/>
        <v>2677.6100000000006</v>
      </c>
      <c r="F360" s="48">
        <f>IFERROR(VLOOKUP(B360,ADI!B:D,3,0),"0,00")</f>
        <v>2806.93</v>
      </c>
      <c r="G360" s="106">
        <v>3116.12</v>
      </c>
      <c r="H360" s="35">
        <f t="shared" si="11"/>
        <v>5923.0499999999993</v>
      </c>
      <c r="I360" s="42" t="str">
        <f>VLOOKUP(B360,'FOLHA RESUMIDA'!C:D,2,0)</f>
        <v>CAIO CESAR DE A R SILVA</v>
      </c>
    </row>
    <row r="361" spans="1:9">
      <c r="A361" s="103">
        <v>1</v>
      </c>
      <c r="B361" s="103">
        <v>3182</v>
      </c>
      <c r="C361" s="97" t="s">
        <v>289</v>
      </c>
      <c r="D361" s="100">
        <v>2681.66</v>
      </c>
      <c r="E361" s="35">
        <f t="shared" si="10"/>
        <v>1383.9499999999998</v>
      </c>
      <c r="F361" s="48">
        <f>IFERROR(VLOOKUP(B361,ADI!B:D,3,0),"0,00")</f>
        <v>490.53</v>
      </c>
      <c r="G361" s="106">
        <v>807.18</v>
      </c>
      <c r="H361" s="35">
        <f t="shared" si="11"/>
        <v>1297.71</v>
      </c>
      <c r="I361" s="42" t="str">
        <f>VLOOKUP(B361,'FOLHA RESUMIDA'!C:D,2,0)</f>
        <v>VANELLY FERREIRA DE SOUZA</v>
      </c>
    </row>
    <row r="362" spans="1:9">
      <c r="A362" s="103">
        <v>1</v>
      </c>
      <c r="B362" s="103">
        <v>3183</v>
      </c>
      <c r="C362" s="97" t="s">
        <v>290</v>
      </c>
      <c r="D362" s="100">
        <v>3519.68</v>
      </c>
      <c r="E362" s="35">
        <f t="shared" si="10"/>
        <v>792.61000000000013</v>
      </c>
      <c r="F362" s="48">
        <f>IFERROR(VLOOKUP(B362,ADI!B:D,3,0),"0,00")</f>
        <v>667.12</v>
      </c>
      <c r="G362" s="106">
        <v>2059.9499999999998</v>
      </c>
      <c r="H362" s="35">
        <f t="shared" si="11"/>
        <v>2727.0699999999997</v>
      </c>
      <c r="I362" s="42" t="str">
        <f>VLOOKUP(B362,'FOLHA RESUMIDA'!C:D,2,0)</f>
        <v>DALETE VICENTE DE LIMA</v>
      </c>
    </row>
    <row r="363" spans="1:9">
      <c r="A363" s="103">
        <v>1</v>
      </c>
      <c r="B363" s="103">
        <v>3194</v>
      </c>
      <c r="C363" s="97" t="s">
        <v>291</v>
      </c>
      <c r="D363" s="100">
        <v>6071.79</v>
      </c>
      <c r="E363" s="35">
        <f t="shared" si="10"/>
        <v>3710.46</v>
      </c>
      <c r="F363" s="48">
        <f>IFERROR(VLOOKUP(B363,ADI!B:D,3,0),"0,00")</f>
        <v>1947.12</v>
      </c>
      <c r="G363" s="106">
        <v>414.21</v>
      </c>
      <c r="H363" s="35">
        <f t="shared" si="11"/>
        <v>2361.33</v>
      </c>
      <c r="I363" s="42" t="str">
        <f>VLOOKUP(B363,'FOLHA RESUMIDA'!C:D,2,0)</f>
        <v>ODAYANNA KESSY F MONTEIRO</v>
      </c>
    </row>
    <row r="364" spans="1:9">
      <c r="A364" s="103">
        <v>1</v>
      </c>
      <c r="B364" s="103">
        <v>3208</v>
      </c>
      <c r="C364" s="97" t="s">
        <v>292</v>
      </c>
      <c r="D364" s="100">
        <v>4650.38</v>
      </c>
      <c r="E364" s="35">
        <f t="shared" si="10"/>
        <v>1463.1100000000001</v>
      </c>
      <c r="F364" s="48">
        <f>IFERROR(VLOOKUP(B364,ADI!B:D,3,0),"0,00")</f>
        <v>1497.91</v>
      </c>
      <c r="G364" s="106">
        <v>1689.36</v>
      </c>
      <c r="H364" s="35">
        <f t="shared" si="11"/>
        <v>3187.27</v>
      </c>
      <c r="I364" s="42" t="str">
        <f>VLOOKUP(B364,'FOLHA RESUMIDA'!C:D,2,0)</f>
        <v>FABIOLA LAPORTE DE A TRINDADE</v>
      </c>
    </row>
    <row r="365" spans="1:9">
      <c r="A365" s="103">
        <v>1</v>
      </c>
      <c r="B365" s="103">
        <v>3228</v>
      </c>
      <c r="C365" s="97" t="s">
        <v>394</v>
      </c>
      <c r="D365" s="100">
        <v>3032.93</v>
      </c>
      <c r="E365" s="35">
        <f t="shared" si="10"/>
        <v>563.2199999999998</v>
      </c>
      <c r="F365" s="48">
        <f>IFERROR(VLOOKUP(B365,ADI!B:D,3,0),"0,00")</f>
        <v>946.73</v>
      </c>
      <c r="G365" s="106">
        <v>1522.98</v>
      </c>
      <c r="H365" s="35">
        <f t="shared" si="11"/>
        <v>2469.71</v>
      </c>
      <c r="I365" s="42" t="str">
        <f>VLOOKUP(B365,'FOLHA RESUMIDA'!C:D,2,0)</f>
        <v>RENATO VELOSO LINO DE OLIVEIRA</v>
      </c>
    </row>
    <row r="366" spans="1:9">
      <c r="A366" s="103">
        <v>1</v>
      </c>
      <c r="B366" s="103">
        <v>3229</v>
      </c>
      <c r="C366" s="97" t="s">
        <v>293</v>
      </c>
      <c r="D366" s="100">
        <v>3062.24</v>
      </c>
      <c r="E366" s="35">
        <f t="shared" si="10"/>
        <v>2395.12</v>
      </c>
      <c r="F366" s="48">
        <f>IFERROR(VLOOKUP(B366,ADI!B:D,3,0),"0,00")</f>
        <v>667.12</v>
      </c>
      <c r="G366" s="106">
        <v>0</v>
      </c>
      <c r="H366" s="35">
        <f t="shared" si="11"/>
        <v>667.12</v>
      </c>
      <c r="I366" s="42" t="str">
        <f>VLOOKUP(B366,'FOLHA RESUMIDA'!C:D,2,0)</f>
        <v>WELTON FERNANDES DE PAULA</v>
      </c>
    </row>
    <row r="367" spans="1:9">
      <c r="A367" s="103">
        <v>1</v>
      </c>
      <c r="B367" s="103">
        <v>3232</v>
      </c>
      <c r="C367" s="97" t="s">
        <v>294</v>
      </c>
      <c r="D367" s="100">
        <v>1962.12</v>
      </c>
      <c r="E367" s="35">
        <f t="shared" si="10"/>
        <v>534.88999999999987</v>
      </c>
      <c r="F367" s="48">
        <f>IFERROR(VLOOKUP(B367,ADI!B:D,3,0),"0,00")</f>
        <v>667.12</v>
      </c>
      <c r="G367" s="106">
        <v>760.11</v>
      </c>
      <c r="H367" s="35">
        <f t="shared" si="11"/>
        <v>1427.23</v>
      </c>
      <c r="I367" s="42" t="str">
        <f>VLOOKUP(B367,'FOLHA RESUMIDA'!C:D,2,0)</f>
        <v>MARCOS ANTONIO SILVA DE LIMA</v>
      </c>
    </row>
    <row r="368" spans="1:9">
      <c r="A368" s="103">
        <v>1</v>
      </c>
      <c r="B368" s="103">
        <v>3233</v>
      </c>
      <c r="C368" s="97" t="s">
        <v>295</v>
      </c>
      <c r="D368" s="100">
        <v>544.02</v>
      </c>
      <c r="E368" s="35">
        <f t="shared" si="10"/>
        <v>544.02</v>
      </c>
      <c r="F368" s="48" t="str">
        <f>IFERROR(VLOOKUP(B368,ADI!B:D,3,0),"0,00")</f>
        <v>0,00</v>
      </c>
      <c r="G368" s="106">
        <v>0</v>
      </c>
      <c r="H368" s="35">
        <f t="shared" si="11"/>
        <v>0</v>
      </c>
      <c r="I368" s="42" t="str">
        <f>VLOOKUP(B368,'FOLHA RESUMIDA'!C:D,2,0)</f>
        <v>MARIANA JOYCE BEZERRA DA SILVA</v>
      </c>
    </row>
    <row r="369" spans="1:9">
      <c r="A369" s="103">
        <v>1</v>
      </c>
      <c r="B369" s="103">
        <v>3237</v>
      </c>
      <c r="C369" s="97" t="s">
        <v>296</v>
      </c>
      <c r="D369" s="100">
        <v>2784.5</v>
      </c>
      <c r="E369" s="35">
        <f t="shared" si="10"/>
        <v>501.09000000000015</v>
      </c>
      <c r="F369" s="48">
        <f>IFERROR(VLOOKUP(B369,ADI!B:D,3,0),"0,00")</f>
        <v>946.73</v>
      </c>
      <c r="G369" s="106">
        <v>1336.68</v>
      </c>
      <c r="H369" s="35">
        <f t="shared" si="11"/>
        <v>2283.41</v>
      </c>
      <c r="I369" s="42" t="str">
        <f>VLOOKUP(B369,'FOLHA RESUMIDA'!C:D,2,0)</f>
        <v>LIVIA MARIA DE MORAES</v>
      </c>
    </row>
    <row r="370" spans="1:9">
      <c r="A370" s="103">
        <v>1</v>
      </c>
      <c r="B370" s="103">
        <v>3241</v>
      </c>
      <c r="C370" s="97" t="s">
        <v>297</v>
      </c>
      <c r="D370" s="100">
        <v>1962.12</v>
      </c>
      <c r="E370" s="35">
        <f t="shared" si="10"/>
        <v>855.39999999999986</v>
      </c>
      <c r="F370" s="48">
        <f>IFERROR(VLOOKUP(B370,ADI!B:D,3,0),"0,00")</f>
        <v>667.12</v>
      </c>
      <c r="G370" s="106">
        <v>439.6</v>
      </c>
      <c r="H370" s="35">
        <f t="shared" si="11"/>
        <v>1106.72</v>
      </c>
      <c r="I370" s="42" t="str">
        <f>VLOOKUP(B370,'FOLHA RESUMIDA'!C:D,2,0)</f>
        <v>EDNALDO LUIZ TRAJANO</v>
      </c>
    </row>
    <row r="371" spans="1:9">
      <c r="A371" s="103">
        <v>1</v>
      </c>
      <c r="B371" s="103">
        <v>3242</v>
      </c>
      <c r="C371" s="97" t="s">
        <v>298</v>
      </c>
      <c r="D371" s="100">
        <v>4275.07</v>
      </c>
      <c r="E371" s="35">
        <f t="shared" si="10"/>
        <v>1403.6099999999997</v>
      </c>
      <c r="F371" s="48">
        <f>IFERROR(VLOOKUP(B371,ADI!B:D,3,0),"0,00")</f>
        <v>1453.52</v>
      </c>
      <c r="G371" s="106">
        <v>1417.94</v>
      </c>
      <c r="H371" s="35">
        <f t="shared" si="11"/>
        <v>2871.46</v>
      </c>
      <c r="I371" s="42" t="str">
        <f>VLOOKUP(B371,'FOLHA RESUMIDA'!C:D,2,0)</f>
        <v>CLAUDIO HENRIQUE G DE OLIVEIRA</v>
      </c>
    </row>
    <row r="372" spans="1:9">
      <c r="A372" s="103">
        <v>1</v>
      </c>
      <c r="B372" s="103">
        <v>3247</v>
      </c>
      <c r="C372" s="97" t="s">
        <v>299</v>
      </c>
      <c r="D372" s="100">
        <v>30772.19</v>
      </c>
      <c r="E372" s="35">
        <f t="shared" si="10"/>
        <v>16373.449999999999</v>
      </c>
      <c r="F372" s="48" t="str">
        <f>IFERROR(VLOOKUP(B372,ADI!B:D,3,0),"0,00")</f>
        <v>0,00</v>
      </c>
      <c r="G372" s="106">
        <v>14398.74</v>
      </c>
      <c r="H372" s="35">
        <f t="shared" si="11"/>
        <v>14398.74</v>
      </c>
      <c r="I372" s="42" t="str">
        <f>VLOOKUP(B372,'FOLHA RESUMIDA'!C:D,2,0)</f>
        <v>LEONARDO ARAUJO PAES BARRETO</v>
      </c>
    </row>
    <row r="373" spans="1:9">
      <c r="A373" s="103">
        <v>1</v>
      </c>
      <c r="B373" s="103">
        <v>3256</v>
      </c>
      <c r="C373" s="97" t="s">
        <v>300</v>
      </c>
      <c r="D373" s="100">
        <v>5240.1000000000004</v>
      </c>
      <c r="E373" s="35">
        <f t="shared" si="10"/>
        <v>1847.4400000000005</v>
      </c>
      <c r="F373" s="48">
        <f>IFERROR(VLOOKUP(B373,ADI!B:D,3,0),"0,00")</f>
        <v>1664.34</v>
      </c>
      <c r="G373" s="106">
        <v>1728.32</v>
      </c>
      <c r="H373" s="35">
        <f t="shared" si="11"/>
        <v>3392.66</v>
      </c>
      <c r="I373" s="42" t="str">
        <f>VLOOKUP(B373,'FOLHA RESUMIDA'!C:D,2,0)</f>
        <v>JOAO ALFREDO SOARES DE AVELLAR</v>
      </c>
    </row>
    <row r="374" spans="1:9">
      <c r="A374" s="103">
        <v>1</v>
      </c>
      <c r="B374" s="103">
        <v>3263</v>
      </c>
      <c r="C374" s="97" t="s">
        <v>301</v>
      </c>
      <c r="D374" s="100">
        <v>8322.24</v>
      </c>
      <c r="E374" s="35">
        <f t="shared" si="10"/>
        <v>2146.2399999999998</v>
      </c>
      <c r="F374" s="48">
        <f>IFERROR(VLOOKUP(B374,ADI!B:D,3,0),"0,00")</f>
        <v>2829.56</v>
      </c>
      <c r="G374" s="106">
        <v>3346.44</v>
      </c>
      <c r="H374" s="35">
        <f t="shared" si="11"/>
        <v>6176</v>
      </c>
      <c r="I374" s="42" t="str">
        <f>VLOOKUP(B374,'FOLHA RESUMIDA'!C:D,2,0)</f>
        <v>ANA CECILIA DE SENA T SOUZA</v>
      </c>
    </row>
    <row r="375" spans="1:9">
      <c r="A375" s="103">
        <v>1</v>
      </c>
      <c r="B375" s="103">
        <v>3281</v>
      </c>
      <c r="C375" s="97" t="s">
        <v>302</v>
      </c>
      <c r="D375" s="100">
        <v>3718.11</v>
      </c>
      <c r="E375" s="35">
        <f t="shared" si="10"/>
        <v>734.27</v>
      </c>
      <c r="F375" s="48">
        <f>IFERROR(VLOOKUP(B375,ADI!B:D,3,0),"0,00")</f>
        <v>1230.75</v>
      </c>
      <c r="G375" s="106">
        <v>1753.09</v>
      </c>
      <c r="H375" s="35">
        <f t="shared" si="11"/>
        <v>2983.84</v>
      </c>
      <c r="I375" s="42" t="str">
        <f>VLOOKUP(B375,'FOLHA RESUMIDA'!C:D,2,0)</f>
        <v>PAULO AUGUSTO DA SILVA</v>
      </c>
    </row>
    <row r="376" spans="1:9">
      <c r="A376" s="103">
        <v>1</v>
      </c>
      <c r="B376" s="103">
        <v>3283</v>
      </c>
      <c r="C376" s="97" t="s">
        <v>303</v>
      </c>
      <c r="D376" s="100">
        <v>8322.24</v>
      </c>
      <c r="E376" s="35">
        <f t="shared" si="10"/>
        <v>2054.6299999999992</v>
      </c>
      <c r="F376" s="48">
        <f>IFERROR(VLOOKUP(B376,ADI!B:D,3,0),"0,00")</f>
        <v>2829.56</v>
      </c>
      <c r="G376" s="106">
        <v>3438.05</v>
      </c>
      <c r="H376" s="35">
        <f t="shared" si="11"/>
        <v>6267.6100000000006</v>
      </c>
      <c r="I376" s="42" t="str">
        <f>VLOOKUP(B376,'FOLHA RESUMIDA'!C:D,2,0)</f>
        <v>MANUELA A DE SENA L VENTURA</v>
      </c>
    </row>
    <row r="377" spans="1:9">
      <c r="A377" s="103">
        <v>1</v>
      </c>
      <c r="B377" s="103">
        <v>3316</v>
      </c>
      <c r="C377" s="97" t="s">
        <v>304</v>
      </c>
      <c r="D377" s="100">
        <v>2055.9499999999998</v>
      </c>
      <c r="E377" s="35">
        <f t="shared" si="10"/>
        <v>1036.2999999999997</v>
      </c>
      <c r="F377" s="48">
        <f>IFERROR(VLOOKUP(B377,ADI!B:D,3,0),"0,00")</f>
        <v>499.3</v>
      </c>
      <c r="G377" s="106">
        <v>520.35</v>
      </c>
      <c r="H377" s="35">
        <f t="shared" si="11"/>
        <v>1019.6500000000001</v>
      </c>
      <c r="I377" s="42" t="str">
        <f>VLOOKUP(B377,'FOLHA RESUMIDA'!C:D,2,0)</f>
        <v>MAYARA CRISTINA NUNES DE LIRA</v>
      </c>
    </row>
    <row r="378" spans="1:9">
      <c r="A378" s="103">
        <v>1</v>
      </c>
      <c r="B378" s="103">
        <v>3317</v>
      </c>
      <c r="C378" s="97" t="s">
        <v>305</v>
      </c>
      <c r="D378" s="100">
        <v>1962.14</v>
      </c>
      <c r="E378" s="35">
        <f t="shared" si="10"/>
        <v>923.59000000000015</v>
      </c>
      <c r="F378" s="48">
        <f>IFERROR(VLOOKUP(B378,ADI!B:D,3,0),"0,00")</f>
        <v>667.13</v>
      </c>
      <c r="G378" s="106">
        <v>371.42</v>
      </c>
      <c r="H378" s="35">
        <f t="shared" si="11"/>
        <v>1038.55</v>
      </c>
      <c r="I378" s="42" t="str">
        <f>VLOOKUP(B378,'FOLHA RESUMIDA'!C:D,2,0)</f>
        <v>KATIA CRISTINA B DA SILVA</v>
      </c>
    </row>
    <row r="379" spans="1:9">
      <c r="A379" s="103">
        <v>1</v>
      </c>
      <c r="B379" s="103">
        <v>3322</v>
      </c>
      <c r="C379" s="97" t="s">
        <v>306</v>
      </c>
      <c r="D379" s="100">
        <v>2236.27</v>
      </c>
      <c r="E379" s="35">
        <f t="shared" si="10"/>
        <v>622.61000000000013</v>
      </c>
      <c r="F379" s="48">
        <f>IFERROR(VLOOKUP(B379,ADI!B:D,3,0),"0,00")</f>
        <v>667.13</v>
      </c>
      <c r="G379" s="106">
        <v>946.53</v>
      </c>
      <c r="H379" s="35">
        <f t="shared" si="11"/>
        <v>1613.6599999999999</v>
      </c>
      <c r="I379" s="42" t="str">
        <f>VLOOKUP(B379,'FOLHA RESUMIDA'!C:D,2,0)</f>
        <v>JOSEFINA DA SILVA RODRIGUES</v>
      </c>
    </row>
    <row r="380" spans="1:9">
      <c r="A380" s="103">
        <v>1</v>
      </c>
      <c r="B380" s="103">
        <v>3325</v>
      </c>
      <c r="C380" s="97" t="s">
        <v>307</v>
      </c>
      <c r="D380" s="100">
        <v>16644.48</v>
      </c>
      <c r="E380" s="35">
        <f t="shared" si="10"/>
        <v>4282.2299999999996</v>
      </c>
      <c r="F380" s="48">
        <f>IFERROR(VLOOKUP(B380,ADI!B:D,3,0),"0,00")</f>
        <v>2829.56</v>
      </c>
      <c r="G380" s="106">
        <v>9532.69</v>
      </c>
      <c r="H380" s="35">
        <f t="shared" si="11"/>
        <v>12362.25</v>
      </c>
      <c r="I380" s="42" t="str">
        <f>VLOOKUP(B380,'FOLHA RESUMIDA'!C:D,2,0)</f>
        <v>MANOEL DE LIMA BARBOSA</v>
      </c>
    </row>
    <row r="381" spans="1:9">
      <c r="A381" s="103">
        <v>1</v>
      </c>
      <c r="B381" s="103">
        <v>3327</v>
      </c>
      <c r="C381" s="97" t="s">
        <v>308</v>
      </c>
      <c r="D381" s="100">
        <v>8322.24</v>
      </c>
      <c r="E381" s="35">
        <f t="shared" si="10"/>
        <v>2002.4899999999998</v>
      </c>
      <c r="F381" s="48">
        <f>IFERROR(VLOOKUP(B381,ADI!B:D,3,0),"0,00")</f>
        <v>2829.56</v>
      </c>
      <c r="G381" s="106">
        <v>3490.19</v>
      </c>
      <c r="H381" s="35">
        <f t="shared" si="11"/>
        <v>6319.75</v>
      </c>
      <c r="I381" s="42" t="str">
        <f>VLOOKUP(B381,'FOLHA RESUMIDA'!C:D,2,0)</f>
        <v>NATALIA DOURADO DA FONTE</v>
      </c>
    </row>
    <row r="382" spans="1:9">
      <c r="A382" s="103">
        <v>1</v>
      </c>
      <c r="B382" s="103">
        <v>3328</v>
      </c>
      <c r="C382" s="97" t="s">
        <v>309</v>
      </c>
      <c r="D382" s="100">
        <v>4895.13</v>
      </c>
      <c r="E382" s="35">
        <f t="shared" si="10"/>
        <v>2003.8100000000004</v>
      </c>
      <c r="F382" s="48">
        <f>IFERROR(VLOOKUP(B382,ADI!B:D,3,0),"0,00")</f>
        <v>1664.34</v>
      </c>
      <c r="G382" s="106">
        <v>1226.98</v>
      </c>
      <c r="H382" s="35">
        <f t="shared" si="11"/>
        <v>2891.3199999999997</v>
      </c>
      <c r="I382" s="42" t="str">
        <f>VLOOKUP(B382,'FOLHA RESUMIDA'!C:D,2,0)</f>
        <v>VINICIUS JOSE OLIVEIRA D SOUSA</v>
      </c>
    </row>
    <row r="383" spans="1:9">
      <c r="A383" s="103">
        <v>1</v>
      </c>
      <c r="B383" s="103">
        <v>3333</v>
      </c>
      <c r="C383" s="97" t="s">
        <v>310</v>
      </c>
      <c r="D383" s="100">
        <v>1877.34</v>
      </c>
      <c r="E383" s="35">
        <f t="shared" si="10"/>
        <v>496.23999999999978</v>
      </c>
      <c r="F383" s="48">
        <f>IFERROR(VLOOKUP(B383,ADI!B:D,3,0),"0,00")</f>
        <v>499.91</v>
      </c>
      <c r="G383" s="106">
        <v>881.19</v>
      </c>
      <c r="H383" s="35">
        <f t="shared" si="11"/>
        <v>1381.1000000000001</v>
      </c>
      <c r="I383" s="42" t="str">
        <f>VLOOKUP(B383,'FOLHA RESUMIDA'!C:D,2,0)</f>
        <v>JOSE HIGO MARQUES RENER</v>
      </c>
    </row>
    <row r="384" spans="1:9">
      <c r="A384" s="103">
        <v>1</v>
      </c>
      <c r="B384" s="103">
        <v>3336</v>
      </c>
      <c r="C384" s="97" t="s">
        <v>311</v>
      </c>
      <c r="D384" s="100">
        <v>1877.34</v>
      </c>
      <c r="E384" s="35">
        <f t="shared" si="10"/>
        <v>1143.83</v>
      </c>
      <c r="F384" s="48">
        <f>IFERROR(VLOOKUP(B384,ADI!B:D,3,0),"0,00")</f>
        <v>499.91</v>
      </c>
      <c r="G384" s="106">
        <v>233.6</v>
      </c>
      <c r="H384" s="35">
        <f t="shared" si="11"/>
        <v>733.51</v>
      </c>
      <c r="I384" s="42" t="str">
        <f>VLOOKUP(B384,'FOLHA RESUMIDA'!C:D,2,0)</f>
        <v>MICHELLI HELENA LIMA DA SILVA</v>
      </c>
    </row>
    <row r="385" spans="1:9">
      <c r="A385" s="103">
        <v>1</v>
      </c>
      <c r="B385" s="103">
        <v>3338</v>
      </c>
      <c r="C385" s="97" t="s">
        <v>312</v>
      </c>
      <c r="D385" s="100">
        <v>5240.1000000000004</v>
      </c>
      <c r="E385" s="35">
        <f t="shared" si="10"/>
        <v>1087.5400000000009</v>
      </c>
      <c r="F385" s="48">
        <f>IFERROR(VLOOKUP(B385,ADI!B:D,3,0),"0,00")</f>
        <v>1664.34</v>
      </c>
      <c r="G385" s="106">
        <v>2488.2199999999998</v>
      </c>
      <c r="H385" s="35">
        <f t="shared" si="11"/>
        <v>4152.5599999999995</v>
      </c>
      <c r="I385" s="42" t="str">
        <f>VLOOKUP(B385,'FOLHA RESUMIDA'!C:D,2,0)</f>
        <v>IAN THIAGO DE LIMA BARBOSA</v>
      </c>
    </row>
    <row r="386" spans="1:9">
      <c r="A386" s="103">
        <v>1</v>
      </c>
      <c r="B386" s="103">
        <v>3339</v>
      </c>
      <c r="C386" s="97" t="s">
        <v>313</v>
      </c>
      <c r="D386" s="100">
        <v>4236.25</v>
      </c>
      <c r="E386" s="35">
        <f t="shared" si="10"/>
        <v>2918.68</v>
      </c>
      <c r="F386" s="48">
        <f>IFERROR(VLOOKUP(B386,ADI!B:D,3,0),"0,00")</f>
        <v>508.35</v>
      </c>
      <c r="G386" s="106">
        <v>809.22</v>
      </c>
      <c r="H386" s="35">
        <f t="shared" si="11"/>
        <v>1317.5700000000002</v>
      </c>
      <c r="I386" s="42" t="str">
        <f>VLOOKUP(B386,'FOLHA RESUMIDA'!C:D,2,0)</f>
        <v>ANA CAROLINA CALLAND ROSA</v>
      </c>
    </row>
    <row r="387" spans="1:9">
      <c r="A387" s="103">
        <v>1</v>
      </c>
      <c r="B387" s="103">
        <v>3340</v>
      </c>
      <c r="C387" s="97" t="s">
        <v>314</v>
      </c>
      <c r="D387" s="100">
        <v>8667.2099999999991</v>
      </c>
      <c r="E387" s="35">
        <f t="shared" si="10"/>
        <v>2847.5099999999993</v>
      </c>
      <c r="F387" s="48">
        <f>IFERROR(VLOOKUP(B387,ADI!B:D,3,0),"0,00")</f>
        <v>2829.56</v>
      </c>
      <c r="G387" s="106">
        <v>2990.14</v>
      </c>
      <c r="H387" s="35">
        <f t="shared" si="11"/>
        <v>5819.7</v>
      </c>
      <c r="I387" s="42" t="str">
        <f>VLOOKUP(B387,'FOLHA RESUMIDA'!C:D,2,0)</f>
        <v>SANDRO MARQUES TEIXEIRA</v>
      </c>
    </row>
    <row r="388" spans="1:9">
      <c r="A388" s="103">
        <v>1</v>
      </c>
      <c r="B388" s="103">
        <v>3341</v>
      </c>
      <c r="C388" s="97" t="s">
        <v>315</v>
      </c>
      <c r="D388" s="100">
        <v>5286.74</v>
      </c>
      <c r="E388" s="35">
        <f t="shared" si="10"/>
        <v>3768.74</v>
      </c>
      <c r="F388" s="48" t="str">
        <f>IFERROR(VLOOKUP(B388,ADI!B:D,3,0),"0,00")</f>
        <v>0,00</v>
      </c>
      <c r="G388" s="106">
        <v>1518</v>
      </c>
      <c r="H388" s="35">
        <f t="shared" si="11"/>
        <v>1518</v>
      </c>
      <c r="I388" s="42" t="str">
        <f>VLOOKUP(B388,'FOLHA RESUMIDA'!C:D,2,0)</f>
        <v>JOSE VICTOR M A BARBOSA</v>
      </c>
    </row>
    <row r="389" spans="1:9">
      <c r="A389" s="103">
        <v>1</v>
      </c>
      <c r="B389" s="103">
        <v>3343</v>
      </c>
      <c r="C389" s="97" t="s">
        <v>316</v>
      </c>
      <c r="D389" s="100">
        <v>1468.53</v>
      </c>
      <c r="E389" s="35">
        <f t="shared" si="10"/>
        <v>114.07999999999993</v>
      </c>
      <c r="F389" s="48">
        <f>IFERROR(VLOOKUP(B389,ADI!B:D,3,0),"0,00")</f>
        <v>499.3</v>
      </c>
      <c r="G389" s="106">
        <v>855.15</v>
      </c>
      <c r="H389" s="35">
        <f t="shared" si="11"/>
        <v>1354.45</v>
      </c>
      <c r="I389" s="42" t="str">
        <f>VLOOKUP(B389,'FOLHA RESUMIDA'!C:D,2,0)</f>
        <v>MARCELO MONTEIRO DE C. FILHO</v>
      </c>
    </row>
    <row r="390" spans="1:9">
      <c r="A390" s="103">
        <v>1</v>
      </c>
      <c r="B390" s="103">
        <v>3344</v>
      </c>
      <c r="C390" s="97" t="s">
        <v>317</v>
      </c>
      <c r="D390" s="100">
        <v>1859.47</v>
      </c>
      <c r="E390" s="35">
        <f t="shared" ref="E390:E454" si="12">D390-H390</f>
        <v>723.5</v>
      </c>
      <c r="F390" s="48">
        <f>IFERROR(VLOOKUP(B390,ADI!B:D,3,0),"0,00")</f>
        <v>607.65</v>
      </c>
      <c r="G390" s="106">
        <v>528.32000000000005</v>
      </c>
      <c r="H390" s="35">
        <f t="shared" ref="H390:H455" si="13">F390+G390</f>
        <v>1135.97</v>
      </c>
      <c r="I390" s="42" t="str">
        <f>VLOOKUP(B390,'FOLHA RESUMIDA'!C:D,2,0)</f>
        <v>JEANE DE ALMEIDA C REVOREDO</v>
      </c>
    </row>
    <row r="391" spans="1:9">
      <c r="A391" s="103">
        <v>1</v>
      </c>
      <c r="B391" s="103">
        <v>3345</v>
      </c>
      <c r="C391" s="97" t="s">
        <v>318</v>
      </c>
      <c r="D391" s="100">
        <v>3008.21</v>
      </c>
      <c r="E391" s="35">
        <f t="shared" si="12"/>
        <v>1679.17</v>
      </c>
      <c r="F391" s="48">
        <f>IFERROR(VLOOKUP(B391,ADI!B:D,3,0),"0,00")</f>
        <v>1285.8599999999999</v>
      </c>
      <c r="G391" s="106">
        <v>43.18</v>
      </c>
      <c r="H391" s="35">
        <f t="shared" si="13"/>
        <v>1329.04</v>
      </c>
      <c r="I391" s="42" t="str">
        <f>VLOOKUP(B391,'FOLHA RESUMIDA'!C:D,2,0)</f>
        <v>ELIZABETE BARBOSA W D OLIVEIRA</v>
      </c>
    </row>
    <row r="392" spans="1:9">
      <c r="A392" s="103">
        <v>1</v>
      </c>
      <c r="B392" s="103">
        <v>3346</v>
      </c>
      <c r="C392" s="97" t="s">
        <v>319</v>
      </c>
      <c r="D392" s="100">
        <v>2471.8000000000002</v>
      </c>
      <c r="E392" s="35">
        <f t="shared" si="12"/>
        <v>597.75000000000023</v>
      </c>
      <c r="F392" s="48">
        <f>IFERROR(VLOOKUP(B392,ADI!B:D,3,0),"0,00")</f>
        <v>499.93</v>
      </c>
      <c r="G392" s="106">
        <v>1374.12</v>
      </c>
      <c r="H392" s="35">
        <f t="shared" si="13"/>
        <v>1874.05</v>
      </c>
      <c r="I392" s="42" t="str">
        <f>VLOOKUP(B392,'FOLHA RESUMIDA'!C:D,2,0)</f>
        <v>EMANOELLA RAFAELA D S A SILVA</v>
      </c>
    </row>
    <row r="393" spans="1:9">
      <c r="A393" s="103">
        <v>1</v>
      </c>
      <c r="B393" s="103">
        <v>3348</v>
      </c>
      <c r="C393" s="97" t="s">
        <v>320</v>
      </c>
      <c r="D393" s="100">
        <v>1684.56</v>
      </c>
      <c r="E393" s="35">
        <f t="shared" si="12"/>
        <v>1015.3399999999999</v>
      </c>
      <c r="F393" s="48">
        <f>IFERROR(VLOOKUP(B393,ADI!B:D,3,0),"0,00")</f>
        <v>324.22000000000003</v>
      </c>
      <c r="G393" s="106">
        <v>345</v>
      </c>
      <c r="H393" s="35">
        <f t="shared" si="13"/>
        <v>669.22</v>
      </c>
      <c r="I393" s="42" t="str">
        <f>VLOOKUP(B393,'FOLHA RESUMIDA'!C:D,2,0)</f>
        <v>KARLA FERREIRA DA SILVA</v>
      </c>
    </row>
    <row r="394" spans="1:9">
      <c r="A394" s="103">
        <v>1</v>
      </c>
      <c r="B394" s="103">
        <v>3349</v>
      </c>
      <c r="C394" s="97" t="s">
        <v>321</v>
      </c>
      <c r="D394" s="100">
        <v>1412</v>
      </c>
      <c r="E394" s="35">
        <f t="shared" si="12"/>
        <v>529.35</v>
      </c>
      <c r="F394" s="48">
        <f>IFERROR(VLOOKUP(B394,ADI!B:D,3,0),"0,00")</f>
        <v>455.12</v>
      </c>
      <c r="G394" s="106">
        <v>427.53</v>
      </c>
      <c r="H394" s="35">
        <f t="shared" si="13"/>
        <v>882.65</v>
      </c>
      <c r="I394" s="42" t="str">
        <f>VLOOKUP(B394,'FOLHA RESUMIDA'!C:D,2,0)</f>
        <v>NILZA PEREIRA DA SILVA</v>
      </c>
    </row>
    <row r="395" spans="1:9">
      <c r="A395" s="103">
        <v>1</v>
      </c>
      <c r="B395" s="103">
        <v>3351</v>
      </c>
      <c r="C395" s="97" t="s">
        <v>322</v>
      </c>
      <c r="D395" s="100">
        <v>2163.98</v>
      </c>
      <c r="E395" s="35">
        <f t="shared" si="12"/>
        <v>1232.7</v>
      </c>
      <c r="F395" s="48">
        <f>IFERROR(VLOOKUP(B395,ADI!B:D,3,0),"0,00")</f>
        <v>455.12</v>
      </c>
      <c r="G395" s="106">
        <v>476.16</v>
      </c>
      <c r="H395" s="35">
        <f t="shared" si="13"/>
        <v>931.28</v>
      </c>
      <c r="I395" s="42" t="str">
        <f>VLOOKUP(B395,'FOLHA RESUMIDA'!C:D,2,0)</f>
        <v>SIMONE ARAUJO DE ALMEIDA</v>
      </c>
    </row>
    <row r="396" spans="1:9">
      <c r="A396" s="103">
        <v>1</v>
      </c>
      <c r="B396" s="103">
        <v>3352</v>
      </c>
      <c r="C396" s="97" t="s">
        <v>323</v>
      </c>
      <c r="D396" s="100">
        <v>3129.48</v>
      </c>
      <c r="E396" s="35">
        <f t="shared" si="12"/>
        <v>708.7199999999998</v>
      </c>
      <c r="F396" s="48">
        <f>IFERROR(VLOOKUP(B396,ADI!B:D,3,0),"0,00")</f>
        <v>946.73</v>
      </c>
      <c r="G396" s="106">
        <v>1474.03</v>
      </c>
      <c r="H396" s="35">
        <f t="shared" si="13"/>
        <v>2420.7600000000002</v>
      </c>
      <c r="I396" s="42" t="str">
        <f>VLOOKUP(B396,'FOLHA RESUMIDA'!C:D,2,0)</f>
        <v>CARLA SABRINA DE FREITAS LIMA</v>
      </c>
    </row>
    <row r="397" spans="1:9">
      <c r="A397" s="103">
        <v>1</v>
      </c>
      <c r="B397" s="103">
        <v>3353</v>
      </c>
      <c r="C397" s="97" t="s">
        <v>324</v>
      </c>
      <c r="D397" s="100">
        <v>1470.33</v>
      </c>
      <c r="E397" s="35">
        <f t="shared" si="12"/>
        <v>173.04999999999995</v>
      </c>
      <c r="F397" s="48">
        <f>IFERROR(VLOOKUP(B397,ADI!B:D,3,0),"0,00")</f>
        <v>499.91</v>
      </c>
      <c r="G397" s="106">
        <v>797.37</v>
      </c>
      <c r="H397" s="35">
        <f t="shared" si="13"/>
        <v>1297.28</v>
      </c>
      <c r="I397" s="42" t="str">
        <f>VLOOKUP(B397,'FOLHA RESUMIDA'!C:D,2,0)</f>
        <v>LUCIO ANDRE DA SILVA</v>
      </c>
    </row>
    <row r="398" spans="1:9">
      <c r="A398" s="103">
        <v>1</v>
      </c>
      <c r="B398" s="103">
        <v>3355</v>
      </c>
      <c r="C398" s="97" t="s">
        <v>325</v>
      </c>
      <c r="D398" s="100">
        <v>1532.37</v>
      </c>
      <c r="E398" s="35">
        <f t="shared" si="12"/>
        <v>782.40999999999985</v>
      </c>
      <c r="F398" s="48">
        <f>IFERROR(VLOOKUP(B398,ADI!B:D,3,0),"0,00")</f>
        <v>499.91</v>
      </c>
      <c r="G398" s="106">
        <v>250.05</v>
      </c>
      <c r="H398" s="35">
        <f t="shared" si="13"/>
        <v>749.96</v>
      </c>
      <c r="I398" s="42" t="str">
        <f>VLOOKUP(B398,'FOLHA RESUMIDA'!C:D,2,0)</f>
        <v>ANA CAROLINE GOMES PEREIRA</v>
      </c>
    </row>
    <row r="399" spans="1:9">
      <c r="A399" s="103">
        <v>1</v>
      </c>
      <c r="B399" s="103">
        <v>3356</v>
      </c>
      <c r="C399" s="97" t="s">
        <v>326</v>
      </c>
      <c r="D399" s="100">
        <v>1470.36</v>
      </c>
      <c r="E399" s="35">
        <f t="shared" si="12"/>
        <v>224.52999999999997</v>
      </c>
      <c r="F399" s="48">
        <f>IFERROR(VLOOKUP(B399,ADI!B:D,3,0),"0,00")</f>
        <v>499.92</v>
      </c>
      <c r="G399" s="106">
        <v>745.91</v>
      </c>
      <c r="H399" s="35">
        <f t="shared" si="13"/>
        <v>1245.83</v>
      </c>
      <c r="I399" s="42" t="str">
        <f>VLOOKUP(B399,'FOLHA RESUMIDA'!C:D,2,0)</f>
        <v>MARIA GABRIELLY DE S SANTOS</v>
      </c>
    </row>
    <row r="400" spans="1:9">
      <c r="A400" s="103">
        <v>1</v>
      </c>
      <c r="B400" s="103">
        <v>3358</v>
      </c>
      <c r="C400" s="97" t="s">
        <v>327</v>
      </c>
      <c r="D400" s="100">
        <v>20981.1</v>
      </c>
      <c r="E400" s="35">
        <f t="shared" si="12"/>
        <v>6001.48</v>
      </c>
      <c r="F400" s="48">
        <f>IFERROR(VLOOKUP(B400,ADI!B:D,3,0),"0,00")</f>
        <v>7133.57</v>
      </c>
      <c r="G400" s="106">
        <v>7846.05</v>
      </c>
      <c r="H400" s="35">
        <f t="shared" si="13"/>
        <v>14979.619999999999</v>
      </c>
      <c r="I400" s="42" t="str">
        <f>VLOOKUP(B400,'FOLHA RESUMIDA'!C:D,2,0)</f>
        <v>SERGIO LUIZ DE NORONHA</v>
      </c>
    </row>
    <row r="401" spans="1:9">
      <c r="A401" s="103">
        <v>1</v>
      </c>
      <c r="B401" s="103">
        <v>3359</v>
      </c>
      <c r="C401" s="97" t="s">
        <v>328</v>
      </c>
      <c r="D401" s="100">
        <v>8322.24</v>
      </c>
      <c r="E401" s="35">
        <f t="shared" si="12"/>
        <v>4551.2999999999993</v>
      </c>
      <c r="F401" s="48">
        <f>IFERROR(VLOOKUP(B401,ADI!B:D,3,0),"0,00")</f>
        <v>2829.56</v>
      </c>
      <c r="G401" s="106">
        <v>941.38</v>
      </c>
      <c r="H401" s="35">
        <f t="shared" si="13"/>
        <v>3770.94</v>
      </c>
      <c r="I401" s="42" t="str">
        <f>VLOOKUP(B401,'FOLHA RESUMIDA'!C:D,2,0)</f>
        <v>ALICE ANA BARBOSA ROSENDO</v>
      </c>
    </row>
    <row r="402" spans="1:9">
      <c r="A402" s="103">
        <v>1</v>
      </c>
      <c r="B402" s="103">
        <v>3361</v>
      </c>
      <c r="C402" s="97" t="s">
        <v>329</v>
      </c>
      <c r="D402" s="100">
        <v>2647.98</v>
      </c>
      <c r="E402" s="35">
        <f t="shared" si="12"/>
        <v>671.40000000000009</v>
      </c>
      <c r="F402" s="48">
        <f>IFERROR(VLOOKUP(B402,ADI!B:D,3,0),"0,00")</f>
        <v>665.73</v>
      </c>
      <c r="G402" s="106">
        <v>1310.85</v>
      </c>
      <c r="H402" s="35">
        <f t="shared" si="13"/>
        <v>1976.58</v>
      </c>
      <c r="I402" s="42" t="str">
        <f>VLOOKUP(B402,'FOLHA RESUMIDA'!C:D,2,0)</f>
        <v>DANIELLY C. DO NASCIMENTO</v>
      </c>
    </row>
    <row r="403" spans="1:9">
      <c r="A403" s="103">
        <v>1</v>
      </c>
      <c r="B403" s="103">
        <v>3362</v>
      </c>
      <c r="C403" s="97" t="s">
        <v>330</v>
      </c>
      <c r="D403" s="100">
        <v>4405.6099999999997</v>
      </c>
      <c r="E403" s="35">
        <f t="shared" si="12"/>
        <v>1139.1399999999994</v>
      </c>
      <c r="F403" s="48">
        <f>IFERROR(VLOOKUP(B403,ADI!B:D,3,0),"0,00")</f>
        <v>1497.91</v>
      </c>
      <c r="G403" s="106">
        <v>1768.56</v>
      </c>
      <c r="H403" s="35">
        <f t="shared" si="13"/>
        <v>3266.4700000000003</v>
      </c>
      <c r="I403" s="42" t="str">
        <f>VLOOKUP(B403,'FOLHA RESUMIDA'!C:D,2,0)</f>
        <v>LEANDRA NASCIMENTO ESTEFANIO</v>
      </c>
    </row>
    <row r="404" spans="1:9">
      <c r="A404" s="103">
        <v>1</v>
      </c>
      <c r="B404" s="103">
        <v>3364</v>
      </c>
      <c r="C404" s="97" t="s">
        <v>331</v>
      </c>
      <c r="D404" s="100">
        <v>1816.58</v>
      </c>
      <c r="E404" s="35">
        <f t="shared" si="12"/>
        <v>412.87999999999988</v>
      </c>
      <c r="F404" s="48">
        <f>IFERROR(VLOOKUP(B404,ADI!B:D,3,0),"0,00")</f>
        <v>499.92</v>
      </c>
      <c r="G404" s="106">
        <v>903.78</v>
      </c>
      <c r="H404" s="35">
        <f t="shared" si="13"/>
        <v>1403.7</v>
      </c>
      <c r="I404" s="42" t="str">
        <f>VLOOKUP(B404,'FOLHA RESUMIDA'!C:D,2,0)</f>
        <v>ADRIANO JOSE MARTINS DA SILVA</v>
      </c>
    </row>
    <row r="405" spans="1:9">
      <c r="A405" s="103">
        <v>1</v>
      </c>
      <c r="B405" s="103">
        <v>3366</v>
      </c>
      <c r="C405" s="97" t="s">
        <v>332</v>
      </c>
      <c r="D405" s="100">
        <v>8322.24</v>
      </c>
      <c r="E405" s="35">
        <f t="shared" si="12"/>
        <v>2748.1499999999996</v>
      </c>
      <c r="F405" s="48">
        <f>IFERROR(VLOOKUP(B405,ADI!B:D,3,0),"0,00")</f>
        <v>2829.56</v>
      </c>
      <c r="G405" s="106">
        <v>2744.53</v>
      </c>
      <c r="H405" s="35">
        <f t="shared" si="13"/>
        <v>5574.09</v>
      </c>
      <c r="I405" s="42" t="str">
        <f>VLOOKUP(B405,'FOLHA RESUMIDA'!C:D,2,0)</f>
        <v>JOSE RICARDO OLIVEIRA CHAGAS</v>
      </c>
    </row>
    <row r="406" spans="1:9">
      <c r="A406" s="103">
        <v>1</v>
      </c>
      <c r="B406" s="103">
        <v>3373</v>
      </c>
      <c r="C406" s="97" t="s">
        <v>453</v>
      </c>
      <c r="D406" s="100">
        <v>4895.13</v>
      </c>
      <c r="E406" s="35">
        <f t="shared" si="12"/>
        <v>1899.21</v>
      </c>
      <c r="F406" s="48">
        <f>IFERROR(VLOOKUP(B406,ADI!B:D,3,0),"0,00")</f>
        <v>1664.34</v>
      </c>
      <c r="G406" s="106">
        <v>1331.58</v>
      </c>
      <c r="H406" s="35">
        <f t="shared" si="13"/>
        <v>2995.92</v>
      </c>
      <c r="I406" s="42" t="str">
        <f>VLOOKUP(B406,'FOLHA RESUMIDA'!C:D,2,0)</f>
        <v>LEANDRO RAMOS M DE ANDRADE</v>
      </c>
    </row>
    <row r="407" spans="1:9">
      <c r="A407" s="103">
        <v>1</v>
      </c>
      <c r="B407" s="103">
        <v>3376</v>
      </c>
      <c r="C407" s="97" t="s">
        <v>456</v>
      </c>
      <c r="D407" s="100">
        <v>1532.4</v>
      </c>
      <c r="E407" s="35">
        <f t="shared" si="12"/>
        <v>187.55000000000018</v>
      </c>
      <c r="F407" s="48">
        <f>IFERROR(VLOOKUP(B407,ADI!B:D,3,0),"0,00")</f>
        <v>499.92</v>
      </c>
      <c r="G407" s="106">
        <v>844.93</v>
      </c>
      <c r="H407" s="35">
        <f t="shared" si="13"/>
        <v>1344.85</v>
      </c>
      <c r="I407" s="42" t="str">
        <f>VLOOKUP(B407,'FOLHA RESUMIDA'!C:D,2,0)</f>
        <v>SILVIA LUIZA DE SOUZA E SILVA</v>
      </c>
    </row>
    <row r="408" spans="1:9">
      <c r="A408" s="103">
        <v>1</v>
      </c>
      <c r="B408" s="103">
        <v>3383</v>
      </c>
      <c r="C408" s="97" t="s">
        <v>460</v>
      </c>
      <c r="D408" s="100">
        <v>22555.37</v>
      </c>
      <c r="E408" s="35">
        <f t="shared" si="12"/>
        <v>7914.9499999999989</v>
      </c>
      <c r="F408" s="48">
        <f>IFERROR(VLOOKUP(B408,ADI!B:D,3,0),"0,00")</f>
        <v>7668.83</v>
      </c>
      <c r="G408" s="106">
        <v>6971.59</v>
      </c>
      <c r="H408" s="35">
        <f t="shared" si="13"/>
        <v>14640.42</v>
      </c>
      <c r="I408" s="42" t="str">
        <f>VLOOKUP(B408,'FOLHA RESUMIDA'!C:D,2,0)</f>
        <v>PLINIO ANTONIO L P FILHO</v>
      </c>
    </row>
    <row r="409" spans="1:9">
      <c r="A409" s="103">
        <v>1</v>
      </c>
      <c r="B409" s="103">
        <v>3386</v>
      </c>
      <c r="C409" s="97" t="s">
        <v>464</v>
      </c>
      <c r="D409" s="100">
        <v>3189.65</v>
      </c>
      <c r="E409" s="35">
        <f t="shared" si="12"/>
        <v>498.4699999999998</v>
      </c>
      <c r="F409" s="48">
        <f>IFERROR(VLOOKUP(B409,ADI!B:D,3,0),"0,00")</f>
        <v>499.3</v>
      </c>
      <c r="G409" s="106">
        <v>2191.88</v>
      </c>
      <c r="H409" s="35">
        <f t="shared" si="13"/>
        <v>2691.1800000000003</v>
      </c>
      <c r="I409" s="42" t="str">
        <f>VLOOKUP(B409,'FOLHA RESUMIDA'!C:D,2,0)</f>
        <v>EWERTON RODRIGO PAZ DE SANTANA</v>
      </c>
    </row>
    <row r="410" spans="1:9">
      <c r="A410" s="103">
        <v>1</v>
      </c>
      <c r="B410" s="103">
        <v>3387</v>
      </c>
      <c r="C410" s="97" t="s">
        <v>465</v>
      </c>
      <c r="D410" s="100">
        <v>8322.24</v>
      </c>
      <c r="E410" s="35">
        <f t="shared" si="12"/>
        <v>2154.3099999999995</v>
      </c>
      <c r="F410" s="48">
        <f>IFERROR(VLOOKUP(B410,ADI!B:D,3,0),"0,00")</f>
        <v>2829.56</v>
      </c>
      <c r="G410" s="106">
        <v>3338.37</v>
      </c>
      <c r="H410" s="35">
        <f t="shared" si="13"/>
        <v>6167.93</v>
      </c>
      <c r="I410" s="42" t="str">
        <f>VLOOKUP(B410,'FOLHA RESUMIDA'!C:D,2,0)</f>
        <v>ELHO WENIO DA SILVA</v>
      </c>
    </row>
    <row r="411" spans="1:9">
      <c r="A411" s="103">
        <v>1</v>
      </c>
      <c r="B411" s="103">
        <v>3388</v>
      </c>
      <c r="C411" s="97" t="s">
        <v>468</v>
      </c>
      <c r="D411" s="100">
        <v>6265.98</v>
      </c>
      <c r="E411" s="35">
        <f t="shared" si="12"/>
        <v>1416.5</v>
      </c>
      <c r="F411" s="48">
        <f>IFERROR(VLOOKUP(B411,ADI!B:D,3,0),"0,00")</f>
        <v>1664.34</v>
      </c>
      <c r="G411" s="106">
        <v>3185.14</v>
      </c>
      <c r="H411" s="35">
        <f t="shared" si="13"/>
        <v>4849.4799999999996</v>
      </c>
      <c r="I411" s="42" t="str">
        <f>VLOOKUP(B411,'FOLHA RESUMIDA'!C:D,2,0)</f>
        <v>SERGIO GOUVEIA LOYO</v>
      </c>
    </row>
    <row r="412" spans="1:9">
      <c r="A412" s="103">
        <v>1</v>
      </c>
      <c r="B412" s="103">
        <v>3390</v>
      </c>
      <c r="C412" s="97" t="s">
        <v>469</v>
      </c>
      <c r="D412" s="100">
        <v>209.58</v>
      </c>
      <c r="E412" s="35">
        <f t="shared" si="12"/>
        <v>209.58</v>
      </c>
      <c r="F412" s="48" t="str">
        <f>IFERROR(VLOOKUP(B412,ADI!B:D,3,0),"0,00")</f>
        <v>0,00</v>
      </c>
      <c r="G412" s="106">
        <v>0</v>
      </c>
      <c r="H412" s="35">
        <f t="shared" si="13"/>
        <v>0</v>
      </c>
      <c r="I412" s="42" t="str">
        <f>VLOOKUP(B412,'FOLHA RESUMIDA'!C:D,2,0)</f>
        <v>ELISABETH DE ARAUJO LOPES</v>
      </c>
    </row>
    <row r="413" spans="1:9">
      <c r="A413" s="103">
        <v>1</v>
      </c>
      <c r="B413" s="103">
        <v>3392</v>
      </c>
      <c r="C413" s="97" t="s">
        <v>511</v>
      </c>
      <c r="D413" s="100">
        <v>8322.24</v>
      </c>
      <c r="E413" s="35">
        <f t="shared" si="12"/>
        <v>2182.2700000000004</v>
      </c>
      <c r="F413" s="48">
        <f>IFERROR(VLOOKUP(B413,ADI!B:D,3,0),"0,00")</f>
        <v>2829.56</v>
      </c>
      <c r="G413" s="106">
        <v>3310.41</v>
      </c>
      <c r="H413" s="35">
        <f t="shared" si="13"/>
        <v>6139.9699999999993</v>
      </c>
      <c r="I413" s="42" t="str">
        <f>VLOOKUP(B413,'FOLHA RESUMIDA'!C:D,2,0)</f>
        <v>MARCILIO BATISTA M MOURA</v>
      </c>
    </row>
    <row r="414" spans="1:9">
      <c r="A414" s="103">
        <v>1</v>
      </c>
      <c r="B414" s="103">
        <v>3395</v>
      </c>
      <c r="C414" s="97" t="s">
        <v>512</v>
      </c>
      <c r="D414" s="100">
        <v>3526.8</v>
      </c>
      <c r="E414" s="35">
        <f t="shared" si="12"/>
        <v>1673.0100000000002</v>
      </c>
      <c r="F414" s="48">
        <f>IFERROR(VLOOKUP(B414,ADI!B:D,3,0),"0,00")</f>
        <v>1081.82</v>
      </c>
      <c r="G414" s="106">
        <v>771.97</v>
      </c>
      <c r="H414" s="35">
        <f t="shared" si="13"/>
        <v>1853.79</v>
      </c>
      <c r="I414" s="42" t="str">
        <f>VLOOKUP(B414,'FOLHA RESUMIDA'!C:D,2,0)</f>
        <v>ALBERTO ANACLETO BARBOSA</v>
      </c>
    </row>
    <row r="415" spans="1:9">
      <c r="A415" s="103">
        <v>1</v>
      </c>
      <c r="B415" s="103">
        <v>3396</v>
      </c>
      <c r="C415" s="97" t="s">
        <v>513</v>
      </c>
      <c r="D415" s="100">
        <v>3181.83</v>
      </c>
      <c r="E415" s="35">
        <f t="shared" si="12"/>
        <v>617.44000000000005</v>
      </c>
      <c r="F415" s="48">
        <f>IFERROR(VLOOKUP(B415,ADI!B:D,3,0),"0,00")</f>
        <v>1081.82</v>
      </c>
      <c r="G415" s="106">
        <v>1482.57</v>
      </c>
      <c r="H415" s="35">
        <f t="shared" si="13"/>
        <v>2564.39</v>
      </c>
      <c r="I415" s="42" t="str">
        <f>VLOOKUP(B415,'FOLHA RESUMIDA'!C:D,2,0)</f>
        <v>SUYANE KELLY DE SOUZA</v>
      </c>
    </row>
    <row r="416" spans="1:9">
      <c r="A416" s="103">
        <v>1</v>
      </c>
      <c r="B416" s="103">
        <v>3397</v>
      </c>
      <c r="C416" s="97" t="s">
        <v>514</v>
      </c>
      <c r="D416" s="100">
        <v>1468.53</v>
      </c>
      <c r="E416" s="35">
        <f t="shared" si="12"/>
        <v>128.56999999999994</v>
      </c>
      <c r="F416" s="48">
        <f>IFERROR(VLOOKUP(B416,ADI!B:D,3,0),"0,00")</f>
        <v>499.3</v>
      </c>
      <c r="G416" s="106">
        <v>840.66</v>
      </c>
      <c r="H416" s="35">
        <f t="shared" si="13"/>
        <v>1339.96</v>
      </c>
      <c r="I416" s="42" t="str">
        <f>VLOOKUP(B416,'FOLHA RESUMIDA'!C:D,2,0)</f>
        <v>GENIMAR TAVARES GANDOLFO</v>
      </c>
    </row>
    <row r="417" spans="1:9">
      <c r="A417" s="103">
        <v>1</v>
      </c>
      <c r="B417" s="103">
        <v>3398</v>
      </c>
      <c r="C417" s="97" t="s">
        <v>536</v>
      </c>
      <c r="D417" s="100">
        <v>1468.66</v>
      </c>
      <c r="E417" s="35">
        <f t="shared" si="12"/>
        <v>227.27999999999997</v>
      </c>
      <c r="F417" s="48">
        <f>IFERROR(VLOOKUP(B417,ADI!B:D,3,0),"0,00")</f>
        <v>499.3</v>
      </c>
      <c r="G417" s="106">
        <v>742.08</v>
      </c>
      <c r="H417" s="35">
        <f t="shared" si="13"/>
        <v>1241.3800000000001</v>
      </c>
      <c r="I417" s="42" t="str">
        <f>VLOOKUP(B417,'FOLHA RESUMIDA'!C:D,2,0)</f>
        <v>RINALDO SOARES DE BARROS</v>
      </c>
    </row>
    <row r="418" spans="1:9">
      <c r="A418" s="103">
        <v>1</v>
      </c>
      <c r="B418" s="103">
        <v>3400</v>
      </c>
      <c r="C418" s="97" t="s">
        <v>538</v>
      </c>
      <c r="D418" s="100">
        <v>4405.6099999999997</v>
      </c>
      <c r="E418" s="35">
        <f t="shared" si="12"/>
        <v>1307.4399999999996</v>
      </c>
      <c r="F418" s="48">
        <f>IFERROR(VLOOKUP(B418,ADI!B:D,3,0),"0,00")</f>
        <v>1497.91</v>
      </c>
      <c r="G418" s="106">
        <v>1600.26</v>
      </c>
      <c r="H418" s="35">
        <f t="shared" si="13"/>
        <v>3098.17</v>
      </c>
      <c r="I418" s="42" t="str">
        <f>VLOOKUP(B418,'FOLHA RESUMIDA'!C:D,2,0)</f>
        <v>LUCIANO ALVES DE S JUNIOR</v>
      </c>
    </row>
    <row r="419" spans="1:9">
      <c r="A419" s="103">
        <v>1</v>
      </c>
      <c r="B419" s="103">
        <v>3401</v>
      </c>
      <c r="C419" s="97" t="s">
        <v>539</v>
      </c>
      <c r="D419" s="100">
        <v>1560.73</v>
      </c>
      <c r="E419" s="35">
        <f t="shared" si="12"/>
        <v>1190.0900000000001</v>
      </c>
      <c r="F419" s="48" t="str">
        <f>IFERROR(VLOOKUP(B419,ADI!B:D,3,0),"0,00")</f>
        <v>0,00</v>
      </c>
      <c r="G419" s="106">
        <v>370.64</v>
      </c>
      <c r="H419" s="35">
        <f t="shared" si="13"/>
        <v>370.64</v>
      </c>
      <c r="I419" s="42" t="str">
        <f>VLOOKUP(B419,'FOLHA RESUMIDA'!C:D,2,0)</f>
        <v>TATIANE RAPHAELLA S DA SILVA N</v>
      </c>
    </row>
    <row r="420" spans="1:9">
      <c r="A420" s="103">
        <v>1</v>
      </c>
      <c r="B420" s="103">
        <v>3403</v>
      </c>
      <c r="C420" s="97" t="s">
        <v>540</v>
      </c>
      <c r="D420" s="100">
        <v>7766.6</v>
      </c>
      <c r="E420" s="35">
        <f t="shared" si="12"/>
        <v>6268.6900000000005</v>
      </c>
      <c r="F420" s="48">
        <f>IFERROR(VLOOKUP(B420,ADI!B:D,3,0),"0,00")</f>
        <v>1497.91</v>
      </c>
      <c r="G420" s="106">
        <v>0</v>
      </c>
      <c r="H420" s="35">
        <f t="shared" si="13"/>
        <v>1497.91</v>
      </c>
      <c r="I420" s="42" t="str">
        <f>VLOOKUP(B420,'FOLHA RESUMIDA'!C:D,2,0)</f>
        <v>ITAMAR MARIA SILVA DE MELO</v>
      </c>
    </row>
    <row r="421" spans="1:9">
      <c r="A421" s="103">
        <v>1</v>
      </c>
      <c r="B421" s="103">
        <v>3409</v>
      </c>
      <c r="C421" s="97" t="s">
        <v>541</v>
      </c>
      <c r="D421" s="100">
        <v>8322.24</v>
      </c>
      <c r="E421" s="35">
        <f t="shared" si="12"/>
        <v>2246.4499999999998</v>
      </c>
      <c r="F421" s="48">
        <f>IFERROR(VLOOKUP(B421,ADI!B:D,3,0),"0,00")</f>
        <v>2829.56</v>
      </c>
      <c r="G421" s="106">
        <v>3246.23</v>
      </c>
      <c r="H421" s="35">
        <f t="shared" si="13"/>
        <v>6075.79</v>
      </c>
      <c r="I421" s="42" t="str">
        <f>VLOOKUP(B421,'FOLHA RESUMIDA'!C:D,2,0)</f>
        <v>SIMONE CARLA ALVES PEREIRA</v>
      </c>
    </row>
    <row r="422" spans="1:9">
      <c r="A422" s="103">
        <v>1</v>
      </c>
      <c r="B422" s="103">
        <v>3410</v>
      </c>
      <c r="C422" s="97" t="s">
        <v>542</v>
      </c>
      <c r="D422" s="100">
        <v>1468.53</v>
      </c>
      <c r="E422" s="35">
        <f t="shared" si="12"/>
        <v>468.01</v>
      </c>
      <c r="F422" s="48">
        <f>IFERROR(VLOOKUP(B422,ADI!B:D,3,0),"0,00")</f>
        <v>499.3</v>
      </c>
      <c r="G422" s="106">
        <v>501.22</v>
      </c>
      <c r="H422" s="35">
        <f t="shared" si="13"/>
        <v>1000.52</v>
      </c>
      <c r="I422" s="42" t="str">
        <f>VLOOKUP(B422,'FOLHA RESUMIDA'!C:D,2,0)</f>
        <v>SARA MEDEIROS C CABRAL</v>
      </c>
    </row>
    <row r="423" spans="1:9">
      <c r="A423" s="103">
        <v>1</v>
      </c>
      <c r="B423" s="103">
        <v>3411</v>
      </c>
      <c r="C423" s="97" t="s">
        <v>549</v>
      </c>
      <c r="D423" s="100">
        <v>9056.5499999999993</v>
      </c>
      <c r="E423" s="35">
        <f t="shared" si="12"/>
        <v>2256.5599999999995</v>
      </c>
      <c r="F423" s="48">
        <f>IFERROR(VLOOKUP(B423,ADI!B:D,3,0),"0,00")</f>
        <v>3079.23</v>
      </c>
      <c r="G423" s="106">
        <v>3720.76</v>
      </c>
      <c r="H423" s="35">
        <f t="shared" si="13"/>
        <v>6799.99</v>
      </c>
      <c r="I423" s="42" t="str">
        <f>VLOOKUP(B423,'FOLHA RESUMIDA'!C:D,2,0)</f>
        <v>THALES ETELVAN CABRAL OLIVEIRA</v>
      </c>
    </row>
    <row r="424" spans="1:9">
      <c r="A424" s="103">
        <v>1</v>
      </c>
      <c r="B424" s="103">
        <v>3412</v>
      </c>
      <c r="C424" s="97" t="s">
        <v>550</v>
      </c>
      <c r="D424" s="100">
        <v>9401.52</v>
      </c>
      <c r="E424" s="35">
        <f t="shared" si="12"/>
        <v>2351.4300000000003</v>
      </c>
      <c r="F424" s="48">
        <f>IFERROR(VLOOKUP(B424,ADI!B:D,3,0),"0,00")</f>
        <v>3079.23</v>
      </c>
      <c r="G424" s="106">
        <v>3970.86</v>
      </c>
      <c r="H424" s="35">
        <f t="shared" si="13"/>
        <v>7050.09</v>
      </c>
      <c r="I424" s="42" t="str">
        <f>VLOOKUP(B424,'FOLHA RESUMIDA'!C:D,2,0)</f>
        <v>CARLOS EDUARDO MIRANDA D SOUSA</v>
      </c>
    </row>
    <row r="425" spans="1:9">
      <c r="A425" s="103">
        <v>1</v>
      </c>
      <c r="B425" s="103">
        <v>3413</v>
      </c>
      <c r="C425" s="97" t="s">
        <v>554</v>
      </c>
      <c r="D425" s="100">
        <v>8322.24</v>
      </c>
      <c r="E425" s="35">
        <f t="shared" si="12"/>
        <v>1932.6900000000005</v>
      </c>
      <c r="F425" s="48">
        <f>IFERROR(VLOOKUP(B425,ADI!B:D,3,0),"0,00")</f>
        <v>2829.56</v>
      </c>
      <c r="G425" s="106">
        <v>3559.99</v>
      </c>
      <c r="H425" s="35">
        <f t="shared" si="13"/>
        <v>6389.5499999999993</v>
      </c>
      <c r="I425" s="42" t="str">
        <f>VLOOKUP(B425,'FOLHA RESUMIDA'!C:D,2,0)</f>
        <v>RONALDO FRANCISCO DOS SANTOS</v>
      </c>
    </row>
    <row r="426" spans="1:9">
      <c r="A426" s="103">
        <v>1</v>
      </c>
      <c r="B426" s="103">
        <v>3414</v>
      </c>
      <c r="C426" s="97" t="s">
        <v>602</v>
      </c>
      <c r="D426" s="100">
        <v>8322.24</v>
      </c>
      <c r="E426" s="35">
        <f t="shared" si="12"/>
        <v>2144.2399999999998</v>
      </c>
      <c r="F426" s="48">
        <f>IFERROR(VLOOKUP(B426,ADI!B:D,3,0),"0,00")</f>
        <v>2829.56</v>
      </c>
      <c r="G426" s="106">
        <v>3348.44</v>
      </c>
      <c r="H426" s="35">
        <f t="shared" si="13"/>
        <v>6178</v>
      </c>
      <c r="I426" s="42" t="str">
        <f>VLOOKUP(B426,'FOLHA RESUMIDA'!C:D,2,0)</f>
        <v>FERNANDA DE LOURDES M G ALONSO</v>
      </c>
    </row>
    <row r="427" spans="1:9">
      <c r="A427" s="103">
        <v>1</v>
      </c>
      <c r="B427" s="103">
        <v>3415</v>
      </c>
      <c r="C427" s="97" t="s">
        <v>556</v>
      </c>
      <c r="D427" s="100">
        <v>2899.27</v>
      </c>
      <c r="E427" s="35">
        <f t="shared" si="12"/>
        <v>1673.57</v>
      </c>
      <c r="F427" s="48">
        <f>IFERROR(VLOOKUP(B427,ADI!B:D,3,0),"0,00")</f>
        <v>667.12</v>
      </c>
      <c r="G427" s="106">
        <v>558.58000000000004</v>
      </c>
      <c r="H427" s="35">
        <f t="shared" si="13"/>
        <v>1225.7</v>
      </c>
      <c r="I427" s="42" t="str">
        <f>VLOOKUP(B427,'FOLHA RESUMIDA'!C:D,2,0)</f>
        <v>MARIA DO SOCORRO SILVA VIEIRA</v>
      </c>
    </row>
    <row r="428" spans="1:9">
      <c r="A428" s="103">
        <v>1</v>
      </c>
      <c r="B428" s="103">
        <v>3416</v>
      </c>
      <c r="C428" s="97" t="s">
        <v>557</v>
      </c>
      <c r="D428" s="100">
        <v>5030.7700000000004</v>
      </c>
      <c r="E428" s="35">
        <f t="shared" si="12"/>
        <v>868.29000000000087</v>
      </c>
      <c r="F428" s="48">
        <f>IFERROR(VLOOKUP(B428,ADI!B:D,3,0),"0,00")</f>
        <v>1111.3</v>
      </c>
      <c r="G428" s="106">
        <v>3051.18</v>
      </c>
      <c r="H428" s="35">
        <f t="shared" si="13"/>
        <v>4162.4799999999996</v>
      </c>
      <c r="I428" s="42" t="str">
        <f>VLOOKUP(B428,'FOLHA RESUMIDA'!C:D,2,0)</f>
        <v>DAYVSON ALVES VANDERLEI</v>
      </c>
    </row>
    <row r="429" spans="1:9">
      <c r="A429" s="103">
        <v>1</v>
      </c>
      <c r="B429" s="103">
        <v>3418</v>
      </c>
      <c r="C429" s="97" t="s">
        <v>558</v>
      </c>
      <c r="D429" s="100">
        <v>13592.99</v>
      </c>
      <c r="E429" s="35">
        <f t="shared" si="12"/>
        <v>7287.95</v>
      </c>
      <c r="F429" s="48">
        <f>IFERROR(VLOOKUP(B429,ADI!B:D,3,0),"0,00")</f>
        <v>2829.56</v>
      </c>
      <c r="G429" s="106">
        <v>3475.48</v>
      </c>
      <c r="H429" s="35">
        <f t="shared" si="13"/>
        <v>6305.04</v>
      </c>
      <c r="I429" s="42" t="str">
        <f>VLOOKUP(B429,'FOLHA RESUMIDA'!C:D,2,0)</f>
        <v>DOMINGOS SAVIO F C DA S JUNIOR</v>
      </c>
    </row>
    <row r="430" spans="1:9">
      <c r="A430" s="103">
        <v>1</v>
      </c>
      <c r="B430" s="103">
        <v>3420</v>
      </c>
      <c r="C430" s="97" t="s">
        <v>559</v>
      </c>
      <c r="D430" s="100">
        <v>4895.13</v>
      </c>
      <c r="E430" s="35">
        <f t="shared" si="12"/>
        <v>1185.1199999999999</v>
      </c>
      <c r="F430" s="48">
        <f>IFERROR(VLOOKUP(B430,ADI!B:D,3,0),"0,00")</f>
        <v>1664.34</v>
      </c>
      <c r="G430" s="106">
        <v>2045.67</v>
      </c>
      <c r="H430" s="35">
        <f t="shared" si="13"/>
        <v>3710.01</v>
      </c>
      <c r="I430" s="42" t="str">
        <f>VLOOKUP(B430,'FOLHA RESUMIDA'!C:D,2,0)</f>
        <v>BRUNA MARIA PIMENTEL DE MORAIS</v>
      </c>
    </row>
    <row r="431" spans="1:9">
      <c r="A431" s="103">
        <v>1</v>
      </c>
      <c r="B431" s="103">
        <v>3421</v>
      </c>
      <c r="C431" s="97" t="s">
        <v>560</v>
      </c>
      <c r="D431" s="100">
        <v>2303.0100000000002</v>
      </c>
      <c r="E431" s="35">
        <f t="shared" si="12"/>
        <v>914.87000000000035</v>
      </c>
      <c r="F431" s="48">
        <f>IFERROR(VLOOKUP(B431,ADI!B:D,3,0),"0,00")</f>
        <v>665.73</v>
      </c>
      <c r="G431" s="106">
        <v>722.41</v>
      </c>
      <c r="H431" s="35">
        <f t="shared" si="13"/>
        <v>1388.1399999999999</v>
      </c>
      <c r="I431" s="42" t="str">
        <f>VLOOKUP(B431,'FOLHA RESUMIDA'!C:D,2,0)</f>
        <v>ROSEANE LOPES DA SILVA</v>
      </c>
    </row>
    <row r="432" spans="1:9">
      <c r="A432" s="103">
        <v>1</v>
      </c>
      <c r="B432" s="103">
        <v>3422</v>
      </c>
      <c r="C432" s="97" t="s">
        <v>561</v>
      </c>
      <c r="D432" s="100">
        <v>9056.5499999999993</v>
      </c>
      <c r="E432" s="35">
        <f t="shared" si="12"/>
        <v>2256.5599999999995</v>
      </c>
      <c r="F432" s="48">
        <f>IFERROR(VLOOKUP(B432,ADI!B:D,3,0),"0,00")</f>
        <v>3079.23</v>
      </c>
      <c r="G432" s="106">
        <v>3720.76</v>
      </c>
      <c r="H432" s="35">
        <f t="shared" si="13"/>
        <v>6799.99</v>
      </c>
      <c r="I432" s="42" t="str">
        <f>VLOOKUP(B432,'FOLHA RESUMIDA'!C:D,2,0)</f>
        <v>LUCIANA C ANUNCIACAO CUNHA</v>
      </c>
    </row>
    <row r="433" spans="1:9">
      <c r="A433" s="103">
        <v>1</v>
      </c>
      <c r="B433" s="103">
        <v>3423</v>
      </c>
      <c r="C433" s="97" t="s">
        <v>562</v>
      </c>
      <c r="D433" s="100">
        <v>5240.1000000000004</v>
      </c>
      <c r="E433" s="35">
        <f t="shared" si="12"/>
        <v>1111.4700000000003</v>
      </c>
      <c r="F433" s="48">
        <f>IFERROR(VLOOKUP(B433,ADI!B:D,3,0),"0,00")</f>
        <v>1664.34</v>
      </c>
      <c r="G433" s="106">
        <v>2464.29</v>
      </c>
      <c r="H433" s="35">
        <f t="shared" si="13"/>
        <v>4128.63</v>
      </c>
      <c r="I433" s="42" t="str">
        <f>VLOOKUP(B433,'FOLHA RESUMIDA'!C:D,2,0)</f>
        <v>AMANDA M DE QUEIROZ RODRIGUES</v>
      </c>
    </row>
    <row r="434" spans="1:9">
      <c r="A434" s="103">
        <v>1</v>
      </c>
      <c r="B434" s="103">
        <v>3424</v>
      </c>
      <c r="C434" s="97" t="s">
        <v>563</v>
      </c>
      <c r="D434" s="100">
        <v>9056.5499999999993</v>
      </c>
      <c r="E434" s="35">
        <f t="shared" si="12"/>
        <v>2756.5399999999991</v>
      </c>
      <c r="F434" s="48">
        <f>IFERROR(VLOOKUP(B434,ADI!B:D,3,0),"0,00")</f>
        <v>3079.23</v>
      </c>
      <c r="G434" s="106">
        <v>3220.78</v>
      </c>
      <c r="H434" s="35">
        <f t="shared" si="13"/>
        <v>6300.01</v>
      </c>
      <c r="I434" s="42" t="str">
        <f>VLOOKUP(B434,'FOLHA RESUMIDA'!C:D,2,0)</f>
        <v>WEVERTON RODRIGO C DA SILVA</v>
      </c>
    </row>
    <row r="435" spans="1:9">
      <c r="A435" s="103">
        <v>1</v>
      </c>
      <c r="B435" s="103">
        <v>3425</v>
      </c>
      <c r="C435" s="97" t="s">
        <v>565</v>
      </c>
      <c r="D435" s="100">
        <v>8322.24</v>
      </c>
      <c r="E435" s="35">
        <f t="shared" si="12"/>
        <v>2054.6299999999992</v>
      </c>
      <c r="F435" s="48">
        <f>IFERROR(VLOOKUP(B435,ADI!B:D,3,0),"0,00")</f>
        <v>2829.56</v>
      </c>
      <c r="G435" s="106">
        <v>3438.05</v>
      </c>
      <c r="H435" s="35">
        <f t="shared" si="13"/>
        <v>6267.6100000000006</v>
      </c>
      <c r="I435" s="42" t="str">
        <f>VLOOKUP(B435,'FOLHA RESUMIDA'!C:D,2,0)</f>
        <v>ISMAR HENRIQUE RAMOS BARBOSA</v>
      </c>
    </row>
    <row r="436" spans="1:9">
      <c r="A436" s="103">
        <v>1</v>
      </c>
      <c r="B436" s="103">
        <v>3426</v>
      </c>
      <c r="C436" s="97" t="s">
        <v>567</v>
      </c>
      <c r="D436" s="100">
        <v>8322.24</v>
      </c>
      <c r="E436" s="35">
        <f t="shared" si="12"/>
        <v>2177.7700000000004</v>
      </c>
      <c r="F436" s="48">
        <f>IFERROR(VLOOKUP(B436,ADI!B:D,3,0),"0,00")</f>
        <v>2829.56</v>
      </c>
      <c r="G436" s="106">
        <v>3314.91</v>
      </c>
      <c r="H436" s="35">
        <f t="shared" si="13"/>
        <v>6144.4699999999993</v>
      </c>
      <c r="I436" s="42" t="str">
        <f>VLOOKUP(B436,'FOLHA RESUMIDA'!C:D,2,0)</f>
        <v>UDO DE MELO AMAZONAS</v>
      </c>
    </row>
    <row r="437" spans="1:9">
      <c r="A437" s="103">
        <v>1</v>
      </c>
      <c r="B437" s="103">
        <v>3427</v>
      </c>
      <c r="C437" s="97" t="s">
        <v>568</v>
      </c>
      <c r="D437" s="100">
        <v>8322.23</v>
      </c>
      <c r="E437" s="35">
        <f t="shared" si="12"/>
        <v>2638.0199999999995</v>
      </c>
      <c r="F437" s="48">
        <f>IFERROR(VLOOKUP(B437,ADI!B:D,3,0),"0,00")</f>
        <v>2829.56</v>
      </c>
      <c r="G437" s="106">
        <v>2854.65</v>
      </c>
      <c r="H437" s="35">
        <f t="shared" si="13"/>
        <v>5684.21</v>
      </c>
      <c r="I437" s="42" t="str">
        <f>VLOOKUP(B437,'FOLHA RESUMIDA'!C:D,2,0)</f>
        <v>BIANCA DE CASTRO ALMEIDA</v>
      </c>
    </row>
    <row r="438" spans="1:9">
      <c r="A438" s="103">
        <v>1</v>
      </c>
      <c r="B438" s="103">
        <v>3428</v>
      </c>
      <c r="C438" s="97" t="s">
        <v>569</v>
      </c>
      <c r="D438" s="100">
        <v>4895.13</v>
      </c>
      <c r="E438" s="35">
        <f t="shared" si="12"/>
        <v>1093.1400000000003</v>
      </c>
      <c r="F438" s="48">
        <f>IFERROR(VLOOKUP(B438,ADI!B:D,3,0),"0,00")</f>
        <v>1664.34</v>
      </c>
      <c r="G438" s="106">
        <v>2137.65</v>
      </c>
      <c r="H438" s="35">
        <f t="shared" si="13"/>
        <v>3801.99</v>
      </c>
      <c r="I438" s="42" t="str">
        <f>VLOOKUP(B438,'FOLHA RESUMIDA'!C:D,2,0)</f>
        <v>ISIS RUANA PARENTE GONCALVES</v>
      </c>
    </row>
    <row r="439" spans="1:9">
      <c r="A439" s="103">
        <v>1</v>
      </c>
      <c r="B439" s="103">
        <v>3429</v>
      </c>
      <c r="C439" s="97" t="s">
        <v>570</v>
      </c>
      <c r="D439" s="100">
        <v>8667.2099999999991</v>
      </c>
      <c r="E439" s="35">
        <f t="shared" si="12"/>
        <v>2413.869999999999</v>
      </c>
      <c r="F439" s="48">
        <f>IFERROR(VLOOKUP(B439,ADI!B:D,3,0),"0,00")</f>
        <v>2829.56</v>
      </c>
      <c r="G439" s="106">
        <v>3423.78</v>
      </c>
      <c r="H439" s="35">
        <f t="shared" si="13"/>
        <v>6253.34</v>
      </c>
      <c r="I439" s="42" t="str">
        <f>VLOOKUP(B439,'FOLHA RESUMIDA'!C:D,2,0)</f>
        <v>WASHINGTON LUIZ S DE L JUNIOR</v>
      </c>
    </row>
    <row r="440" spans="1:9">
      <c r="A440" s="103">
        <v>1</v>
      </c>
      <c r="B440" s="103">
        <v>3430</v>
      </c>
      <c r="C440" s="97" t="s">
        <v>571</v>
      </c>
      <c r="D440" s="100">
        <v>4405.6099999999997</v>
      </c>
      <c r="E440" s="35">
        <f t="shared" si="12"/>
        <v>640.10999999999967</v>
      </c>
      <c r="F440" s="48">
        <f>IFERROR(VLOOKUP(B440,ADI!B:D,3,0),"0,00")</f>
        <v>1497.91</v>
      </c>
      <c r="G440" s="106">
        <v>2267.59</v>
      </c>
      <c r="H440" s="35">
        <f t="shared" si="13"/>
        <v>3765.5</v>
      </c>
      <c r="I440" s="42" t="str">
        <f>VLOOKUP(B440,'FOLHA RESUMIDA'!C:D,2,0)</f>
        <v>TATIANA NOGUEIRA SANTOS</v>
      </c>
    </row>
    <row r="441" spans="1:9">
      <c r="A441" s="103">
        <v>1</v>
      </c>
      <c r="B441" s="103">
        <v>3431</v>
      </c>
      <c r="C441" s="97" t="s">
        <v>572</v>
      </c>
      <c r="D441" s="100">
        <v>3268.53</v>
      </c>
      <c r="E441" s="35">
        <f t="shared" si="12"/>
        <v>334.76000000000022</v>
      </c>
      <c r="F441" s="48">
        <f>IFERROR(VLOOKUP(B441,ADI!B:D,3,0),"0,00")</f>
        <v>1111.3</v>
      </c>
      <c r="G441" s="106">
        <v>1822.47</v>
      </c>
      <c r="H441" s="35">
        <f t="shared" si="13"/>
        <v>2933.77</v>
      </c>
      <c r="I441" s="42" t="str">
        <f>VLOOKUP(B441,'FOLHA RESUMIDA'!C:D,2,0)</f>
        <v>SAMIA RAFAELA B CAVALCANTE</v>
      </c>
    </row>
    <row r="442" spans="1:9">
      <c r="A442" s="103">
        <v>1</v>
      </c>
      <c r="B442" s="103">
        <v>3432</v>
      </c>
      <c r="C442" s="97" t="s">
        <v>573</v>
      </c>
      <c r="D442" s="100">
        <v>1958.04</v>
      </c>
      <c r="E442" s="35">
        <f t="shared" si="12"/>
        <v>459.88000000000011</v>
      </c>
      <c r="F442" s="48">
        <f>IFERROR(VLOOKUP(B442,ADI!B:D,3,0),"0,00")</f>
        <v>665.73</v>
      </c>
      <c r="G442" s="106">
        <v>832.43</v>
      </c>
      <c r="H442" s="35">
        <f t="shared" si="13"/>
        <v>1498.1599999999999</v>
      </c>
      <c r="I442" s="42" t="str">
        <f>VLOOKUP(B442,'FOLHA RESUMIDA'!C:D,2,0)</f>
        <v>EVELYN TAYRINE S DE OLIVEIRA</v>
      </c>
    </row>
    <row r="443" spans="1:9">
      <c r="A443" s="103">
        <v>1</v>
      </c>
      <c r="B443" s="103">
        <v>3433</v>
      </c>
      <c r="C443" s="97" t="s">
        <v>574</v>
      </c>
      <c r="D443" s="100">
        <v>4405.6099999999997</v>
      </c>
      <c r="E443" s="35">
        <f t="shared" si="12"/>
        <v>644.60999999999967</v>
      </c>
      <c r="F443" s="48">
        <f>IFERROR(VLOOKUP(B443,ADI!B:D,3,0),"0,00")</f>
        <v>1497.91</v>
      </c>
      <c r="G443" s="106">
        <v>2263.09</v>
      </c>
      <c r="H443" s="35">
        <f t="shared" si="13"/>
        <v>3761</v>
      </c>
      <c r="I443" s="42" t="str">
        <f>VLOOKUP(B443,'FOLHA RESUMIDA'!C:D,2,0)</f>
        <v>BRENDAH NICHOLLY A MACIEL FRAZ</v>
      </c>
    </row>
    <row r="444" spans="1:9">
      <c r="A444" s="103">
        <v>1</v>
      </c>
      <c r="B444" s="103">
        <v>3434</v>
      </c>
      <c r="C444" s="97" t="s">
        <v>575</v>
      </c>
      <c r="D444" s="100">
        <v>8322.24</v>
      </c>
      <c r="E444" s="35">
        <f t="shared" si="12"/>
        <v>2068.0200000000004</v>
      </c>
      <c r="F444" s="48">
        <f>IFERROR(VLOOKUP(B444,ADI!B:D,3,0),"0,00")</f>
        <v>2829.56</v>
      </c>
      <c r="G444" s="106">
        <v>3424.66</v>
      </c>
      <c r="H444" s="35">
        <f t="shared" si="13"/>
        <v>6254.2199999999993</v>
      </c>
      <c r="I444" s="42" t="str">
        <f>VLOOKUP(B444,'FOLHA RESUMIDA'!C:D,2,0)</f>
        <v>DANIEL PEREIRA DA SILVA</v>
      </c>
    </row>
    <row r="445" spans="1:9">
      <c r="A445" s="103">
        <v>1</v>
      </c>
      <c r="B445" s="103">
        <v>3436</v>
      </c>
      <c r="C445" s="97" t="s">
        <v>576</v>
      </c>
      <c r="D445" s="100">
        <v>8667.2099999999991</v>
      </c>
      <c r="E445" s="35">
        <f t="shared" si="12"/>
        <v>2149.4899999999998</v>
      </c>
      <c r="F445" s="48">
        <f>IFERROR(VLOOKUP(B445,ADI!B:D,3,0),"0,00")</f>
        <v>2829.56</v>
      </c>
      <c r="G445" s="106">
        <v>3688.16</v>
      </c>
      <c r="H445" s="35">
        <f t="shared" si="13"/>
        <v>6517.7199999999993</v>
      </c>
      <c r="I445" s="42" t="str">
        <f>VLOOKUP(B445,'FOLHA RESUMIDA'!C:D,2,0)</f>
        <v>FABIO RICARDO SILVA</v>
      </c>
    </row>
    <row r="446" spans="1:9">
      <c r="A446" s="103">
        <v>1</v>
      </c>
      <c r="B446" s="103">
        <v>3437</v>
      </c>
      <c r="C446" s="97" t="s">
        <v>578</v>
      </c>
      <c r="D446" s="100">
        <v>8322.24</v>
      </c>
      <c r="E446" s="35">
        <f t="shared" si="12"/>
        <v>2054.6299999999992</v>
      </c>
      <c r="F446" s="48">
        <f>IFERROR(VLOOKUP(B446,ADI!B:D,3,0),"0,00")</f>
        <v>2829.56</v>
      </c>
      <c r="G446" s="106">
        <v>3438.05</v>
      </c>
      <c r="H446" s="35">
        <f t="shared" si="13"/>
        <v>6267.6100000000006</v>
      </c>
      <c r="I446" s="42" t="str">
        <f>VLOOKUP(B446,'FOLHA RESUMIDA'!C:D,2,0)</f>
        <v>MARIA SONIA C DE VASCONCELOS</v>
      </c>
    </row>
    <row r="447" spans="1:9">
      <c r="A447" s="103">
        <v>1</v>
      </c>
      <c r="B447" s="103">
        <v>3438</v>
      </c>
      <c r="C447" s="97" t="s">
        <v>579</v>
      </c>
      <c r="D447" s="100">
        <v>1468.53</v>
      </c>
      <c r="E447" s="35">
        <f t="shared" si="12"/>
        <v>187.30999999999995</v>
      </c>
      <c r="F447" s="48">
        <f>IFERROR(VLOOKUP(B447,ADI!B:D,3,0),"0,00")</f>
        <v>499.3</v>
      </c>
      <c r="G447" s="106">
        <v>781.92</v>
      </c>
      <c r="H447" s="35">
        <f t="shared" si="13"/>
        <v>1281.22</v>
      </c>
      <c r="I447" s="42" t="str">
        <f>VLOOKUP(B447,'FOLHA RESUMIDA'!C:D,2,0)</f>
        <v>DANRLEY DE F BRAYNER METODIO</v>
      </c>
    </row>
    <row r="448" spans="1:9">
      <c r="A448" s="103">
        <v>1</v>
      </c>
      <c r="B448" s="103">
        <v>3439</v>
      </c>
      <c r="C448" s="97" t="s">
        <v>580</v>
      </c>
      <c r="D448" s="100">
        <v>9056.5499999999993</v>
      </c>
      <c r="E448" s="35">
        <f t="shared" si="12"/>
        <v>4260.1099999999988</v>
      </c>
      <c r="F448" s="48">
        <f>IFERROR(VLOOKUP(B448,ADI!B:D,3,0),"0,00")</f>
        <v>3079.23</v>
      </c>
      <c r="G448" s="106">
        <v>1717.21</v>
      </c>
      <c r="H448" s="35">
        <f t="shared" si="13"/>
        <v>4796.4400000000005</v>
      </c>
      <c r="I448" s="42" t="str">
        <f>VLOOKUP(B448,'FOLHA RESUMIDA'!C:D,2,0)</f>
        <v>EVELINE ALMEIDA O DOS SANTOS</v>
      </c>
    </row>
    <row r="449" spans="1:9">
      <c r="A449" s="103">
        <v>1</v>
      </c>
      <c r="B449" s="103">
        <v>3440</v>
      </c>
      <c r="C449" s="97" t="s">
        <v>582</v>
      </c>
      <c r="D449" s="100">
        <v>9056.5499999999993</v>
      </c>
      <c r="E449" s="35">
        <f t="shared" si="12"/>
        <v>2256.5599999999995</v>
      </c>
      <c r="F449" s="48">
        <f>IFERROR(VLOOKUP(B449,ADI!B:D,3,0),"0,00")</f>
        <v>3079.23</v>
      </c>
      <c r="G449" s="106">
        <v>3720.76</v>
      </c>
      <c r="H449" s="35">
        <f t="shared" si="13"/>
        <v>6799.99</v>
      </c>
      <c r="I449" s="42" t="str">
        <f>VLOOKUP(B449,'FOLHA RESUMIDA'!C:D,2,0)</f>
        <v>KELBY DE MENEZES LAFAYETTE</v>
      </c>
    </row>
    <row r="450" spans="1:9">
      <c r="A450" s="103">
        <v>1</v>
      </c>
      <c r="B450" s="103">
        <v>3441</v>
      </c>
      <c r="C450" s="97" t="s">
        <v>584</v>
      </c>
      <c r="D450" s="100">
        <v>5240.1000000000004</v>
      </c>
      <c r="E450" s="35">
        <f t="shared" si="12"/>
        <v>896.93000000000029</v>
      </c>
      <c r="F450" s="48">
        <f>IFERROR(VLOOKUP(B450,ADI!B:D,3,0),"0,00")</f>
        <v>1664.34</v>
      </c>
      <c r="G450" s="106">
        <v>2678.83</v>
      </c>
      <c r="H450" s="35">
        <f t="shared" si="13"/>
        <v>4343.17</v>
      </c>
      <c r="I450" s="42" t="str">
        <f>VLOOKUP(B450,'FOLHA RESUMIDA'!C:D,2,0)</f>
        <v>ELISON CARLOS FERREIRA SILVA</v>
      </c>
    </row>
    <row r="451" spans="1:9">
      <c r="A451" s="103">
        <v>1</v>
      </c>
      <c r="B451" s="103">
        <v>3442</v>
      </c>
      <c r="C451" s="97" t="s">
        <v>585</v>
      </c>
      <c r="D451" s="100">
        <v>9332.99</v>
      </c>
      <c r="E451" s="35">
        <f t="shared" si="12"/>
        <v>3218.83</v>
      </c>
      <c r="F451" s="48">
        <f>IFERROR(VLOOKUP(B451,ADI!B:D,3,0),"0,00")</f>
        <v>2829.56</v>
      </c>
      <c r="G451" s="106">
        <v>3284.6</v>
      </c>
      <c r="H451" s="35">
        <f t="shared" si="13"/>
        <v>6114.16</v>
      </c>
      <c r="I451" s="42" t="str">
        <f>VLOOKUP(B451,'FOLHA RESUMIDA'!C:D,2,0)</f>
        <v>ANTONIO JOSE GUEDES A L NETO</v>
      </c>
    </row>
    <row r="452" spans="1:9">
      <c r="A452" s="103">
        <v>1</v>
      </c>
      <c r="B452" s="103">
        <v>3443</v>
      </c>
      <c r="C452" s="97" t="s">
        <v>603</v>
      </c>
      <c r="D452" s="100">
        <v>4603.7299999999996</v>
      </c>
      <c r="E452" s="35">
        <f t="shared" si="12"/>
        <v>610.49999999999909</v>
      </c>
      <c r="F452" s="48">
        <f>IFERROR(VLOOKUP(B452,ADI!B:D,3,0),"0,00")</f>
        <v>1497.91</v>
      </c>
      <c r="G452" s="106">
        <v>2495.3200000000002</v>
      </c>
      <c r="H452" s="35">
        <f t="shared" si="13"/>
        <v>3993.2300000000005</v>
      </c>
      <c r="I452" s="42" t="str">
        <f>VLOOKUP(B452,'FOLHA RESUMIDA'!C:D,2,0)</f>
        <v>CAIO HENRIQUE SOUZA FERREIRA</v>
      </c>
    </row>
    <row r="453" spans="1:9">
      <c r="A453" s="103">
        <v>1</v>
      </c>
      <c r="B453" s="103">
        <v>3444</v>
      </c>
      <c r="C453" s="97" t="s">
        <v>604</v>
      </c>
      <c r="D453" s="100">
        <v>1027.1300000000001</v>
      </c>
      <c r="E453" s="35">
        <f t="shared" si="12"/>
        <v>128.2600000000001</v>
      </c>
      <c r="F453" s="48" t="str">
        <f>IFERROR(VLOOKUP(B453,ADI!B:D,3,0),"0,00")</f>
        <v>0,00</v>
      </c>
      <c r="G453" s="106">
        <v>898.87</v>
      </c>
      <c r="H453" s="35">
        <f t="shared" si="13"/>
        <v>898.87</v>
      </c>
      <c r="I453" s="42" t="str">
        <f>VLOOKUP(B453,'FOLHA RESUMIDA'!C:D,2,0)</f>
        <v>DAIANNE LANNES DE LIMA</v>
      </c>
    </row>
    <row r="454" spans="1:9">
      <c r="A454" s="103">
        <v>1</v>
      </c>
      <c r="B454" s="103">
        <v>7002</v>
      </c>
      <c r="C454" s="97" t="s">
        <v>547</v>
      </c>
      <c r="D454" s="100">
        <v>16784.88</v>
      </c>
      <c r="E454" s="35">
        <f t="shared" si="12"/>
        <v>3566.5200000000004</v>
      </c>
      <c r="F454" s="67">
        <f>IFERROR(VLOOKUP(B454,ADI!B:D,3,0),"0,00")</f>
        <v>5706.86</v>
      </c>
      <c r="G454" s="106">
        <v>7511.5</v>
      </c>
      <c r="H454" s="35">
        <f t="shared" si="13"/>
        <v>13218.36</v>
      </c>
      <c r="I454" s="42" t="str">
        <f>VLOOKUP(B454,'FOLHA RESUMIDA'!C:D,2,0)</f>
        <v>ANTONIO LUIZ DOLIVEIRA AZEVEDO</v>
      </c>
    </row>
    <row r="455" spans="1:9">
      <c r="A455" s="103">
        <v>1</v>
      </c>
      <c r="B455" s="103">
        <v>8249</v>
      </c>
      <c r="C455" s="97" t="s">
        <v>333</v>
      </c>
      <c r="D455" s="100">
        <v>3181.83</v>
      </c>
      <c r="E455" s="35">
        <f t="shared" ref="E455" si="14">D455-H455</f>
        <v>1964.77</v>
      </c>
      <c r="F455" s="67">
        <f>IFERROR(VLOOKUP(B455,ADI!B:D,3,0),"0,00")</f>
        <v>1081.82</v>
      </c>
      <c r="G455" s="106">
        <v>135.24</v>
      </c>
      <c r="H455" s="35">
        <f t="shared" si="13"/>
        <v>1217.06</v>
      </c>
      <c r="I455" s="42" t="str">
        <f>VLOOKUP(B455,'FOLHA RESUMIDA'!C:D,2,0)</f>
        <v>SELMA BEZERRA DE CARVALHO</v>
      </c>
    </row>
    <row r="456" spans="1:9">
      <c r="A456" s="98" t="s">
        <v>400</v>
      </c>
      <c r="B456" s="98"/>
      <c r="C456" s="98"/>
      <c r="D456" s="101">
        <v>2145925.200000002</v>
      </c>
      <c r="E456" s="35">
        <f>D456-H456</f>
        <v>942178.89000000246</v>
      </c>
      <c r="F456" s="48">
        <f>SUM(F5:F455)</f>
        <v>591855.51999999967</v>
      </c>
      <c r="G456" s="107">
        <v>611890.79</v>
      </c>
      <c r="H456" s="35">
        <f t="shared" ref="H456:H457" si="15">F456+G456</f>
        <v>1203746.3099999996</v>
      </c>
      <c r="I456" s="42" t="e">
        <f>VLOOKUP(B456,'FOLHA RESUMIDA'!C:D,2,0)</f>
        <v>#N/A</v>
      </c>
    </row>
    <row r="457" spans="1:9">
      <c r="A457" s="95"/>
      <c r="B457" s="95"/>
      <c r="C457" s="95"/>
      <c r="D457" s="102"/>
      <c r="E457" s="35"/>
      <c r="F457" s="48"/>
      <c r="G457" s="108"/>
      <c r="H457" s="35"/>
    </row>
    <row r="458" spans="1:9">
      <c r="E458" s="35"/>
      <c r="F458" s="39"/>
      <c r="G458" s="39"/>
      <c r="H458" s="35"/>
    </row>
    <row r="459" spans="1:9">
      <c r="E459" s="35"/>
      <c r="F459" s="39"/>
      <c r="G459" s="39"/>
      <c r="H459" s="35"/>
    </row>
    <row r="460" spans="1:9">
      <c r="E460" s="35"/>
      <c r="F460" s="39"/>
      <c r="G460" s="39"/>
      <c r="H460" s="35"/>
    </row>
    <row r="461" spans="1:9">
      <c r="E461" s="35"/>
      <c r="F461" s="39"/>
      <c r="G461" s="39"/>
      <c r="H461" s="35"/>
    </row>
    <row r="463" spans="1:9">
      <c r="E463" s="35"/>
      <c r="F463" s="38"/>
      <c r="G463" s="38"/>
      <c r="H463" s="35"/>
    </row>
    <row r="464" spans="1:9">
      <c r="E464" s="35"/>
      <c r="F464" s="38"/>
      <c r="G464" s="38"/>
      <c r="H464" s="35"/>
    </row>
    <row r="465" spans="5:8">
      <c r="E465" s="35"/>
      <c r="F465" s="38"/>
      <c r="G465" s="38"/>
      <c r="H465" s="35"/>
    </row>
    <row r="466" spans="5:8">
      <c r="E466" s="35"/>
      <c r="F466" s="38"/>
      <c r="G466" s="38"/>
      <c r="H466" s="35"/>
    </row>
    <row r="467" spans="5:8">
      <c r="E467" s="35"/>
      <c r="F467" s="38"/>
      <c r="G467" s="38"/>
      <c r="H467" s="35"/>
    </row>
    <row r="468" spans="5:8">
      <c r="E468" s="35"/>
      <c r="F468" s="38"/>
      <c r="G468" s="38"/>
      <c r="H468" s="35"/>
    </row>
    <row r="469" spans="5:8">
      <c r="E469" s="35"/>
      <c r="F469" s="38"/>
      <c r="G469" s="38"/>
      <c r="H469" s="35"/>
    </row>
    <row r="470" spans="5:8">
      <c r="E470" s="35"/>
      <c r="F470" s="38"/>
      <c r="G470" s="38"/>
      <c r="H470" s="35"/>
    </row>
    <row r="471" spans="5:8">
      <c r="E471" s="35"/>
      <c r="F471" s="38"/>
      <c r="G471" s="38"/>
      <c r="H471" s="35"/>
    </row>
  </sheetData>
  <autoFilter ref="A4:I471"/>
  <sortState ref="A5:H666">
    <sortCondition ref="B5:B666"/>
  </sortState>
  <conditionalFormatting sqref="B1:B1048576">
    <cfRule type="duplicateValues" dxfId="60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18"/>
  <sheetViews>
    <sheetView workbookViewId="0">
      <selection activeCell="E4" sqref="E4"/>
    </sheetView>
  </sheetViews>
  <sheetFormatPr defaultRowHeight="12"/>
  <cols>
    <col min="1" max="1" width="4.5703125" style="8" customWidth="1"/>
    <col min="2" max="2" width="7.42578125" style="8" bestFit="1" customWidth="1"/>
    <col min="3" max="3" width="32.42578125" style="8" bestFit="1" customWidth="1"/>
    <col min="4" max="4" width="16.42578125" style="41" bestFit="1" customWidth="1"/>
    <col min="5" max="5" width="31.7109375" style="8" bestFit="1" customWidth="1"/>
    <col min="6" max="16384" width="9.140625" style="8"/>
  </cols>
  <sheetData>
    <row r="2" spans="1:5">
      <c r="A2" s="119" t="s">
        <v>622</v>
      </c>
      <c r="B2" s="109"/>
      <c r="C2" s="109"/>
      <c r="D2" s="109"/>
    </row>
    <row r="4" spans="1:5">
      <c r="A4" s="117" t="s">
        <v>0</v>
      </c>
      <c r="B4" s="117" t="s">
        <v>1</v>
      </c>
      <c r="C4" s="110" t="s">
        <v>2</v>
      </c>
      <c r="D4" s="113" t="s">
        <v>463</v>
      </c>
    </row>
    <row r="5" spans="1:5">
      <c r="A5" s="118">
        <v>1</v>
      </c>
      <c r="B5" s="118">
        <v>2308</v>
      </c>
      <c r="C5" s="111" t="s">
        <v>114</v>
      </c>
      <c r="D5" s="114">
        <v>1081.82</v>
      </c>
      <c r="E5" s="8" t="str">
        <f>IFERROR(VLOOKUP(B5,SETEMBRO!B:C,2,0),"")</f>
        <v>ADEILDO CARLOS DIAS BEZERRA</v>
      </c>
    </row>
    <row r="6" spans="1:5">
      <c r="A6" s="118">
        <v>1</v>
      </c>
      <c r="B6" s="118">
        <v>2628</v>
      </c>
      <c r="C6" s="111" t="s">
        <v>163</v>
      </c>
      <c r="D6" s="114">
        <v>2026.48</v>
      </c>
      <c r="E6" s="8" t="str">
        <f>IFERROR(VLOOKUP(B6,SETEMBRO!B:C,2,0),"")</f>
        <v>ADELE GOMES DE SANTANA</v>
      </c>
    </row>
    <row r="7" spans="1:5">
      <c r="A7" s="118">
        <v>10</v>
      </c>
      <c r="B7" s="118">
        <v>1683</v>
      </c>
      <c r="C7" s="111" t="s">
        <v>388</v>
      </c>
      <c r="D7" s="114">
        <v>1418.64</v>
      </c>
      <c r="E7" s="8" t="str">
        <f>IFERROR(VLOOKUP(B7,SETEMBRO!B:C,2,0),"")</f>
        <v>ADEMIR LOPES DA SILVA</v>
      </c>
    </row>
    <row r="8" spans="1:5">
      <c r="A8" s="118">
        <v>1</v>
      </c>
      <c r="B8" s="118">
        <v>1258</v>
      </c>
      <c r="C8" s="111" t="s">
        <v>29</v>
      </c>
      <c r="D8" s="114">
        <v>2151.89</v>
      </c>
      <c r="E8" s="8" t="str">
        <f>IFERROR(VLOOKUP(B8,SETEMBRO!B:C,2,0),"")</f>
        <v>ADIGALENE RODRIGUES DA SILVA</v>
      </c>
    </row>
    <row r="9" spans="1:5">
      <c r="A9" s="118">
        <v>1</v>
      </c>
      <c r="B9" s="118">
        <v>2823</v>
      </c>
      <c r="C9" s="111" t="s">
        <v>351</v>
      </c>
      <c r="D9" s="114">
        <v>700.48</v>
      </c>
      <c r="E9" s="8" t="str">
        <f>IFERROR(VLOOKUP(B9,SETEMBRO!B:C,2,0),"")</f>
        <v>ADRIANA MARIA DA SILVA</v>
      </c>
    </row>
    <row r="10" spans="1:5">
      <c r="A10" s="118">
        <v>1</v>
      </c>
      <c r="B10" s="118">
        <v>2860</v>
      </c>
      <c r="C10" s="111" t="s">
        <v>216</v>
      </c>
      <c r="D10" s="114">
        <v>476.1</v>
      </c>
      <c r="E10" s="8" t="str">
        <f>IFERROR(VLOOKUP(B10,SETEMBRO!B:C,2,0),"")</f>
        <v>ADRIANA MAYO DE SOUZA E SILVA</v>
      </c>
    </row>
    <row r="11" spans="1:5">
      <c r="A11" s="118">
        <v>1</v>
      </c>
      <c r="B11" s="118">
        <v>3364</v>
      </c>
      <c r="C11" s="111" t="s">
        <v>331</v>
      </c>
      <c r="D11" s="114">
        <v>499.92</v>
      </c>
      <c r="E11" s="8" t="str">
        <f>IFERROR(VLOOKUP(B11,SETEMBRO!B:C,2,0),"")</f>
        <v>ADRIANO JOSE MARTINS DA SILVA</v>
      </c>
    </row>
    <row r="12" spans="1:5">
      <c r="A12" s="118">
        <v>1</v>
      </c>
      <c r="B12" s="118">
        <v>2382</v>
      </c>
      <c r="C12" s="111" t="s">
        <v>124</v>
      </c>
      <c r="D12" s="114">
        <v>4284.18</v>
      </c>
      <c r="E12" s="8" t="str">
        <f>IFERROR(VLOOKUP(B12,SETEMBRO!B:C,2,0),"")</f>
        <v>AILA KARLA MOTA SANTANA</v>
      </c>
    </row>
    <row r="13" spans="1:5">
      <c r="A13" s="118">
        <v>1</v>
      </c>
      <c r="B13" s="118">
        <v>3395</v>
      </c>
      <c r="C13" s="111" t="s">
        <v>512</v>
      </c>
      <c r="D13" s="114">
        <v>1081.82</v>
      </c>
      <c r="E13" s="8" t="str">
        <f>IFERROR(VLOOKUP(B13,SETEMBRO!B:C,2,0),"")</f>
        <v>ALBERTO ANACLETO BARBOSA</v>
      </c>
    </row>
    <row r="14" spans="1:5">
      <c r="A14" s="118">
        <v>1</v>
      </c>
      <c r="B14" s="118">
        <v>2853</v>
      </c>
      <c r="C14" s="111" t="s">
        <v>213</v>
      </c>
      <c r="D14" s="114">
        <v>524.91</v>
      </c>
      <c r="E14" s="8" t="str">
        <f>IFERROR(VLOOKUP(B14,SETEMBRO!B:C,2,0),"")</f>
        <v>ALCILEIDE MONTE DA SILVA LIMA</v>
      </c>
    </row>
    <row r="15" spans="1:5">
      <c r="A15" s="118">
        <v>1</v>
      </c>
      <c r="B15" s="118">
        <v>2509</v>
      </c>
      <c r="C15" s="111" t="s">
        <v>146</v>
      </c>
      <c r="D15" s="114">
        <v>220.28</v>
      </c>
      <c r="E15" s="8" t="str">
        <f>IFERROR(VLOOKUP(B15,SETEMBRO!B:C,2,0),"")</f>
        <v>ALDEMIR NASCIMENTO DA SILVA</v>
      </c>
    </row>
    <row r="16" spans="1:5">
      <c r="A16" s="118">
        <v>1</v>
      </c>
      <c r="B16" s="118">
        <v>2911</v>
      </c>
      <c r="C16" s="111" t="s">
        <v>231</v>
      </c>
      <c r="D16" s="114">
        <v>524.9</v>
      </c>
      <c r="E16" s="8" t="str">
        <f>IFERROR(VLOOKUP(B16,SETEMBRO!B:C,2,0),"")</f>
        <v>ALDJANE MARIA DOS SANTOS</v>
      </c>
    </row>
    <row r="17" spans="1:5">
      <c r="A17" s="118">
        <v>1</v>
      </c>
      <c r="B17" s="118">
        <v>3136</v>
      </c>
      <c r="C17" s="111" t="s">
        <v>273</v>
      </c>
      <c r="D17" s="114">
        <v>1453.52</v>
      </c>
      <c r="E17" s="8" t="str">
        <f>IFERROR(VLOOKUP(B17,SETEMBRO!B:C,2,0),"")</f>
        <v>ALEXANDER BEZERRA</v>
      </c>
    </row>
    <row r="18" spans="1:5">
      <c r="A18" s="118">
        <v>1</v>
      </c>
      <c r="B18" s="118">
        <v>2131</v>
      </c>
      <c r="C18" s="111" t="s">
        <v>96</v>
      </c>
      <c r="D18" s="114">
        <v>955.42</v>
      </c>
      <c r="E18" s="8" t="str">
        <f>IFERROR(VLOOKUP(B18,SETEMBRO!B:C,2,0),"")</f>
        <v>ALEXANDRE BARBOSA DA SILVA</v>
      </c>
    </row>
    <row r="19" spans="1:5">
      <c r="A19" s="118">
        <v>1</v>
      </c>
      <c r="B19" s="118">
        <v>3359</v>
      </c>
      <c r="C19" s="111" t="s">
        <v>328</v>
      </c>
      <c r="D19" s="114">
        <v>2829.56</v>
      </c>
      <c r="E19" s="8" t="str">
        <f>IFERROR(VLOOKUP(B19,SETEMBRO!B:C,2,0),"")</f>
        <v>ALICE ANA BARBOSA ROSENDO</v>
      </c>
    </row>
    <row r="20" spans="1:5">
      <c r="A20" s="118">
        <v>1</v>
      </c>
      <c r="B20" s="118">
        <v>1126</v>
      </c>
      <c r="C20" s="111" t="s">
        <v>21</v>
      </c>
      <c r="D20" s="114">
        <v>2276.8000000000002</v>
      </c>
      <c r="E20" s="8" t="str">
        <f>IFERROR(VLOOKUP(B20,SETEMBRO!B:C,2,0),"")</f>
        <v>ALUISIO GOMES FERREIRA FILHO</v>
      </c>
    </row>
    <row r="21" spans="1:5">
      <c r="A21" s="118">
        <v>20</v>
      </c>
      <c r="B21" s="118">
        <v>2799</v>
      </c>
      <c r="C21" s="111" t="s">
        <v>359</v>
      </c>
      <c r="D21" s="114">
        <v>776.39</v>
      </c>
      <c r="E21" s="8" t="str">
        <f>IFERROR(VLOOKUP(B21,SETEMBRO!B:C,2,0),"")</f>
        <v>ALYSSON FABIO O FLORENCIO</v>
      </c>
    </row>
    <row r="22" spans="1:5">
      <c r="A22" s="118">
        <v>1</v>
      </c>
      <c r="B22" s="118">
        <v>3147</v>
      </c>
      <c r="C22" s="111" t="s">
        <v>276</v>
      </c>
      <c r="D22" s="114">
        <v>455.12</v>
      </c>
      <c r="E22" s="8" t="str">
        <f>IFERROR(VLOOKUP(B22,SETEMBRO!B:C,2,0),"")</f>
        <v>ALZENIRA PEREIRA DA SILVA</v>
      </c>
    </row>
    <row r="23" spans="1:5">
      <c r="A23" s="118">
        <v>1</v>
      </c>
      <c r="B23" s="118">
        <v>2831</v>
      </c>
      <c r="C23" s="111" t="s">
        <v>206</v>
      </c>
      <c r="D23" s="114">
        <v>2026.48</v>
      </c>
      <c r="E23" s="8" t="str">
        <f>IFERROR(VLOOKUP(B23,SETEMBRO!B:C,2,0),"")</f>
        <v>AMANDA BEZERRA MASCARENHAS</v>
      </c>
    </row>
    <row r="24" spans="1:5">
      <c r="A24" s="118">
        <v>50</v>
      </c>
      <c r="B24" s="118">
        <v>2706</v>
      </c>
      <c r="C24" s="111" t="s">
        <v>363</v>
      </c>
      <c r="D24" s="114">
        <v>1800.68</v>
      </c>
      <c r="E24" s="8" t="str">
        <f>IFERROR(VLOOKUP(B24,SETEMBRO!B:C,2,0),"")</f>
        <v>AMANDA FREITAS BASILIO</v>
      </c>
    </row>
    <row r="25" spans="1:5">
      <c r="A25" s="118">
        <v>1</v>
      </c>
      <c r="B25" s="118">
        <v>3423</v>
      </c>
      <c r="C25" s="111" t="s">
        <v>562</v>
      </c>
      <c r="D25" s="114">
        <v>1664.34</v>
      </c>
      <c r="E25" s="8" t="str">
        <f>IFERROR(VLOOKUP(B25,SETEMBRO!B:C,2,0),"")</f>
        <v>AMANDA M DE QUEIROZ RODRIGUES</v>
      </c>
    </row>
    <row r="26" spans="1:5">
      <c r="A26" s="118">
        <v>1</v>
      </c>
      <c r="B26" s="118">
        <v>2344</v>
      </c>
      <c r="C26" s="111" t="s">
        <v>119</v>
      </c>
      <c r="D26" s="114">
        <v>2806.93</v>
      </c>
      <c r="E26" s="8" t="str">
        <f>IFERROR(VLOOKUP(B26,SETEMBRO!B:C,2,0),"")</f>
        <v>AMANDA TATIANE C  DE OLIVEIRA</v>
      </c>
    </row>
    <row r="27" spans="1:5">
      <c r="A27" s="118">
        <v>1</v>
      </c>
      <c r="B27" s="118">
        <v>2008</v>
      </c>
      <c r="C27" s="111" t="s">
        <v>78</v>
      </c>
      <c r="D27" s="114">
        <v>1263.27</v>
      </c>
      <c r="E27" s="8" t="str">
        <f>IFERROR(VLOOKUP(B27,SETEMBRO!B:C,2,0),"")</f>
        <v>AMAURI GONCALO DA SILVA</v>
      </c>
    </row>
    <row r="28" spans="1:5">
      <c r="A28" s="118">
        <v>1</v>
      </c>
      <c r="B28" s="118">
        <v>2806</v>
      </c>
      <c r="C28" s="111" t="s">
        <v>202</v>
      </c>
      <c r="D28" s="114">
        <v>1597.3</v>
      </c>
      <c r="E28" s="8" t="str">
        <f>IFERROR(VLOOKUP(B28,SETEMBRO!B:C,2,0),"")</f>
        <v>ANA APARECIDA DE ANDRADE LIMA</v>
      </c>
    </row>
    <row r="29" spans="1:5">
      <c r="A29" s="118">
        <v>1</v>
      </c>
      <c r="B29" s="118">
        <v>3339</v>
      </c>
      <c r="C29" s="111" t="s">
        <v>313</v>
      </c>
      <c r="D29" s="114">
        <v>508.35</v>
      </c>
      <c r="E29" s="8" t="str">
        <f>IFERROR(VLOOKUP(B29,SETEMBRO!B:C,2,0),"")</f>
        <v>ANA CAROLINA CALLAND ROSA</v>
      </c>
    </row>
    <row r="30" spans="1:5">
      <c r="A30" s="118">
        <v>1</v>
      </c>
      <c r="B30" s="118">
        <v>3355</v>
      </c>
      <c r="C30" s="111" t="s">
        <v>325</v>
      </c>
      <c r="D30" s="114">
        <v>499.91</v>
      </c>
      <c r="E30" s="8" t="str">
        <f>IFERROR(VLOOKUP(B30,SETEMBRO!B:C,2,0),"")</f>
        <v>ANA CAROLINE GOMES PEREIRA</v>
      </c>
    </row>
    <row r="31" spans="1:5">
      <c r="A31" s="118">
        <v>1</v>
      </c>
      <c r="B31" s="118">
        <v>3263</v>
      </c>
      <c r="C31" s="111" t="s">
        <v>301</v>
      </c>
      <c r="D31" s="114">
        <v>2829.56</v>
      </c>
      <c r="E31" s="8" t="str">
        <f>IFERROR(VLOOKUP(B31,SETEMBRO!B:C,2,0),"")</f>
        <v>ANA CECILIA DE SENA T SOUZA</v>
      </c>
    </row>
    <row r="32" spans="1:5">
      <c r="A32" s="118">
        <v>1</v>
      </c>
      <c r="B32" s="118">
        <v>2468</v>
      </c>
      <c r="C32" s="111" t="s">
        <v>136</v>
      </c>
      <c r="D32" s="114">
        <v>2812.88</v>
      </c>
      <c r="E32" s="8" t="str">
        <f>IFERROR(VLOOKUP(B32,SETEMBRO!B:C,2,0),"")</f>
        <v>ANA GERTRUDES DE A F GUERRA</v>
      </c>
    </row>
    <row r="33" spans="1:5">
      <c r="A33" s="118">
        <v>1</v>
      </c>
      <c r="B33" s="118">
        <v>1427</v>
      </c>
      <c r="C33" s="111" t="s">
        <v>41</v>
      </c>
      <c r="D33" s="114">
        <v>4736.07</v>
      </c>
      <c r="E33" s="8" t="str">
        <f>IFERROR(VLOOKUP(B33,SETEMBRO!B:C,2,0),"")</f>
        <v>ANA MARIA ELOI DA H  DA SILVA</v>
      </c>
    </row>
    <row r="34" spans="1:5">
      <c r="A34" s="118">
        <v>1</v>
      </c>
      <c r="B34" s="118">
        <v>542</v>
      </c>
      <c r="C34" s="111" t="s">
        <v>7</v>
      </c>
      <c r="D34" s="114">
        <v>700.48</v>
      </c>
      <c r="E34" s="8" t="str">
        <f>IFERROR(VLOOKUP(B34,SETEMBRO!B:C,2,0),"")</f>
        <v>ANA MARTA MARCELINO DA SILVA</v>
      </c>
    </row>
    <row r="35" spans="1:5">
      <c r="A35" s="118">
        <v>50</v>
      </c>
      <c r="B35" s="118">
        <v>3055</v>
      </c>
      <c r="C35" s="111" t="s">
        <v>387</v>
      </c>
      <c r="D35" s="114">
        <v>1481.41</v>
      </c>
      <c r="E35" s="8" t="str">
        <f>IFERROR(VLOOKUP(B35,SETEMBRO!B:C,2,0),"")</f>
        <v>ANA PAULA SABINO L DE SOUZA</v>
      </c>
    </row>
    <row r="36" spans="1:5">
      <c r="A36" s="118">
        <v>1</v>
      </c>
      <c r="B36" s="118">
        <v>2507</v>
      </c>
      <c r="C36" s="111" t="s">
        <v>144</v>
      </c>
      <c r="D36" s="114">
        <v>499.3</v>
      </c>
      <c r="E36" s="8" t="str">
        <f>IFERROR(VLOOKUP(B36,SETEMBRO!B:C,2,0),"")</f>
        <v>ANANIAS TEIXEIRA DE LIMA</v>
      </c>
    </row>
    <row r="37" spans="1:5">
      <c r="A37" s="118">
        <v>1</v>
      </c>
      <c r="B37" s="118">
        <v>2574</v>
      </c>
      <c r="C37" s="111" t="s">
        <v>155</v>
      </c>
      <c r="D37" s="114">
        <v>1521.91</v>
      </c>
      <c r="E37" s="8" t="str">
        <f>IFERROR(VLOOKUP(B37,SETEMBRO!B:C,2,0),"")</f>
        <v>ANDERSON SANTOS DE LIMA FARIAS</v>
      </c>
    </row>
    <row r="38" spans="1:5">
      <c r="A38" s="118">
        <v>16</v>
      </c>
      <c r="B38" s="118">
        <v>3069</v>
      </c>
      <c r="C38" s="111" t="s">
        <v>339</v>
      </c>
      <c r="D38" s="114">
        <v>667.12</v>
      </c>
      <c r="E38" s="8" t="str">
        <f>IFERROR(VLOOKUP(B38,SETEMBRO!B:C,2,0),"")</f>
        <v>ANDRE LUIS MOTA PIRES</v>
      </c>
    </row>
    <row r="39" spans="1:5">
      <c r="A39" s="118">
        <v>1</v>
      </c>
      <c r="B39" s="118">
        <v>1561</v>
      </c>
      <c r="C39" s="111" t="s">
        <v>52</v>
      </c>
      <c r="D39" s="114">
        <v>638.04</v>
      </c>
      <c r="E39" s="8" t="str">
        <f>IFERROR(VLOOKUP(B39,SETEMBRO!B:C,2,0),"")</f>
        <v>ANDRE LUIZ MACIEL FERREIRA</v>
      </c>
    </row>
    <row r="40" spans="1:5">
      <c r="A40" s="118">
        <v>1</v>
      </c>
      <c r="B40" s="118">
        <v>2854</v>
      </c>
      <c r="C40" s="111" t="s">
        <v>214</v>
      </c>
      <c r="D40" s="114">
        <v>524.91</v>
      </c>
      <c r="E40" s="8" t="str">
        <f>IFERROR(VLOOKUP(B40,SETEMBRO!B:C,2,0),"")</f>
        <v>ANDRE RICARDO CAMARA TORRES</v>
      </c>
    </row>
    <row r="41" spans="1:5">
      <c r="A41" s="118">
        <v>1</v>
      </c>
      <c r="B41" s="118">
        <v>2839</v>
      </c>
      <c r="C41" s="111" t="s">
        <v>210</v>
      </c>
      <c r="D41" s="114">
        <v>1597.3</v>
      </c>
      <c r="E41" s="8" t="str">
        <f>IFERROR(VLOOKUP(B41,SETEMBRO!B:C,2,0),"")</f>
        <v>ANGELINA MEDEIROS VERONESE</v>
      </c>
    </row>
    <row r="42" spans="1:5">
      <c r="A42" s="118">
        <v>1</v>
      </c>
      <c r="B42" s="118">
        <v>3442</v>
      </c>
      <c r="C42" s="111" t="s">
        <v>585</v>
      </c>
      <c r="D42" s="114">
        <v>2829.56</v>
      </c>
      <c r="E42" s="8" t="str">
        <f>IFERROR(VLOOKUP(B42,SETEMBRO!B:C,2,0),"")</f>
        <v>ANTONIO JOSE GUEDES A L NETO</v>
      </c>
    </row>
    <row r="43" spans="1:5">
      <c r="A43" s="118">
        <v>1</v>
      </c>
      <c r="B43" s="118">
        <v>7002</v>
      </c>
      <c r="C43" s="111" t="s">
        <v>547</v>
      </c>
      <c r="D43" s="114">
        <v>5706.86</v>
      </c>
      <c r="E43" s="8" t="str">
        <f>IFERROR(VLOOKUP(B43,SETEMBRO!B:C,2,0),"")</f>
        <v>ANTONIO LUIZ DOLIVEIRA AZEVEDO</v>
      </c>
    </row>
    <row r="44" spans="1:5">
      <c r="A44" s="118">
        <v>10</v>
      </c>
      <c r="B44" s="118">
        <v>1135</v>
      </c>
      <c r="C44" s="111" t="s">
        <v>334</v>
      </c>
      <c r="D44" s="114">
        <v>1198.08</v>
      </c>
      <c r="E44" s="8" t="str">
        <f>IFERROR(VLOOKUP(B44,SETEMBRO!B:C,2,0),"")</f>
        <v>ANTONIO LUIZ DOS SANTOS</v>
      </c>
    </row>
    <row r="45" spans="1:5">
      <c r="A45" s="118">
        <v>47</v>
      </c>
      <c r="B45" s="118">
        <v>2904</v>
      </c>
      <c r="C45" s="111" t="s">
        <v>381</v>
      </c>
      <c r="D45" s="114">
        <v>700.49</v>
      </c>
      <c r="E45" s="8" t="str">
        <f>IFERROR(VLOOKUP(B45,SETEMBRO!B:C,2,0),"")</f>
        <v>ANTONIO S ALVES DE O JUNIOR</v>
      </c>
    </row>
    <row r="46" spans="1:5">
      <c r="A46" s="118">
        <v>1</v>
      </c>
      <c r="B46" s="118">
        <v>2120</v>
      </c>
      <c r="C46" s="111" t="s">
        <v>89</v>
      </c>
      <c r="D46" s="114">
        <v>865.64</v>
      </c>
      <c r="E46" s="8" t="str">
        <f>IFERROR(VLOOKUP(B46,SETEMBRO!B:C,2,0),"")</f>
        <v>ANTONIO SOARES DE MELO</v>
      </c>
    </row>
    <row r="47" spans="1:5">
      <c r="A47" s="118">
        <v>1</v>
      </c>
      <c r="B47" s="118">
        <v>2530</v>
      </c>
      <c r="C47" s="111" t="s">
        <v>149</v>
      </c>
      <c r="D47" s="114">
        <v>578.71</v>
      </c>
      <c r="E47" s="8" t="str">
        <f>IFERROR(VLOOKUP(B47,SETEMBRO!B:C,2,0),"")</f>
        <v>ARLEILDA MENDES DA SILVA</v>
      </c>
    </row>
    <row r="48" spans="1:5">
      <c r="A48" s="118">
        <v>39</v>
      </c>
      <c r="B48" s="118">
        <v>2484</v>
      </c>
      <c r="C48" s="111" t="s">
        <v>377</v>
      </c>
      <c r="D48" s="114">
        <v>1890.71</v>
      </c>
      <c r="E48" s="8" t="str">
        <f>IFERROR(VLOOKUP(B48,SETEMBRO!B:C,2,0),"")</f>
        <v>ARLEY ANDERSON TAVARES MOREIRA</v>
      </c>
    </row>
    <row r="49" spans="1:5">
      <c r="A49" s="118">
        <v>3</v>
      </c>
      <c r="B49" s="118">
        <v>2906</v>
      </c>
      <c r="C49" s="111" t="s">
        <v>352</v>
      </c>
      <c r="D49" s="114">
        <v>1714.93</v>
      </c>
      <c r="E49" s="8" t="str">
        <f>IFERROR(VLOOKUP(B49,SETEMBRO!B:C,2,0),"")</f>
        <v>ARTHUR A SANTOS WANDERLEY</v>
      </c>
    </row>
    <row r="50" spans="1:5">
      <c r="A50" s="118">
        <v>1</v>
      </c>
      <c r="B50" s="118">
        <v>2712</v>
      </c>
      <c r="C50" s="111" t="s">
        <v>180</v>
      </c>
      <c r="D50" s="114">
        <v>1015.12</v>
      </c>
      <c r="E50" s="8" t="str">
        <f>IFERROR(VLOOKUP(B50,SETEMBRO!B:C,2,0),"")</f>
        <v>AUGUSTO CESAR N  A  DA SILVA</v>
      </c>
    </row>
    <row r="51" spans="1:5">
      <c r="A51" s="118">
        <v>16</v>
      </c>
      <c r="B51" s="118">
        <v>2873</v>
      </c>
      <c r="C51" s="111" t="s">
        <v>356</v>
      </c>
      <c r="D51" s="114">
        <v>1714.93</v>
      </c>
      <c r="E51" s="8" t="str">
        <f>IFERROR(VLOOKUP(B51,SETEMBRO!B:C,2,0),"")</f>
        <v>AURELIA RODRIGUES TORREIRO</v>
      </c>
    </row>
    <row r="52" spans="1:5">
      <c r="A52" s="118">
        <v>1</v>
      </c>
      <c r="B52" s="118">
        <v>3092</v>
      </c>
      <c r="C52" s="111" t="s">
        <v>543</v>
      </c>
      <c r="D52" s="114">
        <v>7133.57</v>
      </c>
      <c r="E52" s="8" t="str">
        <f>IFERROR(VLOOKUP(B52,SETEMBRO!B:C,2,0),"")</f>
        <v>BETY ANNE DE A SENNA</v>
      </c>
    </row>
    <row r="53" spans="1:5">
      <c r="A53" s="118">
        <v>1</v>
      </c>
      <c r="B53" s="118">
        <v>2837</v>
      </c>
      <c r="C53" s="111" t="s">
        <v>209</v>
      </c>
      <c r="D53" s="114">
        <v>1486.88</v>
      </c>
      <c r="E53" s="8" t="str">
        <f>IFERROR(VLOOKUP(B53,SETEMBRO!B:C,2,0),"")</f>
        <v>BEZALIEL ROSA DOS S JUNIOR</v>
      </c>
    </row>
    <row r="54" spans="1:5">
      <c r="A54" s="118">
        <v>1</v>
      </c>
      <c r="B54" s="118">
        <v>3427</v>
      </c>
      <c r="C54" s="111" t="s">
        <v>568</v>
      </c>
      <c r="D54" s="114">
        <v>2829.56</v>
      </c>
      <c r="E54" s="8" t="str">
        <f>IFERROR(VLOOKUP(B54,SETEMBRO!B:C,2,0),"")</f>
        <v>BIANCA DE CASTRO ALMEIDA</v>
      </c>
    </row>
    <row r="55" spans="1:5">
      <c r="A55" s="118">
        <v>1</v>
      </c>
      <c r="B55" s="118">
        <v>3433</v>
      </c>
      <c r="C55" s="111" t="s">
        <v>574</v>
      </c>
      <c r="D55" s="114">
        <v>1497.91</v>
      </c>
      <c r="E55" s="8" t="str">
        <f>IFERROR(VLOOKUP(B55,SETEMBRO!B:C,2,0),"")</f>
        <v>BRENDAH NICHOLLY A MACIEL FRAZ</v>
      </c>
    </row>
    <row r="56" spans="1:5">
      <c r="A56" s="118">
        <v>1</v>
      </c>
      <c r="B56" s="118">
        <v>3420</v>
      </c>
      <c r="C56" s="111" t="s">
        <v>559</v>
      </c>
      <c r="D56" s="114">
        <v>1664.34</v>
      </c>
      <c r="E56" s="8" t="str">
        <f>IFERROR(VLOOKUP(B56,SETEMBRO!B:C,2,0),"")</f>
        <v>BRUNA MARIA PIMENTEL DE MORAIS</v>
      </c>
    </row>
    <row r="57" spans="1:5">
      <c r="A57" s="118">
        <v>1</v>
      </c>
      <c r="B57" s="118">
        <v>3003</v>
      </c>
      <c r="C57" s="111" t="s">
        <v>253</v>
      </c>
      <c r="D57" s="114">
        <v>1440.33</v>
      </c>
      <c r="E57" s="8" t="str">
        <f>IFERROR(VLOOKUP(B57,SETEMBRO!B:C,2,0),"")</f>
        <v>CAETANO SILVA DIAS</v>
      </c>
    </row>
    <row r="58" spans="1:5">
      <c r="A58" s="118">
        <v>1</v>
      </c>
      <c r="B58" s="118">
        <v>3180</v>
      </c>
      <c r="C58" s="111" t="s">
        <v>288</v>
      </c>
      <c r="D58" s="114">
        <v>2806.93</v>
      </c>
      <c r="E58" s="8" t="str">
        <f>IFERROR(VLOOKUP(B58,SETEMBRO!B:C,2,0),"")</f>
        <v>CAIO CESAR DE A R SILVA</v>
      </c>
    </row>
    <row r="59" spans="1:5">
      <c r="A59" s="118">
        <v>51</v>
      </c>
      <c r="B59" s="118">
        <v>2838</v>
      </c>
      <c r="C59" s="111" t="s">
        <v>355</v>
      </c>
      <c r="D59" s="114">
        <v>776.39</v>
      </c>
      <c r="E59" s="8" t="str">
        <f>IFERROR(VLOOKUP(B59,SETEMBRO!B:C,2,0),"")</f>
        <v>CAIO CEZAR F  E  DO NASCIMENTO</v>
      </c>
    </row>
    <row r="60" spans="1:5">
      <c r="A60" s="118">
        <v>1</v>
      </c>
      <c r="B60" s="118">
        <v>3443</v>
      </c>
      <c r="C60" s="111" t="s">
        <v>603</v>
      </c>
      <c r="D60" s="114">
        <v>1497.91</v>
      </c>
      <c r="E60" s="8" t="str">
        <f>IFERROR(VLOOKUP(B60,SETEMBRO!B:C,2,0),"")</f>
        <v>CAIO HENRIQUE SOUZA FERREIRA</v>
      </c>
    </row>
    <row r="61" spans="1:5">
      <c r="A61" s="118">
        <v>1</v>
      </c>
      <c r="B61" s="118">
        <v>2668</v>
      </c>
      <c r="C61" s="111" t="s">
        <v>169</v>
      </c>
      <c r="D61" s="114">
        <v>700.48</v>
      </c>
      <c r="E61" s="8" t="str">
        <f>IFERROR(VLOOKUP(B61,SETEMBRO!B:C,2,0),"")</f>
        <v>CARLA BRANDAO DE C  FIGUEIREDO</v>
      </c>
    </row>
    <row r="62" spans="1:5">
      <c r="A62" s="118">
        <v>1</v>
      </c>
      <c r="B62" s="118">
        <v>2577</v>
      </c>
      <c r="C62" s="111" t="s">
        <v>156</v>
      </c>
      <c r="D62" s="114">
        <v>980.09</v>
      </c>
      <c r="E62" s="8" t="str">
        <f>IFERROR(VLOOKUP(B62,SETEMBRO!B:C,2,0),"")</f>
        <v>CARLA CRISTINA OLIVEIRA MATOS</v>
      </c>
    </row>
    <row r="63" spans="1:5">
      <c r="A63" s="118">
        <v>1</v>
      </c>
      <c r="B63" s="118">
        <v>3352</v>
      </c>
      <c r="C63" s="111" t="s">
        <v>323</v>
      </c>
      <c r="D63" s="114">
        <v>946.73</v>
      </c>
      <c r="E63" s="8" t="str">
        <f>IFERROR(VLOOKUP(B63,SETEMBRO!B:C,2,0),"")</f>
        <v>CARLA SABRINA DE FREITAS LIMA</v>
      </c>
    </row>
    <row r="64" spans="1:5">
      <c r="A64" s="118">
        <v>1</v>
      </c>
      <c r="B64" s="118">
        <v>830</v>
      </c>
      <c r="C64" s="111" t="s">
        <v>9</v>
      </c>
      <c r="D64" s="114">
        <v>1770.11</v>
      </c>
      <c r="E64" s="8" t="str">
        <f>IFERROR(VLOOKUP(B64,SETEMBRO!B:C,2,0),"")</f>
        <v>CARLOS ANTONIO DA SILVA</v>
      </c>
    </row>
    <row r="65" spans="1:5">
      <c r="A65" s="118">
        <v>1</v>
      </c>
      <c r="B65" s="118">
        <v>2149</v>
      </c>
      <c r="C65" s="111" t="s">
        <v>104</v>
      </c>
      <c r="D65" s="114">
        <v>1039.28</v>
      </c>
      <c r="E65" s="8" t="str">
        <f>IFERROR(VLOOKUP(B65,SETEMBRO!B:C,2,0),"")</f>
        <v>CARLOS AUGUSTO O  DA SILVA</v>
      </c>
    </row>
    <row r="66" spans="1:5">
      <c r="A66" s="118">
        <v>23</v>
      </c>
      <c r="B66" s="118">
        <v>2978</v>
      </c>
      <c r="C66" s="111" t="s">
        <v>362</v>
      </c>
      <c r="D66" s="114">
        <v>743.03</v>
      </c>
      <c r="E66" s="8" t="str">
        <f>IFERROR(VLOOKUP(B66,SETEMBRO!B:C,2,0),"")</f>
        <v>CARLOS BRUNO GOMES MACEDO</v>
      </c>
    </row>
    <row r="67" spans="1:5">
      <c r="A67" s="118">
        <v>1</v>
      </c>
      <c r="B67" s="118">
        <v>3412</v>
      </c>
      <c r="C67" s="111" t="s">
        <v>550</v>
      </c>
      <c r="D67" s="114">
        <v>3079.23</v>
      </c>
      <c r="E67" s="8" t="str">
        <f>IFERROR(VLOOKUP(B67,SETEMBRO!B:C,2,0),"")</f>
        <v>CARLOS EDUARDO MIRANDA D SOUSA</v>
      </c>
    </row>
    <row r="68" spans="1:5">
      <c r="A68" s="118">
        <v>1</v>
      </c>
      <c r="B68" s="118">
        <v>1924</v>
      </c>
      <c r="C68" s="111" t="s">
        <v>73</v>
      </c>
      <c r="D68" s="114">
        <v>2562.4299999999998</v>
      </c>
      <c r="E68" s="8" t="str">
        <f>IFERROR(VLOOKUP(B68,SETEMBRO!B:C,2,0),"")</f>
        <v>CARLOS HENRIQUE LIMA DE MELO</v>
      </c>
    </row>
    <row r="69" spans="1:5">
      <c r="A69" s="118">
        <v>1</v>
      </c>
      <c r="B69" s="118">
        <v>1821</v>
      </c>
      <c r="C69" s="111" t="s">
        <v>68</v>
      </c>
      <c r="D69" s="114">
        <v>1449.72</v>
      </c>
      <c r="E69" s="8" t="str">
        <f>IFERROR(VLOOKUP(B69,SETEMBRO!B:C,2,0),"")</f>
        <v>CARLOS STENIO DE DEUS</v>
      </c>
    </row>
    <row r="70" spans="1:5">
      <c r="A70" s="118">
        <v>1</v>
      </c>
      <c r="B70" s="118">
        <v>2857</v>
      </c>
      <c r="C70" s="111" t="s">
        <v>215</v>
      </c>
      <c r="D70" s="114">
        <v>1137.3800000000001</v>
      </c>
      <c r="E70" s="8" t="str">
        <f>IFERROR(VLOOKUP(B70,SETEMBRO!B:C,2,0),"")</f>
        <v>CAROLINE ALVES LEAL</v>
      </c>
    </row>
    <row r="71" spans="1:5">
      <c r="A71" s="118">
        <v>50</v>
      </c>
      <c r="B71" s="118">
        <v>2568</v>
      </c>
      <c r="C71" s="111" t="s">
        <v>396</v>
      </c>
      <c r="D71" s="114">
        <v>1800.68</v>
      </c>
      <c r="E71" s="8" t="str">
        <f>IFERROR(VLOOKUP(B71,SETEMBRO!B:C,2,0),"")</f>
        <v>CATARINA DANIELLE DA S AMORIM</v>
      </c>
    </row>
    <row r="72" spans="1:5">
      <c r="A72" s="118">
        <v>1</v>
      </c>
      <c r="B72" s="118">
        <v>3036</v>
      </c>
      <c r="C72" s="111" t="s">
        <v>259</v>
      </c>
      <c r="D72" s="114">
        <v>1453.52</v>
      </c>
      <c r="E72" s="8" t="str">
        <f>IFERROR(VLOOKUP(B72,SETEMBRO!B:C,2,0),"")</f>
        <v>CECILIA REGINA DO N S CABRAL</v>
      </c>
    </row>
    <row r="73" spans="1:5">
      <c r="A73" s="118">
        <v>1</v>
      </c>
      <c r="B73" s="118">
        <v>2982</v>
      </c>
      <c r="C73" s="111" t="s">
        <v>248</v>
      </c>
      <c r="D73" s="114">
        <v>1160.72</v>
      </c>
      <c r="E73" s="8" t="str">
        <f>IFERROR(VLOOKUP(B73,SETEMBRO!B:C,2,0),"")</f>
        <v>CINTIA MARIA LEITE DO N AVELAR</v>
      </c>
    </row>
    <row r="74" spans="1:5">
      <c r="A74" s="118">
        <v>1</v>
      </c>
      <c r="B74" s="118">
        <v>2351</v>
      </c>
      <c r="C74" s="111" t="s">
        <v>120</v>
      </c>
      <c r="D74" s="114">
        <v>85.1</v>
      </c>
      <c r="E74" s="8" t="str">
        <f>IFERROR(VLOOKUP(B74,SETEMBRO!B:C,2,0),"")</f>
        <v>CLAUDIA SALVINA DE SANTANA</v>
      </c>
    </row>
    <row r="75" spans="1:5">
      <c r="A75" s="118">
        <v>1</v>
      </c>
      <c r="B75" s="118">
        <v>2437</v>
      </c>
      <c r="C75" s="111" t="s">
        <v>131</v>
      </c>
      <c r="D75" s="114">
        <v>667.12</v>
      </c>
      <c r="E75" s="8" t="str">
        <f>IFERROR(VLOOKUP(B75,SETEMBRO!B:C,2,0),"")</f>
        <v>CLAUDILENE DE LIMA</v>
      </c>
    </row>
    <row r="76" spans="1:5">
      <c r="A76" s="118">
        <v>1</v>
      </c>
      <c r="B76" s="118">
        <v>3242</v>
      </c>
      <c r="C76" s="111" t="s">
        <v>298</v>
      </c>
      <c r="D76" s="114">
        <v>1453.52</v>
      </c>
      <c r="E76" s="8" t="str">
        <f>IFERROR(VLOOKUP(B76,SETEMBRO!B:C,2,0),"")</f>
        <v>CLAUDIO HENRIQUE G DE OLIVEIRA</v>
      </c>
    </row>
    <row r="77" spans="1:5">
      <c r="A77" s="118">
        <v>50</v>
      </c>
      <c r="B77" s="118">
        <v>2721</v>
      </c>
      <c r="C77" s="111" t="s">
        <v>385</v>
      </c>
      <c r="D77" s="114">
        <v>776.39</v>
      </c>
      <c r="E77" s="8" t="str">
        <f>IFERROR(VLOOKUP(B77,SETEMBRO!B:C,2,0),"")</f>
        <v>CLECIO JOSE DA SILVA</v>
      </c>
    </row>
    <row r="78" spans="1:5">
      <c r="A78" s="118">
        <v>1</v>
      </c>
      <c r="B78" s="118">
        <v>2890</v>
      </c>
      <c r="C78" s="111" t="s">
        <v>224</v>
      </c>
      <c r="D78" s="114">
        <v>476.1</v>
      </c>
      <c r="E78" s="8" t="str">
        <f>IFERROR(VLOOKUP(B78,SETEMBRO!B:C,2,0),"")</f>
        <v>CLELIO FIRMINO SILVA</v>
      </c>
    </row>
    <row r="79" spans="1:5">
      <c r="A79" s="118">
        <v>1</v>
      </c>
      <c r="B79" s="118">
        <v>2493</v>
      </c>
      <c r="C79" s="111" t="s">
        <v>138</v>
      </c>
      <c r="D79" s="114">
        <v>700.48</v>
      </c>
      <c r="E79" s="8" t="str">
        <f>IFERROR(VLOOKUP(B79,SETEMBRO!B:C,2,0),"")</f>
        <v>CRISTIANE R  DE O  GONCALVES</v>
      </c>
    </row>
    <row r="80" spans="1:5">
      <c r="A80" s="118">
        <v>1</v>
      </c>
      <c r="B80" s="118">
        <v>3183</v>
      </c>
      <c r="C80" s="111" t="s">
        <v>290</v>
      </c>
      <c r="D80" s="114">
        <v>667.12</v>
      </c>
      <c r="E80" s="8" t="str">
        <f>IFERROR(VLOOKUP(B80,SETEMBRO!B:C,2,0),"")</f>
        <v>DALETE VICENTE DE LIMA</v>
      </c>
    </row>
    <row r="81" spans="1:5">
      <c r="A81" s="118">
        <v>1</v>
      </c>
      <c r="B81" s="118">
        <v>3152</v>
      </c>
      <c r="C81" s="111" t="s">
        <v>277</v>
      </c>
      <c r="D81" s="114">
        <v>455.12</v>
      </c>
      <c r="E81" s="8" t="str">
        <f>IFERROR(VLOOKUP(B81,SETEMBRO!B:C,2,0),"")</f>
        <v>DANIEL CIRILO DOS SANTOS</v>
      </c>
    </row>
    <row r="82" spans="1:5">
      <c r="A82" s="118">
        <v>1</v>
      </c>
      <c r="B82" s="118">
        <v>3434</v>
      </c>
      <c r="C82" s="111" t="s">
        <v>575</v>
      </c>
      <c r="D82" s="114">
        <v>2829.56</v>
      </c>
      <c r="E82" s="8" t="str">
        <f>IFERROR(VLOOKUP(B82,SETEMBRO!B:C,2,0),"")</f>
        <v>DANIEL PEREIRA DA SILVA</v>
      </c>
    </row>
    <row r="83" spans="1:5">
      <c r="A83" s="118">
        <v>1</v>
      </c>
      <c r="B83" s="118">
        <v>3154</v>
      </c>
      <c r="C83" s="111" t="s">
        <v>278</v>
      </c>
      <c r="D83" s="114">
        <v>455.12</v>
      </c>
      <c r="E83" s="8" t="str">
        <f>IFERROR(VLOOKUP(B83,SETEMBRO!B:C,2,0),"")</f>
        <v>DANIELLE D O A DE MIRANDA</v>
      </c>
    </row>
    <row r="84" spans="1:5">
      <c r="A84" s="118">
        <v>1</v>
      </c>
      <c r="B84" s="118">
        <v>2941</v>
      </c>
      <c r="C84" s="111" t="s">
        <v>244</v>
      </c>
      <c r="D84" s="114">
        <v>1093.3</v>
      </c>
      <c r="E84" s="8" t="str">
        <f>IFERROR(VLOOKUP(B84,SETEMBRO!B:C,2,0),"")</f>
        <v>DANIELLE MARIA P NASCIMENTO</v>
      </c>
    </row>
    <row r="85" spans="1:5">
      <c r="A85" s="118">
        <v>1</v>
      </c>
      <c r="B85" s="118">
        <v>2719</v>
      </c>
      <c r="C85" s="111" t="s">
        <v>350</v>
      </c>
      <c r="D85" s="114">
        <v>735.51</v>
      </c>
      <c r="E85" s="8" t="str">
        <f>IFERROR(VLOOKUP(B85,SETEMBRO!B:C,2,0),"")</f>
        <v>DANIELLE MEDEIROS PONTES</v>
      </c>
    </row>
    <row r="86" spans="1:5">
      <c r="A86" s="118">
        <v>1</v>
      </c>
      <c r="B86" s="118">
        <v>3361</v>
      </c>
      <c r="C86" s="111" t="s">
        <v>329</v>
      </c>
      <c r="D86" s="114">
        <v>665.73</v>
      </c>
      <c r="E86" s="8" t="str">
        <f>IFERROR(VLOOKUP(B86,SETEMBRO!B:C,2,0),"")</f>
        <v>DANIELLY C. DO NASCIMENTO</v>
      </c>
    </row>
    <row r="87" spans="1:5">
      <c r="A87" s="118">
        <v>1</v>
      </c>
      <c r="B87" s="118">
        <v>3438</v>
      </c>
      <c r="C87" s="111" t="s">
        <v>579</v>
      </c>
      <c r="D87" s="114">
        <v>499.3</v>
      </c>
      <c r="E87" s="8" t="str">
        <f>IFERROR(VLOOKUP(B87,SETEMBRO!B:C,2,0),"")</f>
        <v>DANRLEY DE F BRAYNER METODIO</v>
      </c>
    </row>
    <row r="88" spans="1:5">
      <c r="A88" s="118">
        <v>1</v>
      </c>
      <c r="B88" s="118">
        <v>1037</v>
      </c>
      <c r="C88" s="111" t="s">
        <v>15</v>
      </c>
      <c r="D88" s="114">
        <v>1326.44</v>
      </c>
      <c r="E88" s="8" t="str">
        <f>IFERROR(VLOOKUP(B88,SETEMBRO!B:C,2,0),"")</f>
        <v>DAVI INACIO FILHO</v>
      </c>
    </row>
    <row r="89" spans="1:5">
      <c r="A89" s="118">
        <v>3</v>
      </c>
      <c r="B89" s="118">
        <v>2970</v>
      </c>
      <c r="C89" s="111" t="s">
        <v>338</v>
      </c>
      <c r="D89" s="114">
        <v>667.12</v>
      </c>
      <c r="E89" s="8" t="str">
        <f>IFERROR(VLOOKUP(B89,SETEMBRO!B:C,2,0),"")</f>
        <v>DAYANE M VALENCA DE OLIVEIRA</v>
      </c>
    </row>
    <row r="90" spans="1:5">
      <c r="A90" s="118">
        <v>1</v>
      </c>
      <c r="B90" s="118">
        <v>3416</v>
      </c>
      <c r="C90" s="111" t="s">
        <v>557</v>
      </c>
      <c r="D90" s="114">
        <v>1111.3</v>
      </c>
      <c r="E90" s="8" t="str">
        <f>IFERROR(VLOOKUP(B90,SETEMBRO!B:C,2,0),"")</f>
        <v>DAYVSON ALVES VANDERLEI</v>
      </c>
    </row>
    <row r="91" spans="1:5">
      <c r="A91" s="118">
        <v>1</v>
      </c>
      <c r="B91" s="118">
        <v>3049</v>
      </c>
      <c r="C91" s="111" t="s">
        <v>262</v>
      </c>
      <c r="D91" s="114">
        <v>1947.12</v>
      </c>
      <c r="E91" s="8" t="str">
        <f>IFERROR(VLOOKUP(B91,SETEMBRO!B:C,2,0),"")</f>
        <v>DEBORA GUEDES NERES</v>
      </c>
    </row>
    <row r="92" spans="1:5">
      <c r="A92" s="118">
        <v>1</v>
      </c>
      <c r="B92" s="118">
        <v>2339</v>
      </c>
      <c r="C92" s="111" t="s">
        <v>117</v>
      </c>
      <c r="D92" s="114">
        <v>3344.57</v>
      </c>
      <c r="E92" s="8" t="str">
        <f>IFERROR(VLOOKUP(B92,SETEMBRO!B:C,2,0),"")</f>
        <v>DEBORAH BEZERRA MONTEIRO</v>
      </c>
    </row>
    <row r="93" spans="1:5">
      <c r="A93" s="118">
        <v>1</v>
      </c>
      <c r="B93" s="118">
        <v>3177</v>
      </c>
      <c r="C93" s="111" t="s">
        <v>286</v>
      </c>
      <c r="D93" s="114">
        <v>2806.93</v>
      </c>
      <c r="E93" s="8" t="str">
        <f>IFERROR(VLOOKUP(B93,SETEMBRO!B:C,2,0),"")</f>
        <v>DEMOSTENES FIGUEIREDO DE SOUSA</v>
      </c>
    </row>
    <row r="94" spans="1:5">
      <c r="A94" s="118">
        <v>1</v>
      </c>
      <c r="B94" s="118">
        <v>3031</v>
      </c>
      <c r="C94" s="111" t="s">
        <v>258</v>
      </c>
      <c r="D94" s="114">
        <v>2298.17</v>
      </c>
      <c r="E94" s="8" t="str">
        <f>IFERROR(VLOOKUP(B94,SETEMBRO!B:C,2,0),"")</f>
        <v>DENNYS LAPENDA FAGUNDES</v>
      </c>
    </row>
    <row r="95" spans="1:5">
      <c r="A95" s="118">
        <v>1</v>
      </c>
      <c r="B95" s="118">
        <v>2751</v>
      </c>
      <c r="C95" s="111" t="s">
        <v>185</v>
      </c>
      <c r="D95" s="114">
        <v>638.04</v>
      </c>
      <c r="E95" s="8" t="str">
        <f>IFERROR(VLOOKUP(B95,SETEMBRO!B:C,2,0),"")</f>
        <v>DENNYS RYAN GUILHERME PEREIRA</v>
      </c>
    </row>
    <row r="96" spans="1:5">
      <c r="A96" s="118">
        <v>1</v>
      </c>
      <c r="B96" s="118">
        <v>3063</v>
      </c>
      <c r="C96" s="111" t="s">
        <v>265</v>
      </c>
      <c r="D96" s="114">
        <v>667.12</v>
      </c>
      <c r="E96" s="8" t="str">
        <f>IFERROR(VLOOKUP(B96,SETEMBRO!B:C,2,0),"")</f>
        <v>DEYBISON AFONSO PEREIRA</v>
      </c>
    </row>
    <row r="97" spans="1:5">
      <c r="A97" s="118">
        <v>1</v>
      </c>
      <c r="B97" s="118">
        <v>2406</v>
      </c>
      <c r="C97" s="111" t="s">
        <v>127</v>
      </c>
      <c r="D97" s="114">
        <v>524.91</v>
      </c>
      <c r="E97" s="8" t="str">
        <f>IFERROR(VLOOKUP(B97,SETEMBRO!B:C,2,0),"")</f>
        <v>DEYSE MARIA DOS SANTOS SILVA</v>
      </c>
    </row>
    <row r="98" spans="1:5">
      <c r="A98" s="118">
        <v>1</v>
      </c>
      <c r="B98" s="118">
        <v>2927</v>
      </c>
      <c r="C98" s="111" t="s">
        <v>238</v>
      </c>
      <c r="D98" s="114">
        <v>524.91</v>
      </c>
      <c r="E98" s="8" t="str">
        <f>IFERROR(VLOOKUP(B98,SETEMBRO!B:C,2,0),"")</f>
        <v>DEYVISON MACHADO DA SILVA</v>
      </c>
    </row>
    <row r="99" spans="1:5">
      <c r="A99" s="118">
        <v>47</v>
      </c>
      <c r="B99" s="118">
        <v>2602</v>
      </c>
      <c r="C99" s="111" t="s">
        <v>379</v>
      </c>
      <c r="D99" s="114">
        <v>1800.68</v>
      </c>
      <c r="E99" s="8" t="str">
        <f>IFERROR(VLOOKUP(B99,SETEMBRO!B:C,2,0),"")</f>
        <v>DIANA ATALECIA NEVES DE SA</v>
      </c>
    </row>
    <row r="100" spans="1:5">
      <c r="A100" s="118">
        <v>1</v>
      </c>
      <c r="B100" s="118">
        <v>3112</v>
      </c>
      <c r="C100" s="111" t="s">
        <v>269</v>
      </c>
      <c r="D100" s="114">
        <v>946.73</v>
      </c>
      <c r="E100" s="8" t="str">
        <f>IFERROR(VLOOKUP(B100,SETEMBRO!B:C,2,0),"")</f>
        <v>DIEGO SCHMITH OLIVEIRA DE LIMA</v>
      </c>
    </row>
    <row r="101" spans="1:5">
      <c r="A101" s="118">
        <v>1</v>
      </c>
      <c r="B101" s="118">
        <v>1597</v>
      </c>
      <c r="C101" s="111" t="s">
        <v>56</v>
      </c>
      <c r="D101" s="114">
        <v>1320.88</v>
      </c>
      <c r="E101" s="8" t="str">
        <f>IFERROR(VLOOKUP(B101,SETEMBRO!B:C,2,0),"")</f>
        <v>DILMA NEUZA DAS MERCES</v>
      </c>
    </row>
    <row r="102" spans="1:5">
      <c r="A102" s="118">
        <v>1</v>
      </c>
      <c r="B102" s="118">
        <v>3086</v>
      </c>
      <c r="C102" s="111" t="s">
        <v>340</v>
      </c>
      <c r="D102" s="114">
        <v>1481.41</v>
      </c>
      <c r="E102" s="8" t="str">
        <f>IFERROR(VLOOKUP(B102,SETEMBRO!B:C,2,0),"")</f>
        <v>DIMAS CARDOSO CAMPOS</v>
      </c>
    </row>
    <row r="103" spans="1:5">
      <c r="A103" s="118">
        <v>1</v>
      </c>
      <c r="B103" s="118">
        <v>2274</v>
      </c>
      <c r="C103" s="111" t="s">
        <v>111</v>
      </c>
      <c r="D103" s="114">
        <v>5706.86</v>
      </c>
      <c r="E103" s="8" t="str">
        <f>IFERROR(VLOOKUP(B103,SETEMBRO!B:C,2,0),"")</f>
        <v>DJALMA LIMA DE OLIVEIRA DANTAS</v>
      </c>
    </row>
    <row r="104" spans="1:5">
      <c r="A104" s="118">
        <v>1</v>
      </c>
      <c r="B104" s="118">
        <v>3418</v>
      </c>
      <c r="C104" s="111" t="s">
        <v>558</v>
      </c>
      <c r="D104" s="114">
        <v>2829.56</v>
      </c>
      <c r="E104" s="8" t="str">
        <f>IFERROR(VLOOKUP(B104,SETEMBRO!B:C,2,0),"")</f>
        <v>DOMINGOS SAVIO F C DA S JUNIOR</v>
      </c>
    </row>
    <row r="105" spans="1:5">
      <c r="A105" s="118">
        <v>1</v>
      </c>
      <c r="B105" s="118">
        <v>2864</v>
      </c>
      <c r="C105" s="111" t="s">
        <v>217</v>
      </c>
      <c r="D105" s="114">
        <v>949.56</v>
      </c>
      <c r="E105" s="8" t="str">
        <f>IFERROR(VLOOKUP(B105,SETEMBRO!B:C,2,0),"")</f>
        <v>DULCE HELENA PEREIRA</v>
      </c>
    </row>
    <row r="106" spans="1:5">
      <c r="A106" s="118">
        <v>1</v>
      </c>
      <c r="B106" s="118">
        <v>2684</v>
      </c>
      <c r="C106" s="111" t="s">
        <v>346</v>
      </c>
      <c r="D106" s="114">
        <v>2587.08</v>
      </c>
      <c r="E106" s="8" t="str">
        <f>IFERROR(VLOOKUP(B106,SETEMBRO!B:C,2,0),"")</f>
        <v>DULCE NARIELE ANHAIA LEMES</v>
      </c>
    </row>
    <row r="107" spans="1:5">
      <c r="A107" s="118">
        <v>1</v>
      </c>
      <c r="B107" s="118">
        <v>2156</v>
      </c>
      <c r="C107" s="111" t="s">
        <v>107</v>
      </c>
      <c r="D107" s="114">
        <v>1198.08</v>
      </c>
      <c r="E107" s="8" t="str">
        <f>IFERROR(VLOOKUP(B107,SETEMBRO!B:C,2,0),"")</f>
        <v>EDLEUSA LUCIA BATISTA DA SILVA</v>
      </c>
    </row>
    <row r="108" spans="1:5">
      <c r="A108" s="118">
        <v>1</v>
      </c>
      <c r="B108" s="118">
        <v>3241</v>
      </c>
      <c r="C108" s="111" t="s">
        <v>297</v>
      </c>
      <c r="D108" s="114">
        <v>667.12</v>
      </c>
      <c r="E108" s="8" t="str">
        <f>IFERROR(VLOOKUP(B108,SETEMBRO!B:C,2,0),"")</f>
        <v>EDNALDO LUIZ TRAJANO</v>
      </c>
    </row>
    <row r="109" spans="1:5">
      <c r="A109" s="118">
        <v>1</v>
      </c>
      <c r="B109" s="118">
        <v>2614</v>
      </c>
      <c r="C109" s="111" t="s">
        <v>160</v>
      </c>
      <c r="D109" s="114">
        <v>945.7</v>
      </c>
      <c r="E109" s="8" t="str">
        <f>IFERROR(VLOOKUP(B109,SETEMBRO!B:C,2,0),"")</f>
        <v>EDVANIA GOMES DE SOUZA PONTES</v>
      </c>
    </row>
    <row r="110" spans="1:5">
      <c r="A110" s="118">
        <v>1</v>
      </c>
      <c r="B110" s="118">
        <v>2889</v>
      </c>
      <c r="C110" s="111" t="s">
        <v>223</v>
      </c>
      <c r="D110" s="114">
        <v>810.9</v>
      </c>
      <c r="E110" s="8" t="str">
        <f>IFERROR(VLOOKUP(B110,SETEMBRO!B:C,2,0),"")</f>
        <v>EJANE FERREIRA TEXEIRA</v>
      </c>
    </row>
    <row r="111" spans="1:5">
      <c r="A111" s="118">
        <v>1</v>
      </c>
      <c r="B111" s="118">
        <v>2181</v>
      </c>
      <c r="C111" s="111" t="s">
        <v>110</v>
      </c>
      <c r="D111" s="114">
        <v>4092.84</v>
      </c>
      <c r="E111" s="8" t="str">
        <f>IFERROR(VLOOKUP(B111,SETEMBRO!B:C,2,0),"")</f>
        <v>ELCY SILVA DE ARAUJO</v>
      </c>
    </row>
    <row r="112" spans="1:5">
      <c r="A112" s="118">
        <v>3</v>
      </c>
      <c r="B112" s="118">
        <v>2973</v>
      </c>
      <c r="C112" s="111" t="s">
        <v>347</v>
      </c>
      <c r="D112" s="114">
        <v>743.03</v>
      </c>
      <c r="E112" s="8" t="str">
        <f>IFERROR(VLOOKUP(B112,SETEMBRO!B:C,2,0),"")</f>
        <v>ELDERSON GOMES DA CUNHA</v>
      </c>
    </row>
    <row r="113" spans="1:5">
      <c r="A113" s="118">
        <v>1</v>
      </c>
      <c r="B113" s="118">
        <v>3387</v>
      </c>
      <c r="C113" s="111" t="s">
        <v>465</v>
      </c>
      <c r="D113" s="114">
        <v>2829.56</v>
      </c>
      <c r="E113" s="8" t="str">
        <f>IFERROR(VLOOKUP(B113,SETEMBRO!B:C,2,0),"")</f>
        <v>ELHO WENIO DA SILVA</v>
      </c>
    </row>
    <row r="114" spans="1:5">
      <c r="A114" s="118">
        <v>1</v>
      </c>
      <c r="B114" s="118">
        <v>2697</v>
      </c>
      <c r="C114" s="111" t="s">
        <v>175</v>
      </c>
      <c r="D114" s="114">
        <v>309.04000000000002</v>
      </c>
      <c r="E114" s="8" t="str">
        <f>IFERROR(VLOOKUP(B114,SETEMBRO!B:C,2,0),"")</f>
        <v>ELIANA BEZERRA CARVALHO</v>
      </c>
    </row>
    <row r="115" spans="1:5">
      <c r="A115" s="118">
        <v>1</v>
      </c>
      <c r="B115" s="118">
        <v>2548</v>
      </c>
      <c r="C115" s="111" t="s">
        <v>153</v>
      </c>
      <c r="D115" s="114">
        <v>1268.0999999999999</v>
      </c>
      <c r="E115" s="8" t="str">
        <f>IFERROR(VLOOKUP(B115,SETEMBRO!B:C,2,0),"")</f>
        <v>ELIANA PEREIRA SANTANA</v>
      </c>
    </row>
    <row r="116" spans="1:5">
      <c r="A116" s="118">
        <v>1</v>
      </c>
      <c r="B116" s="118">
        <v>1369</v>
      </c>
      <c r="C116" s="111" t="s">
        <v>37</v>
      </c>
      <c r="D116" s="114">
        <v>894.02</v>
      </c>
      <c r="E116" s="8" t="str">
        <f>IFERROR(VLOOKUP(B116,SETEMBRO!B:C,2,0),"")</f>
        <v>ELIANE BATISTA DE CASTILHO</v>
      </c>
    </row>
    <row r="117" spans="1:5">
      <c r="A117" s="118">
        <v>1</v>
      </c>
      <c r="B117" s="118">
        <v>2440</v>
      </c>
      <c r="C117" s="111" t="s">
        <v>132</v>
      </c>
      <c r="D117" s="114">
        <v>1140.33</v>
      </c>
      <c r="E117" s="8" t="str">
        <f>IFERROR(VLOOKUP(B117,SETEMBRO!B:C,2,0),"")</f>
        <v>ELIANE MOREIRA DE SOUZA</v>
      </c>
    </row>
    <row r="118" spans="1:5">
      <c r="A118" s="118">
        <v>1</v>
      </c>
      <c r="B118" s="118">
        <v>1999</v>
      </c>
      <c r="C118" s="111" t="s">
        <v>77</v>
      </c>
      <c r="D118" s="114">
        <v>938.72</v>
      </c>
      <c r="E118" s="8" t="str">
        <f>IFERROR(VLOOKUP(B118,SETEMBRO!B:C,2,0),"")</f>
        <v>ELIAS RIBEIRO DA SILVA FILHO</v>
      </c>
    </row>
    <row r="119" spans="1:5">
      <c r="A119" s="118">
        <v>1</v>
      </c>
      <c r="B119" s="118">
        <v>3441</v>
      </c>
      <c r="C119" s="111" t="s">
        <v>584</v>
      </c>
      <c r="D119" s="114">
        <v>1664.34</v>
      </c>
      <c r="E119" s="8" t="str">
        <f>IFERROR(VLOOKUP(B119,SETEMBRO!B:C,2,0),"")</f>
        <v>ELISON CARLOS FERREIRA SILVA</v>
      </c>
    </row>
    <row r="120" spans="1:5">
      <c r="A120" s="118">
        <v>1</v>
      </c>
      <c r="B120" s="118">
        <v>3345</v>
      </c>
      <c r="C120" s="111" t="s">
        <v>318</v>
      </c>
      <c r="D120" s="114">
        <v>1285.8599999999999</v>
      </c>
      <c r="E120" s="8" t="str">
        <f>IFERROR(VLOOKUP(B120,SETEMBRO!B:C,2,0),"")</f>
        <v>ELIZABETE BARBOSA W D OLIVEIRA</v>
      </c>
    </row>
    <row r="121" spans="1:5">
      <c r="A121" s="118">
        <v>1</v>
      </c>
      <c r="B121" s="118">
        <v>2782</v>
      </c>
      <c r="C121" s="111" t="s">
        <v>193</v>
      </c>
      <c r="D121" s="114">
        <v>578.72</v>
      </c>
      <c r="E121" s="8" t="str">
        <f>IFERROR(VLOOKUP(B121,SETEMBRO!B:C,2,0),"")</f>
        <v>ELVIS ALVES DA COSTA</v>
      </c>
    </row>
    <row r="122" spans="1:5">
      <c r="A122" s="118">
        <v>1</v>
      </c>
      <c r="B122" s="118">
        <v>1418</v>
      </c>
      <c r="C122" s="111" t="s">
        <v>40</v>
      </c>
      <c r="D122" s="114">
        <v>1605.54</v>
      </c>
      <c r="E122" s="8" t="str">
        <f>IFERROR(VLOOKUP(B122,SETEMBRO!B:C,2,0),"")</f>
        <v>ELVIS GOMES PEREIRA</v>
      </c>
    </row>
    <row r="123" spans="1:5">
      <c r="A123" s="118">
        <v>1</v>
      </c>
      <c r="B123" s="118">
        <v>3346</v>
      </c>
      <c r="C123" s="111" t="s">
        <v>319</v>
      </c>
      <c r="D123" s="114">
        <v>499.93</v>
      </c>
      <c r="E123" s="8" t="str">
        <f>IFERROR(VLOOKUP(B123,SETEMBRO!B:C,2,0),"")</f>
        <v>EMANOELLA RAFAELA D S A SILVA</v>
      </c>
    </row>
    <row r="124" spans="1:5">
      <c r="A124" s="118">
        <v>1</v>
      </c>
      <c r="B124" s="118">
        <v>2534</v>
      </c>
      <c r="C124" s="111" t="s">
        <v>150</v>
      </c>
      <c r="D124" s="114">
        <v>578.71</v>
      </c>
      <c r="E124" s="8" t="str">
        <f>IFERROR(VLOOKUP(B124,SETEMBRO!B:C,2,0),"")</f>
        <v>EMANUEL MESSIAS RIBEIRO COSTA</v>
      </c>
    </row>
    <row r="125" spans="1:5">
      <c r="A125" s="118">
        <v>1</v>
      </c>
      <c r="B125" s="118">
        <v>3067</v>
      </c>
      <c r="C125" s="111" t="s">
        <v>267</v>
      </c>
      <c r="D125" s="114">
        <v>946.73</v>
      </c>
      <c r="E125" s="8" t="str">
        <f>IFERROR(VLOOKUP(B125,SETEMBRO!B:C,2,0),"")</f>
        <v>EMANUELA AMELIA DE A  AGUIAR</v>
      </c>
    </row>
    <row r="126" spans="1:5">
      <c r="A126" s="118">
        <v>1</v>
      </c>
      <c r="B126" s="118">
        <v>2891</v>
      </c>
      <c r="C126" s="111" t="s">
        <v>225</v>
      </c>
      <c r="D126" s="114">
        <v>499.91</v>
      </c>
      <c r="E126" s="8" t="str">
        <f>IFERROR(VLOOKUP(B126,SETEMBRO!B:C,2,0),"")</f>
        <v>ERICK MEDEIROS</v>
      </c>
    </row>
    <row r="127" spans="1:5">
      <c r="A127" s="118">
        <v>1</v>
      </c>
      <c r="B127" s="118">
        <v>2330</v>
      </c>
      <c r="C127" s="111" t="s">
        <v>115</v>
      </c>
      <c r="D127" s="114">
        <v>2419.67</v>
      </c>
      <c r="E127" s="8" t="str">
        <f>IFERROR(VLOOKUP(B127,SETEMBRO!B:C,2,0),"")</f>
        <v>ERICK RENAN PEREIRA DE ACIOLI</v>
      </c>
    </row>
    <row r="128" spans="1:5">
      <c r="A128" s="118">
        <v>1</v>
      </c>
      <c r="B128" s="118">
        <v>2562</v>
      </c>
      <c r="C128" s="111" t="s">
        <v>360</v>
      </c>
      <c r="D128" s="114">
        <v>1800.68</v>
      </c>
      <c r="E128" s="8" t="str">
        <f>IFERROR(VLOOKUP(B128,SETEMBRO!B:C,2,0),"")</f>
        <v>ERIKA MARQUES BEZERRA</v>
      </c>
    </row>
    <row r="129" spans="1:5">
      <c r="A129" s="118">
        <v>1</v>
      </c>
      <c r="B129" s="118">
        <v>3134</v>
      </c>
      <c r="C129" s="111" t="s">
        <v>271</v>
      </c>
      <c r="D129" s="114">
        <v>667.12</v>
      </c>
      <c r="E129" s="8" t="str">
        <f>IFERROR(VLOOKUP(B129,SETEMBRO!B:C,2,0),"")</f>
        <v>ESTEVAN DE ALMEIDA FALCAO</v>
      </c>
    </row>
    <row r="130" spans="1:5">
      <c r="A130" s="118">
        <v>1</v>
      </c>
      <c r="B130" s="118">
        <v>897</v>
      </c>
      <c r="C130" s="111" t="s">
        <v>12</v>
      </c>
      <c r="D130" s="114">
        <v>197.04</v>
      </c>
      <c r="E130" s="8" t="str">
        <f>IFERROR(VLOOKUP(B130,SETEMBRO!B:C,2,0),"")</f>
        <v>EUNICE DE ASSIS CALIXTO</v>
      </c>
    </row>
    <row r="131" spans="1:5">
      <c r="A131" s="118">
        <v>1</v>
      </c>
      <c r="B131" s="118">
        <v>3439</v>
      </c>
      <c r="C131" s="111" t="s">
        <v>580</v>
      </c>
      <c r="D131" s="114">
        <v>3079.23</v>
      </c>
      <c r="E131" s="8" t="str">
        <f>IFERROR(VLOOKUP(B131,SETEMBRO!B:C,2,0),"")</f>
        <v>EVELINE ALMEIDA O DOS SANTOS</v>
      </c>
    </row>
    <row r="132" spans="1:5">
      <c r="A132" s="118">
        <v>1</v>
      </c>
      <c r="B132" s="118">
        <v>3432</v>
      </c>
      <c r="C132" s="111" t="s">
        <v>573</v>
      </c>
      <c r="D132" s="114">
        <v>665.73</v>
      </c>
      <c r="E132" s="8" t="str">
        <f>IFERROR(VLOOKUP(B132,SETEMBRO!B:C,2,0),"")</f>
        <v>EVELYN TAYRINE S DE OLIVEIRA</v>
      </c>
    </row>
    <row r="133" spans="1:5">
      <c r="A133" s="118">
        <v>1</v>
      </c>
      <c r="B133" s="118">
        <v>2145</v>
      </c>
      <c r="C133" s="111" t="s">
        <v>102</v>
      </c>
      <c r="D133" s="114">
        <v>1203.1099999999999</v>
      </c>
      <c r="E133" s="8" t="str">
        <f>IFERROR(VLOOKUP(B133,SETEMBRO!B:C,2,0),"")</f>
        <v>EVERALDO DA SILVA CABRAL</v>
      </c>
    </row>
    <row r="134" spans="1:5">
      <c r="A134" s="118">
        <v>1</v>
      </c>
      <c r="B134" s="118">
        <v>3386</v>
      </c>
      <c r="C134" s="111" t="s">
        <v>464</v>
      </c>
      <c r="D134" s="114">
        <v>499.3</v>
      </c>
      <c r="E134" s="8" t="str">
        <f>IFERROR(VLOOKUP(B134,SETEMBRO!B:C,2,0),"")</f>
        <v>EWERTON RODRIGO PAZ DE SANTANA</v>
      </c>
    </row>
    <row r="135" spans="1:5">
      <c r="A135" s="118">
        <v>10</v>
      </c>
      <c r="B135" s="118">
        <v>2525</v>
      </c>
      <c r="C135" s="111" t="s">
        <v>335</v>
      </c>
      <c r="D135" s="114">
        <v>776.39</v>
      </c>
      <c r="E135" s="8" t="str">
        <f>IFERROR(VLOOKUP(B135,SETEMBRO!B:C,2,0),"")</f>
        <v>FABIANE TAVARES DE SOUZA</v>
      </c>
    </row>
    <row r="136" spans="1:5">
      <c r="A136" s="118">
        <v>16</v>
      </c>
      <c r="B136" s="118">
        <v>2827</v>
      </c>
      <c r="C136" s="111" t="s">
        <v>376</v>
      </c>
      <c r="D136" s="114">
        <v>776.39</v>
      </c>
      <c r="E136" s="8" t="str">
        <f>IFERROR(VLOOKUP(B136,SETEMBRO!B:C,2,0),"")</f>
        <v>FABIO BARBOSA S  DE LIMA</v>
      </c>
    </row>
    <row r="137" spans="1:5">
      <c r="A137" s="118">
        <v>1</v>
      </c>
      <c r="B137" s="118">
        <v>3436</v>
      </c>
      <c r="C137" s="111" t="s">
        <v>576</v>
      </c>
      <c r="D137" s="114">
        <v>2829.56</v>
      </c>
      <c r="E137" s="8" t="str">
        <f>IFERROR(VLOOKUP(B137,SETEMBRO!B:C,2,0),"")</f>
        <v>FABIO RICARDO SILVA</v>
      </c>
    </row>
    <row r="138" spans="1:5">
      <c r="A138" s="118">
        <v>1</v>
      </c>
      <c r="B138" s="118">
        <v>1916</v>
      </c>
      <c r="C138" s="111" t="s">
        <v>349</v>
      </c>
      <c r="D138" s="114">
        <v>1002.51</v>
      </c>
      <c r="E138" s="8" t="str">
        <f>IFERROR(VLOOKUP(B138,SETEMBRO!B:C,2,0),"")</f>
        <v>FABIOLA ALBUQUERQUE PINHEIRO</v>
      </c>
    </row>
    <row r="139" spans="1:5">
      <c r="A139" s="118">
        <v>1</v>
      </c>
      <c r="B139" s="118">
        <v>3208</v>
      </c>
      <c r="C139" s="111" t="s">
        <v>292</v>
      </c>
      <c r="D139" s="114">
        <v>1497.91</v>
      </c>
      <c r="E139" s="8" t="str">
        <f>IFERROR(VLOOKUP(B139,SETEMBRO!B:C,2,0),"")</f>
        <v>FABIOLA LAPORTE DE A TRINDADE</v>
      </c>
    </row>
    <row r="140" spans="1:5">
      <c r="A140" s="118">
        <v>48</v>
      </c>
      <c r="B140" s="118">
        <v>2644</v>
      </c>
      <c r="C140" s="111" t="s">
        <v>382</v>
      </c>
      <c r="D140" s="114">
        <v>1800.68</v>
      </c>
      <c r="E140" s="8" t="str">
        <f>IFERROR(VLOOKUP(B140,SETEMBRO!B:C,2,0),"")</f>
        <v>FABRICIO MENEZES DE SOUSA MELO</v>
      </c>
    </row>
    <row r="141" spans="1:5">
      <c r="A141" s="118">
        <v>1</v>
      </c>
      <c r="B141" s="118">
        <v>3414</v>
      </c>
      <c r="C141" s="111" t="s">
        <v>602</v>
      </c>
      <c r="D141" s="114">
        <v>2829.56</v>
      </c>
      <c r="E141" s="8" t="str">
        <f>IFERROR(VLOOKUP(B141,SETEMBRO!B:C,2,0),"")</f>
        <v>FERNANDA DE LOURDES M G ALONSO</v>
      </c>
    </row>
    <row r="142" spans="1:5">
      <c r="A142" s="118">
        <v>1</v>
      </c>
      <c r="B142" s="118">
        <v>2784</v>
      </c>
      <c r="C142" s="111" t="s">
        <v>194</v>
      </c>
      <c r="D142" s="114">
        <v>551.15</v>
      </c>
      <c r="E142" s="8" t="str">
        <f>IFERROR(VLOOKUP(B142,SETEMBRO!B:C,2,0),"")</f>
        <v>FERNANDO ALVES DO NASCIMENTO</v>
      </c>
    </row>
    <row r="143" spans="1:5">
      <c r="A143" s="118">
        <v>1</v>
      </c>
      <c r="B143" s="118">
        <v>996</v>
      </c>
      <c r="C143" s="111" t="s">
        <v>13</v>
      </c>
      <c r="D143" s="114">
        <v>1392.76</v>
      </c>
      <c r="E143" s="8" t="str">
        <f>IFERROR(VLOOKUP(B143,SETEMBRO!B:C,2,0),"")</f>
        <v>FIRMINO SIQUEIRA DA SILVA</v>
      </c>
    </row>
    <row r="144" spans="1:5">
      <c r="A144" s="118">
        <v>1</v>
      </c>
      <c r="B144" s="118">
        <v>2337</v>
      </c>
      <c r="C144" s="111" t="s">
        <v>116</v>
      </c>
      <c r="D144" s="114">
        <v>2806.93</v>
      </c>
      <c r="E144" s="8" t="str">
        <f>IFERROR(VLOOKUP(B144,SETEMBRO!B:C,2,0),"")</f>
        <v>FLAVIA PATRICIA M  MEDEIROS</v>
      </c>
    </row>
    <row r="145" spans="1:5">
      <c r="A145" s="118">
        <v>1</v>
      </c>
      <c r="B145" s="118">
        <v>1774</v>
      </c>
      <c r="C145" s="111" t="s">
        <v>64</v>
      </c>
      <c r="D145" s="114">
        <v>855.03</v>
      </c>
      <c r="E145" s="8" t="str">
        <f>IFERROR(VLOOKUP(B145,SETEMBRO!B:C,2,0),"")</f>
        <v>FRANCISCO DE ASSIS BEZERRA</v>
      </c>
    </row>
    <row r="146" spans="1:5">
      <c r="A146" s="118">
        <v>1</v>
      </c>
      <c r="B146" s="118">
        <v>2137</v>
      </c>
      <c r="C146" s="111" t="s">
        <v>99</v>
      </c>
      <c r="D146" s="114">
        <v>3017.57</v>
      </c>
      <c r="E146" s="8" t="str">
        <f>IFERROR(VLOOKUP(B146,SETEMBRO!B:C,2,0),"")</f>
        <v>FRANCISCO DE ASSIS DE OLIVEIRA</v>
      </c>
    </row>
    <row r="147" spans="1:5">
      <c r="A147" s="118">
        <v>1</v>
      </c>
      <c r="B147" s="118">
        <v>510</v>
      </c>
      <c r="C147" s="111" t="s">
        <v>6</v>
      </c>
      <c r="D147" s="114">
        <v>1456.28</v>
      </c>
      <c r="E147" s="8" t="str">
        <f>IFERROR(VLOOKUP(B147,SETEMBRO!B:C,2,0),"")</f>
        <v>FRANCISCO FERREIRA DE SOUSA</v>
      </c>
    </row>
    <row r="148" spans="1:5">
      <c r="A148" s="118">
        <v>1</v>
      </c>
      <c r="B148" s="118">
        <v>2159</v>
      </c>
      <c r="C148" s="111" t="s">
        <v>108</v>
      </c>
      <c r="D148" s="114">
        <v>2241.9899999999998</v>
      </c>
      <c r="E148" s="8" t="str">
        <f>IFERROR(VLOOKUP(B148,SETEMBRO!B:C,2,0),"")</f>
        <v>FREDERICO JOSE C  DA NOBREGA</v>
      </c>
    </row>
    <row r="149" spans="1:5">
      <c r="A149" s="118">
        <v>1</v>
      </c>
      <c r="B149" s="118">
        <v>2808</v>
      </c>
      <c r="C149" s="111" t="s">
        <v>366</v>
      </c>
      <c r="D149" s="114">
        <v>1015.12</v>
      </c>
      <c r="E149" s="8" t="str">
        <f>IFERROR(VLOOKUP(B149,SETEMBRO!B:C,2,0),"")</f>
        <v>GABRIELA FERNANDA M  G  CEAN</v>
      </c>
    </row>
    <row r="150" spans="1:5">
      <c r="A150" s="118">
        <v>1</v>
      </c>
      <c r="B150" s="118">
        <v>3397</v>
      </c>
      <c r="C150" s="111" t="s">
        <v>514</v>
      </c>
      <c r="D150" s="114">
        <v>499.3</v>
      </c>
      <c r="E150" s="8" t="str">
        <f>IFERROR(VLOOKUP(B150,SETEMBRO!B:C,2,0),"")</f>
        <v>GENIMAR TAVARES GANDOLFO</v>
      </c>
    </row>
    <row r="151" spans="1:5">
      <c r="A151" s="118">
        <v>1</v>
      </c>
      <c r="B151" s="118">
        <v>1051</v>
      </c>
      <c r="C151" s="111" t="s">
        <v>16</v>
      </c>
      <c r="D151" s="114">
        <v>7132.09</v>
      </c>
      <c r="E151" s="8" t="str">
        <f>IFERROR(VLOOKUP(B151,SETEMBRO!B:C,2,0),"")</f>
        <v>GEORGE HAROLD DE B  WALMSLEY</v>
      </c>
    </row>
    <row r="152" spans="1:5">
      <c r="A152" s="118">
        <v>1</v>
      </c>
      <c r="B152" s="118">
        <v>2988</v>
      </c>
      <c r="C152" s="111" t="s">
        <v>250</v>
      </c>
      <c r="D152" s="114">
        <v>1160.72</v>
      </c>
      <c r="E152" s="8" t="str">
        <f>IFERROR(VLOOKUP(B152,SETEMBRO!B:C,2,0),"")</f>
        <v>GERALDO CRISTOVAO DE O FILHO</v>
      </c>
    </row>
    <row r="153" spans="1:5">
      <c r="A153" s="118">
        <v>1</v>
      </c>
      <c r="B153" s="118">
        <v>2136</v>
      </c>
      <c r="C153" s="111" t="s">
        <v>98</v>
      </c>
      <c r="D153" s="114">
        <v>983.04</v>
      </c>
      <c r="E153" s="8" t="str">
        <f>IFERROR(VLOOKUP(B153,SETEMBRO!B:C,2,0),"")</f>
        <v>GESIEL DAVID DE CASTRO</v>
      </c>
    </row>
    <row r="154" spans="1:5">
      <c r="A154" s="118">
        <v>1</v>
      </c>
      <c r="B154" s="118">
        <v>2443</v>
      </c>
      <c r="C154" s="111" t="s">
        <v>467</v>
      </c>
      <c r="D154" s="114">
        <v>578.71</v>
      </c>
      <c r="E154" s="8" t="str">
        <f>IFERROR(VLOOKUP(B154,SETEMBRO!B:C,2,0),"")</f>
        <v>GEYZA JANAINA FERREIRA L ALVES</v>
      </c>
    </row>
    <row r="155" spans="1:5">
      <c r="A155" s="118">
        <v>1</v>
      </c>
      <c r="B155" s="118">
        <v>2093</v>
      </c>
      <c r="C155" s="111" t="s">
        <v>86</v>
      </c>
      <c r="D155" s="114">
        <v>772.28</v>
      </c>
      <c r="E155" s="8" t="str">
        <f>IFERROR(VLOOKUP(B155,SETEMBRO!B:C,2,0),"")</f>
        <v>GILBERTO RIBEIRO DA SILVA</v>
      </c>
    </row>
    <row r="156" spans="1:5">
      <c r="A156" s="118">
        <v>1</v>
      </c>
      <c r="B156" s="118">
        <v>2125</v>
      </c>
      <c r="C156" s="111" t="s">
        <v>91</v>
      </c>
      <c r="D156" s="114">
        <v>1482.72</v>
      </c>
      <c r="E156" s="8" t="str">
        <f>IFERROR(VLOOKUP(B156,SETEMBRO!B:C,2,0),"")</f>
        <v>GILMAR GALVAO SANTANA</v>
      </c>
    </row>
    <row r="157" spans="1:5">
      <c r="A157" s="118">
        <v>1</v>
      </c>
      <c r="B157" s="118">
        <v>3156</v>
      </c>
      <c r="C157" s="111" t="s">
        <v>279</v>
      </c>
      <c r="D157" s="114">
        <v>147.04</v>
      </c>
      <c r="E157" s="8" t="str">
        <f>IFERROR(VLOOKUP(B157,SETEMBRO!B:C,2,0),"")</f>
        <v>GILVANEIDE LAURENTINO MARTINS</v>
      </c>
    </row>
    <row r="158" spans="1:5">
      <c r="A158" s="118">
        <v>1</v>
      </c>
      <c r="B158" s="118">
        <v>3062</v>
      </c>
      <c r="C158" s="111" t="s">
        <v>264</v>
      </c>
      <c r="D158" s="114">
        <v>455.12</v>
      </c>
      <c r="E158" s="8" t="str">
        <f>IFERROR(VLOOKUP(B158,SETEMBRO!B:C,2,0),"")</f>
        <v>GRAZIELE MARIA DA SILVA</v>
      </c>
    </row>
    <row r="159" spans="1:5">
      <c r="A159" s="118">
        <v>59</v>
      </c>
      <c r="B159" s="118">
        <v>2962</v>
      </c>
      <c r="C159" s="111" t="s">
        <v>399</v>
      </c>
      <c r="D159" s="114">
        <v>743.03</v>
      </c>
      <c r="E159" s="8" t="str">
        <f>IFERROR(VLOOKUP(B159,SETEMBRO!B:C,2,0),"")</f>
        <v>GYSELLE SANTOS AZEVEDO</v>
      </c>
    </row>
    <row r="160" spans="1:5">
      <c r="A160" s="118">
        <v>1</v>
      </c>
      <c r="B160" s="118">
        <v>2915</v>
      </c>
      <c r="C160" s="111" t="s">
        <v>232</v>
      </c>
      <c r="D160" s="114">
        <v>524.9</v>
      </c>
      <c r="E160" s="8" t="str">
        <f>IFERROR(VLOOKUP(B160,SETEMBRO!B:C,2,0),"")</f>
        <v>HAMILTON LINO ALVES</v>
      </c>
    </row>
    <row r="161" spans="1:5">
      <c r="A161" s="118">
        <v>1</v>
      </c>
      <c r="B161" s="118">
        <v>2130</v>
      </c>
      <c r="C161" s="111" t="s">
        <v>95</v>
      </c>
      <c r="D161" s="114">
        <v>700.48</v>
      </c>
      <c r="E161" s="8" t="str">
        <f>IFERROR(VLOOKUP(B161,SETEMBRO!B:C,2,0),"")</f>
        <v>HELVIO MOZART MONTENEGRO</v>
      </c>
    </row>
    <row r="162" spans="1:5">
      <c r="A162" s="118">
        <v>25</v>
      </c>
      <c r="B162" s="118">
        <v>2821</v>
      </c>
      <c r="C162" s="111" t="s">
        <v>367</v>
      </c>
      <c r="D162" s="114">
        <v>1714.93</v>
      </c>
      <c r="E162" s="8" t="str">
        <f>IFERROR(VLOOKUP(B162,SETEMBRO!B:C,2,0),"")</f>
        <v>HERBET CANDEIA MAIA</v>
      </c>
    </row>
    <row r="163" spans="1:5">
      <c r="A163" s="118">
        <v>1</v>
      </c>
      <c r="B163" s="118">
        <v>1545</v>
      </c>
      <c r="C163" s="111" t="s">
        <v>48</v>
      </c>
      <c r="D163" s="114">
        <v>1432</v>
      </c>
      <c r="E163" s="8" t="str">
        <f>IFERROR(VLOOKUP(B163,SETEMBRO!B:C,2,0),"")</f>
        <v>HERON VILAR DE ANDRADE</v>
      </c>
    </row>
    <row r="164" spans="1:5">
      <c r="A164" s="118">
        <v>1</v>
      </c>
      <c r="B164" s="118">
        <v>3178</v>
      </c>
      <c r="C164" s="111" t="s">
        <v>287</v>
      </c>
      <c r="D164" s="114">
        <v>2806.93</v>
      </c>
      <c r="E164" s="8" t="str">
        <f>IFERROR(VLOOKUP(B164,SETEMBRO!B:C,2,0),"")</f>
        <v>HOSANA SUELEM S DE MIRANDA</v>
      </c>
    </row>
    <row r="165" spans="1:5">
      <c r="A165" s="118">
        <v>1</v>
      </c>
      <c r="B165" s="118">
        <v>3338</v>
      </c>
      <c r="C165" s="111" t="s">
        <v>312</v>
      </c>
      <c r="D165" s="114">
        <v>1664.34</v>
      </c>
      <c r="E165" s="8" t="str">
        <f>IFERROR(VLOOKUP(B165,SETEMBRO!B:C,2,0),"")</f>
        <v>IAN THIAGO DE LIMA BARBOSA</v>
      </c>
    </row>
    <row r="166" spans="1:5">
      <c r="A166" s="118">
        <v>1</v>
      </c>
      <c r="B166" s="118">
        <v>2038</v>
      </c>
      <c r="C166" s="111" t="s">
        <v>81</v>
      </c>
      <c r="D166" s="114">
        <v>1302.26</v>
      </c>
      <c r="E166" s="8" t="str">
        <f>IFERROR(VLOOKUP(B166,SETEMBRO!B:C,2,0),"")</f>
        <v>IRONILDA FERREIRA DA SILVA</v>
      </c>
    </row>
    <row r="167" spans="1:5">
      <c r="A167" s="118">
        <v>1</v>
      </c>
      <c r="B167" s="118">
        <v>3428</v>
      </c>
      <c r="C167" s="111" t="s">
        <v>569</v>
      </c>
      <c r="D167" s="114">
        <v>1664.34</v>
      </c>
      <c r="E167" s="8" t="str">
        <f>IFERROR(VLOOKUP(B167,SETEMBRO!B:C,2,0),"")</f>
        <v>ISIS RUANA PARENTE GONCALVES</v>
      </c>
    </row>
    <row r="168" spans="1:5">
      <c r="A168" s="118">
        <v>1</v>
      </c>
      <c r="B168" s="118">
        <v>3425</v>
      </c>
      <c r="C168" s="111" t="s">
        <v>565</v>
      </c>
      <c r="D168" s="114">
        <v>2829.56</v>
      </c>
      <c r="E168" s="8" t="str">
        <f>IFERROR(VLOOKUP(B168,SETEMBRO!B:C,2,0),"")</f>
        <v>ISMAR HENRIQUE RAMOS BARBOSA</v>
      </c>
    </row>
    <row r="169" spans="1:5">
      <c r="A169" s="118">
        <v>1</v>
      </c>
      <c r="B169" s="118">
        <v>3403</v>
      </c>
      <c r="C169" s="111" t="s">
        <v>540</v>
      </c>
      <c r="D169" s="114">
        <v>1497.91</v>
      </c>
      <c r="E169" s="8" t="str">
        <f>IFERROR(VLOOKUP(B169,SETEMBRO!B:C,2,0),"")</f>
        <v>ITAMAR MARIA SILVA DE MELO</v>
      </c>
    </row>
    <row r="170" spans="1:5">
      <c r="A170" s="118">
        <v>1</v>
      </c>
      <c r="B170" s="118">
        <v>3004</v>
      </c>
      <c r="C170" s="111" t="s">
        <v>254</v>
      </c>
      <c r="D170" s="114">
        <v>1440.33</v>
      </c>
      <c r="E170" s="8" t="str">
        <f>IFERROR(VLOOKUP(B170,SETEMBRO!B:C,2,0),"")</f>
        <v>ITHALO IGOR DANTAS E SILVA</v>
      </c>
    </row>
    <row r="171" spans="1:5">
      <c r="A171" s="118">
        <v>1</v>
      </c>
      <c r="B171" s="118">
        <v>1596</v>
      </c>
      <c r="C171" s="111" t="s">
        <v>55</v>
      </c>
      <c r="D171" s="114">
        <v>686.54</v>
      </c>
      <c r="E171" s="8" t="str">
        <f>IFERROR(VLOOKUP(B171,SETEMBRO!B:C,2,0),"")</f>
        <v>IVANE FRANCISCO DE AZEVEDO</v>
      </c>
    </row>
    <row r="172" spans="1:5">
      <c r="A172" s="118">
        <v>1</v>
      </c>
      <c r="B172" s="118">
        <v>1229</v>
      </c>
      <c r="C172" s="111" t="s">
        <v>27</v>
      </c>
      <c r="D172" s="114">
        <v>1392.76</v>
      </c>
      <c r="E172" s="8" t="str">
        <f>IFERROR(VLOOKUP(B172,SETEMBRO!B:C,2,0),"")</f>
        <v>IVANETE RODRIGUES DOS SANTOS</v>
      </c>
    </row>
    <row r="173" spans="1:5">
      <c r="A173" s="118">
        <v>1</v>
      </c>
      <c r="B173" s="118">
        <v>1909</v>
      </c>
      <c r="C173" s="111" t="s">
        <v>72</v>
      </c>
      <c r="D173" s="114">
        <v>1091.26</v>
      </c>
      <c r="E173" s="8" t="str">
        <f>IFERROR(VLOOKUP(B173,SETEMBRO!B:C,2,0),"")</f>
        <v>IVANILDO BATISTA DA SILVA</v>
      </c>
    </row>
    <row r="174" spans="1:5">
      <c r="A174" s="118">
        <v>1</v>
      </c>
      <c r="B174" s="118">
        <v>1330</v>
      </c>
      <c r="C174" s="111" t="s">
        <v>33</v>
      </c>
      <c r="D174" s="114">
        <v>1203.1099999999999</v>
      </c>
      <c r="E174" s="8" t="str">
        <f>IFERROR(VLOOKUP(B174,SETEMBRO!B:C,2,0),"")</f>
        <v>IVANISE MARIA DA LUZ SANTOS</v>
      </c>
    </row>
    <row r="175" spans="1:5">
      <c r="A175" s="118">
        <v>1</v>
      </c>
      <c r="B175" s="118">
        <v>2506</v>
      </c>
      <c r="C175" s="111" t="s">
        <v>143</v>
      </c>
      <c r="D175" s="114">
        <v>499.3</v>
      </c>
      <c r="E175" s="8" t="str">
        <f>IFERROR(VLOOKUP(B175,SETEMBRO!B:C,2,0),"")</f>
        <v>IVETE ANTONIETA B  DE CARVALHO</v>
      </c>
    </row>
    <row r="176" spans="1:5">
      <c r="A176" s="118">
        <v>1</v>
      </c>
      <c r="B176" s="118">
        <v>788</v>
      </c>
      <c r="C176" s="111" t="s">
        <v>8</v>
      </c>
      <c r="D176" s="114">
        <v>1185.83</v>
      </c>
      <c r="E176" s="8" t="str">
        <f>IFERROR(VLOOKUP(B176,SETEMBRO!B:C,2,0),"")</f>
        <v>IVONEIDE FRANCISCA S ALMEIDA</v>
      </c>
    </row>
    <row r="177" spans="1:5">
      <c r="A177" s="118">
        <v>1</v>
      </c>
      <c r="B177" s="118">
        <v>2768</v>
      </c>
      <c r="C177" s="111" t="s">
        <v>188</v>
      </c>
      <c r="D177" s="114">
        <v>578.71</v>
      </c>
      <c r="E177" s="8" t="str">
        <f>IFERROR(VLOOKUP(B177,SETEMBRO!B:C,2,0),"")</f>
        <v>IZABEL LUIZA SOARES DE SOUZA</v>
      </c>
    </row>
    <row r="178" spans="1:5">
      <c r="A178" s="118">
        <v>1</v>
      </c>
      <c r="B178" s="118">
        <v>2280</v>
      </c>
      <c r="C178" s="111" t="s">
        <v>112</v>
      </c>
      <c r="D178" s="114">
        <v>1081.82</v>
      </c>
      <c r="E178" s="8" t="str">
        <f>IFERROR(VLOOKUP(B178,SETEMBRO!B:C,2,0),"")</f>
        <v>JACQUELINE CESAR DE GUSMAO</v>
      </c>
    </row>
    <row r="179" spans="1:5">
      <c r="A179" s="118">
        <v>1</v>
      </c>
      <c r="B179" s="118">
        <v>2126</v>
      </c>
      <c r="C179" s="111" t="s">
        <v>92</v>
      </c>
      <c r="D179" s="114">
        <v>707.71</v>
      </c>
      <c r="E179" s="8" t="str">
        <f>IFERROR(VLOOKUP(B179,SETEMBRO!B:C,2,0),"")</f>
        <v>JAFFE JOSE LIMA XAVIER</v>
      </c>
    </row>
    <row r="180" spans="1:5">
      <c r="A180" s="118">
        <v>1</v>
      </c>
      <c r="B180" s="118">
        <v>2850</v>
      </c>
      <c r="C180" s="111" t="s">
        <v>212</v>
      </c>
      <c r="D180" s="114">
        <v>420.09</v>
      </c>
      <c r="E180" s="8" t="str">
        <f>IFERROR(VLOOKUP(B180,SETEMBRO!B:C,2,0),"")</f>
        <v>JAMERSON A  RAFAEL DE LIMA</v>
      </c>
    </row>
    <row r="181" spans="1:5">
      <c r="A181" s="118">
        <v>1</v>
      </c>
      <c r="B181" s="118">
        <v>2833</v>
      </c>
      <c r="C181" s="111" t="s">
        <v>207</v>
      </c>
      <c r="D181" s="114">
        <v>1499.9</v>
      </c>
      <c r="E181" s="8" t="str">
        <f>IFERROR(VLOOKUP(B181,SETEMBRO!B:C,2,0),"")</f>
        <v>JAMESSON AMANCIO DA ROCHA</v>
      </c>
    </row>
    <row r="182" spans="1:5">
      <c r="A182" s="118">
        <v>59</v>
      </c>
      <c r="B182" s="118">
        <v>2604</v>
      </c>
      <c r="C182" s="111" t="s">
        <v>398</v>
      </c>
      <c r="D182" s="114">
        <v>1800.68</v>
      </c>
      <c r="E182" s="8" t="str">
        <f>IFERROR(VLOOKUP(B182,SETEMBRO!B:C,2,0),"")</f>
        <v>JAMINE K  G  DA ROCHA MARTINS</v>
      </c>
    </row>
    <row r="183" spans="1:5">
      <c r="A183" s="118">
        <v>25</v>
      </c>
      <c r="B183" s="118">
        <v>2878</v>
      </c>
      <c r="C183" s="111" t="s">
        <v>368</v>
      </c>
      <c r="D183" s="114">
        <v>776.39</v>
      </c>
      <c r="E183" s="8" t="str">
        <f>IFERROR(VLOOKUP(B183,SETEMBRO!B:C,2,0),"")</f>
        <v>JAMSON ALESSANDRO DA SILVA</v>
      </c>
    </row>
    <row r="184" spans="1:5">
      <c r="A184" s="118">
        <v>1</v>
      </c>
      <c r="B184" s="118">
        <v>1650</v>
      </c>
      <c r="C184" s="111" t="s">
        <v>58</v>
      </c>
      <c r="D184" s="114">
        <v>325.85000000000002</v>
      </c>
      <c r="E184" s="8" t="str">
        <f>IFERROR(VLOOKUP(B184,SETEMBRO!B:C,2,0),"")</f>
        <v>JANETE MARIA DA SILVA</v>
      </c>
    </row>
    <row r="185" spans="1:5">
      <c r="A185" s="118">
        <v>39</v>
      </c>
      <c r="B185" s="118">
        <v>2523</v>
      </c>
      <c r="C185" s="111" t="s">
        <v>378</v>
      </c>
      <c r="D185" s="114">
        <v>776.39</v>
      </c>
      <c r="E185" s="8" t="str">
        <f>IFERROR(VLOOKUP(B185,SETEMBRO!B:C,2,0),"")</f>
        <v>JANISSON COELHO DE VASCONCELOS</v>
      </c>
    </row>
    <row r="186" spans="1:5">
      <c r="A186" s="118">
        <v>1</v>
      </c>
      <c r="B186" s="118">
        <v>2586</v>
      </c>
      <c r="C186" s="111" t="s">
        <v>343</v>
      </c>
      <c r="D186" s="114">
        <v>700.48</v>
      </c>
      <c r="E186" s="8" t="str">
        <f>IFERROR(VLOOKUP(B186,SETEMBRO!B:C,2,0),"")</f>
        <v>JAQUELINE P F DE OLIVEIRA</v>
      </c>
    </row>
    <row r="187" spans="1:5">
      <c r="A187" s="118">
        <v>1</v>
      </c>
      <c r="B187" s="118">
        <v>2526</v>
      </c>
      <c r="C187" s="111" t="s">
        <v>148</v>
      </c>
      <c r="D187" s="114">
        <v>1435.21</v>
      </c>
      <c r="E187" s="8" t="str">
        <f>IFERROR(VLOOKUP(B187,SETEMBRO!B:C,2,0),"")</f>
        <v>JARBAS FERREIRA DE LIMA JUNIOR</v>
      </c>
    </row>
    <row r="188" spans="1:5">
      <c r="A188" s="118">
        <v>1</v>
      </c>
      <c r="B188" s="118">
        <v>3344</v>
      </c>
      <c r="C188" s="111" t="s">
        <v>317</v>
      </c>
      <c r="D188" s="114">
        <v>607.65</v>
      </c>
      <c r="E188" s="8" t="str">
        <f>IFERROR(VLOOKUP(B188,SETEMBRO!B:C,2,0),"")</f>
        <v>JEANE DE ALMEIDA C REVOREDO</v>
      </c>
    </row>
    <row r="189" spans="1:5">
      <c r="A189" s="118">
        <v>1</v>
      </c>
      <c r="B189" s="118">
        <v>2682</v>
      </c>
      <c r="C189" s="111" t="s">
        <v>173</v>
      </c>
      <c r="D189" s="114">
        <v>309.04000000000002</v>
      </c>
      <c r="E189" s="8" t="str">
        <f>IFERROR(VLOOKUP(B189,SETEMBRO!B:C,2,0),"")</f>
        <v>JENARIO LUCENA DA SILVA</v>
      </c>
    </row>
    <row r="190" spans="1:5">
      <c r="A190" s="118">
        <v>1</v>
      </c>
      <c r="B190" s="118">
        <v>3256</v>
      </c>
      <c r="C190" s="111" t="s">
        <v>300</v>
      </c>
      <c r="D190" s="114">
        <v>1664.34</v>
      </c>
      <c r="E190" s="8" t="str">
        <f>IFERROR(VLOOKUP(B190,SETEMBRO!B:C,2,0),"")</f>
        <v>JOAO ALFREDO SOARES DE AVELLAR</v>
      </c>
    </row>
    <row r="191" spans="1:5">
      <c r="A191" s="118">
        <v>1</v>
      </c>
      <c r="B191" s="118">
        <v>2043</v>
      </c>
      <c r="C191" s="111" t="s">
        <v>82</v>
      </c>
      <c r="D191" s="114">
        <v>1203.1300000000001</v>
      </c>
      <c r="E191" s="8" t="str">
        <f>IFERROR(VLOOKUP(B191,SETEMBRO!B:C,2,0),"")</f>
        <v>JOAO LUIZ BRAGA DE PONTES</v>
      </c>
    </row>
    <row r="192" spans="1:5">
      <c r="A192" s="118">
        <v>1</v>
      </c>
      <c r="B192" s="118">
        <v>3139</v>
      </c>
      <c r="C192" s="111" t="s">
        <v>275</v>
      </c>
      <c r="D192" s="114">
        <v>667.12</v>
      </c>
      <c r="E192" s="8" t="str">
        <f>IFERROR(VLOOKUP(B192,SETEMBRO!B:C,2,0),"")</f>
        <v>JOAO ROBERTO  MACHADO ARAUJO</v>
      </c>
    </row>
    <row r="193" spans="1:5">
      <c r="A193" s="118">
        <v>1</v>
      </c>
      <c r="B193" s="118">
        <v>2063</v>
      </c>
      <c r="C193" s="111" t="s">
        <v>84</v>
      </c>
      <c r="D193" s="114">
        <v>5280.69</v>
      </c>
      <c r="E193" s="8" t="str">
        <f>IFERROR(VLOOKUP(B193,SETEMBRO!B:C,2,0),"")</f>
        <v>JOAQUIM PEDRO CARNEIRO C NETO</v>
      </c>
    </row>
    <row r="194" spans="1:5">
      <c r="A194" s="118">
        <v>1</v>
      </c>
      <c r="B194" s="118">
        <v>2907</v>
      </c>
      <c r="C194" s="111" t="s">
        <v>228</v>
      </c>
      <c r="D194" s="114">
        <v>679.89</v>
      </c>
      <c r="E194" s="8" t="str">
        <f>IFERROR(VLOOKUP(B194,SETEMBRO!B:C,2,0),"")</f>
        <v>JOELINE LIMA DO NASCIMENTO</v>
      </c>
    </row>
    <row r="195" spans="1:5">
      <c r="A195" s="118">
        <v>1</v>
      </c>
      <c r="B195" s="118">
        <v>2894</v>
      </c>
      <c r="C195" s="111" t="s">
        <v>226</v>
      </c>
      <c r="D195" s="114">
        <v>319.02</v>
      </c>
      <c r="E195" s="8" t="str">
        <f>IFERROR(VLOOKUP(B195,SETEMBRO!B:C,2,0),"")</f>
        <v>JOELNA DINIZ PEREIRA DE SOUSA</v>
      </c>
    </row>
    <row r="196" spans="1:5">
      <c r="A196" s="118">
        <v>51</v>
      </c>
      <c r="B196" s="118">
        <v>2720</v>
      </c>
      <c r="C196" s="111" t="s">
        <v>375</v>
      </c>
      <c r="D196" s="114">
        <v>700.49</v>
      </c>
      <c r="E196" s="8" t="str">
        <f>IFERROR(VLOOKUP(B196,SETEMBRO!B:C,2,0),"")</f>
        <v>JONATAS BERNARDINO R  DA SILVA</v>
      </c>
    </row>
    <row r="197" spans="1:5">
      <c r="A197" s="118">
        <v>1</v>
      </c>
      <c r="B197" s="118">
        <v>1333</v>
      </c>
      <c r="C197" s="111" t="s">
        <v>34</v>
      </c>
      <c r="D197" s="114">
        <v>1326.44</v>
      </c>
      <c r="E197" s="8" t="str">
        <f>IFERROR(VLOOKUP(B197,SETEMBRO!B:C,2,0),"")</f>
        <v>JORGE CUNHA OLIVEIRA</v>
      </c>
    </row>
    <row r="198" spans="1:5">
      <c r="A198" s="118">
        <v>1</v>
      </c>
      <c r="B198" s="118">
        <v>2128</v>
      </c>
      <c r="C198" s="111" t="s">
        <v>93</v>
      </c>
      <c r="D198" s="114">
        <v>3303.61</v>
      </c>
      <c r="E198" s="8" t="str">
        <f>IFERROR(VLOOKUP(B198,SETEMBRO!B:C,2,0),"")</f>
        <v>JORGE DA SILVA LIMA</v>
      </c>
    </row>
    <row r="199" spans="1:5">
      <c r="A199" s="118">
        <v>1</v>
      </c>
      <c r="B199" s="118">
        <v>2508</v>
      </c>
      <c r="C199" s="111" t="s">
        <v>145</v>
      </c>
      <c r="D199" s="114">
        <v>1081.82</v>
      </c>
      <c r="E199" s="8" t="str">
        <f>IFERROR(VLOOKUP(B199,SETEMBRO!B:C,2,0),"")</f>
        <v>JOSE ALEXANDRE DE BARROS ALVES</v>
      </c>
    </row>
    <row r="200" spans="1:5">
      <c r="A200" s="118">
        <v>10</v>
      </c>
      <c r="B200" s="118">
        <v>2124</v>
      </c>
      <c r="C200" s="111" t="s">
        <v>345</v>
      </c>
      <c r="D200" s="114">
        <v>1418.64</v>
      </c>
      <c r="E200" s="8" t="str">
        <f>IFERROR(VLOOKUP(B200,SETEMBRO!B:C,2,0),"")</f>
        <v>JOSE ALVES FIGUEIREDO FILHO</v>
      </c>
    </row>
    <row r="201" spans="1:5">
      <c r="A201" s="118">
        <v>1</v>
      </c>
      <c r="B201" s="118">
        <v>863</v>
      </c>
      <c r="C201" s="111" t="s">
        <v>10</v>
      </c>
      <c r="D201" s="114">
        <v>897.78</v>
      </c>
      <c r="E201" s="8" t="str">
        <f>IFERROR(VLOOKUP(B201,SETEMBRO!B:C,2,0),"")</f>
        <v>JOSE AMARO DOS SANTOS</v>
      </c>
    </row>
    <row r="202" spans="1:5">
      <c r="A202" s="118">
        <v>1</v>
      </c>
      <c r="B202" s="118">
        <v>2930</v>
      </c>
      <c r="C202" s="111" t="s">
        <v>239</v>
      </c>
      <c r="D202" s="114">
        <v>578.72</v>
      </c>
      <c r="E202" s="8" t="str">
        <f>IFERROR(VLOOKUP(B202,SETEMBRO!B:C,2,0),"")</f>
        <v>JOSE AURICELIO C DE ARAUJO</v>
      </c>
    </row>
    <row r="203" spans="1:5">
      <c r="A203" s="118">
        <v>1</v>
      </c>
      <c r="B203" s="118">
        <v>1363</v>
      </c>
      <c r="C203" s="111" t="s">
        <v>36</v>
      </c>
      <c r="D203" s="114">
        <v>1735.89</v>
      </c>
      <c r="E203" s="8" t="str">
        <f>IFERROR(VLOOKUP(B203,SETEMBRO!B:C,2,0),"")</f>
        <v>JOSE CARLOS FERREIRA DE ARRUDA</v>
      </c>
    </row>
    <row r="204" spans="1:5">
      <c r="A204" s="118">
        <v>1</v>
      </c>
      <c r="B204" s="118">
        <v>1221</v>
      </c>
      <c r="C204" s="111" t="s">
        <v>26</v>
      </c>
      <c r="D204" s="114">
        <v>3377.16</v>
      </c>
      <c r="E204" s="8" t="str">
        <f>IFERROR(VLOOKUP(B204,SETEMBRO!B:C,2,0),"")</f>
        <v>JOSE CARLOS TENORIO DE MELO</v>
      </c>
    </row>
    <row r="205" spans="1:5">
      <c r="A205" s="118">
        <v>51</v>
      </c>
      <c r="B205" s="118">
        <v>1726</v>
      </c>
      <c r="C205" s="111" t="s">
        <v>389</v>
      </c>
      <c r="D205" s="114">
        <v>1418.64</v>
      </c>
      <c r="E205" s="8" t="str">
        <f>IFERROR(VLOOKUP(B205,SETEMBRO!B:C,2,0),"")</f>
        <v>JOSE CARLOS VIEIRA</v>
      </c>
    </row>
    <row r="206" spans="1:5">
      <c r="A206" s="118">
        <v>1</v>
      </c>
      <c r="B206" s="118">
        <v>2052</v>
      </c>
      <c r="C206" s="111" t="s">
        <v>83</v>
      </c>
      <c r="D206" s="114">
        <v>1263.27</v>
      </c>
      <c r="E206" s="8" t="str">
        <f>IFERROR(VLOOKUP(B206,SETEMBRO!B:C,2,0),"")</f>
        <v>JOSE FERNANDO PEREIRA DA COSTA</v>
      </c>
    </row>
    <row r="207" spans="1:5">
      <c r="A207" s="118">
        <v>1</v>
      </c>
      <c r="B207" s="118">
        <v>1429</v>
      </c>
      <c r="C207" s="111" t="s">
        <v>42</v>
      </c>
      <c r="D207" s="114">
        <v>1727.55</v>
      </c>
      <c r="E207" s="8" t="str">
        <f>IFERROR(VLOOKUP(B207,SETEMBRO!B:C,2,0),"")</f>
        <v>JOSE HENRIQUE DA PAZ</v>
      </c>
    </row>
    <row r="208" spans="1:5">
      <c r="A208" s="118">
        <v>1</v>
      </c>
      <c r="B208" s="118">
        <v>3333</v>
      </c>
      <c r="C208" s="111" t="s">
        <v>310</v>
      </c>
      <c r="D208" s="114">
        <v>499.91</v>
      </c>
      <c r="E208" s="8" t="str">
        <f>IFERROR(VLOOKUP(B208,SETEMBRO!B:C,2,0),"")</f>
        <v>JOSE HIGO MARQUES RENER</v>
      </c>
    </row>
    <row r="209" spans="1:5">
      <c r="A209" s="118">
        <v>1</v>
      </c>
      <c r="B209" s="118">
        <v>1809</v>
      </c>
      <c r="C209" s="111" t="s">
        <v>67</v>
      </c>
      <c r="D209" s="114">
        <v>1141.02</v>
      </c>
      <c r="E209" s="8" t="str">
        <f>IFERROR(VLOOKUP(B209,SETEMBRO!B:C,2,0),"")</f>
        <v>JOSE IRANILDO DE ANDRADE SILVA</v>
      </c>
    </row>
    <row r="210" spans="1:5">
      <c r="A210" s="118">
        <v>1</v>
      </c>
      <c r="B210" s="118">
        <v>1549</v>
      </c>
      <c r="C210" s="111" t="s">
        <v>49</v>
      </c>
      <c r="D210" s="114">
        <v>1386.93</v>
      </c>
      <c r="E210" s="8" t="str">
        <f>IFERROR(VLOOKUP(B210,SETEMBRO!B:C,2,0),"")</f>
        <v>JOSE JOAQUIM DA SILVA FILHO</v>
      </c>
    </row>
    <row r="211" spans="1:5">
      <c r="A211" s="118">
        <v>1</v>
      </c>
      <c r="B211" s="118">
        <v>2101</v>
      </c>
      <c r="C211" s="111" t="s">
        <v>87</v>
      </c>
      <c r="D211" s="114">
        <v>1091.26</v>
      </c>
      <c r="E211" s="8" t="str">
        <f>IFERROR(VLOOKUP(B211,SETEMBRO!B:C,2,0),"")</f>
        <v>JOSE LUCIANO CANDIDO DA SILVA</v>
      </c>
    </row>
    <row r="212" spans="1:5">
      <c r="A212" s="118">
        <v>1</v>
      </c>
      <c r="B212" s="118">
        <v>2835</v>
      </c>
      <c r="C212" s="111" t="s">
        <v>392</v>
      </c>
      <c r="D212" s="114">
        <v>700.48</v>
      </c>
      <c r="E212" s="8" t="str">
        <f>IFERROR(VLOOKUP(B212,SETEMBRO!B:C,2,0),"")</f>
        <v>JOSE MARCELO DE FRANCA MATOS</v>
      </c>
    </row>
    <row r="213" spans="1:5">
      <c r="A213" s="118">
        <v>1</v>
      </c>
      <c r="B213" s="118">
        <v>2588</v>
      </c>
      <c r="C213" s="111" t="s">
        <v>159</v>
      </c>
      <c r="D213" s="114">
        <v>2098.88</v>
      </c>
      <c r="E213" s="8" t="str">
        <f>IFERROR(VLOOKUP(B213,SETEMBRO!B:C,2,0),"")</f>
        <v>JOSE NEVES DA SILVA JUNIOR</v>
      </c>
    </row>
    <row r="214" spans="1:5">
      <c r="A214" s="118">
        <v>1</v>
      </c>
      <c r="B214" s="118">
        <v>2770</v>
      </c>
      <c r="C214" s="111" t="s">
        <v>189</v>
      </c>
      <c r="D214" s="114">
        <v>524.91999999999996</v>
      </c>
      <c r="E214" s="8" t="str">
        <f>IFERROR(VLOOKUP(B214,SETEMBRO!B:C,2,0),"")</f>
        <v>JOSE PIMENTEL SILVA</v>
      </c>
    </row>
    <row r="215" spans="1:5">
      <c r="A215" s="118">
        <v>1</v>
      </c>
      <c r="B215" s="118">
        <v>3366</v>
      </c>
      <c r="C215" s="111" t="s">
        <v>332</v>
      </c>
      <c r="D215" s="114">
        <v>2829.56</v>
      </c>
      <c r="E215" s="8" t="str">
        <f>IFERROR(VLOOKUP(B215,SETEMBRO!B:C,2,0),"")</f>
        <v>JOSE RICARDO OLIVEIRA CHAGAS</v>
      </c>
    </row>
    <row r="216" spans="1:5">
      <c r="A216" s="118">
        <v>1</v>
      </c>
      <c r="B216" s="118">
        <v>2910</v>
      </c>
      <c r="C216" s="111" t="s">
        <v>230</v>
      </c>
      <c r="D216" s="114">
        <v>2133.91</v>
      </c>
      <c r="E216" s="8" t="str">
        <f>IFERROR(VLOOKUP(B216,SETEMBRO!B:C,2,0),"")</f>
        <v>JOSE VITAL DUARTE JUNIOR</v>
      </c>
    </row>
    <row r="217" spans="1:5">
      <c r="A217" s="118">
        <v>1</v>
      </c>
      <c r="B217" s="118">
        <v>3322</v>
      </c>
      <c r="C217" s="111" t="s">
        <v>306</v>
      </c>
      <c r="D217" s="114">
        <v>667.13</v>
      </c>
      <c r="E217" s="8" t="str">
        <f>IFERROR(VLOOKUP(B217,SETEMBRO!B:C,2,0),"")</f>
        <v>JOSEFINA DA SILVA RODRIGUES</v>
      </c>
    </row>
    <row r="218" spans="1:5">
      <c r="A218" s="118">
        <v>1</v>
      </c>
      <c r="B218" s="118">
        <v>2539</v>
      </c>
      <c r="C218" s="111" t="s">
        <v>151</v>
      </c>
      <c r="D218" s="114">
        <v>453.19</v>
      </c>
      <c r="E218" s="8" t="str">
        <f>IFERROR(VLOOKUP(B218,SETEMBRO!B:C,2,0),"")</f>
        <v>JOSENILDA BEZERRA DA SILVA</v>
      </c>
    </row>
    <row r="219" spans="1:5">
      <c r="A219" s="118">
        <v>1</v>
      </c>
      <c r="B219" s="118">
        <v>2512</v>
      </c>
      <c r="C219" s="111" t="s">
        <v>369</v>
      </c>
      <c r="D219" s="114">
        <v>1800.68</v>
      </c>
      <c r="E219" s="8" t="str">
        <f>IFERROR(VLOOKUP(B219,SETEMBRO!B:C,2,0),"")</f>
        <v>JOSENILDO JOSE TORRES</v>
      </c>
    </row>
    <row r="220" spans="1:5">
      <c r="A220" s="118">
        <v>1</v>
      </c>
      <c r="B220" s="118">
        <v>2931</v>
      </c>
      <c r="C220" s="111" t="s">
        <v>240</v>
      </c>
      <c r="D220" s="114">
        <v>917.65</v>
      </c>
      <c r="E220" s="8" t="str">
        <f>IFERROR(VLOOKUP(B220,SETEMBRO!B:C,2,0),"")</f>
        <v>JOSILENE FARIAS DOS SANTOS ALM</v>
      </c>
    </row>
    <row r="221" spans="1:5">
      <c r="A221" s="118">
        <v>1</v>
      </c>
      <c r="B221" s="118">
        <v>2791</v>
      </c>
      <c r="C221" s="111" t="s">
        <v>198</v>
      </c>
      <c r="D221" s="114">
        <v>2020.53</v>
      </c>
      <c r="E221" s="8" t="str">
        <f>IFERROR(VLOOKUP(B221,SETEMBRO!B:C,2,0),"")</f>
        <v>JOSIMAR SILVA</v>
      </c>
    </row>
    <row r="222" spans="1:5">
      <c r="A222" s="118">
        <v>25</v>
      </c>
      <c r="B222" s="118">
        <v>2705</v>
      </c>
      <c r="C222" s="111" t="s">
        <v>374</v>
      </c>
      <c r="D222" s="114">
        <v>700.48</v>
      </c>
      <c r="E222" s="8" t="str">
        <f>IFERROR(VLOOKUP(B222,SETEMBRO!B:C,2,0),"")</f>
        <v>JOSINALDO OLIVEIRA DE ANDRADE</v>
      </c>
    </row>
    <row r="223" spans="1:5">
      <c r="A223" s="118">
        <v>1</v>
      </c>
      <c r="B223" s="118">
        <v>2849</v>
      </c>
      <c r="C223" s="111" t="s">
        <v>211</v>
      </c>
      <c r="D223" s="114">
        <v>476.1</v>
      </c>
      <c r="E223" s="8" t="str">
        <f>IFERROR(VLOOKUP(B223,SETEMBRO!B:C,2,0),"")</f>
        <v>JULIANA CESAR MARTINS DE LIMA</v>
      </c>
    </row>
    <row r="224" spans="1:5">
      <c r="A224" s="118">
        <v>1</v>
      </c>
      <c r="B224" s="118">
        <v>2797</v>
      </c>
      <c r="C224" s="111" t="s">
        <v>199</v>
      </c>
      <c r="D224" s="114">
        <v>481.05</v>
      </c>
      <c r="E224" s="8" t="str">
        <f>IFERROR(VLOOKUP(B224,SETEMBRO!B:C,2,0),"")</f>
        <v>JULIANA SILVA CEDRIM</v>
      </c>
    </row>
    <row r="225" spans="1:5">
      <c r="A225" s="118">
        <v>1</v>
      </c>
      <c r="B225" s="118">
        <v>2448</v>
      </c>
      <c r="C225" s="111" t="s">
        <v>133</v>
      </c>
      <c r="D225" s="114">
        <v>638.04</v>
      </c>
      <c r="E225" s="8" t="str">
        <f>IFERROR(VLOOKUP(B225,SETEMBRO!B:C,2,0),"")</f>
        <v>JULIO CESAR DA SILVA</v>
      </c>
    </row>
    <row r="226" spans="1:5">
      <c r="A226" s="118">
        <v>16</v>
      </c>
      <c r="B226" s="118">
        <v>2151</v>
      </c>
      <c r="C226" s="111" t="s">
        <v>105</v>
      </c>
      <c r="D226" s="114">
        <v>1084.1199999999999</v>
      </c>
      <c r="E226" s="8" t="str">
        <f>IFERROR(VLOOKUP(B226,SETEMBRO!B:C,2,0),"")</f>
        <v>JUREMA MARIA BONGALHARDO</v>
      </c>
    </row>
    <row r="227" spans="1:5">
      <c r="A227" s="118">
        <v>1</v>
      </c>
      <c r="B227" s="118">
        <v>3348</v>
      </c>
      <c r="C227" s="111" t="s">
        <v>320</v>
      </c>
      <c r="D227" s="114">
        <v>324.22000000000003</v>
      </c>
      <c r="E227" s="8" t="str">
        <f>IFERROR(VLOOKUP(B227,SETEMBRO!B:C,2,0),"")</f>
        <v>KARLA FERREIRA DA SILVA</v>
      </c>
    </row>
    <row r="228" spans="1:5">
      <c r="A228" s="118">
        <v>1</v>
      </c>
      <c r="B228" s="118">
        <v>2634</v>
      </c>
      <c r="C228" s="111" t="s">
        <v>372</v>
      </c>
      <c r="D228" s="114">
        <v>700.48</v>
      </c>
      <c r="E228" s="8" t="str">
        <f>IFERROR(VLOOKUP(B228,SETEMBRO!B:C,2,0),"")</f>
        <v>KATHYWSKY MELO PINHEIRO</v>
      </c>
    </row>
    <row r="229" spans="1:5">
      <c r="A229" s="118">
        <v>1</v>
      </c>
      <c r="B229" s="118">
        <v>2671</v>
      </c>
      <c r="C229" s="111" t="s">
        <v>170</v>
      </c>
      <c r="D229" s="114">
        <v>578.71</v>
      </c>
      <c r="E229" s="8" t="str">
        <f>IFERROR(VLOOKUP(B229,SETEMBRO!B:C,2,0),"")</f>
        <v>KATIA ADRIANA F D SILVA SOARES</v>
      </c>
    </row>
    <row r="230" spans="1:5">
      <c r="A230" s="118">
        <v>1</v>
      </c>
      <c r="B230" s="118">
        <v>3317</v>
      </c>
      <c r="C230" s="111" t="s">
        <v>305</v>
      </c>
      <c r="D230" s="114">
        <v>667.13</v>
      </c>
      <c r="E230" s="8" t="str">
        <f>IFERROR(VLOOKUP(B230,SETEMBRO!B:C,2,0),"")</f>
        <v>KATIA CRISTINA B DA SILVA</v>
      </c>
    </row>
    <row r="231" spans="1:5">
      <c r="A231" s="118">
        <v>1</v>
      </c>
      <c r="B231" s="118">
        <v>2709</v>
      </c>
      <c r="C231" s="111" t="s">
        <v>178</v>
      </c>
      <c r="D231" s="114">
        <v>1486.88</v>
      </c>
      <c r="E231" s="8" t="str">
        <f>IFERROR(VLOOKUP(B231,SETEMBRO!B:C,2,0),"")</f>
        <v>KATIA DA CONCEICAO DA SILVA</v>
      </c>
    </row>
    <row r="232" spans="1:5">
      <c r="A232" s="118">
        <v>1</v>
      </c>
      <c r="B232" s="118">
        <v>2384</v>
      </c>
      <c r="C232" s="111" t="s">
        <v>125</v>
      </c>
      <c r="D232" s="114">
        <v>667.12</v>
      </c>
      <c r="E232" s="8" t="str">
        <f>IFERROR(VLOOKUP(B232,SETEMBRO!B:C,2,0),"")</f>
        <v>KATIA MIRANDA DE ARAUJO LOPES</v>
      </c>
    </row>
    <row r="233" spans="1:5">
      <c r="A233" s="118">
        <v>1</v>
      </c>
      <c r="B233" s="118">
        <v>3440</v>
      </c>
      <c r="C233" s="111" t="s">
        <v>582</v>
      </c>
      <c r="D233" s="114">
        <v>3079.23</v>
      </c>
      <c r="E233" s="8" t="str">
        <f>IFERROR(VLOOKUP(B233,SETEMBRO!B:C,2,0),"")</f>
        <v>KELBY DE MENEZES LAFAYETTE</v>
      </c>
    </row>
    <row r="234" spans="1:5">
      <c r="A234" s="118">
        <v>1</v>
      </c>
      <c r="B234" s="118">
        <v>3032</v>
      </c>
      <c r="C234" s="111" t="s">
        <v>336</v>
      </c>
      <c r="D234" s="114">
        <v>1481.41</v>
      </c>
      <c r="E234" s="8" t="str">
        <f>IFERROR(VLOOKUP(B234,SETEMBRO!B:C,2,0),"")</f>
        <v>KELEN CRISTINA DE AL F E SILVA</v>
      </c>
    </row>
    <row r="235" spans="1:5">
      <c r="A235" s="118">
        <v>1</v>
      </c>
      <c r="B235" s="118">
        <v>2895</v>
      </c>
      <c r="C235" s="111" t="s">
        <v>227</v>
      </c>
      <c r="D235" s="114">
        <v>476.1</v>
      </c>
      <c r="E235" s="8" t="str">
        <f>IFERROR(VLOOKUP(B235,SETEMBRO!B:C,2,0),"")</f>
        <v>KLEBER DE OLIVEIRA GALDINO</v>
      </c>
    </row>
    <row r="236" spans="1:5">
      <c r="A236" s="118">
        <v>1</v>
      </c>
      <c r="B236" s="118">
        <v>2392</v>
      </c>
      <c r="C236" s="111" t="s">
        <v>126</v>
      </c>
      <c r="D236" s="114">
        <v>1453.52</v>
      </c>
      <c r="E236" s="8" t="str">
        <f>IFERROR(VLOOKUP(B236,SETEMBRO!B:C,2,0),"")</f>
        <v>KLEYTON DA SILVA A PEREIRA</v>
      </c>
    </row>
    <row r="237" spans="1:5">
      <c r="A237" s="118">
        <v>1</v>
      </c>
      <c r="B237" s="118">
        <v>3362</v>
      </c>
      <c r="C237" s="111" t="s">
        <v>330</v>
      </c>
      <c r="D237" s="114">
        <v>1497.91</v>
      </c>
      <c r="E237" s="8" t="str">
        <f>IFERROR(VLOOKUP(B237,SETEMBRO!B:C,2,0),"")</f>
        <v>LEANDRA NASCIMENTO ESTEFANIO</v>
      </c>
    </row>
    <row r="238" spans="1:5">
      <c r="A238" s="118">
        <v>1</v>
      </c>
      <c r="B238" s="118">
        <v>3373</v>
      </c>
      <c r="C238" s="111" t="s">
        <v>453</v>
      </c>
      <c r="D238" s="114">
        <v>1664.34</v>
      </c>
      <c r="E238" s="8" t="str">
        <f>IFERROR(VLOOKUP(B238,SETEMBRO!B:C,2,0),"")</f>
        <v>LEANDRO RAMOS M DE ANDRADE</v>
      </c>
    </row>
    <row r="239" spans="1:5">
      <c r="A239" s="118">
        <v>1</v>
      </c>
      <c r="B239" s="118">
        <v>1413</v>
      </c>
      <c r="C239" s="111" t="s">
        <v>39</v>
      </c>
      <c r="D239" s="114">
        <v>8882.02</v>
      </c>
      <c r="E239" s="8" t="str">
        <f>IFERROR(VLOOKUP(B239,SETEMBRO!B:C,2,0),"")</f>
        <v>LEDUAR GUEDES DE LIMA</v>
      </c>
    </row>
    <row r="240" spans="1:5">
      <c r="A240" s="118">
        <v>1</v>
      </c>
      <c r="B240" s="118">
        <v>2748</v>
      </c>
      <c r="C240" s="111" t="s">
        <v>184</v>
      </c>
      <c r="D240" s="114">
        <v>524.9</v>
      </c>
      <c r="E240" s="8" t="str">
        <f>IFERROR(VLOOKUP(B240,SETEMBRO!B:C,2,0),"")</f>
        <v>LEONINO CLEMENTE DA SILVA</v>
      </c>
    </row>
    <row r="241" spans="1:5">
      <c r="A241" s="118">
        <v>10</v>
      </c>
      <c r="B241" s="118">
        <v>2971</v>
      </c>
      <c r="C241" s="111" t="s">
        <v>390</v>
      </c>
      <c r="D241" s="114">
        <v>667.12</v>
      </c>
      <c r="E241" s="8" t="str">
        <f>IFERROR(VLOOKUP(B241,SETEMBRO!B:C,2,0),"")</f>
        <v>LETYCIA THAISA V FARIAS</v>
      </c>
    </row>
    <row r="242" spans="1:5">
      <c r="A242" s="118">
        <v>1</v>
      </c>
      <c r="B242" s="118">
        <v>2969</v>
      </c>
      <c r="C242" s="111" t="s">
        <v>247</v>
      </c>
      <c r="D242" s="114">
        <v>973.28</v>
      </c>
      <c r="E242" s="8" t="str">
        <f>IFERROR(VLOOKUP(B242,SETEMBRO!B:C,2,0),"")</f>
        <v>LEYRIANE TELMA V FARIAS</v>
      </c>
    </row>
    <row r="243" spans="1:5">
      <c r="A243" s="118">
        <v>1</v>
      </c>
      <c r="B243" s="118">
        <v>2627</v>
      </c>
      <c r="C243" s="111" t="s">
        <v>337</v>
      </c>
      <c r="D243" s="114">
        <v>2587.08</v>
      </c>
      <c r="E243" s="8" t="str">
        <f>IFERROR(VLOOKUP(B243,SETEMBRO!B:C,2,0),"")</f>
        <v>LIBNI DE MEDEIROS MELO</v>
      </c>
    </row>
    <row r="244" spans="1:5">
      <c r="A244" s="118">
        <v>1</v>
      </c>
      <c r="B244" s="118">
        <v>2732</v>
      </c>
      <c r="C244" s="111" t="s">
        <v>183</v>
      </c>
      <c r="D244" s="114">
        <v>700.48</v>
      </c>
      <c r="E244" s="8" t="str">
        <f>IFERROR(VLOOKUP(B244,SETEMBRO!B:C,2,0),"")</f>
        <v>LILIANE DA SILVA SALVADOR</v>
      </c>
    </row>
    <row r="245" spans="1:5">
      <c r="A245" s="118">
        <v>1</v>
      </c>
      <c r="B245" s="118">
        <v>2553</v>
      </c>
      <c r="C245" s="111" t="s">
        <v>154</v>
      </c>
      <c r="D245" s="114">
        <v>980.09</v>
      </c>
      <c r="E245" s="8" t="str">
        <f>IFERROR(VLOOKUP(B245,SETEMBRO!B:C,2,0),"")</f>
        <v>LIVIA DA SILVA LIMA</v>
      </c>
    </row>
    <row r="246" spans="1:5">
      <c r="A246" s="118">
        <v>1</v>
      </c>
      <c r="B246" s="118">
        <v>3237</v>
      </c>
      <c r="C246" s="111" t="s">
        <v>296</v>
      </c>
      <c r="D246" s="114">
        <v>946.73</v>
      </c>
      <c r="E246" s="8" t="str">
        <f>IFERROR(VLOOKUP(B246,SETEMBRO!B:C,2,0),"")</f>
        <v>LIVIA MARIA DE MORAES</v>
      </c>
    </row>
    <row r="247" spans="1:5">
      <c r="A247" s="118">
        <v>1</v>
      </c>
      <c r="B247" s="118">
        <v>1328</v>
      </c>
      <c r="C247" s="111" t="s">
        <v>32</v>
      </c>
      <c r="D247" s="114">
        <v>1320.88</v>
      </c>
      <c r="E247" s="8" t="str">
        <f>IFERROR(VLOOKUP(B247,SETEMBRO!B:C,2,0),"")</f>
        <v>LIZETE ALFREDINA DA SILVA</v>
      </c>
    </row>
    <row r="248" spans="1:5">
      <c r="A248" s="118">
        <v>1</v>
      </c>
      <c r="B248" s="118">
        <v>3040</v>
      </c>
      <c r="C248" s="111" t="s">
        <v>260</v>
      </c>
      <c r="D248" s="114">
        <v>1825.18</v>
      </c>
      <c r="E248" s="8" t="str">
        <f>IFERROR(VLOOKUP(B248,SETEMBRO!B:C,2,0),"")</f>
        <v>LORENA ESTHER L M CAVALCANTI</v>
      </c>
    </row>
    <row r="249" spans="1:5">
      <c r="A249" s="118">
        <v>47</v>
      </c>
      <c r="B249" s="118">
        <v>2736</v>
      </c>
      <c r="C249" s="111" t="s">
        <v>380</v>
      </c>
      <c r="D249" s="114">
        <v>776.39</v>
      </c>
      <c r="E249" s="8" t="str">
        <f>IFERROR(VLOOKUP(B249,SETEMBRO!B:C,2,0),"")</f>
        <v>LUCENILDO JOSE DA SILVA</v>
      </c>
    </row>
    <row r="250" spans="1:5">
      <c r="A250" s="118">
        <v>1</v>
      </c>
      <c r="B250" s="118">
        <v>1908</v>
      </c>
      <c r="C250" s="111" t="s">
        <v>71</v>
      </c>
      <c r="D250" s="114">
        <v>2712.93</v>
      </c>
      <c r="E250" s="8" t="str">
        <f>IFERROR(VLOOKUP(B250,SETEMBRO!B:C,2,0),"")</f>
        <v>LUCIA MARIA ARAUJO LAVOR</v>
      </c>
    </row>
    <row r="251" spans="1:5">
      <c r="A251" s="118">
        <v>1</v>
      </c>
      <c r="B251" s="118">
        <v>3422</v>
      </c>
      <c r="C251" s="111" t="s">
        <v>561</v>
      </c>
      <c r="D251" s="114">
        <v>3079.23</v>
      </c>
      <c r="E251" s="8" t="str">
        <f>IFERROR(VLOOKUP(B251,SETEMBRO!B:C,2,0),"")</f>
        <v>LUCIANA C ANUNCIACAO CUNHA</v>
      </c>
    </row>
    <row r="252" spans="1:5">
      <c r="A252" s="118">
        <v>1</v>
      </c>
      <c r="B252" s="118">
        <v>3160</v>
      </c>
      <c r="C252" s="111" t="s">
        <v>280</v>
      </c>
      <c r="D252" s="114">
        <v>667.12</v>
      </c>
      <c r="E252" s="8" t="str">
        <f>IFERROR(VLOOKUP(B252,SETEMBRO!B:C,2,0),"")</f>
        <v>LUCIANNA NUNES LIRA</v>
      </c>
    </row>
    <row r="253" spans="1:5">
      <c r="A253" s="118">
        <v>1</v>
      </c>
      <c r="B253" s="118">
        <v>3400</v>
      </c>
      <c r="C253" s="111" t="s">
        <v>538</v>
      </c>
      <c r="D253" s="114">
        <v>1497.91</v>
      </c>
      <c r="E253" s="8" t="str">
        <f>IFERROR(VLOOKUP(B253,SETEMBRO!B:C,2,0),"")</f>
        <v>LUCIANO ALVES DE S JUNIOR</v>
      </c>
    </row>
    <row r="254" spans="1:5">
      <c r="A254" s="118">
        <v>1</v>
      </c>
      <c r="B254" s="118">
        <v>2996</v>
      </c>
      <c r="C254" s="111" t="s">
        <v>251</v>
      </c>
      <c r="D254" s="114">
        <v>2020.53</v>
      </c>
      <c r="E254" s="8" t="str">
        <f>IFERROR(VLOOKUP(B254,SETEMBRO!B:C,2,0),"")</f>
        <v>LUCIANO BARROS COSTA</v>
      </c>
    </row>
    <row r="255" spans="1:5">
      <c r="A255" s="118">
        <v>1</v>
      </c>
      <c r="B255" s="118">
        <v>2866</v>
      </c>
      <c r="C255" s="111" t="s">
        <v>218</v>
      </c>
      <c r="D255" s="114">
        <v>843.09</v>
      </c>
      <c r="E255" s="8" t="str">
        <f>IFERROR(VLOOKUP(B255,SETEMBRO!B:C,2,0),"")</f>
        <v>LUCICLEIDE M  DE A  CAMPOS</v>
      </c>
    </row>
    <row r="256" spans="1:5">
      <c r="A256" s="118">
        <v>1</v>
      </c>
      <c r="B256" s="118">
        <v>2917</v>
      </c>
      <c r="C256" s="111" t="s">
        <v>233</v>
      </c>
      <c r="D256" s="114">
        <v>551.15</v>
      </c>
      <c r="E256" s="8" t="str">
        <f>IFERROR(VLOOKUP(B256,SETEMBRO!B:C,2,0),"")</f>
        <v>LUCICLEIDE PEREIRA DEODATO</v>
      </c>
    </row>
    <row r="257" spans="1:5">
      <c r="A257" s="118">
        <v>1</v>
      </c>
      <c r="B257" s="118">
        <v>1794</v>
      </c>
      <c r="C257" s="111" t="s">
        <v>65</v>
      </c>
      <c r="D257" s="114">
        <v>1529.09</v>
      </c>
      <c r="E257" s="8" t="str">
        <f>IFERROR(VLOOKUP(B257,SETEMBRO!B:C,2,0),"")</f>
        <v>LUCIENE MARIA DE ANDRADE</v>
      </c>
    </row>
    <row r="258" spans="1:5">
      <c r="A258" s="118">
        <v>1</v>
      </c>
      <c r="B258" s="118">
        <v>2140</v>
      </c>
      <c r="C258" s="111" t="s">
        <v>100</v>
      </c>
      <c r="D258" s="114">
        <v>2033.18</v>
      </c>
      <c r="E258" s="8" t="str">
        <f>IFERROR(VLOOKUP(B258,SETEMBRO!B:C,2,0),"")</f>
        <v>LUCIENE PEREIRA DE A NASCIMENT</v>
      </c>
    </row>
    <row r="259" spans="1:5">
      <c r="A259" s="118">
        <v>1</v>
      </c>
      <c r="B259" s="118">
        <v>3353</v>
      </c>
      <c r="C259" s="111" t="s">
        <v>324</v>
      </c>
      <c r="D259" s="114">
        <v>499.91</v>
      </c>
      <c r="E259" s="8" t="str">
        <f>IFERROR(VLOOKUP(B259,SETEMBRO!B:C,2,0),"")</f>
        <v>LUCIO ANDRE DA SILVA</v>
      </c>
    </row>
    <row r="260" spans="1:5">
      <c r="A260" s="118">
        <v>1</v>
      </c>
      <c r="B260" s="118">
        <v>2933</v>
      </c>
      <c r="C260" s="111" t="s">
        <v>241</v>
      </c>
      <c r="D260" s="114">
        <v>524.9</v>
      </c>
      <c r="E260" s="8" t="str">
        <f>IFERROR(VLOOKUP(B260,SETEMBRO!B:C,2,0),"")</f>
        <v>LUCY DIAS DE ANDRADE</v>
      </c>
    </row>
    <row r="261" spans="1:5">
      <c r="A261" s="118">
        <v>1</v>
      </c>
      <c r="B261" s="118">
        <v>2834</v>
      </c>
      <c r="C261" s="111" t="s">
        <v>208</v>
      </c>
      <c r="D261" s="114">
        <v>980.09</v>
      </c>
      <c r="E261" s="8" t="str">
        <f>IFERROR(VLOOKUP(B261,SETEMBRO!B:C,2,0),"")</f>
        <v>LUIZ F  DE LIMA CAVALCANTI</v>
      </c>
    </row>
    <row r="262" spans="1:5">
      <c r="A262" s="118">
        <v>1</v>
      </c>
      <c r="B262" s="118">
        <v>1665</v>
      </c>
      <c r="C262" s="111" t="s">
        <v>60</v>
      </c>
      <c r="D262" s="114">
        <v>479.01</v>
      </c>
      <c r="E262" s="8" t="str">
        <f>IFERROR(VLOOKUP(B262,SETEMBRO!B:C,2,0),"")</f>
        <v>LUZIA BERNARDO DE SOUSA</v>
      </c>
    </row>
    <row r="263" spans="1:5">
      <c r="A263" s="118">
        <v>1</v>
      </c>
      <c r="B263" s="118">
        <v>3081</v>
      </c>
      <c r="C263" s="111" t="s">
        <v>268</v>
      </c>
      <c r="D263" s="114">
        <v>499.3</v>
      </c>
      <c r="E263" s="8" t="str">
        <f>IFERROR(VLOOKUP(B263,SETEMBRO!B:C,2,0),"")</f>
        <v>MAILTON NOBRE DE MEDEIROS</v>
      </c>
    </row>
    <row r="264" spans="1:5">
      <c r="A264" s="118">
        <v>1</v>
      </c>
      <c r="B264" s="118">
        <v>1393</v>
      </c>
      <c r="C264" s="111" t="s">
        <v>38</v>
      </c>
      <c r="D264" s="114">
        <v>1320.88</v>
      </c>
      <c r="E264" s="8" t="str">
        <f>IFERROR(VLOOKUP(B264,SETEMBRO!B:C,2,0),"")</f>
        <v>MANOEL CORREIA DOS SANTOS</v>
      </c>
    </row>
    <row r="265" spans="1:5">
      <c r="A265" s="118">
        <v>1</v>
      </c>
      <c r="B265" s="118">
        <v>3325</v>
      </c>
      <c r="C265" s="111" t="s">
        <v>307</v>
      </c>
      <c r="D265" s="114">
        <v>2829.56</v>
      </c>
      <c r="E265" s="8" t="str">
        <f>IFERROR(VLOOKUP(B265,SETEMBRO!B:C,2,0),"")</f>
        <v>MANOEL DE LIMA BARBOSA</v>
      </c>
    </row>
    <row r="266" spans="1:5">
      <c r="A266" s="118">
        <v>1</v>
      </c>
      <c r="B266" s="118">
        <v>1980</v>
      </c>
      <c r="C266" s="111" t="s">
        <v>76</v>
      </c>
      <c r="D266" s="114">
        <v>4462.6400000000003</v>
      </c>
      <c r="E266" s="8" t="str">
        <f>IFERROR(VLOOKUP(B266,SETEMBRO!B:C,2,0),"")</f>
        <v>MANOEL NETO DINIZ</v>
      </c>
    </row>
    <row r="267" spans="1:5">
      <c r="A267" s="118">
        <v>1</v>
      </c>
      <c r="B267" s="118">
        <v>3283</v>
      </c>
      <c r="C267" s="111" t="s">
        <v>303</v>
      </c>
      <c r="D267" s="114">
        <v>2829.56</v>
      </c>
      <c r="E267" s="8" t="str">
        <f>IFERROR(VLOOKUP(B267,SETEMBRO!B:C,2,0),"")</f>
        <v>MANUELA A DE SENA L VENTURA</v>
      </c>
    </row>
    <row r="268" spans="1:5">
      <c r="A268" s="118">
        <v>1</v>
      </c>
      <c r="B268" s="118">
        <v>3138</v>
      </c>
      <c r="C268" s="111" t="s">
        <v>274</v>
      </c>
      <c r="D268" s="114">
        <v>1453.52</v>
      </c>
      <c r="E268" s="8" t="str">
        <f>IFERROR(VLOOKUP(B268,SETEMBRO!B:C,2,0),"")</f>
        <v>MANUELA SILVA DE LIMA B DA PAZ</v>
      </c>
    </row>
    <row r="269" spans="1:5">
      <c r="A269" s="118">
        <v>1</v>
      </c>
      <c r="B269" s="118">
        <v>2451</v>
      </c>
      <c r="C269" s="111" t="s">
        <v>134</v>
      </c>
      <c r="D269" s="114">
        <v>578.71</v>
      </c>
      <c r="E269" s="8" t="str">
        <f>IFERROR(VLOOKUP(B269,SETEMBRO!B:C,2,0),"")</f>
        <v>MANUELLA BOMFIM DA SILVA</v>
      </c>
    </row>
    <row r="270" spans="1:5">
      <c r="A270" s="118">
        <v>1</v>
      </c>
      <c r="B270" s="118">
        <v>2775</v>
      </c>
      <c r="C270" s="111" t="s">
        <v>191</v>
      </c>
      <c r="D270" s="114">
        <v>432.65</v>
      </c>
      <c r="E270" s="8" t="str">
        <f>IFERROR(VLOOKUP(B270,SETEMBRO!B:C,2,0),"")</f>
        <v>MARCELA FREITAS DA C SALLES</v>
      </c>
    </row>
    <row r="271" spans="1:5">
      <c r="A271" s="118">
        <v>1</v>
      </c>
      <c r="B271" s="118">
        <v>2541</v>
      </c>
      <c r="C271" s="111" t="s">
        <v>152</v>
      </c>
      <c r="D271" s="114">
        <v>510.63</v>
      </c>
      <c r="E271" s="8" t="str">
        <f>IFERROR(VLOOKUP(B271,SETEMBRO!B:C,2,0),"")</f>
        <v>MARCELA SALLES DA SILVA</v>
      </c>
    </row>
    <row r="272" spans="1:5">
      <c r="A272" s="118">
        <v>1</v>
      </c>
      <c r="B272" s="118">
        <v>2665</v>
      </c>
      <c r="C272" s="111" t="s">
        <v>167</v>
      </c>
      <c r="D272" s="114">
        <v>201.78</v>
      </c>
      <c r="E272" s="8" t="str">
        <f>IFERROR(VLOOKUP(B272,SETEMBRO!B:C,2,0),"")</f>
        <v>MARCELO BARLAVENTO DAS C SILVA</v>
      </c>
    </row>
    <row r="273" spans="1:5">
      <c r="A273" s="118">
        <v>3</v>
      </c>
      <c r="B273" s="118">
        <v>2974</v>
      </c>
      <c r="C273" s="111" t="s">
        <v>348</v>
      </c>
      <c r="D273" s="114">
        <v>667.12</v>
      </c>
      <c r="E273" s="8" t="str">
        <f>IFERROR(VLOOKUP(B273,SETEMBRO!B:C,2,0),"")</f>
        <v>MARCELO DIEDERICHS PRATES</v>
      </c>
    </row>
    <row r="274" spans="1:5">
      <c r="A274" s="118">
        <v>1</v>
      </c>
      <c r="B274" s="118">
        <v>3343</v>
      </c>
      <c r="C274" s="111" t="s">
        <v>316</v>
      </c>
      <c r="D274" s="114">
        <v>499.3</v>
      </c>
      <c r="E274" s="8" t="str">
        <f>IFERROR(VLOOKUP(B274,SETEMBRO!B:C,2,0),"")</f>
        <v>MARCELO MONTEIRO DE C. FILHO</v>
      </c>
    </row>
    <row r="275" spans="1:5">
      <c r="A275" s="118">
        <v>51</v>
      </c>
      <c r="B275" s="118">
        <v>2096</v>
      </c>
      <c r="C275" s="111" t="s">
        <v>341</v>
      </c>
      <c r="D275" s="114">
        <v>1418.64</v>
      </c>
      <c r="E275" s="8" t="str">
        <f>IFERROR(VLOOKUP(B275,SETEMBRO!B:C,2,0),"")</f>
        <v>MARCELO MORAIS DE OLIVEIRA</v>
      </c>
    </row>
    <row r="276" spans="1:5">
      <c r="A276" s="118">
        <v>1</v>
      </c>
      <c r="B276" s="118">
        <v>2717</v>
      </c>
      <c r="C276" s="111" t="s">
        <v>181</v>
      </c>
      <c r="D276" s="114">
        <v>2587.08</v>
      </c>
      <c r="E276" s="8" t="str">
        <f>IFERROR(VLOOKUP(B276,SETEMBRO!B:C,2,0),"")</f>
        <v>MARCIA ANDREA F SECUNDINO</v>
      </c>
    </row>
    <row r="277" spans="1:5">
      <c r="A277" s="118">
        <v>1</v>
      </c>
      <c r="B277" s="118">
        <v>3392</v>
      </c>
      <c r="C277" s="111" t="s">
        <v>511</v>
      </c>
      <c r="D277" s="114">
        <v>2829.56</v>
      </c>
      <c r="E277" s="8" t="str">
        <f>IFERROR(VLOOKUP(B277,SETEMBRO!B:C,2,0),"")</f>
        <v>MARCILIO BATISTA M MOURA</v>
      </c>
    </row>
    <row r="278" spans="1:5">
      <c r="A278" s="118">
        <v>1</v>
      </c>
      <c r="B278" s="118">
        <v>2798</v>
      </c>
      <c r="C278" s="111" t="s">
        <v>200</v>
      </c>
      <c r="D278" s="114">
        <v>1486.88</v>
      </c>
      <c r="E278" s="8" t="str">
        <f>IFERROR(VLOOKUP(B278,SETEMBRO!B:C,2,0),"")</f>
        <v>MARCO ANDRE ANTUNES CORREIA</v>
      </c>
    </row>
    <row r="279" spans="1:5">
      <c r="A279" s="118">
        <v>1</v>
      </c>
      <c r="B279" s="118">
        <v>1267</v>
      </c>
      <c r="C279" s="111" t="s">
        <v>30</v>
      </c>
      <c r="D279" s="114">
        <v>7283.77</v>
      </c>
      <c r="E279" s="8" t="str">
        <f>IFERROR(VLOOKUP(B279,SETEMBRO!B:C,2,0),"")</f>
        <v>MARCO AURELIO O DE OLIVEIRA</v>
      </c>
    </row>
    <row r="280" spans="1:5">
      <c r="A280" s="118">
        <v>1</v>
      </c>
      <c r="B280" s="118">
        <v>1741</v>
      </c>
      <c r="C280" s="111" t="s">
        <v>62</v>
      </c>
      <c r="D280" s="114">
        <v>1145.81</v>
      </c>
      <c r="E280" s="8" t="str">
        <f>IFERROR(VLOOKUP(B280,SETEMBRO!B:C,2,0),"")</f>
        <v>MARCONDES C  DE OLIVEIRA</v>
      </c>
    </row>
    <row r="281" spans="1:5">
      <c r="A281" s="118">
        <v>1</v>
      </c>
      <c r="B281" s="118">
        <v>2342</v>
      </c>
      <c r="C281" s="111" t="s">
        <v>118</v>
      </c>
      <c r="D281" s="114">
        <v>2806.93</v>
      </c>
      <c r="E281" s="8" t="str">
        <f>IFERROR(VLOOKUP(B281,SETEMBRO!B:C,2,0),"")</f>
        <v>MARCOS ANDRE CUNHA DE OLIVEIRA</v>
      </c>
    </row>
    <row r="282" spans="1:5">
      <c r="A282" s="118">
        <v>1</v>
      </c>
      <c r="B282" s="118">
        <v>3232</v>
      </c>
      <c r="C282" s="111" t="s">
        <v>294</v>
      </c>
      <c r="D282" s="114">
        <v>667.12</v>
      </c>
      <c r="E282" s="8" t="str">
        <f>IFERROR(VLOOKUP(B282,SETEMBRO!B:C,2,0),"")</f>
        <v>MARCOS ANTONIO SILVA DE LIMA</v>
      </c>
    </row>
    <row r="283" spans="1:5">
      <c r="A283" s="118">
        <v>1</v>
      </c>
      <c r="B283" s="118">
        <v>2019</v>
      </c>
      <c r="C283" s="111" t="s">
        <v>80</v>
      </c>
      <c r="D283" s="114">
        <v>772.28</v>
      </c>
      <c r="E283" s="8" t="str">
        <f>IFERROR(VLOOKUP(B283,SETEMBRO!B:C,2,0),"")</f>
        <v>MARCOS DO NASCIMENTO</v>
      </c>
    </row>
    <row r="284" spans="1:5">
      <c r="A284" s="118">
        <v>1</v>
      </c>
      <c r="B284" s="118">
        <v>1536</v>
      </c>
      <c r="C284" s="111" t="s">
        <v>47</v>
      </c>
      <c r="D284" s="114">
        <v>1198.08</v>
      </c>
      <c r="E284" s="8" t="str">
        <f>IFERROR(VLOOKUP(B284,SETEMBRO!B:C,2,0),"")</f>
        <v>MARIA ADRIAO DA SILVA</v>
      </c>
    </row>
    <row r="285" spans="1:5">
      <c r="A285" s="118">
        <v>1</v>
      </c>
      <c r="B285" s="118">
        <v>397</v>
      </c>
      <c r="C285" s="111" t="s">
        <v>4</v>
      </c>
      <c r="D285" s="114">
        <v>1768.11</v>
      </c>
      <c r="E285" s="8" t="str">
        <f>IFERROR(VLOOKUP(B285,SETEMBRO!B:C,2,0),"")</f>
        <v>MARIA AMARA MEDEIROS</v>
      </c>
    </row>
    <row r="286" spans="1:5">
      <c r="A286" s="118">
        <v>1</v>
      </c>
      <c r="B286" s="118">
        <v>1588</v>
      </c>
      <c r="C286" s="111" t="s">
        <v>53</v>
      </c>
      <c r="D286" s="114">
        <v>197.04</v>
      </c>
      <c r="E286" s="8" t="str">
        <f>IFERROR(VLOOKUP(B286,SETEMBRO!B:C,2,0),"")</f>
        <v>MARIA ANDREA DOS SANTOS</v>
      </c>
    </row>
    <row r="287" spans="1:5">
      <c r="A287" s="118">
        <v>1</v>
      </c>
      <c r="B287" s="118">
        <v>2618</v>
      </c>
      <c r="C287" s="111" t="s">
        <v>161</v>
      </c>
      <c r="D287" s="114">
        <v>578.71</v>
      </c>
      <c r="E287" s="8" t="str">
        <f>IFERROR(VLOOKUP(B287,SETEMBRO!B:C,2,0),"")</f>
        <v>MARIA DA CONCEICAO O DOS SANTO</v>
      </c>
    </row>
    <row r="288" spans="1:5">
      <c r="A288" s="118">
        <v>1</v>
      </c>
      <c r="B288" s="118">
        <v>2918</v>
      </c>
      <c r="C288" s="111" t="s">
        <v>234</v>
      </c>
      <c r="D288" s="114">
        <v>476.1</v>
      </c>
      <c r="E288" s="8" t="str">
        <f>IFERROR(VLOOKUP(B288,SETEMBRO!B:C,2,0),"")</f>
        <v>MARIA DAS NEVES DE BARROS</v>
      </c>
    </row>
    <row r="289" spans="1:5">
      <c r="A289" s="118">
        <v>1</v>
      </c>
      <c r="B289" s="118">
        <v>1553</v>
      </c>
      <c r="C289" s="111" t="s">
        <v>50</v>
      </c>
      <c r="D289" s="114">
        <v>1326.44</v>
      </c>
      <c r="E289" s="8" t="str">
        <f>IFERROR(VLOOKUP(B289,SETEMBRO!B:C,2,0),"")</f>
        <v>MARIA DO CARMO A DOS SANTOS</v>
      </c>
    </row>
    <row r="290" spans="1:5">
      <c r="A290" s="118">
        <v>1</v>
      </c>
      <c r="B290" s="118">
        <v>200</v>
      </c>
      <c r="C290" s="111" t="s">
        <v>3</v>
      </c>
      <c r="D290" s="114">
        <v>1698.57</v>
      </c>
      <c r="E290" s="8" t="str">
        <f>IFERROR(VLOOKUP(B290,SETEMBRO!B:C,2,0),"")</f>
        <v>MARIA DO CARMO DE SOUSA</v>
      </c>
    </row>
    <row r="291" spans="1:5">
      <c r="A291" s="118">
        <v>1</v>
      </c>
      <c r="B291" s="118">
        <v>1169</v>
      </c>
      <c r="C291" s="111" t="s">
        <v>24</v>
      </c>
      <c r="D291" s="114">
        <v>1145.81</v>
      </c>
      <c r="E291" s="8" t="str">
        <f>IFERROR(VLOOKUP(B291,SETEMBRO!B:C,2,0),"")</f>
        <v>MARIA DO CARMO SANTOS</v>
      </c>
    </row>
    <row r="292" spans="1:5">
      <c r="A292" s="118">
        <v>1</v>
      </c>
      <c r="B292" s="118">
        <v>3415</v>
      </c>
      <c r="C292" s="111" t="s">
        <v>556</v>
      </c>
      <c r="D292" s="114">
        <v>667.12</v>
      </c>
      <c r="E292" s="8" t="str">
        <f>IFERROR(VLOOKUP(B292,SETEMBRO!B:C,2,0),"")</f>
        <v>MARIA DO SOCORRO SILVA VIEIRA</v>
      </c>
    </row>
    <row r="293" spans="1:5">
      <c r="A293" s="118">
        <v>1</v>
      </c>
      <c r="B293" s="118">
        <v>1243</v>
      </c>
      <c r="C293" s="111" t="s">
        <v>28</v>
      </c>
      <c r="D293" s="114">
        <v>897.78</v>
      </c>
      <c r="E293" s="8" t="str">
        <f>IFERROR(VLOOKUP(B293,SETEMBRO!B:C,2,0),"")</f>
        <v>MARIA EUGENIA VILARIM LIMA</v>
      </c>
    </row>
    <row r="294" spans="1:5">
      <c r="A294" s="118">
        <v>1</v>
      </c>
      <c r="B294" s="118">
        <v>2887</v>
      </c>
      <c r="C294" s="111" t="s">
        <v>222</v>
      </c>
      <c r="D294" s="114">
        <v>700.49</v>
      </c>
      <c r="E294" s="8" t="str">
        <f>IFERROR(VLOOKUP(B294,SETEMBRO!B:C,2,0),"")</f>
        <v>MARIA EUZENI DA SILVA GARCEZ</v>
      </c>
    </row>
    <row r="295" spans="1:5">
      <c r="A295" s="118">
        <v>1</v>
      </c>
      <c r="B295" s="118">
        <v>3356</v>
      </c>
      <c r="C295" s="111" t="s">
        <v>326</v>
      </c>
      <c r="D295" s="114">
        <v>499.92</v>
      </c>
      <c r="E295" s="8" t="str">
        <f>IFERROR(VLOOKUP(B295,SETEMBRO!B:C,2,0),"")</f>
        <v>MARIA GABRIELLY DE S SANTOS</v>
      </c>
    </row>
    <row r="296" spans="1:5">
      <c r="A296" s="118">
        <v>1</v>
      </c>
      <c r="B296" s="118">
        <v>2726</v>
      </c>
      <c r="C296" s="111" t="s">
        <v>182</v>
      </c>
      <c r="D296" s="114">
        <v>1521.91</v>
      </c>
      <c r="E296" s="8" t="str">
        <f>IFERROR(VLOOKUP(B296,SETEMBRO!B:C,2,0),"")</f>
        <v>MARIA GILVANEIDE SANTOS LIMA</v>
      </c>
    </row>
    <row r="297" spans="1:5">
      <c r="A297" s="118">
        <v>1</v>
      </c>
      <c r="B297" s="118">
        <v>1674</v>
      </c>
      <c r="C297" s="111" t="s">
        <v>61</v>
      </c>
      <c r="D297" s="114">
        <v>492.6</v>
      </c>
      <c r="E297" s="8" t="str">
        <f>IFERROR(VLOOKUP(B297,SETEMBRO!B:C,2,0),"")</f>
        <v>MARIA HELENA FERREIRA DA SILVA</v>
      </c>
    </row>
    <row r="298" spans="1:5">
      <c r="A298" s="118">
        <v>1</v>
      </c>
      <c r="B298" s="118">
        <v>1071</v>
      </c>
      <c r="C298" s="111" t="s">
        <v>18</v>
      </c>
      <c r="D298" s="114">
        <v>738.6</v>
      </c>
      <c r="E298" s="8" t="str">
        <f>IFERROR(VLOOKUP(B298,SETEMBRO!B:C,2,0),"")</f>
        <v>MARIA JOSE DA HORA</v>
      </c>
    </row>
    <row r="299" spans="1:5">
      <c r="A299" s="118">
        <v>1</v>
      </c>
      <c r="B299" s="118">
        <v>2943</v>
      </c>
      <c r="C299" s="111" t="s">
        <v>246</v>
      </c>
      <c r="D299" s="114">
        <v>476.1</v>
      </c>
      <c r="E299" s="8" t="str">
        <f>IFERROR(VLOOKUP(B299,SETEMBRO!B:C,2,0),"")</f>
        <v>MARIA JOSE GUILHERME</v>
      </c>
    </row>
    <row r="300" spans="1:5">
      <c r="A300" s="118">
        <v>1</v>
      </c>
      <c r="B300" s="118">
        <v>871</v>
      </c>
      <c r="C300" s="111" t="s">
        <v>11</v>
      </c>
      <c r="D300" s="114">
        <v>1903.51</v>
      </c>
      <c r="E300" s="8" t="str">
        <f>IFERROR(VLOOKUP(B300,SETEMBRO!B:C,2,0),"")</f>
        <v>MARIA LUISA P DE LEMOS</v>
      </c>
    </row>
    <row r="301" spans="1:5">
      <c r="A301" s="118">
        <v>1</v>
      </c>
      <c r="B301" s="118">
        <v>2474</v>
      </c>
      <c r="C301" s="111" t="s">
        <v>137</v>
      </c>
      <c r="D301" s="114">
        <v>4284.18</v>
      </c>
      <c r="E301" s="8" t="str">
        <f>IFERROR(VLOOKUP(B301,SETEMBRO!B:C,2,0),"")</f>
        <v>MARIA ROSEANE DOS A CLEMENTINO</v>
      </c>
    </row>
    <row r="302" spans="1:5">
      <c r="A302" s="118">
        <v>1</v>
      </c>
      <c r="B302" s="118">
        <v>2015</v>
      </c>
      <c r="C302" s="111" t="s">
        <v>79</v>
      </c>
      <c r="D302" s="114">
        <v>3729.42</v>
      </c>
      <c r="E302" s="8" t="str">
        <f>IFERROR(VLOOKUP(B302,SETEMBRO!B:C,2,0),"")</f>
        <v>MARIA SANDRA PONTES MENDONCA</v>
      </c>
    </row>
    <row r="303" spans="1:5">
      <c r="A303" s="118">
        <v>1</v>
      </c>
      <c r="B303" s="118">
        <v>3437</v>
      </c>
      <c r="C303" s="111" t="s">
        <v>578</v>
      </c>
      <c r="D303" s="114">
        <v>2829.56</v>
      </c>
      <c r="E303" s="8" t="str">
        <f>IFERROR(VLOOKUP(B303,SETEMBRO!B:C,2,0),"")</f>
        <v>MARIA SONIA C DE VASCONCELOS</v>
      </c>
    </row>
    <row r="304" spans="1:5">
      <c r="A304" s="118">
        <v>1</v>
      </c>
      <c r="B304" s="118">
        <v>3025</v>
      </c>
      <c r="C304" s="111" t="s">
        <v>393</v>
      </c>
      <c r="D304" s="114">
        <v>1481.41</v>
      </c>
      <c r="E304" s="8" t="str">
        <f>IFERROR(VLOOKUP(B304,SETEMBRO!B:C,2,0),"")</f>
        <v>MARIANA KAROLYNE G DE SOUZA</v>
      </c>
    </row>
    <row r="305" spans="1:5">
      <c r="A305" s="118">
        <v>1</v>
      </c>
      <c r="B305" s="118">
        <v>3016</v>
      </c>
      <c r="C305" s="111" t="s">
        <v>256</v>
      </c>
      <c r="D305" s="114">
        <v>667.12</v>
      </c>
      <c r="E305" s="8" t="str">
        <f>IFERROR(VLOOKUP(B305,SETEMBRO!B:C,2,0),"")</f>
        <v>MARIANA SILVA MONTEIRO</v>
      </c>
    </row>
    <row r="306" spans="1:5">
      <c r="A306" s="118">
        <v>48</v>
      </c>
      <c r="B306" s="118">
        <v>3027</v>
      </c>
      <c r="C306" s="111" t="s">
        <v>257</v>
      </c>
      <c r="D306" s="114">
        <v>1481.41</v>
      </c>
      <c r="E306" s="8" t="str">
        <f>IFERROR(VLOOKUP(B306,SETEMBRO!B:C,2,0),"")</f>
        <v>MARILIA MILENA R PIRES</v>
      </c>
    </row>
    <row r="307" spans="1:5">
      <c r="A307" s="118">
        <v>1</v>
      </c>
      <c r="B307" s="118">
        <v>1008</v>
      </c>
      <c r="C307" s="111" t="s">
        <v>14</v>
      </c>
      <c r="D307" s="114">
        <v>775.52</v>
      </c>
      <c r="E307" s="8" t="str">
        <f>IFERROR(VLOOKUP(B307,SETEMBRO!B:C,2,0),"")</f>
        <v>MARIO JOSE DO NASCIMENTO</v>
      </c>
    </row>
    <row r="308" spans="1:5">
      <c r="A308" s="118">
        <v>1</v>
      </c>
      <c r="B308" s="118">
        <v>1475</v>
      </c>
      <c r="C308" s="111" t="s">
        <v>44</v>
      </c>
      <c r="D308" s="114">
        <v>1320.88</v>
      </c>
      <c r="E308" s="8" t="str">
        <f>IFERROR(VLOOKUP(B308,SETEMBRO!B:C,2,0),"")</f>
        <v>MARTA ARAUJO DA F  SANTANA</v>
      </c>
    </row>
    <row r="309" spans="1:5">
      <c r="A309" s="118">
        <v>1</v>
      </c>
      <c r="B309" s="118">
        <v>1454</v>
      </c>
      <c r="C309" s="111" t="s">
        <v>43</v>
      </c>
      <c r="D309" s="114">
        <v>1581.71</v>
      </c>
      <c r="E309" s="8" t="str">
        <f>IFERROR(VLOOKUP(B309,SETEMBRO!B:C,2,0),"")</f>
        <v>MAURICIO LOPES DA SILVA</v>
      </c>
    </row>
    <row r="310" spans="1:5">
      <c r="A310" s="118">
        <v>1</v>
      </c>
      <c r="B310" s="118">
        <v>3316</v>
      </c>
      <c r="C310" s="111" t="s">
        <v>304</v>
      </c>
      <c r="D310" s="114">
        <v>499.3</v>
      </c>
      <c r="E310" s="8" t="str">
        <f>IFERROR(VLOOKUP(B310,SETEMBRO!B:C,2,0),"")</f>
        <v>MAYARA CRISTINA NUNES DE LIRA</v>
      </c>
    </row>
    <row r="311" spans="1:5">
      <c r="A311" s="118">
        <v>1</v>
      </c>
      <c r="B311" s="118">
        <v>3336</v>
      </c>
      <c r="C311" s="111" t="s">
        <v>311</v>
      </c>
      <c r="D311" s="114">
        <v>499.91</v>
      </c>
      <c r="E311" s="8" t="str">
        <f>IFERROR(VLOOKUP(B311,SETEMBRO!B:C,2,0),"")</f>
        <v>MICHELLI HELENA LIMA DA SILVA</v>
      </c>
    </row>
    <row r="312" spans="1:5">
      <c r="A312" s="118">
        <v>1</v>
      </c>
      <c r="B312" s="118">
        <v>2998</v>
      </c>
      <c r="C312" s="111" t="s">
        <v>252</v>
      </c>
      <c r="D312" s="114">
        <v>2020.53</v>
      </c>
      <c r="E312" s="8" t="str">
        <f>IFERROR(VLOOKUP(B312,SETEMBRO!B:C,2,0),"")</f>
        <v>MIGUEL WILSON REGUEIRA RIBEIRO</v>
      </c>
    </row>
    <row r="313" spans="1:5">
      <c r="A313" s="118">
        <v>1</v>
      </c>
      <c r="B313" s="118">
        <v>2363</v>
      </c>
      <c r="C313" s="111" t="s">
        <v>121</v>
      </c>
      <c r="D313" s="114">
        <v>703.44</v>
      </c>
      <c r="E313" s="8" t="str">
        <f>IFERROR(VLOOKUP(B313,SETEMBRO!B:C,2,0),"")</f>
        <v>MIRIAM ALVES BASTOS DA SILVA</v>
      </c>
    </row>
    <row r="314" spans="1:5">
      <c r="A314" s="118">
        <v>1</v>
      </c>
      <c r="B314" s="118">
        <v>2816</v>
      </c>
      <c r="C314" s="111" t="s">
        <v>203</v>
      </c>
      <c r="D314" s="114">
        <v>667.12</v>
      </c>
      <c r="E314" s="8" t="str">
        <f>IFERROR(VLOOKUP(B314,SETEMBRO!B:C,2,0),"")</f>
        <v>MIRIAM DA SILVA FONSECA</v>
      </c>
    </row>
    <row r="315" spans="1:5">
      <c r="A315" s="118">
        <v>16</v>
      </c>
      <c r="B315" s="118">
        <v>1682</v>
      </c>
      <c r="C315" s="111" t="s">
        <v>353</v>
      </c>
      <c r="D315" s="114">
        <v>1418.64</v>
      </c>
      <c r="E315" s="8" t="str">
        <f>IFERROR(VLOOKUP(B315,SETEMBRO!B:C,2,0),"")</f>
        <v>MOISES MARTINS DE MELO NETO</v>
      </c>
    </row>
    <row r="316" spans="1:5">
      <c r="A316" s="118">
        <v>50</v>
      </c>
      <c r="B316" s="118">
        <v>2836</v>
      </c>
      <c r="C316" s="111" t="s">
        <v>386</v>
      </c>
      <c r="D316" s="114">
        <v>1111.21</v>
      </c>
      <c r="E316" s="8" t="str">
        <f>IFERROR(VLOOKUP(B316,SETEMBRO!B:C,2,0),"")</f>
        <v>MONALISA MARIA LEANDRO RIBEIRO</v>
      </c>
    </row>
    <row r="317" spans="1:5">
      <c r="A317" s="118">
        <v>1</v>
      </c>
      <c r="B317" s="118">
        <v>2687</v>
      </c>
      <c r="C317" s="111" t="s">
        <v>174</v>
      </c>
      <c r="D317" s="114">
        <v>1067.47</v>
      </c>
      <c r="E317" s="8" t="str">
        <f>IFERROR(VLOOKUP(B317,SETEMBRO!B:C,2,0),"")</f>
        <v>MONICA MARIA G R F DE OLIVEIRA</v>
      </c>
    </row>
    <row r="318" spans="1:5">
      <c r="A318" s="118">
        <v>1</v>
      </c>
      <c r="B318" s="118">
        <v>3327</v>
      </c>
      <c r="C318" s="111" t="s">
        <v>308</v>
      </c>
      <c r="D318" s="114">
        <v>2829.56</v>
      </c>
      <c r="E318" s="8" t="str">
        <f>IFERROR(VLOOKUP(B318,SETEMBRO!B:C,2,0),"")</f>
        <v>NATALIA DOURADO DA FONTE</v>
      </c>
    </row>
    <row r="319" spans="1:5">
      <c r="A319" s="118">
        <v>1</v>
      </c>
      <c r="B319" s="118">
        <v>1796</v>
      </c>
      <c r="C319" s="111" t="s">
        <v>66</v>
      </c>
      <c r="D319" s="114">
        <v>669.94</v>
      </c>
      <c r="E319" s="8" t="str">
        <f>IFERROR(VLOOKUP(B319,SETEMBRO!B:C,2,0),"")</f>
        <v>NEUZA ANUNCIACAO COELHO</v>
      </c>
    </row>
    <row r="320" spans="1:5">
      <c r="A320" s="118">
        <v>1</v>
      </c>
      <c r="B320" s="118">
        <v>3349</v>
      </c>
      <c r="C320" s="111" t="s">
        <v>321</v>
      </c>
      <c r="D320" s="114">
        <v>455.12</v>
      </c>
      <c r="E320" s="8" t="str">
        <f>IFERROR(VLOOKUP(B320,SETEMBRO!B:C,2,0),"")</f>
        <v>NILZA PEREIRA DA SILVA</v>
      </c>
    </row>
    <row r="321" spans="1:5">
      <c r="A321" s="118">
        <v>1</v>
      </c>
      <c r="B321" s="118">
        <v>3194</v>
      </c>
      <c r="C321" s="111" t="s">
        <v>291</v>
      </c>
      <c r="D321" s="114">
        <v>1947.12</v>
      </c>
      <c r="E321" s="8" t="str">
        <f>IFERROR(VLOOKUP(B321,SETEMBRO!B:C,2,0),"")</f>
        <v>ODAYANNA KESSY F MONTEIRO</v>
      </c>
    </row>
    <row r="322" spans="1:5">
      <c r="A322" s="118">
        <v>1</v>
      </c>
      <c r="B322" s="118">
        <v>3165</v>
      </c>
      <c r="C322" s="111" t="s">
        <v>281</v>
      </c>
      <c r="D322" s="114">
        <v>946.73</v>
      </c>
      <c r="E322" s="8" t="str">
        <f>IFERROR(VLOOKUP(B322,SETEMBRO!B:C,2,0),"")</f>
        <v>PATRICIA SERPA PEIXOTO</v>
      </c>
    </row>
    <row r="323" spans="1:5">
      <c r="A323" s="118">
        <v>1</v>
      </c>
      <c r="B323" s="118">
        <v>2710</v>
      </c>
      <c r="C323" s="111" t="s">
        <v>179</v>
      </c>
      <c r="D323" s="114">
        <v>1015.12</v>
      </c>
      <c r="E323" s="8" t="str">
        <f>IFERROR(VLOOKUP(B323,SETEMBRO!B:C,2,0),"")</f>
        <v>PAULA FRASSINETTI S L BELIAN</v>
      </c>
    </row>
    <row r="324" spans="1:5">
      <c r="A324" s="118">
        <v>1</v>
      </c>
      <c r="B324" s="118">
        <v>2718</v>
      </c>
      <c r="C324" s="111" t="s">
        <v>364</v>
      </c>
      <c r="D324" s="114">
        <v>980.09</v>
      </c>
      <c r="E324" s="8" t="str">
        <f>IFERROR(VLOOKUP(B324,SETEMBRO!B:C,2,0),"")</f>
        <v>PAULA SHEMILLY GALDINO SANTIAG</v>
      </c>
    </row>
    <row r="325" spans="1:5">
      <c r="A325" s="118">
        <v>59</v>
      </c>
      <c r="B325" s="118">
        <v>2651</v>
      </c>
      <c r="C325" s="111" t="s">
        <v>383</v>
      </c>
      <c r="D325" s="114">
        <v>1800.68</v>
      </c>
      <c r="E325" s="8" t="str">
        <f>IFERROR(VLOOKUP(B325,SETEMBRO!B:C,2,0),"")</f>
        <v>PAULO ANDRE R DOS SANTOS</v>
      </c>
    </row>
    <row r="326" spans="1:5">
      <c r="A326" s="118">
        <v>1</v>
      </c>
      <c r="B326" s="118">
        <v>3281</v>
      </c>
      <c r="C326" s="111" t="s">
        <v>302</v>
      </c>
      <c r="D326" s="114">
        <v>1230.75</v>
      </c>
      <c r="E326" s="8" t="str">
        <f>IFERROR(VLOOKUP(B326,SETEMBRO!B:C,2,0),"")</f>
        <v>PAULO AUGUSTO DA SILVA</v>
      </c>
    </row>
    <row r="327" spans="1:5">
      <c r="A327" s="118">
        <v>1</v>
      </c>
      <c r="B327" s="118">
        <v>2502</v>
      </c>
      <c r="C327" s="111" t="s">
        <v>140</v>
      </c>
      <c r="D327" s="114">
        <v>667.12</v>
      </c>
      <c r="E327" s="8" t="str">
        <f>IFERROR(VLOOKUP(B327,SETEMBRO!B:C,2,0),"")</f>
        <v>PAULO ROBERTO DA SILVA CUNHA</v>
      </c>
    </row>
    <row r="328" spans="1:5">
      <c r="A328" s="118">
        <v>1</v>
      </c>
      <c r="B328" s="118">
        <v>3383</v>
      </c>
      <c r="C328" s="111" t="s">
        <v>460</v>
      </c>
      <c r="D328" s="114">
        <v>7668.83</v>
      </c>
      <c r="E328" s="8" t="str">
        <f>IFERROR(VLOOKUP(B328,SETEMBRO!B:C,2,0),"")</f>
        <v>PLINIO ANTONIO L P FILHO</v>
      </c>
    </row>
    <row r="329" spans="1:5">
      <c r="A329" s="118">
        <v>1</v>
      </c>
      <c r="B329" s="118">
        <v>2367</v>
      </c>
      <c r="C329" s="111" t="s">
        <v>122</v>
      </c>
      <c r="D329" s="114">
        <v>667.12</v>
      </c>
      <c r="E329" s="8" t="str">
        <f>IFERROR(VLOOKUP(B329,SETEMBRO!B:C,2,0),"")</f>
        <v>PRISCILLA RODRIGUES P DA SILVA</v>
      </c>
    </row>
    <row r="330" spans="1:5">
      <c r="A330" s="118">
        <v>1</v>
      </c>
      <c r="B330" s="118">
        <v>3135</v>
      </c>
      <c r="C330" s="111" t="s">
        <v>272</v>
      </c>
      <c r="D330" s="114">
        <v>1160.72</v>
      </c>
      <c r="E330" s="8" t="str">
        <f>IFERROR(VLOOKUP(B330,SETEMBRO!B:C,2,0),"")</f>
        <v>RAFAEL DE MENEZES E S PIRES</v>
      </c>
    </row>
    <row r="331" spans="1:5">
      <c r="A331" s="118">
        <v>1</v>
      </c>
      <c r="B331" s="118">
        <v>2819</v>
      </c>
      <c r="C331" s="111" t="s">
        <v>204</v>
      </c>
      <c r="D331" s="114">
        <v>700.49</v>
      </c>
      <c r="E331" s="8" t="str">
        <f>IFERROR(VLOOKUP(B331,SETEMBRO!B:C,2,0),"")</f>
        <v>RAFAEL LEITAO DE A  G DA SILVA</v>
      </c>
    </row>
    <row r="332" spans="1:5">
      <c r="A332" s="118">
        <v>1</v>
      </c>
      <c r="B332" s="118">
        <v>2656</v>
      </c>
      <c r="C332" s="111" t="s">
        <v>165</v>
      </c>
      <c r="D332" s="114">
        <v>980.09</v>
      </c>
      <c r="E332" s="8" t="str">
        <f>IFERROR(VLOOKUP(B332,SETEMBRO!B:C,2,0),"")</f>
        <v>RAFAELLA ALVES DE ARAUJO SILVA</v>
      </c>
    </row>
    <row r="333" spans="1:5">
      <c r="A333" s="118">
        <v>20</v>
      </c>
      <c r="B333" s="118">
        <v>2481</v>
      </c>
      <c r="C333" s="111" t="s">
        <v>358</v>
      </c>
      <c r="D333" s="114">
        <v>1800.68</v>
      </c>
      <c r="E333" s="8" t="str">
        <f>IFERROR(VLOOKUP(B333,SETEMBRO!B:C,2,0),"")</f>
        <v>RAFAELLA MICHELLE DE L MIRANDA</v>
      </c>
    </row>
    <row r="334" spans="1:5">
      <c r="A334" s="118">
        <v>1</v>
      </c>
      <c r="B334" s="118">
        <v>1483</v>
      </c>
      <c r="C334" s="111" t="s">
        <v>45</v>
      </c>
      <c r="D334" s="114">
        <v>217.24</v>
      </c>
      <c r="E334" s="8" t="str">
        <f>IFERROR(VLOOKUP(B334,SETEMBRO!B:C,2,0),"")</f>
        <v>REGINA LEANDRO SANTOS DE LIMA</v>
      </c>
    </row>
    <row r="335" spans="1:5">
      <c r="A335" s="118">
        <v>1</v>
      </c>
      <c r="B335" s="118">
        <v>3228</v>
      </c>
      <c r="C335" s="111" t="s">
        <v>394</v>
      </c>
      <c r="D335" s="114">
        <v>946.73</v>
      </c>
      <c r="E335" s="8" t="str">
        <f>IFERROR(VLOOKUP(B335,SETEMBRO!B:C,2,0),"")</f>
        <v>RENATO VELOSO LINO DE OLIVEIRA</v>
      </c>
    </row>
    <row r="336" spans="1:5">
      <c r="A336" s="118">
        <v>1</v>
      </c>
      <c r="B336" s="118">
        <v>2129</v>
      </c>
      <c r="C336" s="111" t="s">
        <v>94</v>
      </c>
      <c r="D336" s="114">
        <v>700.48</v>
      </c>
      <c r="E336" s="8" t="str">
        <f>IFERROR(VLOOKUP(B336,SETEMBRO!B:C,2,0),"")</f>
        <v>RICARDO JORGE XAVIER</v>
      </c>
    </row>
    <row r="337" spans="1:5">
      <c r="A337" s="118">
        <v>1</v>
      </c>
      <c r="B337" s="118">
        <v>1937</v>
      </c>
      <c r="C337" s="111" t="s">
        <v>75</v>
      </c>
      <c r="D337" s="114">
        <v>1178.95</v>
      </c>
      <c r="E337" s="8" t="str">
        <f>IFERROR(VLOOKUP(B337,SETEMBRO!B:C,2,0),"")</f>
        <v>RILDA MARIA DA SILVA</v>
      </c>
    </row>
    <row r="338" spans="1:5">
      <c r="A338" s="118">
        <v>1</v>
      </c>
      <c r="B338" s="118">
        <v>3398</v>
      </c>
      <c r="C338" s="111" t="s">
        <v>536</v>
      </c>
      <c r="D338" s="114">
        <v>499.3</v>
      </c>
      <c r="E338" s="8" t="str">
        <f>IFERROR(VLOOKUP(B338,SETEMBRO!B:C,2,0),"")</f>
        <v>RINALDO SOARES DE BARROS</v>
      </c>
    </row>
    <row r="339" spans="1:5">
      <c r="A339" s="118">
        <v>51</v>
      </c>
      <c r="B339" s="118">
        <v>3029</v>
      </c>
      <c r="C339" s="111" t="s">
        <v>391</v>
      </c>
      <c r="D339" s="114">
        <v>1481.41</v>
      </c>
      <c r="E339" s="8" t="str">
        <f>IFERROR(VLOOKUP(B339,SETEMBRO!B:C,2,0),"")</f>
        <v>RISOALDO DUARTE DA S JUNIOR</v>
      </c>
    </row>
    <row r="340" spans="1:5">
      <c r="A340" s="118">
        <v>1</v>
      </c>
      <c r="B340" s="118">
        <v>2504</v>
      </c>
      <c r="C340" s="111" t="s">
        <v>142</v>
      </c>
      <c r="D340" s="114">
        <v>499.3</v>
      </c>
      <c r="E340" s="8" t="str">
        <f>IFERROR(VLOOKUP(B340,SETEMBRO!B:C,2,0),"")</f>
        <v>RIVALDO GOMES DA SILVA</v>
      </c>
    </row>
    <row r="341" spans="1:5">
      <c r="A341" s="118">
        <v>1</v>
      </c>
      <c r="B341" s="118">
        <v>2146</v>
      </c>
      <c r="C341" s="111" t="s">
        <v>103</v>
      </c>
      <c r="D341" s="114">
        <v>1039.28</v>
      </c>
      <c r="E341" s="8" t="str">
        <f>IFERROR(VLOOKUP(B341,SETEMBRO!B:C,2,0),"")</f>
        <v>ROGERIO BARROS DOS SANTOS</v>
      </c>
    </row>
    <row r="342" spans="1:5">
      <c r="A342" s="118">
        <v>50</v>
      </c>
      <c r="B342" s="118">
        <v>2478</v>
      </c>
      <c r="C342" s="111" t="s">
        <v>384</v>
      </c>
      <c r="D342" s="114">
        <v>1800.68</v>
      </c>
      <c r="E342" s="8" t="str">
        <f>IFERROR(VLOOKUP(B342,SETEMBRO!B:C,2,0),"")</f>
        <v>ROGERIO MOURA VIEIRA</v>
      </c>
    </row>
    <row r="343" spans="1:5">
      <c r="A343" s="118">
        <v>1</v>
      </c>
      <c r="B343" s="118">
        <v>2707</v>
      </c>
      <c r="C343" s="111" t="s">
        <v>177</v>
      </c>
      <c r="D343" s="114">
        <v>980.09</v>
      </c>
      <c r="E343" s="8" t="str">
        <f>IFERROR(VLOOKUP(B343,SETEMBRO!B:C,2,0),"")</f>
        <v>ROMARIO LUIZ DO NASCIMENTO</v>
      </c>
    </row>
    <row r="344" spans="1:5">
      <c r="A344" s="118">
        <v>1</v>
      </c>
      <c r="B344" s="118">
        <v>1652</v>
      </c>
      <c r="C344" s="111" t="s">
        <v>59</v>
      </c>
      <c r="D344" s="114">
        <v>738.6</v>
      </c>
      <c r="E344" s="8" t="str">
        <f>IFERROR(VLOOKUP(B344,SETEMBRO!B:C,2,0),"")</f>
        <v>ROMILDO NUNES DIAS</v>
      </c>
    </row>
    <row r="345" spans="1:5">
      <c r="A345" s="118">
        <v>1</v>
      </c>
      <c r="B345" s="118">
        <v>3413</v>
      </c>
      <c r="C345" s="111" t="s">
        <v>554</v>
      </c>
      <c r="D345" s="114">
        <v>2829.56</v>
      </c>
      <c r="E345" s="8" t="str">
        <f>IFERROR(VLOOKUP(B345,SETEMBRO!B:C,2,0),"")</f>
        <v>RONALDO FRANCISCO DOS SANTOS</v>
      </c>
    </row>
    <row r="346" spans="1:5">
      <c r="A346" s="118">
        <v>1</v>
      </c>
      <c r="B346" s="118">
        <v>3046</v>
      </c>
      <c r="C346" s="111" t="s">
        <v>395</v>
      </c>
      <c r="D346" s="114">
        <v>1481.41</v>
      </c>
      <c r="E346" s="8" t="str">
        <f>IFERROR(VLOOKUP(B346,SETEMBRO!B:C,2,0),"")</f>
        <v>RONALDO GOMINHO BISPO FILHO</v>
      </c>
    </row>
    <row r="347" spans="1:5">
      <c r="A347" s="118">
        <v>1</v>
      </c>
      <c r="B347" s="118">
        <v>2790</v>
      </c>
      <c r="C347" s="111" t="s">
        <v>197</v>
      </c>
      <c r="D347" s="114">
        <v>412.05</v>
      </c>
      <c r="E347" s="8" t="str">
        <f>IFERROR(VLOOKUP(B347,SETEMBRO!B:C,2,0),"")</f>
        <v>ROSANA DE FATIMA UCHOA  AREDE</v>
      </c>
    </row>
    <row r="348" spans="1:5">
      <c r="A348" s="118">
        <v>1</v>
      </c>
      <c r="B348" s="118">
        <v>2788</v>
      </c>
      <c r="C348" s="111" t="s">
        <v>196</v>
      </c>
      <c r="D348" s="114">
        <v>578.71</v>
      </c>
      <c r="E348" s="8" t="str">
        <f>IFERROR(VLOOKUP(B348,SETEMBRO!B:C,2,0),"")</f>
        <v>ROSANIA EMIDIA PEREIRA</v>
      </c>
    </row>
    <row r="349" spans="1:5">
      <c r="A349" s="118">
        <v>1</v>
      </c>
      <c r="B349" s="118">
        <v>3421</v>
      </c>
      <c r="C349" s="111" t="s">
        <v>560</v>
      </c>
      <c r="D349" s="114">
        <v>665.73</v>
      </c>
      <c r="E349" s="8" t="str">
        <f>IFERROR(VLOOKUP(B349,SETEMBRO!B:C,2,0),"")</f>
        <v>ROSEANE LOPES DA SILVA</v>
      </c>
    </row>
    <row r="350" spans="1:5">
      <c r="A350" s="118">
        <v>1</v>
      </c>
      <c r="B350" s="118">
        <v>2820</v>
      </c>
      <c r="C350" s="111" t="s">
        <v>205</v>
      </c>
      <c r="D350" s="114">
        <v>2026.48</v>
      </c>
      <c r="E350" s="8" t="str">
        <f>IFERROR(VLOOKUP(B350,SETEMBRO!B:C,2,0),"")</f>
        <v>ROSIANE SANTOS BRITO</v>
      </c>
    </row>
    <row r="351" spans="1:5">
      <c r="A351" s="118">
        <v>1</v>
      </c>
      <c r="B351" s="118">
        <v>1337</v>
      </c>
      <c r="C351" s="111" t="s">
        <v>35</v>
      </c>
      <c r="D351" s="114">
        <v>1645.3</v>
      </c>
      <c r="E351" s="8" t="str">
        <f>IFERROR(VLOOKUP(B351,SETEMBRO!B:C,2,0),"")</f>
        <v>ROSILDA BARBOSA DOS SANTOS</v>
      </c>
    </row>
    <row r="352" spans="1:5">
      <c r="A352" s="118">
        <v>1</v>
      </c>
      <c r="B352" s="118">
        <v>1932</v>
      </c>
      <c r="C352" s="111" t="s">
        <v>74</v>
      </c>
      <c r="D352" s="114">
        <v>2426.0100000000002</v>
      </c>
      <c r="E352" s="8" t="str">
        <f>IFERROR(VLOOKUP(B352,SETEMBRO!B:C,2,0),"")</f>
        <v>ROSILENE MARIA ANACLETO</v>
      </c>
    </row>
    <row r="353" spans="1:5">
      <c r="A353" s="118">
        <v>1</v>
      </c>
      <c r="B353" s="118">
        <v>2936</v>
      </c>
      <c r="C353" s="111" t="s">
        <v>242</v>
      </c>
      <c r="D353" s="114">
        <v>638.04</v>
      </c>
      <c r="E353" s="8" t="str">
        <f>IFERROR(VLOOKUP(B353,SETEMBRO!B:C,2,0),"")</f>
        <v>ROSIMERE SOARES DA SILVA</v>
      </c>
    </row>
    <row r="354" spans="1:5">
      <c r="A354" s="118">
        <v>1</v>
      </c>
      <c r="B354" s="118">
        <v>2134</v>
      </c>
      <c r="C354" s="111" t="s">
        <v>97</v>
      </c>
      <c r="D354" s="114">
        <v>1203.1099999999999</v>
      </c>
      <c r="E354" s="8" t="str">
        <f>IFERROR(VLOOKUP(B354,SETEMBRO!B:C,2,0),"")</f>
        <v>ROSIVALDO SATIRO DOS SANTOS</v>
      </c>
    </row>
    <row r="355" spans="1:5">
      <c r="A355" s="118">
        <v>1</v>
      </c>
      <c r="B355" s="118">
        <v>2143</v>
      </c>
      <c r="C355" s="111" t="s">
        <v>101</v>
      </c>
      <c r="D355" s="114">
        <v>703.43</v>
      </c>
      <c r="E355" s="8" t="str">
        <f>IFERROR(VLOOKUP(B355,SETEMBRO!B:C,2,0),"")</f>
        <v>RUBEM JOSE DOS S DE PAULA</v>
      </c>
    </row>
    <row r="356" spans="1:5">
      <c r="A356" s="118">
        <v>1</v>
      </c>
      <c r="B356" s="118">
        <v>2675</v>
      </c>
      <c r="C356" s="111" t="s">
        <v>172</v>
      </c>
      <c r="D356" s="114">
        <v>578.72</v>
      </c>
      <c r="E356" s="8" t="str">
        <f>IFERROR(VLOOKUP(B356,SETEMBRO!B:C,2,0),"")</f>
        <v>RUTE FERNANDES BORBA</v>
      </c>
    </row>
    <row r="357" spans="1:5">
      <c r="A357" s="118">
        <v>1</v>
      </c>
      <c r="B357" s="118">
        <v>2623</v>
      </c>
      <c r="C357" s="111" t="s">
        <v>162</v>
      </c>
      <c r="D357" s="114">
        <v>524.9</v>
      </c>
      <c r="E357" s="8" t="str">
        <f>IFERROR(VLOOKUP(B357,SETEMBRO!B:C,2,0),"")</f>
        <v>RUTH BARBOSA DE ARAUJO</v>
      </c>
    </row>
    <row r="358" spans="1:5">
      <c r="A358" s="118">
        <v>1</v>
      </c>
      <c r="B358" s="118">
        <v>3431</v>
      </c>
      <c r="C358" s="111" t="s">
        <v>572</v>
      </c>
      <c r="D358" s="114">
        <v>1111.3</v>
      </c>
      <c r="E358" s="8" t="str">
        <f>IFERROR(VLOOKUP(B358,SETEMBRO!B:C,2,0),"")</f>
        <v>SAMIA RAFAELA B CAVALCANTE</v>
      </c>
    </row>
    <row r="359" spans="1:5">
      <c r="A359" s="118">
        <v>1</v>
      </c>
      <c r="B359" s="118">
        <v>2121</v>
      </c>
      <c r="C359" s="111" t="s">
        <v>90</v>
      </c>
      <c r="D359" s="114">
        <v>772.28</v>
      </c>
      <c r="E359" s="8" t="str">
        <f>IFERROR(VLOOKUP(B359,SETEMBRO!B:C,2,0),"")</f>
        <v>SAMUEL MAURICIO</v>
      </c>
    </row>
    <row r="360" spans="1:5">
      <c r="A360" s="118">
        <v>1</v>
      </c>
      <c r="B360" s="118">
        <v>508</v>
      </c>
      <c r="C360" s="111" t="s">
        <v>5</v>
      </c>
      <c r="D360" s="114">
        <v>1797.02</v>
      </c>
      <c r="E360" s="8" t="str">
        <f>IFERROR(VLOOKUP(B360,SETEMBRO!B:C,2,0),"")</f>
        <v>SANDRA EMIDIO PEREIRA</v>
      </c>
    </row>
    <row r="361" spans="1:5">
      <c r="A361" s="118">
        <v>1</v>
      </c>
      <c r="B361" s="118">
        <v>2937</v>
      </c>
      <c r="C361" s="111" t="s">
        <v>243</v>
      </c>
      <c r="D361" s="114">
        <v>476.1</v>
      </c>
      <c r="E361" s="8" t="str">
        <f>IFERROR(VLOOKUP(B361,SETEMBRO!B:C,2,0),"")</f>
        <v>SANDRA REGINA V DOS SANTOS</v>
      </c>
    </row>
    <row r="362" spans="1:5">
      <c r="A362" s="118">
        <v>1</v>
      </c>
      <c r="B362" s="118">
        <v>2559</v>
      </c>
      <c r="C362" s="111" t="s">
        <v>342</v>
      </c>
      <c r="D362" s="114">
        <v>700.48</v>
      </c>
      <c r="E362" s="8" t="str">
        <f>IFERROR(VLOOKUP(B362,SETEMBRO!B:C,2,0),"")</f>
        <v>SANDRO DE MIRANDA SANTOS</v>
      </c>
    </row>
    <row r="363" spans="1:5">
      <c r="A363" s="118">
        <v>1</v>
      </c>
      <c r="B363" s="118">
        <v>3340</v>
      </c>
      <c r="C363" s="111" t="s">
        <v>314</v>
      </c>
      <c r="D363" s="114">
        <v>2829.56</v>
      </c>
      <c r="E363" s="8" t="str">
        <f>IFERROR(VLOOKUP(B363,SETEMBRO!B:C,2,0),"")</f>
        <v>SANDRO MARQUES TEIXEIRA</v>
      </c>
    </row>
    <row r="364" spans="1:5">
      <c r="A364" s="118">
        <v>1</v>
      </c>
      <c r="B364" s="118">
        <v>3410</v>
      </c>
      <c r="C364" s="111" t="s">
        <v>542</v>
      </c>
      <c r="D364" s="114">
        <v>499.3</v>
      </c>
      <c r="E364" s="8" t="str">
        <f>IFERROR(VLOOKUP(B364,SETEMBRO!B:C,2,0),"")</f>
        <v>SARA MEDEIROS C CABRAL</v>
      </c>
    </row>
    <row r="365" spans="1:5">
      <c r="A365" s="118">
        <v>1</v>
      </c>
      <c r="B365" s="118">
        <v>3172</v>
      </c>
      <c r="C365" s="111" t="s">
        <v>284</v>
      </c>
      <c r="D365" s="114">
        <v>455.12</v>
      </c>
      <c r="E365" s="8" t="str">
        <f>IFERROR(VLOOKUP(B365,SETEMBRO!B:C,2,0),"")</f>
        <v>SAVIO BARCELOS DE MELO</v>
      </c>
    </row>
    <row r="366" spans="1:5">
      <c r="A366" s="118">
        <v>1</v>
      </c>
      <c r="B366" s="118">
        <v>8249</v>
      </c>
      <c r="C366" s="111" t="s">
        <v>333</v>
      </c>
      <c r="D366" s="114">
        <v>1081.82</v>
      </c>
      <c r="E366" s="8" t="str">
        <f>IFERROR(VLOOKUP(B366,SETEMBRO!B:C,2,0),"")</f>
        <v>SELMA BEZERRA DE CARVALHO</v>
      </c>
    </row>
    <row r="367" spans="1:5">
      <c r="A367" s="118">
        <v>1</v>
      </c>
      <c r="B367" s="118">
        <v>2520</v>
      </c>
      <c r="C367" s="111" t="s">
        <v>370</v>
      </c>
      <c r="D367" s="114">
        <v>700.48</v>
      </c>
      <c r="E367" s="8" t="str">
        <f>IFERROR(VLOOKUP(B367,SETEMBRO!B:C,2,0),"")</f>
        <v>SELMA CRISTIANIA LIMA RORIZ</v>
      </c>
    </row>
    <row r="368" spans="1:5">
      <c r="A368" s="118">
        <v>1</v>
      </c>
      <c r="B368" s="118">
        <v>1177</v>
      </c>
      <c r="C368" s="111" t="s">
        <v>25</v>
      </c>
      <c r="D368" s="114">
        <v>1320.88</v>
      </c>
      <c r="E368" s="8" t="str">
        <f>IFERROR(VLOOKUP(B368,SETEMBRO!B:C,2,0),"")</f>
        <v>SELMA MARIA P DO NASCIMENTO</v>
      </c>
    </row>
    <row r="369" spans="1:5">
      <c r="A369" s="118">
        <v>1</v>
      </c>
      <c r="B369" s="118">
        <v>2069</v>
      </c>
      <c r="C369" s="111" t="s">
        <v>85</v>
      </c>
      <c r="D369" s="114">
        <v>6734.44</v>
      </c>
      <c r="E369" s="8" t="str">
        <f>IFERROR(VLOOKUP(B369,SETEMBRO!B:C,2,0),"")</f>
        <v>SELMA VERONICA VIEIRA RAMOS</v>
      </c>
    </row>
    <row r="370" spans="1:5">
      <c r="A370" s="118">
        <v>1</v>
      </c>
      <c r="B370" s="118">
        <v>3388</v>
      </c>
      <c r="C370" s="111" t="s">
        <v>468</v>
      </c>
      <c r="D370" s="114">
        <v>1664.34</v>
      </c>
      <c r="E370" s="8" t="str">
        <f>IFERROR(VLOOKUP(B370,SETEMBRO!B:C,2,0),"")</f>
        <v>SERGIO GOUVEIA LOYO</v>
      </c>
    </row>
    <row r="371" spans="1:5">
      <c r="A371" s="118">
        <v>1</v>
      </c>
      <c r="B371" s="118">
        <v>3358</v>
      </c>
      <c r="C371" s="111" t="s">
        <v>327</v>
      </c>
      <c r="D371" s="114">
        <v>7133.57</v>
      </c>
      <c r="E371" s="8" t="str">
        <f>IFERROR(VLOOKUP(B371,SETEMBRO!B:C,2,0),"")</f>
        <v>SERGIO LUIZ DE NORONHA</v>
      </c>
    </row>
    <row r="372" spans="1:5">
      <c r="A372" s="118">
        <v>1</v>
      </c>
      <c r="B372" s="118">
        <v>2153</v>
      </c>
      <c r="C372" s="111" t="s">
        <v>106</v>
      </c>
      <c r="D372" s="114">
        <v>1263.27</v>
      </c>
      <c r="E372" s="8" t="str">
        <f>IFERROR(VLOOKUP(B372,SETEMBRO!B:C,2,0),"")</f>
        <v>SERGIO PEREIRA DA COSTA</v>
      </c>
    </row>
    <row r="373" spans="1:5">
      <c r="A373" s="118">
        <v>1</v>
      </c>
      <c r="B373" s="118">
        <v>1589</v>
      </c>
      <c r="C373" s="111" t="s">
        <v>54</v>
      </c>
      <c r="D373" s="114">
        <v>638.04</v>
      </c>
      <c r="E373" s="8" t="str">
        <f>IFERROR(VLOOKUP(B373,SETEMBRO!B:C,2,0),"")</f>
        <v>SEVERINA DE SANTANA NEVES</v>
      </c>
    </row>
    <row r="374" spans="1:5">
      <c r="A374" s="118">
        <v>1</v>
      </c>
      <c r="B374" s="118">
        <v>3376</v>
      </c>
      <c r="C374" s="111" t="s">
        <v>456</v>
      </c>
      <c r="D374" s="114">
        <v>499.92</v>
      </c>
      <c r="E374" s="8" t="str">
        <f>IFERROR(VLOOKUP(B374,SETEMBRO!B:C,2,0),"")</f>
        <v>SILVIA LUIZA DE SOUZA E SILVA</v>
      </c>
    </row>
    <row r="375" spans="1:5">
      <c r="A375" s="118">
        <v>1</v>
      </c>
      <c r="B375" s="118">
        <v>2415</v>
      </c>
      <c r="C375" s="111" t="s">
        <v>128</v>
      </c>
      <c r="D375" s="114">
        <v>4284.18</v>
      </c>
      <c r="E375" s="8" t="str">
        <f>IFERROR(VLOOKUP(B375,SETEMBRO!B:C,2,0),"")</f>
        <v>SILVIA RENATA QUEIROZ DE FARIA</v>
      </c>
    </row>
    <row r="376" spans="1:5">
      <c r="A376" s="118">
        <v>1</v>
      </c>
      <c r="B376" s="118">
        <v>3351</v>
      </c>
      <c r="C376" s="111" t="s">
        <v>322</v>
      </c>
      <c r="D376" s="114">
        <v>455.12</v>
      </c>
      <c r="E376" s="8" t="str">
        <f>IFERROR(VLOOKUP(B376,SETEMBRO!B:C,2,0),"")</f>
        <v>SIMONE ARAUJO DE ALMEIDA</v>
      </c>
    </row>
    <row r="377" spans="1:5">
      <c r="A377" s="118">
        <v>1</v>
      </c>
      <c r="B377" s="118">
        <v>3409</v>
      </c>
      <c r="C377" s="111" t="s">
        <v>541</v>
      </c>
      <c r="D377" s="114">
        <v>2829.56</v>
      </c>
      <c r="E377" s="8" t="str">
        <f>IFERROR(VLOOKUP(B377,SETEMBRO!B:C,2,0),"")</f>
        <v>SIMONE CARLA ALVES PEREIRA</v>
      </c>
    </row>
    <row r="378" spans="1:5">
      <c r="A378" s="118">
        <v>1</v>
      </c>
      <c r="B378" s="118">
        <v>1554</v>
      </c>
      <c r="C378" s="111" t="s">
        <v>51</v>
      </c>
      <c r="D378" s="114">
        <v>2049.12</v>
      </c>
      <c r="E378" s="8" t="str">
        <f>IFERROR(VLOOKUP(B378,SETEMBRO!B:C,2,0),"")</f>
        <v>SONEIDE P DO NASCIMENTO CORREA</v>
      </c>
    </row>
    <row r="379" spans="1:5">
      <c r="A379" s="118">
        <v>1</v>
      </c>
      <c r="B379" s="118">
        <v>3396</v>
      </c>
      <c r="C379" s="111" t="s">
        <v>513</v>
      </c>
      <c r="D379" s="114">
        <v>1081.82</v>
      </c>
      <c r="E379" s="8" t="str">
        <f>IFERROR(VLOOKUP(B379,SETEMBRO!B:C,2,0),"")</f>
        <v>SUYANE KELLY DE SOUZA</v>
      </c>
    </row>
    <row r="380" spans="1:5">
      <c r="A380" s="118">
        <v>1</v>
      </c>
      <c r="B380" s="118">
        <v>2870</v>
      </c>
      <c r="C380" s="111" t="s">
        <v>220</v>
      </c>
      <c r="D380" s="114">
        <v>524.91</v>
      </c>
      <c r="E380" s="8" t="str">
        <f>IFERROR(VLOOKUP(B380,SETEMBRO!B:C,2,0),"")</f>
        <v>SUZANA VALERIA PINHEIRO</v>
      </c>
    </row>
    <row r="381" spans="1:5">
      <c r="A381" s="118">
        <v>1</v>
      </c>
      <c r="B381" s="118">
        <v>2871</v>
      </c>
      <c r="C381" s="111" t="s">
        <v>221</v>
      </c>
      <c r="D381" s="114">
        <v>524.91</v>
      </c>
      <c r="E381" s="8" t="str">
        <f>IFERROR(VLOOKUP(B381,SETEMBRO!B:C,2,0),"")</f>
        <v>SUZELY ARANTES DA S MELO</v>
      </c>
    </row>
    <row r="382" spans="1:5">
      <c r="A382" s="118">
        <v>1</v>
      </c>
      <c r="B382" s="118">
        <v>3047</v>
      </c>
      <c r="C382" s="111" t="s">
        <v>261</v>
      </c>
      <c r="D382" s="114">
        <v>1034.1099999999999</v>
      </c>
      <c r="E382" s="8" t="str">
        <f>IFERROR(VLOOKUP(B382,SETEMBRO!B:C,2,0),"")</f>
        <v>SWEET GALLEGHER CAETANO COSTA</v>
      </c>
    </row>
    <row r="383" spans="1:5">
      <c r="A383" s="118">
        <v>1</v>
      </c>
      <c r="B383" s="118">
        <v>2503</v>
      </c>
      <c r="C383" s="111" t="s">
        <v>141</v>
      </c>
      <c r="D383" s="114">
        <v>1800.68</v>
      </c>
      <c r="E383" s="8" t="str">
        <f>IFERROR(VLOOKUP(B383,SETEMBRO!B:C,2,0),"")</f>
        <v>TACIZO LUIZ PEREIRA DA SILVA</v>
      </c>
    </row>
    <row r="384" spans="1:5">
      <c r="A384" s="118">
        <v>1</v>
      </c>
      <c r="B384" s="118">
        <v>3430</v>
      </c>
      <c r="C384" s="111" t="s">
        <v>571</v>
      </c>
      <c r="D384" s="114">
        <v>1497.91</v>
      </c>
      <c r="E384" s="8" t="str">
        <f>IFERROR(VLOOKUP(B384,SETEMBRO!B:C,2,0),"")</f>
        <v>TATIANA NOGUEIRA SANTOS</v>
      </c>
    </row>
    <row r="385" spans="1:5">
      <c r="A385" s="118">
        <v>1</v>
      </c>
      <c r="B385" s="118">
        <v>1164</v>
      </c>
      <c r="C385" s="111" t="s">
        <v>23</v>
      </c>
      <c r="D385" s="114">
        <v>1858.61</v>
      </c>
      <c r="E385" s="8" t="str">
        <f>IFERROR(VLOOKUP(B385,SETEMBRO!B:C,2,0),"")</f>
        <v>TERESINHA MARIA DE F  FELIX</v>
      </c>
    </row>
    <row r="386" spans="1:5">
      <c r="A386" s="118">
        <v>1</v>
      </c>
      <c r="B386" s="118">
        <v>2420</v>
      </c>
      <c r="C386" s="111" t="s">
        <v>129</v>
      </c>
      <c r="D386" s="114">
        <v>4284.18</v>
      </c>
      <c r="E386" s="8" t="str">
        <f>IFERROR(VLOOKUP(B386,SETEMBRO!B:C,2,0),"")</f>
        <v>TEREZA RAQUEL F ALMEIDA</v>
      </c>
    </row>
    <row r="387" spans="1:5">
      <c r="A387" s="118">
        <v>1</v>
      </c>
      <c r="B387" s="118">
        <v>2498</v>
      </c>
      <c r="C387" s="111" t="s">
        <v>139</v>
      </c>
      <c r="D387" s="114">
        <v>667.12</v>
      </c>
      <c r="E387" s="8" t="str">
        <f>IFERROR(VLOOKUP(B387,SETEMBRO!B:C,2,0),"")</f>
        <v>TEREZINHA DE J  DE L  M  NETA</v>
      </c>
    </row>
    <row r="388" spans="1:5">
      <c r="A388" s="118">
        <v>1</v>
      </c>
      <c r="B388" s="118">
        <v>1522</v>
      </c>
      <c r="C388" s="111" t="s">
        <v>46</v>
      </c>
      <c r="D388" s="114">
        <v>638.04</v>
      </c>
      <c r="E388" s="8" t="str">
        <f>IFERROR(VLOOKUP(B388,SETEMBRO!B:C,2,0),"")</f>
        <v>TEREZINHA P  DA SILVA CORREIA</v>
      </c>
    </row>
    <row r="389" spans="1:5">
      <c r="A389" s="118">
        <v>1</v>
      </c>
      <c r="B389" s="118">
        <v>2779</v>
      </c>
      <c r="C389" s="111" t="s">
        <v>192</v>
      </c>
      <c r="D389" s="114">
        <v>1074.93</v>
      </c>
      <c r="E389" s="8" t="str">
        <f>IFERROR(VLOOKUP(B389,SETEMBRO!B:C,2,0),"")</f>
        <v>THAIS REGINA BORGES LOPES</v>
      </c>
    </row>
    <row r="390" spans="1:5">
      <c r="A390" s="118">
        <v>1</v>
      </c>
      <c r="B390" s="118">
        <v>3411</v>
      </c>
      <c r="C390" s="111" t="s">
        <v>549</v>
      </c>
      <c r="D390" s="114">
        <v>3079.23</v>
      </c>
      <c r="E390" s="8" t="str">
        <f>IFERROR(VLOOKUP(B390,SETEMBRO!B:C,2,0),"")</f>
        <v>THALES ETELVAN CABRAL OLIVEIRA</v>
      </c>
    </row>
    <row r="391" spans="1:5">
      <c r="A391" s="118">
        <v>1</v>
      </c>
      <c r="B391" s="118">
        <v>2642</v>
      </c>
      <c r="C391" s="111" t="s">
        <v>164</v>
      </c>
      <c r="D391" s="114">
        <v>1102.5</v>
      </c>
      <c r="E391" s="8" t="str">
        <f>IFERROR(VLOOKUP(B391,SETEMBRO!B:C,2,0),"")</f>
        <v>THAMIRYS CLAUDIA R  BATISTA</v>
      </c>
    </row>
    <row r="392" spans="1:5">
      <c r="A392" s="118">
        <v>1</v>
      </c>
      <c r="B392" s="118">
        <v>2659</v>
      </c>
      <c r="C392" s="111" t="s">
        <v>166</v>
      </c>
      <c r="D392" s="114">
        <v>2236.63</v>
      </c>
      <c r="E392" s="8" t="str">
        <f>IFERROR(VLOOKUP(B392,SETEMBRO!B:C,2,0),"")</f>
        <v>THIAGO SANTOS DE OLIVEIRA</v>
      </c>
    </row>
    <row r="393" spans="1:5">
      <c r="A393" s="118">
        <v>1</v>
      </c>
      <c r="B393" s="118">
        <v>3044</v>
      </c>
      <c r="C393" s="111" t="s">
        <v>344</v>
      </c>
      <c r="D393" s="114">
        <v>2267.81</v>
      </c>
      <c r="E393" s="8" t="str">
        <f>IFERROR(VLOOKUP(B393,SETEMBRO!B:C,2,0),"")</f>
        <v>THIANE NASCIMENTO PAIXAO</v>
      </c>
    </row>
    <row r="394" spans="1:5">
      <c r="A394" s="118">
        <v>1</v>
      </c>
      <c r="B394" s="118">
        <v>2921</v>
      </c>
      <c r="C394" s="111" t="s">
        <v>235</v>
      </c>
      <c r="D394" s="114">
        <v>15.44</v>
      </c>
      <c r="E394" s="8" t="str">
        <f>IFERROR(VLOOKUP(B394,SETEMBRO!B:C,2,0),"")</f>
        <v>TIAGO MANOEL DE SOUSA LEITE</v>
      </c>
    </row>
    <row r="395" spans="1:5">
      <c r="A395" s="118">
        <v>1</v>
      </c>
      <c r="B395" s="118">
        <v>3426</v>
      </c>
      <c r="C395" s="111" t="s">
        <v>567</v>
      </c>
      <c r="D395" s="114">
        <v>2829.56</v>
      </c>
      <c r="E395" s="8" t="str">
        <f>IFERROR(VLOOKUP(B395,SETEMBRO!B:C,2,0),"")</f>
        <v>UDO DE MELO AMAZONAS</v>
      </c>
    </row>
    <row r="396" spans="1:5">
      <c r="A396" s="118">
        <v>1</v>
      </c>
      <c r="B396" s="118">
        <v>1269</v>
      </c>
      <c r="C396" s="111" t="s">
        <v>31</v>
      </c>
      <c r="D396" s="114">
        <v>669.94</v>
      </c>
      <c r="E396" s="8" t="str">
        <f>IFERROR(VLOOKUP(B396,SETEMBRO!B:C,2,0),"")</f>
        <v>VALDECY FERREIRA DA COSTA</v>
      </c>
    </row>
    <row r="397" spans="1:5">
      <c r="A397" s="118">
        <v>1</v>
      </c>
      <c r="B397" s="118">
        <v>1080</v>
      </c>
      <c r="C397" s="111" t="s">
        <v>19</v>
      </c>
      <c r="D397" s="114">
        <v>1070.79</v>
      </c>
      <c r="E397" s="8" t="str">
        <f>IFERROR(VLOOKUP(B397,SETEMBRO!B:C,2,0),"")</f>
        <v>VALDIRENE ANDRE PEREIRA</v>
      </c>
    </row>
    <row r="398" spans="1:5">
      <c r="A398" s="118">
        <v>1</v>
      </c>
      <c r="B398" s="118">
        <v>1099</v>
      </c>
      <c r="C398" s="111" t="s">
        <v>20</v>
      </c>
      <c r="D398" s="114">
        <v>1326.44</v>
      </c>
      <c r="E398" s="8" t="str">
        <f>IFERROR(VLOOKUP(B398,SETEMBRO!B:C,2,0),"")</f>
        <v>VALERIA DA SILVA SOUZA</v>
      </c>
    </row>
    <row r="399" spans="1:5">
      <c r="A399" s="118">
        <v>1</v>
      </c>
      <c r="B399" s="118">
        <v>2801</v>
      </c>
      <c r="C399" s="111" t="s">
        <v>201</v>
      </c>
      <c r="D399" s="114">
        <v>1951.74</v>
      </c>
      <c r="E399" s="8" t="str">
        <f>IFERROR(VLOOKUP(B399,SETEMBRO!B:C,2,0),"")</f>
        <v>VALERIA JALES DA SILVA</v>
      </c>
    </row>
    <row r="400" spans="1:5">
      <c r="A400" s="118">
        <v>1</v>
      </c>
      <c r="B400" s="118">
        <v>1056</v>
      </c>
      <c r="C400" s="111" t="s">
        <v>17</v>
      </c>
      <c r="D400" s="114">
        <v>1605.54</v>
      </c>
      <c r="E400" s="8" t="str">
        <f>IFERROR(VLOOKUP(B400,SETEMBRO!B:C,2,0),"")</f>
        <v>VALERIA MARIA DA SILVA</v>
      </c>
    </row>
    <row r="401" spans="1:5">
      <c r="A401" s="118">
        <v>1</v>
      </c>
      <c r="B401" s="118">
        <v>3182</v>
      </c>
      <c r="C401" s="111" t="s">
        <v>289</v>
      </c>
      <c r="D401" s="114">
        <v>490.53</v>
      </c>
      <c r="E401" s="8" t="str">
        <f>IFERROR(VLOOKUP(B401,SETEMBRO!B:C,2,0),"")</f>
        <v>VANELLY FERREIRA DE SOUZA</v>
      </c>
    </row>
    <row r="402" spans="1:5">
      <c r="A402" s="118">
        <v>23</v>
      </c>
      <c r="B402" s="118">
        <v>2977</v>
      </c>
      <c r="C402" s="111" t="s">
        <v>361</v>
      </c>
      <c r="D402" s="114">
        <v>1481.41</v>
      </c>
      <c r="E402" s="8" t="str">
        <f>IFERROR(VLOOKUP(B402,SETEMBRO!B:C,2,0),"")</f>
        <v>VENILTON CARLOS M CARDOSO</v>
      </c>
    </row>
    <row r="403" spans="1:5">
      <c r="A403" s="118">
        <v>1</v>
      </c>
      <c r="B403" s="118">
        <v>1159</v>
      </c>
      <c r="C403" s="111" t="s">
        <v>22</v>
      </c>
      <c r="D403" s="114">
        <v>354.67</v>
      </c>
      <c r="E403" s="8" t="str">
        <f>IFERROR(VLOOKUP(B403,SETEMBRO!B:C,2,0),"")</f>
        <v>VERA LUCIA MARIA C  DA SILVA</v>
      </c>
    </row>
    <row r="404" spans="1:5">
      <c r="A404" s="118">
        <v>1</v>
      </c>
      <c r="B404" s="118">
        <v>2295</v>
      </c>
      <c r="C404" s="111" t="s">
        <v>113</v>
      </c>
      <c r="D404" s="114">
        <v>1497.91</v>
      </c>
      <c r="E404" s="8" t="str">
        <f>IFERROR(VLOOKUP(B404,SETEMBRO!B:C,2,0),"")</f>
        <v>VINCENZO PAPARIELLO</v>
      </c>
    </row>
    <row r="405" spans="1:5">
      <c r="A405" s="118">
        <v>1</v>
      </c>
      <c r="B405" s="118">
        <v>3328</v>
      </c>
      <c r="C405" s="111" t="s">
        <v>309</v>
      </c>
      <c r="D405" s="114">
        <v>1664.34</v>
      </c>
      <c r="E405" s="8" t="str">
        <f>IFERROR(VLOOKUP(B405,SETEMBRO!B:C,2,0),"")</f>
        <v>VINICIUS JOSE OLIVEIRA D SOUSA</v>
      </c>
    </row>
    <row r="406" spans="1:5">
      <c r="A406" s="118">
        <v>1</v>
      </c>
      <c r="B406" s="118">
        <v>2460</v>
      </c>
      <c r="C406" s="111" t="s">
        <v>135</v>
      </c>
      <c r="D406" s="114">
        <v>578.71</v>
      </c>
      <c r="E406" s="8" t="str">
        <f>IFERROR(VLOOKUP(B406,SETEMBRO!B:C,2,0),"")</f>
        <v>VIVIANE OLIMPIO DOS SANTOS</v>
      </c>
    </row>
    <row r="407" spans="1:5">
      <c r="A407" s="118">
        <v>1</v>
      </c>
      <c r="B407" s="118">
        <v>3175</v>
      </c>
      <c r="C407" s="111" t="s">
        <v>285</v>
      </c>
      <c r="D407" s="114">
        <v>4284.18</v>
      </c>
      <c r="E407" s="8" t="str">
        <f>IFERROR(VLOOKUP(B407,SETEMBRO!B:C,2,0),"")</f>
        <v>VIVIANE SOARES DE JESUS</v>
      </c>
    </row>
    <row r="408" spans="1:5">
      <c r="A408" s="118">
        <v>1</v>
      </c>
      <c r="B408" s="118">
        <v>2773</v>
      </c>
      <c r="C408" s="111" t="s">
        <v>190</v>
      </c>
      <c r="D408" s="114">
        <v>667.12</v>
      </c>
      <c r="E408" s="8" t="str">
        <f>IFERROR(VLOOKUP(B408,SETEMBRO!B:C,2,0),"")</f>
        <v>WALDNER NERTAM F  DE ALENCAR</v>
      </c>
    </row>
    <row r="409" spans="1:5">
      <c r="A409" s="118">
        <v>1</v>
      </c>
      <c r="B409" s="118">
        <v>3429</v>
      </c>
      <c r="C409" s="111" t="s">
        <v>570</v>
      </c>
      <c r="D409" s="114">
        <v>2829.56</v>
      </c>
      <c r="E409" s="8" t="str">
        <f>IFERROR(VLOOKUP(B409,SETEMBRO!B:C,2,0),"")</f>
        <v>WASHINGTON LUIZ S DE L JUNIOR</v>
      </c>
    </row>
    <row r="410" spans="1:5">
      <c r="A410" s="118">
        <v>1</v>
      </c>
      <c r="B410" s="118">
        <v>2596</v>
      </c>
      <c r="C410" s="111" t="s">
        <v>371</v>
      </c>
      <c r="D410" s="114">
        <v>515.05999999999995</v>
      </c>
      <c r="E410" s="8" t="str">
        <f>IFERROR(VLOOKUP(B410,SETEMBRO!B:C,2,0),"")</f>
        <v>WELLIDA CRISTIANE DE M  GUERRA</v>
      </c>
    </row>
    <row r="411" spans="1:5">
      <c r="A411" s="118">
        <v>1</v>
      </c>
      <c r="B411" s="118">
        <v>3229</v>
      </c>
      <c r="C411" s="111" t="s">
        <v>293</v>
      </c>
      <c r="D411" s="114">
        <v>667.12</v>
      </c>
      <c r="E411" s="8" t="str">
        <f>IFERROR(VLOOKUP(B411,SETEMBRO!B:C,2,0),"")</f>
        <v>WELTON FERNANDES DE PAULA</v>
      </c>
    </row>
    <row r="412" spans="1:5">
      <c r="A412" s="118">
        <v>1</v>
      </c>
      <c r="B412" s="118">
        <v>3424</v>
      </c>
      <c r="C412" s="111" t="s">
        <v>563</v>
      </c>
      <c r="D412" s="114">
        <v>3079.23</v>
      </c>
      <c r="E412" s="8" t="str">
        <f>IFERROR(VLOOKUP(B412,SETEMBRO!B:C,2,0),"")</f>
        <v>WEVERTON RODRIGO C DA SILVA</v>
      </c>
    </row>
    <row r="413" spans="1:5">
      <c r="A413" s="118">
        <v>1</v>
      </c>
      <c r="B413" s="118">
        <v>2117</v>
      </c>
      <c r="C413" s="111" t="s">
        <v>88</v>
      </c>
      <c r="D413" s="114">
        <v>814.31</v>
      </c>
      <c r="E413" s="8" t="str">
        <f>IFERROR(VLOOKUP(B413,SETEMBRO!B:C,2,0),"")</f>
        <v>WILSON JOSE QUEIROZ DE LIMA</v>
      </c>
    </row>
    <row r="414" spans="1:5">
      <c r="A414" s="118">
        <v>1</v>
      </c>
      <c r="B414" s="118">
        <v>2161</v>
      </c>
      <c r="C414" s="111" t="s">
        <v>109</v>
      </c>
      <c r="D414" s="114">
        <v>1664.65</v>
      </c>
      <c r="E414" s="8" t="str">
        <f>IFERROR(VLOOKUP(B414,SETEMBRO!B:C,2,0),"")</f>
        <v>WLADIMIR MACHADO DO E  SANTO</v>
      </c>
    </row>
    <row r="415" spans="1:5">
      <c r="A415" s="118">
        <v>1</v>
      </c>
      <c r="B415" s="118">
        <v>2922</v>
      </c>
      <c r="C415" s="111" t="s">
        <v>236</v>
      </c>
      <c r="D415" s="114">
        <v>551.15</v>
      </c>
      <c r="E415" s="8" t="str">
        <f>IFERROR(VLOOKUP(B415,SETEMBRO!B:C,2,0),"")</f>
        <v>XENIA KELY VERISSIMO DINIZ</v>
      </c>
    </row>
    <row r="416" spans="1:5">
      <c r="A416" s="118">
        <v>1</v>
      </c>
      <c r="B416" s="118">
        <v>3057</v>
      </c>
      <c r="C416" s="111" t="s">
        <v>263</v>
      </c>
      <c r="D416" s="114">
        <v>667.12</v>
      </c>
      <c r="E416" s="8" t="str">
        <f>IFERROR(VLOOKUP(B416,SETEMBRO!B:C,2,0),"")</f>
        <v>YANNE TALITA PEREIRA CALIXTO</v>
      </c>
    </row>
    <row r="417" spans="1:4">
      <c r="A417" s="119" t="s">
        <v>400</v>
      </c>
      <c r="B417" s="109"/>
      <c r="C417" s="112"/>
      <c r="D417" s="115">
        <v>591855.51999999967</v>
      </c>
    </row>
    <row r="418" spans="1:4">
      <c r="A418" s="109"/>
      <c r="B418" s="109"/>
      <c r="C418" s="109"/>
      <c r="D418" s="116">
        <v>591855.52</v>
      </c>
    </row>
  </sheetData>
  <autoFilter ref="A4:E393"/>
  <sortState ref="A5:E416">
    <sortCondition ref="E5:E41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21"/>
  <sheetViews>
    <sheetView workbookViewId="0">
      <selection activeCell="F13" sqref="F13"/>
    </sheetView>
  </sheetViews>
  <sheetFormatPr defaultRowHeight="12"/>
  <cols>
    <col min="2" max="2" width="10" style="1" bestFit="1" customWidth="1"/>
    <col min="3" max="3" width="33.28515625" customWidth="1"/>
  </cols>
  <sheetData>
    <row r="7" spans="2:3" s="1" customFormat="1">
      <c r="B7" s="117" t="s">
        <v>402</v>
      </c>
      <c r="C7" s="117" t="s">
        <v>2</v>
      </c>
    </row>
    <row r="8" spans="2:3">
      <c r="B8" s="118">
        <v>2065</v>
      </c>
      <c r="C8" s="121" t="s">
        <v>403</v>
      </c>
    </row>
    <row r="9" spans="2:3">
      <c r="B9" s="118">
        <v>2093</v>
      </c>
      <c r="C9" s="121" t="s">
        <v>86</v>
      </c>
    </row>
    <row r="10" spans="2:3">
      <c r="B10" s="118">
        <v>2371</v>
      </c>
      <c r="C10" s="121" t="s">
        <v>123</v>
      </c>
    </row>
    <row r="11" spans="2:3">
      <c r="B11" s="118">
        <v>2474</v>
      </c>
      <c r="C11" s="121" t="s">
        <v>137</v>
      </c>
    </row>
    <row r="12" spans="2:3">
      <c r="B12" s="118">
        <v>2547</v>
      </c>
      <c r="C12" s="121" t="s">
        <v>397</v>
      </c>
    </row>
    <row r="13" spans="2:3">
      <c r="B13" s="118">
        <v>2585</v>
      </c>
      <c r="C13" s="121" t="s">
        <v>158</v>
      </c>
    </row>
    <row r="14" spans="2:3">
      <c r="B14" s="118">
        <v>2689</v>
      </c>
      <c r="C14" s="121" t="s">
        <v>537</v>
      </c>
    </row>
    <row r="15" spans="2:3">
      <c r="B15" s="118">
        <v>2754</v>
      </c>
      <c r="C15" s="121" t="s">
        <v>404</v>
      </c>
    </row>
    <row r="16" spans="2:3">
      <c r="B16" s="118">
        <v>2757</v>
      </c>
      <c r="C16" s="121" t="s">
        <v>186</v>
      </c>
    </row>
    <row r="17" spans="2:3">
      <c r="B17" s="118">
        <v>2785</v>
      </c>
      <c r="C17" s="121" t="s">
        <v>195</v>
      </c>
    </row>
    <row r="18" spans="2:3">
      <c r="B18" s="118">
        <v>2819</v>
      </c>
      <c r="C18" s="121" t="s">
        <v>204</v>
      </c>
    </row>
    <row r="19" spans="2:3">
      <c r="B19" s="118">
        <v>2824</v>
      </c>
      <c r="C19" s="121" t="s">
        <v>405</v>
      </c>
    </row>
    <row r="20" spans="2:3">
      <c r="B20" s="118">
        <v>3015</v>
      </c>
      <c r="C20" s="121" t="s">
        <v>255</v>
      </c>
    </row>
    <row r="21" spans="2:3">
      <c r="B21" s="118">
        <v>3066</v>
      </c>
      <c r="C21" s="121" t="s">
        <v>266</v>
      </c>
    </row>
    <row r="22" spans="2:3">
      <c r="B22" s="118">
        <v>3167</v>
      </c>
      <c r="C22" s="121" t="s">
        <v>282</v>
      </c>
    </row>
    <row r="23" spans="2:3">
      <c r="B23" s="118">
        <v>3233</v>
      </c>
      <c r="C23" s="121" t="s">
        <v>295</v>
      </c>
    </row>
    <row r="24" spans="2:3">
      <c r="B24" s="117"/>
      <c r="C24" s="122"/>
    </row>
    <row r="25" spans="2:3">
      <c r="B25" s="118"/>
      <c r="C25" s="69"/>
    </row>
    <row r="26" spans="2:3">
      <c r="B26" s="118"/>
      <c r="C26" s="69"/>
    </row>
    <row r="28" spans="2:3">
      <c r="B28" s="117"/>
      <c r="C28" s="122"/>
    </row>
    <row r="29" spans="2:3">
      <c r="B29" s="65"/>
      <c r="C29" s="120"/>
    </row>
    <row r="30" spans="2:3">
      <c r="B30" s="65"/>
      <c r="C30" s="68"/>
    </row>
    <row r="32" spans="2:3">
      <c r="B32" s="117"/>
      <c r="C32" s="122"/>
    </row>
    <row r="33" spans="2:3">
      <c r="B33" s="65"/>
      <c r="C33" s="120"/>
    </row>
    <row r="34" spans="2:3">
      <c r="B34" s="65"/>
      <c r="C34" s="120"/>
    </row>
    <row r="35" spans="2:3">
      <c r="B35" s="65"/>
      <c r="C35" s="68"/>
    </row>
    <row r="36" spans="2:3">
      <c r="B36" s="117"/>
      <c r="C36" s="122"/>
    </row>
    <row r="37" spans="2:3">
      <c r="B37" s="59"/>
      <c r="C37" s="57"/>
    </row>
    <row r="38" spans="2:3">
      <c r="B38" s="65"/>
      <c r="C38" s="120"/>
    </row>
    <row r="39" spans="2:3">
      <c r="B39" s="65"/>
      <c r="C39" s="120"/>
    </row>
    <row r="40" spans="2:3">
      <c r="B40" s="117"/>
      <c r="C40" s="122"/>
    </row>
    <row r="41" spans="2:3">
      <c r="B41" s="59"/>
      <c r="C41" s="57"/>
    </row>
    <row r="43" spans="2:3">
      <c r="B43" s="65"/>
      <c r="C43" s="120"/>
    </row>
    <row r="44" spans="2:3">
      <c r="B44" s="117"/>
      <c r="C44" s="122"/>
    </row>
    <row r="45" spans="2:3">
      <c r="B45" s="65"/>
      <c r="C45" s="68"/>
    </row>
    <row r="48" spans="2:3">
      <c r="B48" s="117"/>
      <c r="C48" s="122"/>
    </row>
    <row r="49" spans="2:3">
      <c r="B49" s="65"/>
      <c r="C49" s="120"/>
    </row>
    <row r="50" spans="2:3">
      <c r="B50" s="65"/>
      <c r="C50" s="68"/>
    </row>
    <row r="52" spans="2:3">
      <c r="B52" s="117"/>
      <c r="C52" s="122"/>
    </row>
    <row r="53" spans="2:3">
      <c r="B53" s="65"/>
      <c r="C53" s="120"/>
    </row>
    <row r="54" spans="2:3">
      <c r="B54" s="65"/>
      <c r="C54" s="120"/>
    </row>
    <row r="55" spans="2:3">
      <c r="B55" s="65"/>
      <c r="C55" s="68"/>
    </row>
    <row r="56" spans="2:3">
      <c r="B56" s="117"/>
      <c r="C56" s="122"/>
    </row>
    <row r="57" spans="2:3">
      <c r="B57" s="59"/>
      <c r="C57" s="57"/>
    </row>
    <row r="58" spans="2:3">
      <c r="B58" s="65"/>
      <c r="C58" s="120"/>
    </row>
    <row r="59" spans="2:3">
      <c r="B59" s="65"/>
      <c r="C59" s="120"/>
    </row>
    <row r="60" spans="2:3">
      <c r="B60" s="117"/>
      <c r="C60" s="122"/>
    </row>
    <row r="61" spans="2:3">
      <c r="B61" s="59"/>
      <c r="C61" s="57"/>
    </row>
    <row r="63" spans="2:3">
      <c r="B63" s="65"/>
      <c r="C63" s="120"/>
    </row>
    <row r="64" spans="2:3">
      <c r="B64" s="117"/>
      <c r="C64" s="122"/>
    </row>
    <row r="65" spans="2:3">
      <c r="B65" s="65"/>
      <c r="C65" s="68"/>
    </row>
    <row r="68" spans="2:3">
      <c r="B68" s="117"/>
      <c r="C68" s="122"/>
    </row>
    <row r="69" spans="2:3">
      <c r="B69" s="65"/>
      <c r="C69" s="120"/>
    </row>
    <row r="70" spans="2:3">
      <c r="B70" s="65"/>
      <c r="C70" s="68"/>
    </row>
    <row r="72" spans="2:3">
      <c r="B72" s="117"/>
      <c r="C72" s="122"/>
    </row>
    <row r="73" spans="2:3">
      <c r="B73" s="65"/>
      <c r="C73" s="120"/>
    </row>
    <row r="74" spans="2:3">
      <c r="B74" s="65"/>
      <c r="C74" s="120"/>
    </row>
    <row r="75" spans="2:3">
      <c r="B75" s="65"/>
      <c r="C75" s="68"/>
    </row>
    <row r="76" spans="2:3">
      <c r="B76" s="117"/>
      <c r="C76" s="122"/>
    </row>
    <row r="77" spans="2:3">
      <c r="B77" s="59"/>
      <c r="C77" s="57"/>
    </row>
    <row r="78" spans="2:3">
      <c r="B78" s="65"/>
      <c r="C78" s="120"/>
    </row>
    <row r="79" spans="2:3">
      <c r="B79" s="65"/>
      <c r="C79" s="68"/>
    </row>
    <row r="80" spans="2:3">
      <c r="B80" s="117"/>
      <c r="C80" s="122"/>
    </row>
    <row r="81" spans="2:3">
      <c r="B81" s="59"/>
      <c r="C81" s="57"/>
    </row>
    <row r="82" spans="2:3">
      <c r="B82" s="65"/>
      <c r="C82" s="120"/>
    </row>
    <row r="83" spans="2:3">
      <c r="B83" s="65"/>
      <c r="C83" s="120"/>
    </row>
    <row r="84" spans="2:3">
      <c r="B84" s="117"/>
      <c r="C84" s="122"/>
    </row>
    <row r="85" spans="2:3">
      <c r="B85" s="65"/>
      <c r="C85" s="68"/>
    </row>
    <row r="87" spans="2:3">
      <c r="B87" s="65"/>
      <c r="C87" s="120"/>
    </row>
    <row r="88" spans="2:3">
      <c r="B88" s="117"/>
      <c r="C88" s="122"/>
    </row>
    <row r="89" spans="2:3">
      <c r="B89" s="65"/>
      <c r="C89" s="68"/>
    </row>
    <row r="91" spans="2:3">
      <c r="B91" s="65"/>
      <c r="C91" s="120"/>
    </row>
    <row r="92" spans="2:3">
      <c r="B92" s="117"/>
      <c r="C92" s="122"/>
    </row>
    <row r="93" spans="2:3">
      <c r="B93" s="65"/>
      <c r="C93" s="68"/>
    </row>
    <row r="94" spans="2:3">
      <c r="B94" s="65"/>
      <c r="C94" s="68"/>
    </row>
    <row r="96" spans="2:3">
      <c r="B96" s="117"/>
      <c r="C96" s="122"/>
    </row>
    <row r="97" spans="2:3">
      <c r="B97" s="65"/>
      <c r="C97" s="68"/>
    </row>
    <row r="98" spans="2:3">
      <c r="B98" s="65"/>
      <c r="C98" s="68"/>
    </row>
    <row r="100" spans="2:3">
      <c r="B100" s="117"/>
      <c r="C100" s="122"/>
    </row>
    <row r="101" spans="2:3">
      <c r="B101" s="65"/>
      <c r="C101" s="68"/>
    </row>
    <row r="102" spans="2:3">
      <c r="B102" s="65"/>
      <c r="C102" s="68"/>
    </row>
    <row r="103" spans="2:3">
      <c r="B103" s="65"/>
      <c r="C103" s="68"/>
    </row>
    <row r="104" spans="2:3">
      <c r="B104" s="117"/>
      <c r="C104" s="70"/>
    </row>
    <row r="105" spans="2:3">
      <c r="B105" s="59"/>
      <c r="C105" s="57"/>
    </row>
    <row r="106" spans="2:3">
      <c r="B106" s="65"/>
      <c r="C106" s="68"/>
    </row>
    <row r="107" spans="2:3">
      <c r="B107" s="65"/>
      <c r="C107" s="68"/>
    </row>
    <row r="108" spans="2:3">
      <c r="B108" s="117"/>
      <c r="C108" s="70"/>
    </row>
    <row r="111" spans="2:3">
      <c r="B111" s="65"/>
      <c r="C111" s="68"/>
    </row>
    <row r="112" spans="2:3">
      <c r="B112" s="117"/>
      <c r="C112" s="70"/>
    </row>
    <row r="113" spans="2:3">
      <c r="B113" s="65"/>
      <c r="C113" s="68"/>
    </row>
    <row r="116" spans="2:3">
      <c r="B116" s="117"/>
      <c r="C116" s="70"/>
    </row>
    <row r="117" spans="2:3">
      <c r="B117" s="65"/>
      <c r="C117" s="68"/>
    </row>
    <row r="120" spans="2:3">
      <c r="B120" s="117"/>
      <c r="C120" s="70"/>
    </row>
    <row r="121" spans="2:3">
      <c r="B121" s="65"/>
      <c r="C121" s="68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SETEMBRO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2024-10-07T16:00:02Z</dcterms:modified>
</cp:coreProperties>
</file>