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150" windowHeight="9600" tabRatio="532"/>
  </bookViews>
  <sheets>
    <sheet name="FOLHA RESUMIDA" sheetId="4" r:id="rId1"/>
    <sheet name="SRA" sheetId="10" r:id="rId2"/>
    <sheet name="13 SALARIO" sheetId="2" r:id="rId3"/>
  </sheets>
  <definedNames>
    <definedName name="_xlnm._FilterDatabase" localSheetId="2" hidden="1">'13 SALARIO'!$A$4:$I$458</definedName>
    <definedName name="_xlnm._FilterDatabase" localSheetId="0" hidden="1">'FOLHA RESUMIDA'!$B$8:$N$458</definedName>
    <definedName name="_xlnm._FilterDatabase" localSheetId="1" hidden="1">SRA!$A$3:$U$454</definedName>
    <definedName name="_xlnm.Print_Area" localSheetId="0">'FOLHA RESUMIDA'!$B$1:$L$459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L10" i="4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9"/>
  <c r="E6" i="2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5"/>
  <c r="H343"/>
  <c r="J49" i="4"/>
  <c r="J50"/>
  <c r="H6" i="2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5"/>
  <c r="K50" i="4" l="1"/>
  <c r="K49"/>
  <c r="J81" l="1"/>
  <c r="I81"/>
  <c r="H81"/>
  <c r="G81"/>
  <c r="E81"/>
  <c r="D81"/>
  <c r="T457" i="10"/>
  <c r="S457"/>
  <c r="U457" l="1"/>
  <c r="J80" i="4" l="1"/>
  <c r="I80"/>
  <c r="G80"/>
  <c r="E79"/>
  <c r="E80"/>
  <c r="E82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U451" i="10" s="1"/>
  <c r="D9" i="4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U450" i="10" s="1"/>
  <c r="D79" i="4"/>
  <c r="D80"/>
  <c r="D82"/>
  <c r="D83"/>
  <c r="D84"/>
  <c r="D85"/>
  <c r="D86"/>
  <c r="D87"/>
  <c r="D88"/>
  <c r="D89"/>
  <c r="D90"/>
  <c r="D91"/>
  <c r="D92"/>
  <c r="D93"/>
  <c r="T4" i="10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H80" i="4" s="1"/>
  <c r="S454" i="10"/>
  <c r="S455"/>
  <c r="S456"/>
  <c r="J79" i="4"/>
  <c r="G79"/>
  <c r="U453" i="10" l="1"/>
  <c r="U452"/>
  <c r="I79" i="4"/>
  <c r="H79"/>
  <c r="G78" l="1"/>
  <c r="G457"/>
  <c r="G82"/>
  <c r="G83"/>
  <c r="E78"/>
  <c r="E457"/>
  <c r="J77"/>
  <c r="J78"/>
  <c r="J457"/>
  <c r="J82"/>
  <c r="J83"/>
  <c r="I78"/>
  <c r="I82"/>
  <c r="I83"/>
  <c r="I457"/>
  <c r="H78"/>
  <c r="H457"/>
  <c r="H82"/>
  <c r="K82" l="1"/>
  <c r="J10" l="1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G77"/>
  <c r="E77"/>
  <c r="U125" i="10"/>
  <c r="U126"/>
  <c r="U127"/>
  <c r="U159"/>
  <c r="U160"/>
  <c r="U161"/>
  <c r="U162"/>
  <c r="U163"/>
  <c r="U339"/>
  <c r="U341"/>
  <c r="U365"/>
  <c r="U373"/>
  <c r="U374"/>
  <c r="U375"/>
  <c r="U377"/>
  <c r="U378"/>
  <c r="U381"/>
  <c r="U382"/>
  <c r="U383"/>
  <c r="U386"/>
  <c r="U388"/>
  <c r="U389"/>
  <c r="U390"/>
  <c r="U401"/>
  <c r="U402"/>
  <c r="U403"/>
  <c r="U404"/>
  <c r="U406"/>
  <c r="U407"/>
  <c r="U409"/>
  <c r="U410"/>
  <c r="U411"/>
  <c r="U412"/>
  <c r="U414"/>
  <c r="U415"/>
  <c r="U416"/>
  <c r="U417"/>
  <c r="U418"/>
  <c r="U419"/>
  <c r="U421"/>
  <c r="U423"/>
  <c r="U456"/>
  <c r="U422"/>
  <c r="U424"/>
  <c r="U426"/>
  <c r="U427"/>
  <c r="U425"/>
  <c r="U429"/>
  <c r="U430"/>
  <c r="U6"/>
  <c r="U431"/>
  <c r="U432"/>
  <c r="U433"/>
  <c r="U434"/>
  <c r="U435"/>
  <c r="U436"/>
  <c r="U437"/>
  <c r="U438"/>
  <c r="U439"/>
  <c r="U440"/>
  <c r="U441"/>
  <c r="U442"/>
  <c r="U443"/>
  <c r="U444"/>
  <c r="U445"/>
  <c r="U446"/>
  <c r="U4"/>
  <c r="U447"/>
  <c r="U448"/>
  <c r="U449"/>
  <c r="U454"/>
  <c r="U455"/>
  <c r="U8"/>
  <c r="U9"/>
  <c r="U10"/>
  <c r="U11"/>
  <c r="U12"/>
  <c r="U13"/>
  <c r="U14"/>
  <c r="U15"/>
  <c r="U16"/>
  <c r="U17"/>
  <c r="U18"/>
  <c r="D94" i="4"/>
  <c r="U19" i="10" s="1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5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7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327"/>
  <c r="U328"/>
  <c r="U329"/>
  <c r="U330"/>
  <c r="U331"/>
  <c r="U332"/>
  <c r="U333"/>
  <c r="U334"/>
  <c r="U335"/>
  <c r="U336"/>
  <c r="U337"/>
  <c r="U338"/>
  <c r="U340"/>
  <c r="U342"/>
  <c r="U343"/>
  <c r="U344"/>
  <c r="U345"/>
  <c r="U346"/>
  <c r="U347"/>
  <c r="U348"/>
  <c r="U349"/>
  <c r="U350"/>
  <c r="U351"/>
  <c r="U352"/>
  <c r="U353"/>
  <c r="U354"/>
  <c r="U355"/>
  <c r="U356"/>
  <c r="U357"/>
  <c r="U358"/>
  <c r="U359"/>
  <c r="U360"/>
  <c r="U361"/>
  <c r="U362"/>
  <c r="U363"/>
  <c r="U364"/>
  <c r="U366"/>
  <c r="U367"/>
  <c r="U368"/>
  <c r="U369"/>
  <c r="U370"/>
  <c r="U371"/>
  <c r="U372"/>
  <c r="U376"/>
  <c r="U379"/>
  <c r="U380"/>
  <c r="U384"/>
  <c r="U385"/>
  <c r="U387"/>
  <c r="U391"/>
  <c r="U392"/>
  <c r="U393"/>
  <c r="U394"/>
  <c r="U395"/>
  <c r="U396"/>
  <c r="U397"/>
  <c r="U398"/>
  <c r="U399"/>
  <c r="U400"/>
  <c r="U405"/>
  <c r="U408"/>
  <c r="U413"/>
  <c r="U420"/>
  <c r="U428"/>
  <c r="K81" i="4" l="1"/>
  <c r="K202"/>
  <c r="K142"/>
  <c r="K102"/>
  <c r="K335"/>
  <c r="K203"/>
  <c r="K174"/>
  <c r="K165"/>
  <c r="K375"/>
  <c r="K37"/>
  <c r="K449"/>
  <c r="K431"/>
  <c r="K422"/>
  <c r="K390"/>
  <c r="K352"/>
  <c r="K326"/>
  <c r="K141"/>
  <c r="K313"/>
  <c r="K103"/>
  <c r="K248"/>
  <c r="K232"/>
  <c r="K176"/>
  <c r="K152"/>
  <c r="K144"/>
  <c r="K380"/>
  <c r="K264"/>
  <c r="K63"/>
  <c r="K137"/>
  <c r="K42"/>
  <c r="K38"/>
  <c r="K180"/>
  <c r="K401"/>
  <c r="K389"/>
  <c r="K185"/>
  <c r="K321"/>
  <c r="K257"/>
  <c r="K247"/>
  <c r="K233"/>
  <c r="K11"/>
  <c r="K319"/>
  <c r="K161"/>
  <c r="K153"/>
  <c r="K342"/>
  <c r="K145"/>
  <c r="K78"/>
  <c r="K178"/>
  <c r="K130"/>
  <c r="K261"/>
  <c r="K98"/>
  <c r="K343"/>
  <c r="K228"/>
  <c r="K220"/>
  <c r="K212"/>
  <c r="K217"/>
  <c r="K433"/>
  <c r="K426"/>
  <c r="K410"/>
  <c r="K365"/>
  <c r="K318"/>
  <c r="K285"/>
  <c r="K269"/>
  <c r="K210"/>
  <c r="K41"/>
  <c r="K411"/>
  <c r="K167"/>
  <c r="K48"/>
  <c r="K351"/>
  <c r="K164"/>
  <c r="K219"/>
  <c r="K211"/>
  <c r="K168"/>
  <c r="K304"/>
  <c r="K239"/>
  <c r="K184"/>
  <c r="K121"/>
  <c r="K169"/>
  <c r="K162"/>
  <c r="K154"/>
  <c r="K412"/>
  <c r="K391"/>
  <c r="K204"/>
  <c r="K263"/>
  <c r="K173"/>
  <c r="K158"/>
  <c r="K118"/>
  <c r="K94"/>
  <c r="K30"/>
  <c r="K404"/>
  <c r="K397"/>
  <c r="K373"/>
  <c r="K357"/>
  <c r="K293"/>
  <c r="K277"/>
  <c r="K17"/>
  <c r="K218"/>
  <c r="K182"/>
  <c r="K159"/>
  <c r="K119"/>
  <c r="K95"/>
  <c r="K366"/>
  <c r="K303"/>
  <c r="K238"/>
  <c r="K120"/>
  <c r="K381"/>
  <c r="K295"/>
  <c r="K323"/>
  <c r="K117"/>
  <c r="K60"/>
  <c r="K425"/>
  <c r="K417"/>
  <c r="K403"/>
  <c r="K396"/>
  <c r="K364"/>
  <c r="K356"/>
  <c r="K348"/>
  <c r="K324"/>
  <c r="K252"/>
  <c r="K225"/>
  <c r="K54"/>
  <c r="K47"/>
  <c r="K29"/>
  <c r="K424"/>
  <c r="K443"/>
  <c r="K402"/>
  <c r="K371"/>
  <c r="K355"/>
  <c r="K339"/>
  <c r="K308"/>
  <c r="K251"/>
  <c r="K196"/>
  <c r="K149"/>
  <c r="K46"/>
  <c r="K452"/>
  <c r="K26"/>
  <c r="K360"/>
  <c r="K57"/>
  <c r="K448"/>
  <c r="K20"/>
  <c r="K19"/>
  <c r="K344"/>
  <c r="K305"/>
  <c r="K288"/>
  <c r="K272"/>
  <c r="K256"/>
  <c r="K229"/>
  <c r="K221"/>
  <c r="K213"/>
  <c r="K205"/>
  <c r="K65"/>
  <c r="K43"/>
  <c r="K32"/>
  <c r="K27"/>
  <c r="K22"/>
  <c r="K406"/>
  <c r="K369"/>
  <c r="K345"/>
  <c r="K329"/>
  <c r="K314"/>
  <c r="K289"/>
  <c r="K281"/>
  <c r="K13"/>
  <c r="K222"/>
  <c r="K214"/>
  <c r="K206"/>
  <c r="K12"/>
  <c r="K170"/>
  <c r="K155"/>
  <c r="K131"/>
  <c r="K107"/>
  <c r="K99"/>
  <c r="K91"/>
  <c r="K59"/>
  <c r="K45"/>
  <c r="K439"/>
  <c r="K416"/>
  <c r="K408"/>
  <c r="K363"/>
  <c r="K347"/>
  <c r="K316"/>
  <c r="K300"/>
  <c r="K243"/>
  <c r="K15"/>
  <c r="K216"/>
  <c r="K200"/>
  <c r="K172"/>
  <c r="K163"/>
  <c r="K157"/>
  <c r="K133"/>
  <c r="K93"/>
  <c r="K85"/>
  <c r="K409"/>
  <c r="K372"/>
  <c r="K340"/>
  <c r="K332"/>
  <c r="K317"/>
  <c r="K309"/>
  <c r="K276"/>
  <c r="K260"/>
  <c r="K244"/>
  <c r="K16"/>
  <c r="K454"/>
  <c r="K31"/>
  <c r="K21"/>
  <c r="K421"/>
  <c r="K368"/>
  <c r="K450"/>
  <c r="K442"/>
  <c r="K423"/>
  <c r="K415"/>
  <c r="K407"/>
  <c r="K378"/>
  <c r="K370"/>
  <c r="K362"/>
  <c r="K354"/>
  <c r="K346"/>
  <c r="K338"/>
  <c r="K330"/>
  <c r="K322"/>
  <c r="K315"/>
  <c r="K299"/>
  <c r="K282"/>
  <c r="K274"/>
  <c r="K242"/>
  <c r="K14"/>
  <c r="K223"/>
  <c r="K215"/>
  <c r="K207"/>
  <c r="K199"/>
  <c r="K195"/>
  <c r="K187"/>
  <c r="K179"/>
  <c r="K171"/>
  <c r="K156"/>
  <c r="K140"/>
  <c r="K132"/>
  <c r="K116"/>
  <c r="K100"/>
  <c r="K84"/>
  <c r="K418"/>
  <c r="K333"/>
  <c r="K310"/>
  <c r="K294"/>
  <c r="K278"/>
  <c r="K246"/>
  <c r="K230"/>
  <c r="K190"/>
  <c r="K166"/>
  <c r="K160"/>
  <c r="K129"/>
  <c r="K97"/>
  <c r="K89"/>
  <c r="K18"/>
  <c r="K10"/>
  <c r="K427"/>
  <c r="K419"/>
  <c r="K311"/>
  <c r="K279"/>
  <c r="K191"/>
  <c r="K175"/>
  <c r="K90"/>
  <c r="K405"/>
  <c r="K358"/>
  <c r="K334"/>
  <c r="K312"/>
  <c r="K296"/>
  <c r="K399"/>
  <c r="K359"/>
  <c r="K201"/>
  <c r="K177"/>
  <c r="K438"/>
  <c r="K226"/>
  <c r="K455"/>
  <c r="K447"/>
  <c r="K227"/>
  <c r="K62"/>
  <c r="I86"/>
  <c r="I102"/>
  <c r="I90"/>
  <c r="I93"/>
  <c r="I96"/>
  <c r="I97"/>
  <c r="I98"/>
  <c r="I100"/>
  <c r="I101"/>
  <c r="I104"/>
  <c r="I105"/>
  <c r="I106"/>
  <c r="I108"/>
  <c r="I109"/>
  <c r="I110"/>
  <c r="I113"/>
  <c r="I114"/>
  <c r="I116"/>
  <c r="I122"/>
  <c r="I130"/>
  <c r="I132"/>
  <c r="I212"/>
  <c r="I215"/>
  <c r="I217"/>
  <c r="I220"/>
  <c r="I223"/>
  <c r="I225"/>
  <c r="I226"/>
  <c r="I227"/>
  <c r="I228"/>
  <c r="I14"/>
  <c r="I16"/>
  <c r="I17"/>
  <c r="I231"/>
  <c r="I236"/>
  <c r="I237"/>
  <c r="I239"/>
  <c r="I244"/>
  <c r="I245"/>
  <c r="I246"/>
  <c r="I250"/>
  <c r="I252"/>
  <c r="I253"/>
  <c r="I258"/>
  <c r="I260"/>
  <c r="I268"/>
  <c r="I269"/>
  <c r="I271"/>
  <c r="I276"/>
  <c r="I277"/>
  <c r="I278"/>
  <c r="I282"/>
  <c r="I285"/>
  <c r="I293"/>
  <c r="I300"/>
  <c r="I301"/>
  <c r="I302"/>
  <c r="I306"/>
  <c r="I308"/>
  <c r="I310"/>
  <c r="I314"/>
  <c r="I316"/>
  <c r="I317"/>
  <c r="I318"/>
  <c r="I321"/>
  <c r="I324"/>
  <c r="I333"/>
  <c r="I340"/>
  <c r="I344"/>
  <c r="I347"/>
  <c r="I349"/>
  <c r="I352"/>
  <c r="I356"/>
  <c r="I357"/>
  <c r="I360"/>
  <c r="I361"/>
  <c r="I363"/>
  <c r="I364"/>
  <c r="I365"/>
  <c r="I368"/>
  <c r="I369"/>
  <c r="I371"/>
  <c r="I372"/>
  <c r="I373"/>
  <c r="I376"/>
  <c r="I377"/>
  <c r="I379"/>
  <c r="I380"/>
  <c r="I381"/>
  <c r="I384"/>
  <c r="I385"/>
  <c r="I387"/>
  <c r="I388"/>
  <c r="I389"/>
  <c r="I392"/>
  <c r="I393"/>
  <c r="I395"/>
  <c r="I396"/>
  <c r="I397"/>
  <c r="I400"/>
  <c r="I402"/>
  <c r="I403"/>
  <c r="I404"/>
  <c r="I19"/>
  <c r="I406"/>
  <c r="I408"/>
  <c r="I409"/>
  <c r="I410"/>
  <c r="I413"/>
  <c r="I414"/>
  <c r="I416"/>
  <c r="I417"/>
  <c r="I418"/>
  <c r="I419"/>
  <c r="I420"/>
  <c r="I422"/>
  <c r="I423"/>
  <c r="I424"/>
  <c r="I425"/>
  <c r="I426"/>
  <c r="I427"/>
  <c r="I428"/>
  <c r="I20"/>
  <c r="I429"/>
  <c r="I430"/>
  <c r="I431"/>
  <c r="I432"/>
  <c r="I434"/>
  <c r="I435"/>
  <c r="I21"/>
  <c r="I22"/>
  <c r="I23"/>
  <c r="I436"/>
  <c r="I24"/>
  <c r="I25"/>
  <c r="I437"/>
  <c r="I438"/>
  <c r="I26"/>
  <c r="I27"/>
  <c r="I28"/>
  <c r="I439"/>
  <c r="I440"/>
  <c r="I29"/>
  <c r="I441"/>
  <c r="I30"/>
  <c r="I31"/>
  <c r="I32"/>
  <c r="I443"/>
  <c r="I444"/>
  <c r="I445"/>
  <c r="I446"/>
  <c r="I447"/>
  <c r="I448"/>
  <c r="I450"/>
  <c r="I33"/>
  <c r="I34"/>
  <c r="I36"/>
  <c r="I37"/>
  <c r="I38"/>
  <c r="I453"/>
  <c r="I39"/>
  <c r="I40"/>
  <c r="I41"/>
  <c r="I454"/>
  <c r="I43"/>
  <c r="I44"/>
  <c r="I45"/>
  <c r="I46"/>
  <c r="I47"/>
  <c r="I48"/>
  <c r="I455"/>
  <c r="I49"/>
  <c r="I52"/>
  <c r="I50"/>
  <c r="I56"/>
  <c r="I54"/>
  <c r="I55"/>
  <c r="I57"/>
  <c r="I58"/>
  <c r="I60"/>
  <c r="I61"/>
  <c r="I62"/>
  <c r="I63"/>
  <c r="I64"/>
  <c r="I65"/>
  <c r="I66"/>
  <c r="I67"/>
  <c r="I68"/>
  <c r="I69"/>
  <c r="I71"/>
  <c r="I73"/>
  <c r="I75"/>
  <c r="I76"/>
  <c r="I77"/>
  <c r="I51"/>
  <c r="H85"/>
  <c r="H86"/>
  <c r="H102"/>
  <c r="H89"/>
  <c r="H90"/>
  <c r="H96"/>
  <c r="H97"/>
  <c r="H98"/>
  <c r="H100"/>
  <c r="H104"/>
  <c r="H105"/>
  <c r="H108"/>
  <c r="H109"/>
  <c r="H110"/>
  <c r="H113"/>
  <c r="H114"/>
  <c r="H116"/>
  <c r="H117"/>
  <c r="H122"/>
  <c r="H125"/>
  <c r="H129"/>
  <c r="H130"/>
  <c r="H132"/>
  <c r="H215"/>
  <c r="H216"/>
  <c r="H220"/>
  <c r="H223"/>
  <c r="H224"/>
  <c r="H226"/>
  <c r="H227"/>
  <c r="H228"/>
  <c r="H14"/>
  <c r="H17"/>
  <c r="H231"/>
  <c r="H235"/>
  <c r="H237"/>
  <c r="H239"/>
  <c r="H245"/>
  <c r="H246"/>
  <c r="H250"/>
  <c r="H253"/>
  <c r="H258"/>
  <c r="H259"/>
  <c r="H269"/>
  <c r="H271"/>
  <c r="H277"/>
  <c r="H278"/>
  <c r="H282"/>
  <c r="H285"/>
  <c r="H293"/>
  <c r="H294"/>
  <c r="H301"/>
  <c r="H302"/>
  <c r="H306"/>
  <c r="H310"/>
  <c r="H314"/>
  <c r="H315"/>
  <c r="H317"/>
  <c r="H318"/>
  <c r="H321"/>
  <c r="H324"/>
  <c r="H333"/>
  <c r="H340"/>
  <c r="H344"/>
  <c r="H347"/>
  <c r="H349"/>
  <c r="H352"/>
  <c r="H356"/>
  <c r="H357"/>
  <c r="H360"/>
  <c r="H361"/>
  <c r="H363"/>
  <c r="H364"/>
  <c r="H365"/>
  <c r="H368"/>
  <c r="H369"/>
  <c r="H371"/>
  <c r="H372"/>
  <c r="H373"/>
  <c r="H376"/>
  <c r="H377"/>
  <c r="H379"/>
  <c r="H380"/>
  <c r="H381"/>
  <c r="H384"/>
  <c r="H385"/>
  <c r="H387"/>
  <c r="H388"/>
  <c r="H389"/>
  <c r="H392"/>
  <c r="H393"/>
  <c r="H395"/>
  <c r="H396"/>
  <c r="H397"/>
  <c r="H400"/>
  <c r="H402"/>
  <c r="H403"/>
  <c r="H404"/>
  <c r="H19"/>
  <c r="H406"/>
  <c r="H408"/>
  <c r="H409"/>
  <c r="H410"/>
  <c r="H413"/>
  <c r="H414"/>
  <c r="H416"/>
  <c r="H417"/>
  <c r="H418"/>
  <c r="H419"/>
  <c r="H420"/>
  <c r="H422"/>
  <c r="H423"/>
  <c r="H424"/>
  <c r="H425"/>
  <c r="H426"/>
  <c r="H427"/>
  <c r="H428"/>
  <c r="H20"/>
  <c r="H429"/>
  <c r="H430"/>
  <c r="H431"/>
  <c r="H432"/>
  <c r="H434"/>
  <c r="H435"/>
  <c r="H21"/>
  <c r="H22"/>
  <c r="H23"/>
  <c r="H436"/>
  <c r="H24"/>
  <c r="H25"/>
  <c r="H437"/>
  <c r="H438"/>
  <c r="H26"/>
  <c r="H27"/>
  <c r="H28"/>
  <c r="H439"/>
  <c r="H440"/>
  <c r="H29"/>
  <c r="H441"/>
  <c r="H30"/>
  <c r="H31"/>
  <c r="H32"/>
  <c r="H443"/>
  <c r="H444"/>
  <c r="H445"/>
  <c r="H446"/>
  <c r="H447"/>
  <c r="H448"/>
  <c r="H450"/>
  <c r="H33"/>
  <c r="H34"/>
  <c r="H36"/>
  <c r="H37"/>
  <c r="H38"/>
  <c r="H453"/>
  <c r="H39"/>
  <c r="H40"/>
  <c r="H41"/>
  <c r="H454"/>
  <c r="H43"/>
  <c r="H44"/>
  <c r="H45"/>
  <c r="H46"/>
  <c r="H47"/>
  <c r="H48"/>
  <c r="H455"/>
  <c r="H49"/>
  <c r="H52"/>
  <c r="H50"/>
  <c r="H56"/>
  <c r="H54"/>
  <c r="H55"/>
  <c r="H57"/>
  <c r="H58"/>
  <c r="H60"/>
  <c r="H61"/>
  <c r="H62"/>
  <c r="H63"/>
  <c r="H64"/>
  <c r="H65"/>
  <c r="H66"/>
  <c r="H67"/>
  <c r="H68"/>
  <c r="H69"/>
  <c r="H71"/>
  <c r="H73"/>
  <c r="H75"/>
  <c r="H76"/>
  <c r="H77"/>
  <c r="H83"/>
  <c r="H51"/>
  <c r="K337" l="1"/>
  <c r="K420"/>
  <c r="K40"/>
  <c r="K231"/>
  <c r="K441"/>
  <c r="K61"/>
  <c r="K270"/>
  <c r="K400"/>
  <c r="K39"/>
  <c r="K440"/>
  <c r="K76"/>
  <c r="K325"/>
  <c r="K28"/>
  <c r="K453"/>
  <c r="K271"/>
  <c r="K58"/>
  <c r="K79"/>
  <c r="K297"/>
  <c r="K253"/>
  <c r="K385"/>
  <c r="K367"/>
  <c r="K108"/>
  <c r="K36"/>
  <c r="K106"/>
  <c r="K69"/>
  <c r="K25"/>
  <c r="K209"/>
  <c r="K83"/>
  <c r="K265"/>
  <c r="K194"/>
  <c r="K395"/>
  <c r="K241"/>
  <c r="K388"/>
  <c r="K101"/>
  <c r="K53"/>
  <c r="K435"/>
  <c r="K258"/>
  <c r="K301"/>
  <c r="K430"/>
  <c r="K235"/>
  <c r="K136"/>
  <c r="K262"/>
  <c r="K80"/>
  <c r="K255"/>
  <c r="K259"/>
  <c r="K139"/>
  <c r="K275"/>
  <c r="K350"/>
  <c r="K284"/>
  <c r="K292"/>
  <c r="K432"/>
  <c r="K224"/>
  <c r="K250"/>
  <c r="K126"/>
  <c r="K445"/>
  <c r="K148"/>
  <c r="K125"/>
  <c r="K377"/>
  <c r="K198"/>
  <c r="K307"/>
  <c r="K298"/>
  <c r="K55"/>
  <c r="K328"/>
  <c r="K181"/>
  <c r="K302"/>
  <c r="K70"/>
  <c r="K186"/>
  <c r="K414"/>
  <c r="K268"/>
  <c r="K436"/>
  <c r="K189"/>
  <c r="K74"/>
  <c r="K111"/>
  <c r="K237"/>
  <c r="K110"/>
  <c r="K128"/>
  <c r="K151"/>
  <c r="K287"/>
  <c r="K77"/>
  <c r="K320"/>
  <c r="K384"/>
  <c r="K291"/>
  <c r="K327"/>
  <c r="K286"/>
  <c r="K290"/>
  <c r="K73"/>
  <c r="K35"/>
  <c r="K124"/>
  <c r="K109"/>
  <c r="K349"/>
  <c r="K393"/>
  <c r="K267"/>
  <c r="K135"/>
  <c r="K183"/>
  <c r="K446"/>
  <c r="K123"/>
  <c r="K72"/>
  <c r="K234"/>
  <c r="K434"/>
  <c r="K75"/>
  <c r="K115"/>
  <c r="K52"/>
  <c r="K56"/>
  <c r="K68"/>
  <c r="K361"/>
  <c r="K240"/>
  <c r="K374"/>
  <c r="K134"/>
  <c r="K146"/>
  <c r="K113"/>
  <c r="K127"/>
  <c r="K283"/>
  <c r="K444"/>
  <c r="K88"/>
  <c r="K451"/>
  <c r="K341"/>
  <c r="K236"/>
  <c r="K197"/>
  <c r="K383"/>
  <c r="K147"/>
  <c r="K413"/>
  <c r="K398"/>
  <c r="K188"/>
  <c r="K254"/>
  <c r="K64"/>
  <c r="K67"/>
  <c r="K34"/>
  <c r="K24"/>
  <c r="K456"/>
  <c r="K437"/>
  <c r="K379"/>
  <c r="K249"/>
  <c r="K382"/>
  <c r="K331"/>
  <c r="K428"/>
  <c r="K92"/>
  <c r="K33"/>
  <c r="K353"/>
  <c r="K193"/>
  <c r="K457"/>
  <c r="K280"/>
  <c r="K429"/>
  <c r="K376"/>
  <c r="K138"/>
  <c r="K266"/>
  <c r="K394"/>
  <c r="K306"/>
  <c r="K208"/>
  <c r="K245"/>
  <c r="K114"/>
  <c r="K23"/>
  <c r="K71"/>
  <c r="K192"/>
  <c r="K336"/>
  <c r="K112"/>
  <c r="K96"/>
  <c r="K122"/>
  <c r="K273"/>
  <c r="K105"/>
  <c r="K104"/>
  <c r="K87"/>
  <c r="K143"/>
  <c r="K86"/>
  <c r="K150"/>
  <c r="K66"/>
  <c r="K51"/>
  <c r="K44"/>
  <c r="H123"/>
  <c r="H91"/>
  <c r="I315"/>
  <c r="I259"/>
  <c r="I235"/>
  <c r="I224"/>
  <c r="I216"/>
  <c r="I123"/>
  <c r="I91"/>
  <c r="H415"/>
  <c r="H401"/>
  <c r="H394"/>
  <c r="H386"/>
  <c r="H378"/>
  <c r="H370"/>
  <c r="H362"/>
  <c r="H354"/>
  <c r="H338"/>
  <c r="H316"/>
  <c r="H308"/>
  <c r="H300"/>
  <c r="H276"/>
  <c r="H268"/>
  <c r="H260"/>
  <c r="H252"/>
  <c r="H244"/>
  <c r="H236"/>
  <c r="H16"/>
  <c r="H225"/>
  <c r="H217"/>
  <c r="H131"/>
  <c r="H115"/>
  <c r="H106"/>
  <c r="I415"/>
  <c r="I401"/>
  <c r="I394"/>
  <c r="I386"/>
  <c r="I378"/>
  <c r="I370"/>
  <c r="I362"/>
  <c r="I354"/>
  <c r="I338"/>
  <c r="I131"/>
  <c r="I115"/>
  <c r="H74"/>
  <c r="H124"/>
  <c r="H92"/>
  <c r="H84"/>
  <c r="I74"/>
  <c r="I294"/>
  <c r="I124"/>
  <c r="I92"/>
  <c r="I84"/>
  <c r="H311"/>
  <c r="H295"/>
  <c r="H212"/>
  <c r="I311"/>
  <c r="I295"/>
  <c r="I125"/>
  <c r="I117"/>
  <c r="H411"/>
  <c r="H18"/>
  <c r="H398"/>
  <c r="H390"/>
  <c r="H382"/>
  <c r="H374"/>
  <c r="H366"/>
  <c r="H358"/>
  <c r="H350"/>
  <c r="H334"/>
  <c r="H304"/>
  <c r="H288"/>
  <c r="H280"/>
  <c r="H256"/>
  <c r="H248"/>
  <c r="H240"/>
  <c r="H229"/>
  <c r="H213"/>
  <c r="I411"/>
  <c r="I18"/>
  <c r="I398"/>
  <c r="I390"/>
  <c r="I382"/>
  <c r="I374"/>
  <c r="I366"/>
  <c r="I358"/>
  <c r="I350"/>
  <c r="I334"/>
  <c r="I304"/>
  <c r="I288"/>
  <c r="I280"/>
  <c r="I256"/>
  <c r="I248"/>
  <c r="I240"/>
  <c r="I229"/>
  <c r="I213"/>
  <c r="H412"/>
  <c r="H405"/>
  <c r="H399"/>
  <c r="H391"/>
  <c r="H383"/>
  <c r="H375"/>
  <c r="H367"/>
  <c r="H343"/>
  <c r="H328"/>
  <c r="H320"/>
  <c r="H313"/>
  <c r="H305"/>
  <c r="H297"/>
  <c r="H289"/>
  <c r="H281"/>
  <c r="H273"/>
  <c r="H265"/>
  <c r="H241"/>
  <c r="H13"/>
  <c r="H214"/>
  <c r="H107"/>
  <c r="I412"/>
  <c r="I405"/>
  <c r="I399"/>
  <c r="I391"/>
  <c r="I383"/>
  <c r="I375"/>
  <c r="I367"/>
  <c r="I343"/>
  <c r="I328"/>
  <c r="I320"/>
  <c r="I313"/>
  <c r="I305"/>
  <c r="I297"/>
  <c r="I289"/>
  <c r="I281"/>
  <c r="I273"/>
  <c r="I265"/>
  <c r="I241"/>
  <c r="I13"/>
  <c r="I214"/>
  <c r="I85"/>
  <c r="H204"/>
  <c r="H42"/>
  <c r="H141"/>
  <c r="H234"/>
  <c r="I143"/>
  <c r="I242"/>
  <c r="I141"/>
  <c r="I234"/>
  <c r="H182"/>
  <c r="H330"/>
  <c r="H171"/>
  <c r="H307"/>
  <c r="H156"/>
  <c r="H267"/>
  <c r="I160"/>
  <c r="I275"/>
  <c r="H200"/>
  <c r="H449"/>
  <c r="H183"/>
  <c r="H331"/>
  <c r="H177"/>
  <c r="H323"/>
  <c r="H197"/>
  <c r="H355"/>
  <c r="H189"/>
  <c r="H339"/>
  <c r="H184"/>
  <c r="H332"/>
  <c r="H172"/>
  <c r="H309"/>
  <c r="H151"/>
  <c r="H261"/>
  <c r="H134"/>
  <c r="H218"/>
  <c r="I199"/>
  <c r="I442"/>
  <c r="I197"/>
  <c r="I355"/>
  <c r="I189"/>
  <c r="I339"/>
  <c r="I184"/>
  <c r="I332"/>
  <c r="I172"/>
  <c r="I309"/>
  <c r="I151"/>
  <c r="I261"/>
  <c r="I134"/>
  <c r="I218"/>
  <c r="H120"/>
  <c r="H111"/>
  <c r="H101"/>
  <c r="H93"/>
  <c r="H87"/>
  <c r="I120"/>
  <c r="I111"/>
  <c r="I87"/>
  <c r="H206"/>
  <c r="H456"/>
  <c r="H187"/>
  <c r="H336"/>
  <c r="H159"/>
  <c r="H274"/>
  <c r="H155"/>
  <c r="H266"/>
  <c r="I204"/>
  <c r="I42"/>
  <c r="I164"/>
  <c r="I290"/>
  <c r="H188"/>
  <c r="H337"/>
  <c r="H144"/>
  <c r="H243"/>
  <c r="H138"/>
  <c r="H15"/>
  <c r="I192"/>
  <c r="I345"/>
  <c r="I176"/>
  <c r="I322"/>
  <c r="I169"/>
  <c r="I299"/>
  <c r="I165"/>
  <c r="I291"/>
  <c r="I147"/>
  <c r="I251"/>
  <c r="I144"/>
  <c r="I243"/>
  <c r="I138"/>
  <c r="I15"/>
  <c r="H284"/>
  <c r="I200"/>
  <c r="I449"/>
  <c r="I183"/>
  <c r="I331"/>
  <c r="I177"/>
  <c r="I323"/>
  <c r="H199"/>
  <c r="H442"/>
  <c r="H207"/>
  <c r="H59"/>
  <c r="H205"/>
  <c r="H53"/>
  <c r="H201"/>
  <c r="H451"/>
  <c r="H194"/>
  <c r="H348"/>
  <c r="H178"/>
  <c r="H325"/>
  <c r="H286"/>
  <c r="H157"/>
  <c r="H270"/>
  <c r="H152"/>
  <c r="H262"/>
  <c r="H148"/>
  <c r="H254"/>
  <c r="H142"/>
  <c r="H238"/>
  <c r="H230"/>
  <c r="H135"/>
  <c r="H219"/>
  <c r="H133"/>
  <c r="H211"/>
  <c r="I207"/>
  <c r="I59"/>
  <c r="I205"/>
  <c r="I53"/>
  <c r="I201"/>
  <c r="I451"/>
  <c r="I194"/>
  <c r="I348"/>
  <c r="I178"/>
  <c r="I325"/>
  <c r="I286"/>
  <c r="I157"/>
  <c r="I270"/>
  <c r="I152"/>
  <c r="I262"/>
  <c r="I148"/>
  <c r="I254"/>
  <c r="I142"/>
  <c r="I238"/>
  <c r="I230"/>
  <c r="I135"/>
  <c r="I219"/>
  <c r="I133"/>
  <c r="I211"/>
  <c r="H127"/>
  <c r="H112"/>
  <c r="H94"/>
  <c r="I127"/>
  <c r="I112"/>
  <c r="I94"/>
  <c r="I168"/>
  <c r="I298"/>
  <c r="H203"/>
  <c r="H452"/>
  <c r="H11"/>
  <c r="H421"/>
  <c r="H196"/>
  <c r="H353"/>
  <c r="I203"/>
  <c r="I452"/>
  <c r="I196"/>
  <c r="I353"/>
  <c r="I188"/>
  <c r="I337"/>
  <c r="I182"/>
  <c r="I330"/>
  <c r="I171"/>
  <c r="I307"/>
  <c r="I162"/>
  <c r="I283"/>
  <c r="I156"/>
  <c r="I267"/>
  <c r="H166"/>
  <c r="H292"/>
  <c r="I10"/>
  <c r="I407"/>
  <c r="I193"/>
  <c r="I346"/>
  <c r="I166"/>
  <c r="I292"/>
  <c r="I284"/>
  <c r="H190"/>
  <c r="H341"/>
  <c r="H185"/>
  <c r="H179"/>
  <c r="H326"/>
  <c r="H174"/>
  <c r="H170"/>
  <c r="H303"/>
  <c r="H163"/>
  <c r="H287"/>
  <c r="H161"/>
  <c r="H279"/>
  <c r="H153"/>
  <c r="H263"/>
  <c r="H149"/>
  <c r="H255"/>
  <c r="H145"/>
  <c r="H247"/>
  <c r="I190"/>
  <c r="I341"/>
  <c r="I185"/>
  <c r="I179"/>
  <c r="I326"/>
  <c r="I174"/>
  <c r="I170"/>
  <c r="I303"/>
  <c r="I163"/>
  <c r="I287"/>
  <c r="I161"/>
  <c r="I279"/>
  <c r="I153"/>
  <c r="I263"/>
  <c r="I149"/>
  <c r="I255"/>
  <c r="I145"/>
  <c r="I247"/>
  <c r="I89"/>
  <c r="H168"/>
  <c r="H298"/>
  <c r="H164"/>
  <c r="H290"/>
  <c r="I159"/>
  <c r="I274"/>
  <c r="I155"/>
  <c r="I266"/>
  <c r="H192"/>
  <c r="H345"/>
  <c r="H176"/>
  <c r="H322"/>
  <c r="H169"/>
  <c r="H299"/>
  <c r="H162"/>
  <c r="H283"/>
  <c r="H160"/>
  <c r="H275"/>
  <c r="H147"/>
  <c r="H251"/>
  <c r="I11"/>
  <c r="I421"/>
  <c r="H12"/>
  <c r="H433"/>
  <c r="H191"/>
  <c r="H342"/>
  <c r="H180"/>
  <c r="H327"/>
  <c r="H175"/>
  <c r="H319"/>
  <c r="H173"/>
  <c r="H312"/>
  <c r="H167"/>
  <c r="H296"/>
  <c r="H158"/>
  <c r="H272"/>
  <c r="H154"/>
  <c r="H264"/>
  <c r="H139"/>
  <c r="H232"/>
  <c r="H136"/>
  <c r="H221"/>
  <c r="I12"/>
  <c r="I433"/>
  <c r="I191"/>
  <c r="I342"/>
  <c r="I180"/>
  <c r="I327"/>
  <c r="I175"/>
  <c r="I319"/>
  <c r="I173"/>
  <c r="I312"/>
  <c r="I167"/>
  <c r="I296"/>
  <c r="I158"/>
  <c r="I272"/>
  <c r="I154"/>
  <c r="I264"/>
  <c r="I139"/>
  <c r="I232"/>
  <c r="I136"/>
  <c r="I221"/>
  <c r="H128"/>
  <c r="H121"/>
  <c r="H118"/>
  <c r="H99"/>
  <c r="H88"/>
  <c r="I128"/>
  <c r="I121"/>
  <c r="I118"/>
  <c r="I99"/>
  <c r="I88"/>
  <c r="H181"/>
  <c r="H329"/>
  <c r="H143"/>
  <c r="H242"/>
  <c r="I206"/>
  <c r="I456"/>
  <c r="I187"/>
  <c r="I336"/>
  <c r="I181"/>
  <c r="I329"/>
  <c r="H210"/>
  <c r="H209"/>
  <c r="H72"/>
  <c r="H165"/>
  <c r="H291"/>
  <c r="I210"/>
  <c r="I209"/>
  <c r="I72"/>
  <c r="H10"/>
  <c r="H407"/>
  <c r="H193"/>
  <c r="H346"/>
  <c r="H208"/>
  <c r="H70"/>
  <c r="H202"/>
  <c r="H35"/>
  <c r="H198"/>
  <c r="H359"/>
  <c r="H195"/>
  <c r="H351"/>
  <c r="H186"/>
  <c r="H335"/>
  <c r="H150"/>
  <c r="H257"/>
  <c r="H146"/>
  <c r="H249"/>
  <c r="H140"/>
  <c r="H233"/>
  <c r="H137"/>
  <c r="H222"/>
  <c r="I208"/>
  <c r="I70"/>
  <c r="I202"/>
  <c r="I35"/>
  <c r="I198"/>
  <c r="I359"/>
  <c r="I195"/>
  <c r="I351"/>
  <c r="I186"/>
  <c r="I335"/>
  <c r="I150"/>
  <c r="I257"/>
  <c r="I146"/>
  <c r="I249"/>
  <c r="I140"/>
  <c r="I233"/>
  <c r="I137"/>
  <c r="I222"/>
  <c r="H126"/>
  <c r="H119"/>
  <c r="H103"/>
  <c r="H95"/>
  <c r="I129"/>
  <c r="I126"/>
  <c r="I119"/>
  <c r="I107"/>
  <c r="I103"/>
  <c r="I95"/>
  <c r="G76"/>
  <c r="E76"/>
  <c r="K392" l="1"/>
  <c r="K386" l="1"/>
  <c r="K387"/>
  <c r="G70"/>
  <c r="G71"/>
  <c r="G72"/>
  <c r="G73"/>
  <c r="G74"/>
  <c r="G75"/>
  <c r="E71"/>
  <c r="E72"/>
  <c r="E73"/>
  <c r="E74"/>
  <c r="E75"/>
  <c r="E83"/>
  <c r="G10" l="1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M159" l="1"/>
  <c r="I159" i="2" l="1"/>
  <c r="I36"/>
  <c r="I325"/>
  <c r="I332"/>
  <c r="I96"/>
  <c r="I432"/>
  <c r="I255"/>
  <c r="I289"/>
  <c r="I273"/>
  <c r="I383"/>
  <c r="I307"/>
  <c r="I115"/>
  <c r="I117"/>
  <c r="I350"/>
  <c r="I149"/>
  <c r="I401"/>
  <c r="I397"/>
  <c r="I143"/>
  <c r="I301"/>
  <c r="I419"/>
  <c r="U124" i="10"/>
  <c r="I203" i="2" l="1"/>
  <c r="I314"/>
  <c r="I227"/>
  <c r="I217"/>
  <c r="I224"/>
  <c r="I443"/>
  <c r="I251"/>
  <c r="I384"/>
  <c r="I343"/>
  <c r="I48"/>
  <c r="I54"/>
  <c r="I43"/>
  <c r="I232"/>
  <c r="I294"/>
  <c r="I103"/>
  <c r="I152"/>
  <c r="I201"/>
  <c r="I326"/>
  <c r="I202"/>
  <c r="I92"/>
  <c r="I243"/>
  <c r="I330"/>
  <c r="I77"/>
  <c r="I81"/>
  <c r="I426"/>
  <c r="I107"/>
  <c r="I75"/>
  <c r="I173"/>
  <c r="I222"/>
  <c r="I17"/>
  <c r="I371"/>
  <c r="I52"/>
  <c r="I74"/>
  <c r="I341"/>
  <c r="I78"/>
  <c r="I65"/>
  <c r="I322"/>
  <c r="I310"/>
  <c r="I361"/>
  <c r="I124"/>
  <c r="I8"/>
  <c r="I47"/>
  <c r="I405"/>
  <c r="I423"/>
  <c r="I287"/>
  <c r="I303"/>
  <c r="I438"/>
  <c r="I128"/>
  <c r="I161"/>
  <c r="I379"/>
  <c r="I387"/>
  <c r="I295"/>
  <c r="I365"/>
  <c r="I283"/>
  <c r="I138"/>
  <c r="I364"/>
  <c r="I24"/>
  <c r="I267"/>
  <c r="I348"/>
  <c r="I182"/>
  <c r="I245"/>
  <c r="I95"/>
  <c r="I408"/>
  <c r="I27"/>
  <c r="I158"/>
  <c r="I171"/>
  <c r="I430"/>
  <c r="I240"/>
  <c r="I263"/>
  <c r="I327"/>
  <c r="I97"/>
  <c r="I279"/>
  <c r="I257"/>
  <c r="I414"/>
  <c r="I15"/>
  <c r="I284"/>
  <c r="I358"/>
  <c r="I242"/>
  <c r="I300"/>
  <c r="I353"/>
  <c r="I135"/>
  <c r="I416"/>
  <c r="I34"/>
  <c r="I244"/>
  <c r="I264"/>
  <c r="I313"/>
  <c r="I381"/>
  <c r="I246"/>
  <c r="I349"/>
  <c r="I94"/>
  <c r="I192"/>
  <c r="I40"/>
  <c r="I239"/>
  <c r="I369"/>
  <c r="I398"/>
  <c r="I277"/>
  <c r="I120"/>
  <c r="I178"/>
  <c r="I302"/>
  <c r="I424"/>
  <c r="I373"/>
  <c r="I80"/>
  <c r="I356"/>
  <c r="I119"/>
  <c r="I145"/>
  <c r="I406"/>
  <c r="I226"/>
  <c r="I344"/>
  <c r="I129"/>
  <c r="I329"/>
  <c r="I392"/>
  <c r="I125"/>
  <c r="I12"/>
  <c r="I111"/>
  <c r="I372"/>
  <c r="I177"/>
  <c r="I213"/>
  <c r="I366"/>
  <c r="I229"/>
  <c r="I340"/>
  <c r="I331"/>
  <c r="I429"/>
  <c r="I290"/>
  <c r="I156"/>
  <c r="I165"/>
  <c r="I337"/>
  <c r="I100"/>
  <c r="I238"/>
  <c r="I146"/>
  <c r="I18"/>
  <c r="I425"/>
  <c r="I259"/>
  <c r="I32"/>
  <c r="I377"/>
  <c r="I207"/>
  <c r="I46"/>
  <c r="I130"/>
  <c r="I380"/>
  <c r="I291"/>
  <c r="I328"/>
  <c r="I61"/>
  <c r="I275"/>
  <c r="I417"/>
  <c r="I63"/>
  <c r="I20"/>
  <c r="I436"/>
  <c r="I347"/>
  <c r="I163"/>
  <c r="I271"/>
  <c r="I336"/>
  <c r="I317"/>
  <c r="I86"/>
  <c r="I235"/>
  <c r="I440"/>
  <c r="I87"/>
  <c r="I355"/>
  <c r="I136"/>
  <c r="I428"/>
  <c r="I367"/>
  <c r="I346"/>
  <c r="I41"/>
  <c r="I30"/>
  <c r="I292"/>
  <c r="I212"/>
  <c r="I286"/>
  <c r="I415"/>
  <c r="I210"/>
  <c r="I298"/>
  <c r="I57"/>
  <c r="I98"/>
  <c r="I112"/>
  <c r="I186"/>
  <c r="I403"/>
  <c r="I59"/>
  <c r="I410"/>
  <c r="I93"/>
  <c r="I345"/>
  <c r="I11"/>
  <c r="I402"/>
  <c r="I412"/>
  <c r="I134"/>
  <c r="I121"/>
  <c r="I215"/>
  <c r="I73"/>
  <c r="I79"/>
  <c r="I299"/>
  <c r="I157"/>
  <c r="I334"/>
  <c r="I189"/>
  <c r="I5"/>
  <c r="I269"/>
  <c r="I33"/>
  <c r="I338"/>
  <c r="I386"/>
  <c r="I218"/>
  <c r="I231"/>
  <c r="I211"/>
  <c r="I150"/>
  <c r="I280"/>
  <c r="I285"/>
  <c r="I42"/>
  <c r="I333"/>
  <c r="I223"/>
  <c r="I318"/>
  <c r="I21"/>
  <c r="I155"/>
  <c r="I391"/>
  <c r="I184"/>
  <c r="I16"/>
  <c r="I288"/>
  <c r="I199"/>
  <c r="I53"/>
  <c r="I50"/>
  <c r="I281"/>
  <c r="I190"/>
  <c r="I116"/>
  <c r="I71"/>
  <c r="I351"/>
  <c r="I389"/>
  <c r="I241"/>
  <c r="I339"/>
  <c r="I64"/>
  <c r="I352"/>
  <c r="I198"/>
  <c r="I411"/>
  <c r="I362"/>
  <c r="I193"/>
  <c r="I418"/>
  <c r="I137"/>
  <c r="I200"/>
  <c r="I122"/>
  <c r="I441"/>
  <c r="I357"/>
  <c r="I260"/>
  <c r="I151"/>
  <c r="I88"/>
  <c r="I110"/>
  <c r="I99"/>
  <c r="I368"/>
  <c r="I60"/>
  <c r="I297"/>
  <c r="I91"/>
  <c r="I214"/>
  <c r="I319"/>
  <c r="I10"/>
  <c r="I56"/>
  <c r="I9"/>
  <c r="I22"/>
  <c r="I131"/>
  <c r="I133"/>
  <c r="I216"/>
  <c r="I25"/>
  <c r="I209"/>
  <c r="I359"/>
  <c r="I311"/>
  <c r="I175"/>
  <c r="I85"/>
  <c r="I39"/>
  <c r="I360"/>
  <c r="I254"/>
  <c r="I197"/>
  <c r="I68"/>
  <c r="I19"/>
  <c r="I49"/>
  <c r="I400"/>
  <c r="I72"/>
  <c r="I7"/>
  <c r="I188"/>
  <c r="I308"/>
  <c r="I261"/>
  <c r="I431"/>
  <c r="I420"/>
  <c r="I164"/>
  <c r="I194"/>
  <c r="I144"/>
  <c r="I26"/>
  <c r="I70"/>
  <c r="I31"/>
  <c r="I174"/>
  <c r="I378"/>
  <c r="I250"/>
  <c r="I421"/>
  <c r="I228"/>
  <c r="I396"/>
  <c r="I407"/>
  <c r="I236"/>
  <c r="I335"/>
  <c r="I363"/>
  <c r="I442"/>
  <c r="I90"/>
  <c r="I55"/>
  <c r="I38"/>
  <c r="I102"/>
  <c r="I187"/>
  <c r="I437"/>
  <c r="I127"/>
  <c r="I45"/>
  <c r="I370"/>
  <c r="I118"/>
  <c r="I113"/>
  <c r="I62"/>
  <c r="I37"/>
  <c r="I434"/>
  <c r="I154"/>
  <c r="I196"/>
  <c r="I82"/>
  <c r="I374"/>
  <c r="I114"/>
  <c r="I427"/>
  <c r="I388"/>
  <c r="I176"/>
  <c r="I123"/>
  <c r="I219"/>
  <c r="I51"/>
  <c r="I168"/>
  <c r="I258"/>
  <c r="I439"/>
  <c r="I248"/>
  <c r="I385"/>
  <c r="I390"/>
  <c r="I13"/>
  <c r="I126"/>
  <c r="I170"/>
  <c r="I225"/>
  <c r="I109"/>
  <c r="I179"/>
  <c r="I132"/>
  <c r="I270"/>
  <c r="I316"/>
  <c r="I435"/>
  <c r="I67"/>
  <c r="I89"/>
  <c r="I376"/>
  <c r="I162"/>
  <c r="I409"/>
  <c r="I181"/>
  <c r="I204"/>
  <c r="I141"/>
  <c r="I265"/>
  <c r="I413"/>
  <c r="I272"/>
  <c r="I140"/>
  <c r="I160"/>
  <c r="I183"/>
  <c r="I375"/>
  <c r="I382"/>
  <c r="I433"/>
  <c r="I142"/>
  <c r="I309"/>
  <c r="I320"/>
  <c r="I14"/>
  <c r="I262"/>
  <c r="I395"/>
  <c r="I354"/>
  <c r="I249"/>
  <c r="I252"/>
  <c r="I101"/>
  <c r="I172"/>
  <c r="I108"/>
  <c r="I256"/>
  <c r="I312"/>
  <c r="I69"/>
  <c r="I324"/>
  <c r="I106"/>
  <c r="I237"/>
  <c r="I83"/>
  <c r="I278"/>
  <c r="I44"/>
  <c r="I148"/>
  <c r="I29"/>
  <c r="I208"/>
  <c r="I234"/>
  <c r="I321"/>
  <c r="I253"/>
  <c r="I342"/>
  <c r="I296"/>
  <c r="I266"/>
  <c r="I205"/>
  <c r="I268"/>
  <c r="I147"/>
  <c r="I84"/>
  <c r="I247"/>
  <c r="I105"/>
  <c r="I305"/>
  <c r="I404"/>
  <c r="I167"/>
  <c r="I220"/>
  <c r="I169"/>
  <c r="I28"/>
  <c r="I195"/>
  <c r="I304"/>
  <c r="I166"/>
  <c r="I230"/>
  <c r="I35"/>
  <c r="I191"/>
  <c r="I399"/>
  <c r="I323"/>
  <c r="I221"/>
  <c r="I185"/>
  <c r="I153"/>
  <c r="I66"/>
  <c r="I139"/>
  <c r="I274"/>
  <c r="I306"/>
  <c r="I180"/>
  <c r="I104"/>
  <c r="I76"/>
  <c r="I6"/>
  <c r="I233"/>
  <c r="I393"/>
  <c r="I206"/>
  <c r="I422"/>
  <c r="I293"/>
  <c r="I58"/>
  <c r="I276"/>
  <c r="I282"/>
  <c r="I394"/>
  <c r="I23"/>
  <c r="M52" i="4" l="1"/>
  <c r="B10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l="1"/>
  <c r="B44" s="1"/>
  <c r="B45" s="1"/>
  <c r="B46" s="1"/>
  <c r="B47" s="1"/>
  <c r="B48" s="1"/>
  <c r="B49" s="1"/>
  <c r="B50" s="1"/>
  <c r="B51" s="1"/>
  <c r="B52" s="1"/>
  <c r="B53" s="1"/>
  <c r="B54" s="1"/>
  <c r="M10"/>
  <c r="M11"/>
  <c r="M12"/>
  <c r="M13"/>
  <c r="M14"/>
  <c r="M15"/>
  <c r="M16"/>
  <c r="M17"/>
  <c r="M18"/>
  <c r="M19"/>
  <c r="M20"/>
  <c r="M58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59"/>
  <c r="M39"/>
  <c r="M40"/>
  <c r="M41"/>
  <c r="M42"/>
  <c r="M43"/>
  <c r="M44"/>
  <c r="M45"/>
  <c r="M46"/>
  <c r="M47"/>
  <c r="M48"/>
  <c r="M49"/>
  <c r="M60"/>
  <c r="M51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B55" l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E9"/>
  <c r="G9"/>
  <c r="B81" l="1"/>
  <c r="I9"/>
  <c r="I458" s="1"/>
  <c r="H9"/>
  <c r="H458" s="1"/>
  <c r="B87" l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82"/>
  <c r="B83" s="1"/>
  <c r="B84" s="1"/>
  <c r="B85" s="1"/>
  <c r="B86" s="1"/>
  <c r="J9"/>
  <c r="J458" s="1"/>
  <c r="M9"/>
  <c r="M458"/>
  <c r="B314" l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L458"/>
  <c r="K9" l="1"/>
  <c r="K458" s="1"/>
  <c r="I315" i="2" l="1"/>
</calcChain>
</file>

<file path=xl/sharedStrings.xml><?xml version="1.0" encoding="utf-8"?>
<sst xmlns="http://schemas.openxmlformats.org/spreadsheetml/2006/main" count="2756" uniqueCount="591">
  <si>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</si>
  <si>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</si>
  <si>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</si>
  <si>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</si>
  <si>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</si>
  <si>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</si>
  <si>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</si>
  <si>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</si>
  <si>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</si>
  <si>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</si>
  <si>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</si>
  <si>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</si>
  <si>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</si>
  <si>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</si>
  <si>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</si>
  <si>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</si>
  <si>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</si>
  <si>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</si>
  <si>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</si>
  <si>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</si>
  <si>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</si>
  <si>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</si>
  <si>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</si>
  <si>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</si>
  <si>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</si>
  <si>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</si>
  <si>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</si>
  <si>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</si>
  <si>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</si>
  <si>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</si>
  <si>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</si>
  <si>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</si>
  <si>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</si>
  <si>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</si>
  <si>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</si>
  <si>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</si>
  <si>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</si>
  <si>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</si>
  <si>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</si>
  <si>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</si>
  <si>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</si>
  <si>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</si>
  <si>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</si>
  <si>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</si>
  <si>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</si>
  <si>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</si>
  <si>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</si>
  <si>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</si>
  <si>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</si>
  <si>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</si>
  <si>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</si>
  <si>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</si>
  <si>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</si>
  <si>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</si>
  <si>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</si>
  <si>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</si>
  <si>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</si>
  <si>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</si>
  <si>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</si>
  <si>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</si>
  <si>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</si>
  <si>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</si>
  <si>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</si>
  <si>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</si>
  <si>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</si>
  <si>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</si>
  <si>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</si>
  <si>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</si>
  <si>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</si>
  <si>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</si>
  <si>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</si>
  <si>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</si>
  <si>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</si>
  <si>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</si>
  <si>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</si>
  <si>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</si>
  <si>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</si>
  <si>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AMAURI GONCALO DA SILVA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</si>
  <si>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</si>
  <si>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</si>
  <si>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</si>
  <si>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</si>
  <si>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</si>
  <si>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</si>
  <si>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</si>
  <si>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</si>
  <si>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</si>
  <si>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</si>
  <si>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</si>
  <si>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</si>
  <si>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</si>
  <si>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</si>
  <si>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</si>
  <si>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</si>
  <si>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</si>
  <si>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</si>
  <si>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</si>
  <si>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</si>
  <si>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</si>
  <si>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</si>
  <si>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</si>
  <si>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</si>
  <si>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</si>
  <si>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</si>
  <si>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</si>
  <si>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</si>
  <si>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</si>
  <si>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</si>
  <si>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</si>
  <si>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</si>
  <si>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</si>
  <si>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</si>
  <si>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</si>
  <si>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</si>
  <si>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</si>
  <si>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</si>
  <si>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</si>
  <si>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</si>
  <si>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</si>
  <si>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</si>
  <si>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</si>
  <si>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</si>
  <si>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</si>
  <si>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</si>
  <si>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</si>
  <si>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</si>
  <si>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</si>
  <si>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</si>
  <si>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</si>
  <si>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</si>
  <si>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</si>
  <si>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</si>
  <si>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</si>
  <si>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</si>
  <si>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</si>
  <si>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</si>
  <si>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</si>
  <si>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</si>
  <si>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</si>
  <si>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</si>
  <si>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</si>
  <si>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</si>
  <si>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</si>
  <si>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</si>
  <si>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</si>
  <si>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</si>
  <si>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</si>
  <si>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</si>
  <si>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</si>
  <si>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</si>
  <si>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</si>
  <si>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</si>
  <si>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</si>
  <si>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</si>
  <si>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</si>
  <si>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</si>
  <si>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</si>
  <si>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</si>
  <si>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</si>
  <si>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</si>
  <si>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</si>
  <si>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</si>
  <si>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</si>
  <si>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</si>
  <si>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</si>
  <si>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</si>
  <si>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</si>
  <si>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</si>
  <si>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</si>
  <si>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</si>
  <si>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</si>
  <si>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</si>
  <si>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</si>
  <si>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</si>
  <si>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</si>
  <si>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</si>
  <si>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</si>
  <si>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</si>
  <si>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</si>
  <si>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</si>
  <si>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</si>
  <si>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</si>
  <si>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</si>
  <si>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</si>
  <si>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</si>
  <si>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</si>
  <si>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</si>
  <si>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</si>
  <si>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</si>
  <si>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</si>
  <si>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</si>
  <si>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</si>
  <si>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</si>
  <si>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</si>
  <si>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</si>
  <si>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</si>
  <si>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</si>
  <si>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</si>
  <si>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</si>
  <si>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</si>
  <si>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</si>
  <si>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</si>
  <si>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</si>
  <si>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</si>
  <si>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</si>
  <si>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</si>
  <si>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</si>
  <si>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</si>
  <si>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</si>
  <si>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</si>
  <si>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</si>
  <si>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</si>
  <si>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</si>
  <si>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</si>
  <si>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</si>
  <si>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</si>
  <si>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</si>
  <si>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</si>
  <si>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</si>
  <si>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</si>
  <si>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</si>
  <si>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</si>
  <si>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</si>
  <si>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</si>
  <si>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</si>
  <si>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</si>
  <si>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</si>
  <si>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</si>
  <si>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</si>
  <si>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</si>
  <si>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</si>
  <si>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</si>
  <si>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</si>
  <si>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</si>
  <si>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</si>
  <si>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</si>
  <si>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</si>
  <si>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</si>
  <si>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</si>
  <si>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</si>
  <si>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</si>
  <si>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</si>
  <si>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</si>
  <si>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</si>
  <si>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</si>
  <si>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</si>
  <si>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</si>
  <si>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</si>
  <si>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</si>
  <si>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</si>
  <si>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</si>
  <si>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</si>
  <si>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</si>
  <si>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</si>
  <si>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</si>
  <si>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</si>
  <si>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</si>
  <si>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</si>
  <si>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</si>
  <si>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</si>
  <si>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</si>
  <si>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</si>
  <si>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</si>
  <si>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</si>
  <si>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</si>
  <si>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</si>
  <si>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</si>
  <si>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</si>
  <si>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</si>
  <si>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</si>
  <si>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</si>
  <si>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</si>
  <si>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</si>
  <si>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</si>
  <si>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</si>
  <si>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</si>
  <si>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</si>
  <si>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</si>
  <si>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</si>
  <si>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</si>
  <si>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</si>
  <si>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</si>
  <si>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</si>
  <si>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</si>
  <si>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</si>
  <si>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</si>
  <si>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</si>
  <si>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</si>
  <si>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</si>
  <si>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</si>
  <si>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</si>
  <si>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</si>
  <si>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</si>
  <si>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</si>
  <si>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</si>
  <si>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</si>
  <si>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</si>
  <si>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</si>
  <si>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</si>
  <si>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MANUELA A DE SENA L VENTURA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</si>
  <si>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</si>
  <si>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</si>
  <si>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</si>
  <si>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</si>
  <si>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</si>
  <si>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</si>
  <si>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</si>
  <si>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</si>
  <si>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</si>
  <si>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</si>
  <si>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</si>
  <si>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</si>
  <si>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</si>
  <si>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</si>
  <si>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</si>
  <si>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</si>
  <si>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</si>
  <si>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</si>
  <si>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</si>
  <si>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</si>
  <si>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</si>
  <si>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</si>
  <si>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</si>
  <si>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</si>
  <si>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</si>
  <si>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</si>
  <si>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</si>
  <si>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</si>
  <si>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</si>
  <si>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</si>
  <si>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</si>
  <si>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</si>
  <si>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</si>
  <si>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</si>
  <si>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</si>
  <si>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</si>
  <si>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</si>
  <si>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</si>
  <si>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</si>
  <si>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</si>
  <si>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</si>
  <si>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</si>
  <si>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</si>
  <si>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</si>
  <si>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</si>
  <si>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</si>
  <si>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</si>
  <si>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</si>
  <si>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</si>
  <si>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</si>
  <si>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</si>
  <si>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</si>
  <si>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</si>
  <si>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</si>
  <si>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</si>
  <si>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</si>
  <si>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</si>
  <si>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</si>
  <si>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</si>
  <si>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</si>
  <si>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</si>
  <si>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</si>
  <si>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</si>
  <si>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</si>
  <si>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</si>
  <si>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</si>
  <si>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</si>
  <si>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</si>
  <si>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</si>
  <si>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</si>
  <si>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</si>
  <si>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</si>
  <si>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</si>
  <si>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</si>
  <si>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</si>
  <si>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</si>
  <si>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</si>
  <si>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</si>
  <si>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</si>
  <si>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</si>
  <si>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</si>
  <si>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</si>
  <si>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</si>
  <si>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</si>
  <si>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</si>
  <si>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</si>
  <si>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</si>
  <si>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</si>
  <si>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</si>
  <si>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</si>
  <si>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</si>
  <si>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</si>
  <si>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</si>
  <si>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</si>
  <si>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</si>
  <si>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</si>
  <si>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</si>
  <si>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</si>
  <si>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</si>
  <si>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</si>
  <si>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</si>
  <si>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</si>
  <si>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</si>
  <si>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</si>
  <si>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</si>
  <si>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</si>
  <si>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</si>
  <si>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</si>
  <si>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</si>
  <si>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</si>
  <si>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</si>
  <si>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</si>
  <si>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</si>
  <si>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</si>
  <si>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</si>
  <si>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</si>
  <si>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</si>
  <si>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MOTORISTA 2</t>
  </si>
  <si>
    <t>OP. DE PROD. IND.</t>
  </si>
  <si>
    <t>TELEFONISTA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</si>
  <si>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</si>
  <si>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</si>
  <si>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</si>
  <si>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</si>
  <si>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</si>
  <si>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</si>
  <si>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</si>
  <si>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</si>
  <si>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</si>
  <si>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</si>
  <si>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</si>
  <si>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</si>
  <si>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</si>
  <si>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</si>
  <si>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</si>
  <si>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</si>
  <si>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</si>
  <si>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</si>
  <si>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</si>
  <si>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</si>
  <si>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</si>
  <si>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</si>
  <si>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</si>
  <si>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</si>
  <si>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</si>
  <si>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</si>
  <si>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</si>
  <si>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</si>
  <si>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</si>
  <si>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</si>
  <si>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</si>
  <si>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</si>
  <si>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EWERTON RODRIGO PAZ DE SANTANA</t>
  </si>
  <si>
    <t>ELHO WENIO DA SILVA</t>
  </si>
  <si>
    <t>GEYZA JANAINA FERREIRA L ALVES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</si>
  <si>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</si>
  <si>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</si>
  <si>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</si>
  <si>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</si>
  <si>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</si>
  <si>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</si>
  <si>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</si>
  <si>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</si>
  <si>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</si>
  <si>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</si>
  <si>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</si>
  <si>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</si>
  <si>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</si>
  <si>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</si>
  <si>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</si>
  <si>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</si>
  <si>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</si>
  <si>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</si>
  <si>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</si>
  <si>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</si>
  <si>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</si>
  <si>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</si>
  <si>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</si>
  <si>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</si>
  <si>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</si>
  <si>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</si>
  <si>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</si>
  <si>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</si>
  <si>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</si>
  <si>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</si>
  <si>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</si>
  <si>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</si>
  <si>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</si>
  <si>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</si>
  <si>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</si>
  <si>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</si>
  <si>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</si>
  <si>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</si>
  <si>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</si>
  <si>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</si>
  <si>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</si>
  <si>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</si>
  <si>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</si>
  <si>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</si>
  <si>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</si>
  <si>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</si>
  <si>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</si>
  <si>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</si>
  <si>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</si>
  <si>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</si>
  <si>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</si>
  <si>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</si>
  <si>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</si>
  <si>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</si>
  <si>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</si>
  <si>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</si>
  <si>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</si>
  <si>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</si>
  <si>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</si>
  <si>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</si>
  <si>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</si>
  <si>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</si>
  <si>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</si>
  <si>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</si>
  <si>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</si>
  <si>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</si>
  <si>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</si>
  <si>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</si>
  <si>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</si>
  <si>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</si>
  <si>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</si>
  <si>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</si>
  <si>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</si>
  <si>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</si>
  <si>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</si>
  <si>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</si>
  <si>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</si>
  <si>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</si>
  <si>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</si>
  <si>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</si>
  <si>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</si>
  <si>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</si>
  <si>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</si>
  <si>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</si>
  <si>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</si>
  <si>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</si>
  <si>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</si>
  <si>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</si>
  <si>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MARIA DO SOCORRO SILVA VIEIRA</t>
  </si>
  <si>
    <t>DAYVSON ALVES VANDERLEI</t>
  </si>
  <si>
    <t>DOMINGOS SAVIO F C DA S JUNIOR</t>
  </si>
  <si>
    <t>BRUNA MARIA PIMENTEL DE MORAIS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</si>
  <si>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</si>
  <si>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</si>
  <si>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</si>
  <si>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</si>
  <si>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</si>
  <si>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</si>
  <si>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</si>
  <si>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</si>
  <si>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BIANCA DE CASTRO ALMEIDA</t>
  </si>
  <si>
    <t>ISIS RUANA PARENTE GONCALVES</t>
  </si>
  <si>
    <t>WASHINGTON LUIZ S DE L JUNIOR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</si>
  <si>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</si>
  <si>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</si>
  <si>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</si>
  <si>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</si>
  <si>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</si>
  <si>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FABIO RICARDO SILVA</t>
  </si>
  <si>
    <t>COORD. GOVER. CORP.</t>
  </si>
  <si>
    <t>MARIA SONIA C DE VASCONCELOS</t>
  </si>
  <si>
    <t>DANRLEY DE F BRAYNER METODIO</t>
  </si>
  <si>
    <t>EVELINE ALMEIDA O DOS SANTOS</t>
  </si>
  <si>
    <t>KELBY DE MENEZES LAFAYETTE</t>
  </si>
  <si>
    <t>ELISON CARLOS FERREIRA SILVA</t>
  </si>
  <si>
    <t>COOR.FARM.POPULARES</t>
  </si>
  <si>
    <t>Sal rio</t>
  </si>
  <si>
    <t>ALBANITA LUCIANA DA SILVA</t>
  </si>
  <si>
    <t>FERNANDA DE LOURDES M G ALONSO</t>
  </si>
  <si>
    <t>CAIO HENRIQUE SOUZA FERREIRA</t>
  </si>
  <si>
    <t>DAIANNE LANNES DE LIMA</t>
  </si>
  <si>
    <t>MARIA LUISA P DE LEMOS SILVA</t>
  </si>
  <si>
    <t>PETULLA DE MOURA E S BERRONDO</t>
  </si>
  <si>
    <t>MARIA SOCORRO MARQUES NUNES</t>
  </si>
  <si>
    <t>COORD. RESP. SOCIAL</t>
  </si>
  <si>
    <t>VIGILANTE</t>
  </si>
  <si>
    <t>ANALISTA ASS.FARMACE</t>
  </si>
  <si>
    <t>TEC.ADM.FINANCAS I</t>
  </si>
  <si>
    <t>JOAO BOSCO GONCALVES DA SILVA</t>
  </si>
  <si>
    <t>31.12.2024</t>
  </si>
  <si>
    <t>ITAMAR XAVIER DE SA</t>
  </si>
  <si>
    <t>DESLIGADO</t>
  </si>
  <si>
    <t>Processo : 00001 - CELETISTA/ESTAGIARIO     Período : 202412     Pagamento : 01     Roteiro : 132</t>
  </si>
  <si>
    <t>13º SALÁRIO 2ª PARC</t>
  </si>
  <si>
    <t>527-DESC.1a</t>
  </si>
  <si>
    <t>RESUMO DA FOLHA 13º SALÁRIO - DEZEMBRO/2024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</si>
</sst>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;@"/>
  </numFmts>
  <fonts count="95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8"/>
      <name val="Courier New"/>
    </font>
    <font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786">
    <xf numFmtId="0" fontId="0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" applyNumberFormat="0" applyFill="0" applyAlignment="0" applyProtection="0"/>
    <xf numFmtId="0" fontId="65" fillId="0" borderId="2" applyNumberFormat="0" applyFill="0" applyAlignment="0" applyProtection="0"/>
    <xf numFmtId="0" fontId="66" fillId="0" borderId="3" applyNumberFormat="0" applyFill="0" applyAlignment="0" applyProtection="0"/>
    <xf numFmtId="0" fontId="66" fillId="0" borderId="0" applyNumberFormat="0" applyFill="0" applyBorder="0" applyAlignment="0" applyProtection="0"/>
    <xf numFmtId="0" fontId="67" fillId="2" borderId="0" applyNumberFormat="0" applyBorder="0" applyAlignment="0" applyProtection="0"/>
    <xf numFmtId="0" fontId="68" fillId="3" borderId="0" applyNumberFormat="0" applyBorder="0" applyAlignment="0" applyProtection="0"/>
    <xf numFmtId="0" fontId="69" fillId="4" borderId="0" applyNumberFormat="0" applyBorder="0" applyAlignment="0" applyProtection="0"/>
    <xf numFmtId="0" fontId="70" fillId="5" borderId="4" applyNumberFormat="0" applyAlignment="0" applyProtection="0"/>
    <xf numFmtId="0" fontId="71" fillId="6" borderId="5" applyNumberFormat="0" applyAlignment="0" applyProtection="0"/>
    <xf numFmtId="0" fontId="72" fillId="6" borderId="4" applyNumberFormat="0" applyAlignment="0" applyProtection="0"/>
    <xf numFmtId="0" fontId="73" fillId="0" borderId="6" applyNumberFormat="0" applyFill="0" applyAlignment="0" applyProtection="0"/>
    <xf numFmtId="0" fontId="74" fillId="7" borderId="7" applyNumberFormat="0" applyAlignment="0" applyProtection="0"/>
    <xf numFmtId="0" fontId="75" fillId="0" borderId="0" applyNumberFormat="0" applyFill="0" applyBorder="0" applyAlignment="0" applyProtection="0"/>
    <xf numFmtId="0" fontId="62" fillId="8" borderId="8" applyNumberFormat="0" applyFont="0" applyAlignment="0" applyProtection="0"/>
    <xf numFmtId="0" fontId="76" fillId="0" borderId="0" applyNumberFormat="0" applyFill="0" applyBorder="0" applyAlignment="0" applyProtection="0"/>
    <xf numFmtId="0" fontId="77" fillId="0" borderId="9" applyNumberFormat="0" applyFill="0" applyAlignment="0" applyProtection="0"/>
    <xf numFmtId="0" fontId="78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78" fillId="12" borderId="0" applyNumberFormat="0" applyBorder="0" applyAlignment="0" applyProtection="0"/>
    <xf numFmtId="0" fontId="78" fillId="13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78" fillId="16" borderId="0" applyNumberFormat="0" applyBorder="0" applyAlignment="0" applyProtection="0"/>
    <xf numFmtId="0" fontId="78" fillId="17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78" fillId="20" borderId="0" applyNumberFormat="0" applyBorder="0" applyAlignment="0" applyProtection="0"/>
    <xf numFmtId="0" fontId="78" fillId="21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78" fillId="24" borderId="0" applyNumberFormat="0" applyBorder="0" applyAlignment="0" applyProtection="0"/>
    <xf numFmtId="0" fontId="78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78" fillId="28" borderId="0" applyNumberFormat="0" applyBorder="0" applyAlignment="0" applyProtection="0"/>
    <xf numFmtId="0" fontId="78" fillId="29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78" fillId="32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14" borderId="0" applyNumberFormat="0" applyBorder="0" applyAlignment="0" applyProtection="0"/>
    <xf numFmtId="0" fontId="45" fillId="22" borderId="0" applyNumberFormat="0" applyBorder="0" applyAlignment="0" applyProtection="0"/>
    <xf numFmtId="0" fontId="45" fillId="19" borderId="0" applyNumberFormat="0" applyBorder="0" applyAlignment="0" applyProtection="0"/>
    <xf numFmtId="0" fontId="45" fillId="11" borderId="0" applyNumberFormat="0" applyBorder="0" applyAlignment="0" applyProtection="0"/>
    <xf numFmtId="0" fontId="45" fillId="27" borderId="0" applyNumberFormat="0" applyBorder="0" applyAlignment="0" applyProtection="0"/>
    <xf numFmtId="0" fontId="45" fillId="23" borderId="0" applyNumberFormat="0" applyBorder="0" applyAlignment="0" applyProtection="0"/>
    <xf numFmtId="0" fontId="45" fillId="18" borderId="0" applyNumberFormat="0" applyBorder="0" applyAlignment="0" applyProtection="0"/>
    <xf numFmtId="0" fontId="45" fillId="31" borderId="0" applyNumberFormat="0" applyBorder="0" applyAlignment="0" applyProtection="0"/>
    <xf numFmtId="0" fontId="45" fillId="26" borderId="0" applyNumberFormat="0" applyBorder="0" applyAlignment="0" applyProtection="0"/>
    <xf numFmtId="0" fontId="45" fillId="10" borderId="0" applyNumberFormat="0" applyBorder="0" applyAlignment="0" applyProtection="0"/>
    <xf numFmtId="0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5" fillId="30" borderId="0" applyNumberFormat="0" applyBorder="0" applyAlignment="0" applyProtection="0"/>
    <xf numFmtId="0" fontId="45" fillId="8" borderId="8" applyNumberFormat="0" applyFont="0" applyAlignment="0" applyProtection="0"/>
    <xf numFmtId="0" fontId="45" fillId="15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14" borderId="0" applyNumberFormat="0" applyBorder="0" applyAlignment="0" applyProtection="0"/>
    <xf numFmtId="0" fontId="44" fillId="22" borderId="0" applyNumberFormat="0" applyBorder="0" applyAlignment="0" applyProtection="0"/>
    <xf numFmtId="0" fontId="44" fillId="19" borderId="0" applyNumberFormat="0" applyBorder="0" applyAlignment="0" applyProtection="0"/>
    <xf numFmtId="0" fontId="44" fillId="11" borderId="0" applyNumberFormat="0" applyBorder="0" applyAlignment="0" applyProtection="0"/>
    <xf numFmtId="0" fontId="44" fillId="27" borderId="0" applyNumberFormat="0" applyBorder="0" applyAlignment="0" applyProtection="0"/>
    <xf numFmtId="0" fontId="44" fillId="23" borderId="0" applyNumberFormat="0" applyBorder="0" applyAlignment="0" applyProtection="0"/>
    <xf numFmtId="0" fontId="44" fillId="18" borderId="0" applyNumberFormat="0" applyBorder="0" applyAlignment="0" applyProtection="0"/>
    <xf numFmtId="0" fontId="44" fillId="31" borderId="0" applyNumberFormat="0" applyBorder="0" applyAlignment="0" applyProtection="0"/>
    <xf numFmtId="0" fontId="44" fillId="26" borderId="0" applyNumberFormat="0" applyBorder="0" applyAlignment="0" applyProtection="0"/>
    <xf numFmtId="0" fontId="44" fillId="10" borderId="0" applyNumberFormat="0" applyBorder="0" applyAlignment="0" applyProtection="0"/>
    <xf numFmtId="0" fontId="44" fillId="30" borderId="0" applyNumberFormat="0" applyBorder="0" applyAlignment="0" applyProtection="0"/>
    <xf numFmtId="0" fontId="44" fillId="8" borderId="8" applyNumberFormat="0" applyFont="0" applyAlignment="0" applyProtection="0"/>
    <xf numFmtId="0" fontId="44" fillId="15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14" borderId="0" applyNumberFormat="0" applyBorder="0" applyAlignment="0" applyProtection="0"/>
    <xf numFmtId="0" fontId="43" fillId="22" borderId="0" applyNumberFormat="0" applyBorder="0" applyAlignment="0" applyProtection="0"/>
    <xf numFmtId="0" fontId="43" fillId="19" borderId="0" applyNumberFormat="0" applyBorder="0" applyAlignment="0" applyProtection="0"/>
    <xf numFmtId="0" fontId="43" fillId="11" borderId="0" applyNumberFormat="0" applyBorder="0" applyAlignment="0" applyProtection="0"/>
    <xf numFmtId="0" fontId="43" fillId="27" borderId="0" applyNumberFormat="0" applyBorder="0" applyAlignment="0" applyProtection="0"/>
    <xf numFmtId="0" fontId="43" fillId="23" borderId="0" applyNumberFormat="0" applyBorder="0" applyAlignment="0" applyProtection="0"/>
    <xf numFmtId="0" fontId="43" fillId="18" borderId="0" applyNumberFormat="0" applyBorder="0" applyAlignment="0" applyProtection="0"/>
    <xf numFmtId="0" fontId="43" fillId="31" borderId="0" applyNumberFormat="0" applyBorder="0" applyAlignment="0" applyProtection="0"/>
    <xf numFmtId="0" fontId="43" fillId="26" borderId="0" applyNumberFormat="0" applyBorder="0" applyAlignment="0" applyProtection="0"/>
    <xf numFmtId="0" fontId="43" fillId="10" borderId="0" applyNumberFormat="0" applyBorder="0" applyAlignment="0" applyProtection="0"/>
    <xf numFmtId="0" fontId="43" fillId="30" borderId="0" applyNumberFormat="0" applyBorder="0" applyAlignment="0" applyProtection="0"/>
    <xf numFmtId="0" fontId="43" fillId="8" borderId="8" applyNumberFormat="0" applyFont="0" applyAlignment="0" applyProtection="0"/>
    <xf numFmtId="0" fontId="43" fillId="15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14" borderId="0" applyNumberFormat="0" applyBorder="0" applyAlignment="0" applyProtection="0"/>
    <xf numFmtId="0" fontId="43" fillId="22" borderId="0" applyNumberFormat="0" applyBorder="0" applyAlignment="0" applyProtection="0"/>
    <xf numFmtId="0" fontId="43" fillId="19" borderId="0" applyNumberFormat="0" applyBorder="0" applyAlignment="0" applyProtection="0"/>
    <xf numFmtId="0" fontId="43" fillId="11" borderId="0" applyNumberFormat="0" applyBorder="0" applyAlignment="0" applyProtection="0"/>
    <xf numFmtId="0" fontId="43" fillId="27" borderId="0" applyNumberFormat="0" applyBorder="0" applyAlignment="0" applyProtection="0"/>
    <xf numFmtId="0" fontId="43" fillId="23" borderId="0" applyNumberFormat="0" applyBorder="0" applyAlignment="0" applyProtection="0"/>
    <xf numFmtId="0" fontId="43" fillId="18" borderId="0" applyNumberFormat="0" applyBorder="0" applyAlignment="0" applyProtection="0"/>
    <xf numFmtId="0" fontId="43" fillId="31" borderId="0" applyNumberFormat="0" applyBorder="0" applyAlignment="0" applyProtection="0"/>
    <xf numFmtId="0" fontId="43" fillId="26" borderId="0" applyNumberFormat="0" applyBorder="0" applyAlignment="0" applyProtection="0"/>
    <xf numFmtId="0" fontId="43" fillId="10" borderId="0" applyNumberFormat="0" applyBorder="0" applyAlignment="0" applyProtection="0"/>
    <xf numFmtId="0" fontId="43" fillId="30" borderId="0" applyNumberFormat="0" applyBorder="0" applyAlignment="0" applyProtection="0"/>
    <xf numFmtId="0" fontId="43" fillId="8" borderId="8" applyNumberFormat="0" applyFont="0" applyAlignment="0" applyProtection="0"/>
    <xf numFmtId="0" fontId="43" fillId="15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82" fillId="0" borderId="0" applyNumberFormat="0" applyFill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0" borderId="0"/>
    <xf numFmtId="0" fontId="83" fillId="0" borderId="0" applyNumberFormat="0" applyFill="0" applyBorder="0" applyAlignment="0" applyProtection="0"/>
    <xf numFmtId="0" fontId="84" fillId="4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79" fillId="0" borderId="0" applyNumberFormat="0" applyFill="0" applyBorder="0" applyAlignment="0" applyProtection="0"/>
    <xf numFmtId="0" fontId="35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86" fillId="0" borderId="0" applyNumberFormat="0" applyFill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88" fillId="0" borderId="0" applyNumberFormat="0" applyFill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0" borderId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90" fillId="0" borderId="0" applyNumberFormat="0" applyFill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91" fillId="0" borderId="0" applyNumberFormat="0" applyFill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93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80" fillId="0" borderId="0" xfId="0" applyFont="1"/>
    <xf numFmtId="0" fontId="80" fillId="0" borderId="0" xfId="0" applyFont="1" applyAlignment="1">
      <alignment horizontal="center" vertical="center" wrapText="1"/>
    </xf>
    <xf numFmtId="0" fontId="80" fillId="33" borderId="10" xfId="0" applyFont="1" applyFill="1" applyBorder="1" applyAlignment="1">
      <alignment horizontal="center" vertical="center" wrapText="1"/>
    </xf>
    <xf numFmtId="43" fontId="80" fillId="33" borderId="10" xfId="0" applyNumberFormat="1" applyFont="1" applyFill="1" applyBorder="1" applyAlignment="1">
      <alignment horizontal="center" vertical="center" wrapText="1"/>
    </xf>
    <xf numFmtId="0" fontId="79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79" fillId="0" borderId="0" xfId="0" applyFont="1"/>
    <xf numFmtId="0" fontId="0" fillId="0" borderId="0" xfId="0" applyAlignment="1">
      <alignment horizontal="left"/>
    </xf>
    <xf numFmtId="0" fontId="79" fillId="0" borderId="10" xfId="0" applyFont="1" applyFill="1" applyBorder="1" applyAlignment="1">
      <alignment horizontal="center"/>
    </xf>
    <xf numFmtId="0" fontId="0" fillId="0" borderId="0" xfId="0" applyFill="1"/>
    <xf numFmtId="0" fontId="79" fillId="0" borderId="0" xfId="0" applyFont="1" applyFill="1" applyAlignment="1">
      <alignment horizontal="center"/>
    </xf>
    <xf numFmtId="43" fontId="79" fillId="0" borderId="0" xfId="0" applyNumberFormat="1" applyFont="1" applyAlignment="1">
      <alignment horizontal="right"/>
    </xf>
    <xf numFmtId="0" fontId="79" fillId="0" borderId="10" xfId="0" applyFont="1" applyBorder="1" applyAlignment="1">
      <alignment horizontal="center"/>
    </xf>
    <xf numFmtId="0" fontId="79" fillId="0" borderId="10" xfId="0" applyFont="1" applyBorder="1"/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87" fillId="0" borderId="10" xfId="50303" applyFont="1" applyBorder="1" applyAlignment="1">
      <alignment horizontal="center"/>
    </xf>
    <xf numFmtId="0" fontId="79" fillId="0" borderId="0" xfId="0" applyFont="1" applyFill="1"/>
    <xf numFmtId="0" fontId="87" fillId="0" borderId="10" xfId="50426" applyFont="1" applyFill="1" applyBorder="1" applyAlignment="1">
      <alignment horizontal="center"/>
    </xf>
    <xf numFmtId="0" fontId="85" fillId="0" borderId="0" xfId="0" applyFont="1" applyFill="1"/>
    <xf numFmtId="0" fontId="22" fillId="0" borderId="0" xfId="50482" applyAlignment="1">
      <alignment horizontal="center"/>
    </xf>
    <xf numFmtId="0" fontId="87" fillId="0" borderId="10" xfId="50496" applyFont="1" applyBorder="1" applyAlignment="1">
      <alignment horizontal="center"/>
    </xf>
    <xf numFmtId="0" fontId="79" fillId="0" borderId="10" xfId="12561" applyNumberFormat="1" applyFont="1" applyBorder="1" applyAlignment="1">
      <alignment horizontal="center"/>
    </xf>
    <xf numFmtId="43" fontId="85" fillId="0" borderId="10" xfId="0" applyNumberFormat="1" applyFont="1" applyFill="1" applyBorder="1"/>
    <xf numFmtId="0" fontId="87" fillId="0" borderId="10" xfId="50594" applyFont="1" applyBorder="1" applyAlignment="1">
      <alignment horizontal="center"/>
    </xf>
    <xf numFmtId="0" fontId="79" fillId="0" borderId="10" xfId="50566" applyNumberFormat="1" applyFont="1" applyBorder="1" applyAlignment="1">
      <alignment horizontal="center"/>
    </xf>
    <xf numFmtId="43" fontId="79" fillId="0" borderId="0" xfId="1596" applyNumberFormat="1" applyFont="1" applyFill="1" applyBorder="1" applyAlignment="1">
      <alignment horizontal="center"/>
    </xf>
    <xf numFmtId="43" fontId="79" fillId="0" borderId="0" xfId="12560" applyNumberFormat="1" applyFill="1" applyBorder="1" applyAlignment="1">
      <alignment horizontal="center"/>
    </xf>
    <xf numFmtId="43" fontId="79" fillId="0" borderId="0" xfId="3161" applyNumberFormat="1" applyFont="1" applyFill="1" applyBorder="1" applyAlignment="1">
      <alignment horizontal="center"/>
    </xf>
    <xf numFmtId="43" fontId="79" fillId="0" borderId="0" xfId="1596" applyNumberFormat="1" applyFont="1" applyFill="1" applyBorder="1" applyAlignment="1">
      <alignment horizontal="right"/>
    </xf>
    <xf numFmtId="43" fontId="0" fillId="0" borderId="0" xfId="0" applyNumberFormat="1" applyFont="1" applyFill="1" applyBorder="1" applyAlignment="1">
      <alignment horizontal="right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43" fontId="79" fillId="0" borderId="0" xfId="1596" applyNumberFormat="1" applyFill="1" applyBorder="1" applyAlignment="1">
      <alignment horizontal="center"/>
    </xf>
    <xf numFmtId="43" fontId="91" fillId="0" borderId="0" xfId="50566" applyNumberFormat="1" applyFont="1" applyBorder="1" applyAlignment="1">
      <alignment horizontal="right"/>
    </xf>
    <xf numFmtId="0" fontId="87" fillId="0" borderId="10" xfId="50689" applyFont="1" applyBorder="1" applyAlignment="1">
      <alignment horizontal="center"/>
    </xf>
    <xf numFmtId="0" fontId="91" fillId="0" borderId="0" xfId="50566" applyAlignment="1">
      <alignment horizontal="center"/>
    </xf>
    <xf numFmtId="43" fontId="79" fillId="0" borderId="10" xfId="0" applyNumberFormat="1" applyFont="1" applyFill="1" applyBorder="1"/>
    <xf numFmtId="43" fontId="79" fillId="0" borderId="10" xfId="0" applyNumberFormat="1" applyFont="1" applyFill="1" applyBorder="1" applyAlignment="1">
      <alignment horizontal="right"/>
    </xf>
    <xf numFmtId="0" fontId="87" fillId="0" borderId="10" xfId="50717" applyFont="1" applyBorder="1" applyAlignment="1">
      <alignment horizontal="center"/>
    </xf>
    <xf numFmtId="0" fontId="91" fillId="0" borderId="0" xfId="50566"/>
    <xf numFmtId="43" fontId="91" fillId="0" borderId="0" xfId="50566" applyNumberFormat="1" applyBorder="1" applyAlignment="1">
      <alignment horizontal="right"/>
    </xf>
    <xf numFmtId="43" fontId="91" fillId="0" borderId="0" xfId="50566" applyNumberFormat="1" applyBorder="1" applyAlignment="1">
      <alignment horizontal="right"/>
    </xf>
    <xf numFmtId="43" fontId="92" fillId="0" borderId="0" xfId="0" applyNumberFormat="1" applyFont="1" applyFill="1" applyAlignment="1">
      <alignment horizontal="center"/>
    </xf>
    <xf numFmtId="0" fontId="92" fillId="0" borderId="0" xfId="0" applyNumberFormat="1" applyFont="1" applyFill="1"/>
    <xf numFmtId="0" fontId="92" fillId="0" borderId="0" xfId="0" applyNumberFormat="1" applyFont="1"/>
    <xf numFmtId="43" fontId="92" fillId="0" borderId="0" xfId="50281" applyNumberFormat="1" applyFont="1" applyFill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/>
    <xf numFmtId="43" fontId="3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43" fontId="3" fillId="0" borderId="0" xfId="50731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0" fontId="94" fillId="0" borderId="0" xfId="50758" applyFont="1" applyBorder="1" applyAlignment="1">
      <alignment horizontal="left"/>
    </xf>
    <xf numFmtId="164" fontId="2" fillId="0" borderId="0" xfId="50772" applyNumberFormat="1" applyAlignment="1">
      <alignment horizontal="center"/>
    </xf>
    <xf numFmtId="0" fontId="93" fillId="0" borderId="0" xfId="50758"/>
    <xf numFmtId="43" fontId="93" fillId="0" borderId="0" xfId="50758" applyNumberFormat="1" applyBorder="1"/>
    <xf numFmtId="0" fontId="85" fillId="0" borderId="10" xfId="0" applyFont="1" applyBorder="1" applyAlignment="1">
      <alignment horizontal="center"/>
    </xf>
    <xf numFmtId="0" fontId="89" fillId="0" borderId="0" xfId="0" applyFont="1" applyAlignment="1">
      <alignment horizontal="center" vertical="center"/>
    </xf>
    <xf numFmtId="0" fontId="89" fillId="0" borderId="0" xfId="0" applyFont="1" applyAlignment="1">
      <alignment horizontal="right" vertical="center"/>
    </xf>
    <xf numFmtId="0" fontId="87" fillId="0" borderId="10" xfId="50303" applyFont="1" applyFill="1" applyBorder="1" applyAlignment="1">
      <alignment horizontal="center"/>
    </xf>
    <xf numFmtId="0" fontId="79" fillId="0" borderId="10" xfId="0" applyFont="1" applyFill="1" applyBorder="1"/>
    <xf numFmtId="0" fontId="93" fillId="0" borderId="0" xfId="50758"/>
    <xf numFmtId="0" fontId="93" fillId="0" borderId="0" xfId="50758" applyBorder="1" applyAlignment="1">
      <alignment horizontal="center"/>
    </xf>
    <xf numFmtId="0" fontId="93" fillId="0" borderId="0" xfId="50758" applyBorder="1" applyAlignment="1">
      <alignment horizontal="left"/>
    </xf>
    <xf numFmtId="0" fontId="93" fillId="0" borderId="0" xfId="50758"/>
    <xf numFmtId="43" fontId="93" fillId="0" borderId="0" xfId="50758" applyNumberFormat="1" applyBorder="1"/>
    <xf numFmtId="0" fontId="93" fillId="0" borderId="0" xfId="50758"/>
    <xf numFmtId="43" fontId="93" fillId="0" borderId="0" xfId="50758" applyNumberFormat="1" applyBorder="1"/>
    <xf numFmtId="0" fontId="93" fillId="0" borderId="0" xfId="50758"/>
    <xf numFmtId="0" fontId="93" fillId="0" borderId="0" xfId="50758" applyFont="1" applyBorder="1" applyAlignment="1">
      <alignment horizontal="left"/>
    </xf>
    <xf numFmtId="0" fontId="93" fillId="0" borderId="0" xfId="50758" applyBorder="1" applyAlignment="1"/>
    <xf numFmtId="0" fontId="93" fillId="0" borderId="0" xfId="50758" applyNumberFormat="1" applyFont="1" applyBorder="1" applyAlignment="1">
      <alignment horizontal="center"/>
    </xf>
    <xf numFmtId="0" fontId="93" fillId="0" borderId="0" xfId="50758" applyBorder="1" applyAlignment="1">
      <alignment horizontal="left"/>
    </xf>
    <xf numFmtId="43" fontId="93" fillId="0" borderId="0" xfId="50758" applyNumberFormat="1" applyFont="1" applyBorder="1" applyAlignment="1">
      <alignment horizontal="right"/>
    </xf>
    <xf numFmtId="43" fontId="93" fillId="0" borderId="0" xfId="50758" applyNumberFormat="1" applyFont="1" applyBorder="1" applyAlignment="1">
      <alignment horizontal="right"/>
    </xf>
    <xf numFmtId="43" fontId="93" fillId="0" borderId="0" xfId="50758" applyNumberFormat="1" applyBorder="1" applyAlignment="1"/>
  </cellXfs>
  <cellStyles count="50786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50" xfId="50526"/>
    <cellStyle name="20% - Ênfase1 51" xfId="50539"/>
    <cellStyle name="20% - Ênfase1 52" xfId="50554"/>
    <cellStyle name="20% - Ênfase1 53" xfId="50568"/>
    <cellStyle name="20% - Ênfase1 54" xfId="50582"/>
    <cellStyle name="20% - Ênfase1 55" xfId="50596"/>
    <cellStyle name="20% - Ênfase1 56" xfId="50609"/>
    <cellStyle name="20% - Ênfase1 57" xfId="50623"/>
    <cellStyle name="20% - Ênfase1 58" xfId="50636"/>
    <cellStyle name="20% - Ênfase1 59" xfId="506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60" xfId="50664"/>
    <cellStyle name="20% - Ênfase1 61" xfId="50677"/>
    <cellStyle name="20% - Ênfase1 62" xfId="50691"/>
    <cellStyle name="20% - Ênfase1 63" xfId="50705"/>
    <cellStyle name="20% - Ênfase1 64" xfId="50719"/>
    <cellStyle name="20% - Ênfase1 65" xfId="50733"/>
    <cellStyle name="20% - Ênfase1 66" xfId="50746"/>
    <cellStyle name="20% - Ênfase1 67" xfId="50760"/>
    <cellStyle name="20% - Ênfase1 68" xfId="50774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50" xfId="50528"/>
    <cellStyle name="20% - Ênfase2 51" xfId="50542"/>
    <cellStyle name="20% - Ênfase2 52" xfId="50556"/>
    <cellStyle name="20% - Ênfase2 53" xfId="50570"/>
    <cellStyle name="20% - Ênfase2 54" xfId="50584"/>
    <cellStyle name="20% - Ênfase2 55" xfId="50598"/>
    <cellStyle name="20% - Ênfase2 56" xfId="50611"/>
    <cellStyle name="20% - Ênfase2 57" xfId="50625"/>
    <cellStyle name="20% - Ênfase2 58" xfId="50638"/>
    <cellStyle name="20% - Ênfase2 59" xfId="506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60" xfId="50666"/>
    <cellStyle name="20% - Ênfase2 61" xfId="50679"/>
    <cellStyle name="20% - Ênfase2 62" xfId="50693"/>
    <cellStyle name="20% - Ênfase2 63" xfId="50707"/>
    <cellStyle name="20% - Ênfase2 64" xfId="50721"/>
    <cellStyle name="20% - Ênfase2 65" xfId="50735"/>
    <cellStyle name="20% - Ênfase2 66" xfId="50748"/>
    <cellStyle name="20% - Ênfase2 67" xfId="50762"/>
    <cellStyle name="20% - Ênfase2 68" xfId="50776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50" xfId="50530"/>
    <cellStyle name="20% - Ênfase3 51" xfId="50544"/>
    <cellStyle name="20% - Ênfase3 52" xfId="50558"/>
    <cellStyle name="20% - Ênfase3 53" xfId="50572"/>
    <cellStyle name="20% - Ênfase3 54" xfId="50586"/>
    <cellStyle name="20% - Ênfase3 55" xfId="50600"/>
    <cellStyle name="20% - Ênfase3 56" xfId="50613"/>
    <cellStyle name="20% - Ênfase3 57" xfId="50627"/>
    <cellStyle name="20% - Ênfase3 58" xfId="50640"/>
    <cellStyle name="20% - Ênfase3 59" xfId="506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60" xfId="50668"/>
    <cellStyle name="20% - Ênfase3 61" xfId="50681"/>
    <cellStyle name="20% - Ênfase3 62" xfId="50695"/>
    <cellStyle name="20% - Ênfase3 63" xfId="50709"/>
    <cellStyle name="20% - Ênfase3 64" xfId="50723"/>
    <cellStyle name="20% - Ênfase3 65" xfId="50737"/>
    <cellStyle name="20% - Ênfase3 66" xfId="50750"/>
    <cellStyle name="20% - Ênfase3 67" xfId="50764"/>
    <cellStyle name="20% - Ênfase3 68" xfId="50778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50" xfId="50532"/>
    <cellStyle name="20% - Ênfase4 51" xfId="50546"/>
    <cellStyle name="20% - Ênfase4 52" xfId="50560"/>
    <cellStyle name="20% - Ênfase4 53" xfId="50574"/>
    <cellStyle name="20% - Ênfase4 54" xfId="50588"/>
    <cellStyle name="20% - Ênfase4 55" xfId="50602"/>
    <cellStyle name="20% - Ênfase4 56" xfId="50615"/>
    <cellStyle name="20% - Ênfase4 57" xfId="50629"/>
    <cellStyle name="20% - Ênfase4 58" xfId="50642"/>
    <cellStyle name="20% - Ênfase4 59" xfId="506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60" xfId="50670"/>
    <cellStyle name="20% - Ênfase4 61" xfId="50683"/>
    <cellStyle name="20% - Ênfase4 62" xfId="50697"/>
    <cellStyle name="20% - Ênfase4 63" xfId="50711"/>
    <cellStyle name="20% - Ênfase4 64" xfId="50725"/>
    <cellStyle name="20% - Ênfase4 65" xfId="50739"/>
    <cellStyle name="20% - Ênfase4 66" xfId="50752"/>
    <cellStyle name="20% - Ênfase4 67" xfId="50766"/>
    <cellStyle name="20% - Ênfase4 68" xfId="50780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50" xfId="50534"/>
    <cellStyle name="20% - Ênfase5 51" xfId="50548"/>
    <cellStyle name="20% - Ênfase5 52" xfId="50562"/>
    <cellStyle name="20% - Ênfase5 53" xfId="50576"/>
    <cellStyle name="20% - Ênfase5 54" xfId="50590"/>
    <cellStyle name="20% - Ênfase5 55" xfId="50604"/>
    <cellStyle name="20% - Ênfase5 56" xfId="50617"/>
    <cellStyle name="20% - Ênfase5 57" xfId="50631"/>
    <cellStyle name="20% - Ênfase5 58" xfId="50644"/>
    <cellStyle name="20% - Ênfase5 59" xfId="506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60" xfId="50672"/>
    <cellStyle name="20% - Ênfase5 61" xfId="50685"/>
    <cellStyle name="20% - Ênfase5 62" xfId="50699"/>
    <cellStyle name="20% - Ênfase5 63" xfId="50713"/>
    <cellStyle name="20% - Ênfase5 64" xfId="50727"/>
    <cellStyle name="20% - Ênfase5 65" xfId="50741"/>
    <cellStyle name="20% - Ênfase5 66" xfId="50754"/>
    <cellStyle name="20% - Ênfase5 67" xfId="50768"/>
    <cellStyle name="20% - Ênfase5 68" xfId="50782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50" xfId="50536"/>
    <cellStyle name="20% - Ênfase6 51" xfId="50550"/>
    <cellStyle name="20% - Ênfase6 52" xfId="50564"/>
    <cellStyle name="20% - Ênfase6 53" xfId="50578"/>
    <cellStyle name="20% - Ênfase6 54" xfId="50592"/>
    <cellStyle name="20% - Ênfase6 55" xfId="50606"/>
    <cellStyle name="20% - Ênfase6 56" xfId="50619"/>
    <cellStyle name="20% - Ênfase6 57" xfId="50633"/>
    <cellStyle name="20% - Ênfase6 58" xfId="50646"/>
    <cellStyle name="20% - Ênfase6 59" xfId="506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60" xfId="50674"/>
    <cellStyle name="20% - Ênfase6 61" xfId="50687"/>
    <cellStyle name="20% - Ênfase6 62" xfId="50701"/>
    <cellStyle name="20% - Ênfase6 63" xfId="50715"/>
    <cellStyle name="20% - Ênfase6 64" xfId="50729"/>
    <cellStyle name="20% - Ênfase6 65" xfId="50743"/>
    <cellStyle name="20% - Ênfase6 66" xfId="50756"/>
    <cellStyle name="20% - Ênfase6 67" xfId="50770"/>
    <cellStyle name="20% - Ênfase6 68" xfId="50784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50" xfId="50527"/>
    <cellStyle name="40% - Ênfase1 51" xfId="50540"/>
    <cellStyle name="40% - Ênfase1 52" xfId="50555"/>
    <cellStyle name="40% - Ênfase1 53" xfId="50569"/>
    <cellStyle name="40% - Ênfase1 54" xfId="50583"/>
    <cellStyle name="40% - Ênfase1 55" xfId="50597"/>
    <cellStyle name="40% - Ênfase1 56" xfId="50610"/>
    <cellStyle name="40% - Ênfase1 57" xfId="50624"/>
    <cellStyle name="40% - Ênfase1 58" xfId="50637"/>
    <cellStyle name="40% - Ênfase1 59" xfId="506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60" xfId="50665"/>
    <cellStyle name="40% - Ênfase1 61" xfId="50678"/>
    <cellStyle name="40% - Ênfase1 62" xfId="50692"/>
    <cellStyle name="40% - Ênfase1 63" xfId="50706"/>
    <cellStyle name="40% - Ênfase1 64" xfId="50720"/>
    <cellStyle name="40% - Ênfase1 65" xfId="50734"/>
    <cellStyle name="40% - Ênfase1 66" xfId="50747"/>
    <cellStyle name="40% - Ênfase1 67" xfId="50761"/>
    <cellStyle name="40% - Ênfase1 68" xfId="50775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50" xfId="50529"/>
    <cellStyle name="40% - Ênfase2 51" xfId="50543"/>
    <cellStyle name="40% - Ênfase2 52" xfId="50557"/>
    <cellStyle name="40% - Ênfase2 53" xfId="50571"/>
    <cellStyle name="40% - Ênfase2 54" xfId="50585"/>
    <cellStyle name="40% - Ênfase2 55" xfId="50599"/>
    <cellStyle name="40% - Ênfase2 56" xfId="50612"/>
    <cellStyle name="40% - Ênfase2 57" xfId="50626"/>
    <cellStyle name="40% - Ênfase2 58" xfId="50639"/>
    <cellStyle name="40% - Ênfase2 59" xfId="506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60" xfId="50667"/>
    <cellStyle name="40% - Ênfase2 61" xfId="50680"/>
    <cellStyle name="40% - Ênfase2 62" xfId="50694"/>
    <cellStyle name="40% - Ênfase2 63" xfId="50708"/>
    <cellStyle name="40% - Ênfase2 64" xfId="50722"/>
    <cellStyle name="40% - Ênfase2 65" xfId="50736"/>
    <cellStyle name="40% - Ênfase2 66" xfId="50749"/>
    <cellStyle name="40% - Ênfase2 67" xfId="50763"/>
    <cellStyle name="40% - Ênfase2 68" xfId="50777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50" xfId="50531"/>
    <cellStyle name="40% - Ênfase3 51" xfId="50545"/>
    <cellStyle name="40% - Ênfase3 52" xfId="50559"/>
    <cellStyle name="40% - Ênfase3 53" xfId="50573"/>
    <cellStyle name="40% - Ênfase3 54" xfId="50587"/>
    <cellStyle name="40% - Ênfase3 55" xfId="50601"/>
    <cellStyle name="40% - Ênfase3 56" xfId="50614"/>
    <cellStyle name="40% - Ênfase3 57" xfId="50628"/>
    <cellStyle name="40% - Ênfase3 58" xfId="50641"/>
    <cellStyle name="40% - Ênfase3 59" xfId="506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60" xfId="50669"/>
    <cellStyle name="40% - Ênfase3 61" xfId="50682"/>
    <cellStyle name="40% - Ênfase3 62" xfId="50696"/>
    <cellStyle name="40% - Ênfase3 63" xfId="50710"/>
    <cellStyle name="40% - Ênfase3 64" xfId="50724"/>
    <cellStyle name="40% - Ênfase3 65" xfId="50738"/>
    <cellStyle name="40% - Ênfase3 66" xfId="50751"/>
    <cellStyle name="40% - Ênfase3 67" xfId="50765"/>
    <cellStyle name="40% - Ênfase3 68" xfId="50779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50" xfId="50533"/>
    <cellStyle name="40% - Ênfase4 51" xfId="50547"/>
    <cellStyle name="40% - Ênfase4 52" xfId="50561"/>
    <cellStyle name="40% - Ênfase4 53" xfId="50575"/>
    <cellStyle name="40% - Ênfase4 54" xfId="50589"/>
    <cellStyle name="40% - Ênfase4 55" xfId="50603"/>
    <cellStyle name="40% - Ênfase4 56" xfId="50616"/>
    <cellStyle name="40% - Ênfase4 57" xfId="50630"/>
    <cellStyle name="40% - Ênfase4 58" xfId="50643"/>
    <cellStyle name="40% - Ênfase4 59" xfId="506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60" xfId="50671"/>
    <cellStyle name="40% - Ênfase4 61" xfId="50684"/>
    <cellStyle name="40% - Ênfase4 62" xfId="50698"/>
    <cellStyle name="40% - Ênfase4 63" xfId="50712"/>
    <cellStyle name="40% - Ênfase4 64" xfId="50726"/>
    <cellStyle name="40% - Ênfase4 65" xfId="50740"/>
    <cellStyle name="40% - Ênfase4 66" xfId="50753"/>
    <cellStyle name="40% - Ênfase4 67" xfId="50767"/>
    <cellStyle name="40% - Ênfase4 68" xfId="50781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50" xfId="50535"/>
    <cellStyle name="40% - Ênfase5 51" xfId="50549"/>
    <cellStyle name="40% - Ênfase5 52" xfId="50563"/>
    <cellStyle name="40% - Ênfase5 53" xfId="50577"/>
    <cellStyle name="40% - Ênfase5 54" xfId="50591"/>
    <cellStyle name="40% - Ênfase5 55" xfId="50605"/>
    <cellStyle name="40% - Ênfase5 56" xfId="50618"/>
    <cellStyle name="40% - Ênfase5 57" xfId="50632"/>
    <cellStyle name="40% - Ênfase5 58" xfId="50645"/>
    <cellStyle name="40% - Ênfase5 59" xfId="506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60" xfId="50673"/>
    <cellStyle name="40% - Ênfase5 61" xfId="50686"/>
    <cellStyle name="40% - Ênfase5 62" xfId="50700"/>
    <cellStyle name="40% - Ênfase5 63" xfId="50714"/>
    <cellStyle name="40% - Ênfase5 64" xfId="50728"/>
    <cellStyle name="40% - Ênfase5 65" xfId="50742"/>
    <cellStyle name="40% - Ênfase5 66" xfId="50755"/>
    <cellStyle name="40% - Ênfase5 67" xfId="50769"/>
    <cellStyle name="40% - Ênfase5 68" xfId="50783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50" xfId="50537"/>
    <cellStyle name="40% - Ênfase6 51" xfId="50551"/>
    <cellStyle name="40% - Ênfase6 52" xfId="50565"/>
    <cellStyle name="40% - Ênfase6 53" xfId="50579"/>
    <cellStyle name="40% - Ênfase6 54" xfId="50593"/>
    <cellStyle name="40% - Ênfase6 55" xfId="50607"/>
    <cellStyle name="40% - Ênfase6 56" xfId="50620"/>
    <cellStyle name="40% - Ênfase6 57" xfId="50634"/>
    <cellStyle name="40% - Ênfase6 58" xfId="50647"/>
    <cellStyle name="40% - Ênfase6 59" xfId="506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60" xfId="50675"/>
    <cellStyle name="40% - Ênfase6 61" xfId="50688"/>
    <cellStyle name="40% - Ênfase6 62" xfId="50702"/>
    <cellStyle name="40% - Ênfase6 63" xfId="50716"/>
    <cellStyle name="40% - Ênfase6 64" xfId="50730"/>
    <cellStyle name="40% - Ênfase6 65" xfId="50744"/>
    <cellStyle name="40% - Ênfase6 66" xfId="50757"/>
    <cellStyle name="40% - Ênfase6 67" xfId="50771"/>
    <cellStyle name="40% - Ênfase6 68" xfId="50785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43" xfId="50524"/>
    <cellStyle name="Normal 44" xfId="50541"/>
    <cellStyle name="Normal 45" xfId="50552"/>
    <cellStyle name="Normal 46" xfId="50566"/>
    <cellStyle name="Normal 47" xfId="50580"/>
    <cellStyle name="Normal 48" xfId="50594"/>
    <cellStyle name="Normal 49" xfId="50621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50" xfId="50648"/>
    <cellStyle name="Normal 51" xfId="50662"/>
    <cellStyle name="Normal 52" xfId="50689"/>
    <cellStyle name="Normal 53" xfId="50703"/>
    <cellStyle name="Normal 54" xfId="50717"/>
    <cellStyle name="Normal 55" xfId="50731"/>
    <cellStyle name="Normal 56" xfId="50758"/>
    <cellStyle name="Normal 57" xfId="50772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50" xfId="50525"/>
    <cellStyle name="Nota 51" xfId="50538"/>
    <cellStyle name="Nota 52" xfId="50553"/>
    <cellStyle name="Nota 53" xfId="50567"/>
    <cellStyle name="Nota 54" xfId="50581"/>
    <cellStyle name="Nota 55" xfId="50595"/>
    <cellStyle name="Nota 56" xfId="50608"/>
    <cellStyle name="Nota 57" xfId="50622"/>
    <cellStyle name="Nota 58" xfId="50635"/>
    <cellStyle name="Nota 59" xfId="506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60" xfId="50663"/>
    <cellStyle name="Nota 61" xfId="50676"/>
    <cellStyle name="Nota 62" xfId="50690"/>
    <cellStyle name="Nota 63" xfId="50704"/>
    <cellStyle name="Nota 64" xfId="50718"/>
    <cellStyle name="Nota 65" xfId="50732"/>
    <cellStyle name="Nota 66" xfId="50745"/>
    <cellStyle name="Nota 67" xfId="50759"/>
    <cellStyle name="Nota 68" xfId="50773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4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458"/>
  <sheetViews>
    <sheetView tabSelected="1" zoomScaleNormal="100" workbookViewId="0">
      <pane ySplit="8" topLeftCell="A9" activePane="bottomLeft" state="frozen"/>
      <selection pane="bottomLeft" activeCell="L9" sqref="L9:L457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.42578125" style="11" customWidth="1"/>
    <col min="5" max="5" width="11.140625" customWidth="1"/>
    <col min="6" max="6" width="11.85546875" customWidth="1"/>
    <col min="7" max="7" width="22.42578125" style="1" customWidth="1"/>
    <col min="8" max="8" width="19.5703125" style="18" customWidth="1"/>
    <col min="9" max="9" width="16.85546875" style="18" customWidth="1"/>
    <col min="10" max="12" width="17.28515625" style="18" customWidth="1"/>
    <col min="13" max="13" width="31.7109375" hidden="1" customWidth="1"/>
  </cols>
  <sheetData>
    <row r="1" spans="2:15" ht="12" customHeight="1"/>
    <row r="2" spans="2:15" ht="12" customHeight="1">
      <c r="E2" s="64" t="s">
        <v>590</v>
      </c>
      <c r="F2" s="64"/>
      <c r="G2" s="64"/>
      <c r="H2" s="65"/>
      <c r="I2" s="65"/>
      <c r="K2" s="19"/>
      <c r="O2" s="24"/>
    </row>
    <row r="3" spans="2:15" ht="12" customHeight="1">
      <c r="E3" s="64"/>
      <c r="F3" s="64"/>
      <c r="G3" s="64"/>
      <c r="H3" s="65"/>
      <c r="I3" s="65"/>
      <c r="O3" s="24"/>
    </row>
    <row r="4" spans="2:15" ht="12" customHeight="1">
      <c r="E4" s="64"/>
      <c r="F4" s="64"/>
      <c r="G4" s="64"/>
      <c r="H4" s="65"/>
      <c r="I4" s="65"/>
      <c r="O4" s="24"/>
    </row>
    <row r="5" spans="2:15" ht="12" customHeight="1">
      <c r="O5" s="24"/>
    </row>
    <row r="6" spans="2:15" ht="12" customHeight="1"/>
    <row r="7" spans="2:15">
      <c r="B7" s="10" t="s">
        <v>448</v>
      </c>
      <c r="L7" s="15" t="s">
        <v>584</v>
      </c>
    </row>
    <row r="8" spans="2:15" s="3" customFormat="1" ht="27">
      <c r="B8" s="4" t="s">
        <v>427</v>
      </c>
      <c r="C8" s="4" t="s">
        <v>402</v>
      </c>
      <c r="D8" s="4" t="s">
        <v>403</v>
      </c>
      <c r="E8" s="4" t="s">
        <v>404</v>
      </c>
      <c r="F8" s="4" t="s">
        <v>433</v>
      </c>
      <c r="G8" s="4" t="s">
        <v>405</v>
      </c>
      <c r="H8" s="5" t="s">
        <v>428</v>
      </c>
      <c r="I8" s="5" t="s">
        <v>429</v>
      </c>
      <c r="J8" s="5" t="s">
        <v>430</v>
      </c>
      <c r="K8" s="5" t="s">
        <v>431</v>
      </c>
      <c r="L8" s="5" t="s">
        <v>432</v>
      </c>
    </row>
    <row r="9" spans="2:15" s="13" customFormat="1">
      <c r="B9" s="12">
        <v>1</v>
      </c>
      <c r="C9" s="16">
        <v>2274</v>
      </c>
      <c r="D9" s="17" t="str">
        <f>IFERROR(VLOOKUP(C9,SRA!B:C,2,0),"")</f>
        <v>DJALMA LIMA DE OLIVEIRA DANTAS</v>
      </c>
      <c r="E9" s="12" t="str">
        <f>IFERROR(VLOOKUP(C9,SRA!B:T,8,0),"")</f>
        <v>COM</v>
      </c>
      <c r="F9" s="12" t="s">
        <v>434</v>
      </c>
      <c r="G9" s="12" t="str">
        <f>IFERROR(VLOOKUP(C9,SRA!B:T,5,0),"")</f>
        <v>DIRETOR COMERCIAL</v>
      </c>
      <c r="H9" s="42">
        <f>IFERROR(VLOOKUP(C9,SRA!B:T,18,0),"")</f>
        <v>0</v>
      </c>
      <c r="I9" s="42">
        <f>IFERROR(VLOOKUP(C9,SRA!B:T,19,0),"")</f>
        <v>16784.88</v>
      </c>
      <c r="J9" s="43">
        <f>IFERROR(VLOOKUP(C9,'13 SALARIO'!B:F,3,0),"0,00")</f>
        <v>16819.86</v>
      </c>
      <c r="K9" s="42">
        <f t="shared" ref="K9:K70" si="0">J9-L9</f>
        <v>12780.810000000001</v>
      </c>
      <c r="L9" s="43">
        <f>IFERROR(VLOOKUP(C9,'13 SALARIO'!B:H,6,0),"0,00")</f>
        <v>4039.05</v>
      </c>
      <c r="M9" s="13" t="str">
        <f>IFERROR(VLOOKUP(C9,#REF!,2,0),"")</f>
        <v/>
      </c>
    </row>
    <row r="10" spans="2:15" s="13" customFormat="1">
      <c r="B10" s="12">
        <f t="shared" ref="B10:B73" si="1">B9+1</f>
        <v>2</v>
      </c>
      <c r="C10" s="16">
        <v>2280</v>
      </c>
      <c r="D10" s="17" t="str">
        <f>IFERROR(VLOOKUP(C10,SRA!B:C,2,0),"")</f>
        <v>JACQUELINE CESAR DE GUSMAO</v>
      </c>
      <c r="E10" s="12" t="str">
        <f>IFERROR(VLOOKUP(C10,SRA!B:T,8,0),"")</f>
        <v>COM</v>
      </c>
      <c r="F10" s="12" t="s">
        <v>434</v>
      </c>
      <c r="G10" s="12" t="str">
        <f>IFERROR(VLOOKUP(C10,SRA!B:T,5,0),"")</f>
        <v>GERENTE ADM.</v>
      </c>
      <c r="H10" s="42">
        <f>IFERROR(VLOOKUP(C10,SRA!B:T,18,0),"")</f>
        <v>636.36</v>
      </c>
      <c r="I10" s="42">
        <f>IFERROR(VLOOKUP(C10,SRA!B:T,19,0),"")</f>
        <v>2545.4699999999998</v>
      </c>
      <c r="J10" s="43">
        <f>IFERROR(VLOOKUP(C10,'13 SALARIO'!B:F,3,0),"0,00")</f>
        <v>3426.61</v>
      </c>
      <c r="K10" s="42">
        <f t="shared" si="0"/>
        <v>1948.7600000000002</v>
      </c>
      <c r="L10" s="43">
        <f>IFERROR(VLOOKUP(C10,'13 SALARIO'!B:H,6,0),"0,00")</f>
        <v>1477.85</v>
      </c>
      <c r="M10" s="13" t="str">
        <f>IFERROR(VLOOKUP(C10,#REF!,2,0),"")</f>
        <v/>
      </c>
    </row>
    <row r="11" spans="2:15" s="13" customFormat="1">
      <c r="B11" s="12">
        <f t="shared" si="1"/>
        <v>3</v>
      </c>
      <c r="C11" s="16">
        <v>2295</v>
      </c>
      <c r="D11" s="17" t="str">
        <f>IFERROR(VLOOKUP(C11,SRA!B:C,2,0),"")</f>
        <v>VINCENZO PAPARIELLO</v>
      </c>
      <c r="E11" s="12" t="str">
        <f>IFERROR(VLOOKUP(C11,SRA!B:T,8,0),"")</f>
        <v>COM</v>
      </c>
      <c r="F11" s="12" t="s">
        <v>434</v>
      </c>
      <c r="G11" s="12" t="str">
        <f>IFERROR(VLOOKUP(C11,SRA!B:T,5,0),"")</f>
        <v>GESTOR DE DESENV.</v>
      </c>
      <c r="H11" s="42">
        <f>IFERROR(VLOOKUP(C11,SRA!B:T,18,0),"")</f>
        <v>881.12</v>
      </c>
      <c r="I11" s="42">
        <f>IFERROR(VLOOKUP(C11,SRA!B:T,19,0),"")</f>
        <v>3524.49</v>
      </c>
      <c r="J11" s="43">
        <f>IFERROR(VLOOKUP(C11,'13 SALARIO'!B:F,3,0),"0,00")</f>
        <v>4405.6099999999997</v>
      </c>
      <c r="K11" s="42">
        <f t="shared" si="0"/>
        <v>2839.8199999999997</v>
      </c>
      <c r="L11" s="43">
        <f>IFERROR(VLOOKUP(C11,'13 SALARIO'!B:H,6,0),"0,00")</f>
        <v>1565.79</v>
      </c>
      <c r="M11" s="13" t="str">
        <f>IFERROR(VLOOKUP(C11,#REF!,2,0),"")</f>
        <v/>
      </c>
    </row>
    <row r="12" spans="2:15" s="13" customFormat="1">
      <c r="B12" s="12">
        <f t="shared" si="1"/>
        <v>4</v>
      </c>
      <c r="C12" s="16">
        <v>2308</v>
      </c>
      <c r="D12" s="17" t="str">
        <f>IFERROR(VLOOKUP(C12,SRA!B:C,2,0),"")</f>
        <v>ADEILDO CARLOS DIAS BEZERRA</v>
      </c>
      <c r="E12" s="12" t="str">
        <f>IFERROR(VLOOKUP(C12,SRA!B:T,8,0),"")</f>
        <v>COM</v>
      </c>
      <c r="F12" s="12" t="s">
        <v>434</v>
      </c>
      <c r="G12" s="12" t="str">
        <f>IFERROR(VLOOKUP(C12,SRA!B:T,5,0),"")</f>
        <v>GERENTE ADM.</v>
      </c>
      <c r="H12" s="42">
        <f>IFERROR(VLOOKUP(C12,SRA!B:T,18,0),"")</f>
        <v>636.36</v>
      </c>
      <c r="I12" s="42">
        <f>IFERROR(VLOOKUP(C12,SRA!B:T,19,0),"")</f>
        <v>2545.4699999999998</v>
      </c>
      <c r="J12" s="43">
        <f>IFERROR(VLOOKUP(C12,'13 SALARIO'!B:F,3,0),"0,00")</f>
        <v>3186.7</v>
      </c>
      <c r="K12" s="42">
        <f t="shared" si="0"/>
        <v>2256.25</v>
      </c>
      <c r="L12" s="43">
        <f>IFERROR(VLOOKUP(C12,'13 SALARIO'!B:H,6,0),"0,00")</f>
        <v>930.45</v>
      </c>
      <c r="M12" s="13" t="str">
        <f>IFERROR(VLOOKUP(C12,#REF!,2,0),"")</f>
        <v/>
      </c>
    </row>
    <row r="13" spans="2:15" s="13" customFormat="1">
      <c r="B13" s="12">
        <f t="shared" si="1"/>
        <v>5</v>
      </c>
      <c r="C13" s="16">
        <v>2504</v>
      </c>
      <c r="D13" s="17" t="str">
        <f>IFERROR(VLOOKUP(C13,SRA!B:C,2,0),"")</f>
        <v>RIVALDO GOMES DA SILVA</v>
      </c>
      <c r="E13" s="12" t="str">
        <f>IFERROR(VLOOKUP(C13,SRA!B:T,8,0),"")</f>
        <v>COM</v>
      </c>
      <c r="F13" s="12" t="s">
        <v>434</v>
      </c>
      <c r="G13" s="12" t="str">
        <f>IFERROR(VLOOKUP(C13,SRA!B:T,5,0),"")</f>
        <v>GESTOR DE APOIO TEC.</v>
      </c>
      <c r="H13" s="42">
        <f>IFERROR(VLOOKUP(C13,SRA!B:T,18,0),"")</f>
        <v>293.70999999999998</v>
      </c>
      <c r="I13" s="42">
        <f>IFERROR(VLOOKUP(C13,SRA!B:T,19,0),"")</f>
        <v>1174.82</v>
      </c>
      <c r="J13" s="43">
        <f>IFERROR(VLOOKUP(C13,'13 SALARIO'!B:F,3,0),"0,00")</f>
        <v>1468.53</v>
      </c>
      <c r="K13" s="42">
        <f t="shared" si="0"/>
        <v>845.25</v>
      </c>
      <c r="L13" s="43">
        <f>IFERROR(VLOOKUP(C13,'13 SALARIO'!B:H,6,0),"0,00")</f>
        <v>623.28</v>
      </c>
      <c r="M13" s="13" t="str">
        <f>IFERROR(VLOOKUP(C13,#REF!,2,0),"")</f>
        <v/>
      </c>
    </row>
    <row r="14" spans="2:15" s="13" customFormat="1">
      <c r="B14" s="12">
        <f t="shared" si="1"/>
        <v>6</v>
      </c>
      <c r="C14" s="16">
        <v>2506</v>
      </c>
      <c r="D14" s="17" t="str">
        <f>IFERROR(VLOOKUP(C14,SRA!B:C,2,0),"")</f>
        <v>IVETE ANTONIETA B  DE CARVALHO</v>
      </c>
      <c r="E14" s="12" t="str">
        <f>IFERROR(VLOOKUP(C14,SRA!B:T,8,0),"")</f>
        <v>COM</v>
      </c>
      <c r="F14" s="12" t="s">
        <v>434</v>
      </c>
      <c r="G14" s="12" t="str">
        <f>IFERROR(VLOOKUP(C14,SRA!B:T,5,0),"")</f>
        <v>GESTOR DE APOIO TEC.</v>
      </c>
      <c r="H14" s="42">
        <f>IFERROR(VLOOKUP(C14,SRA!B:T,18,0),"")</f>
        <v>293.70999999999998</v>
      </c>
      <c r="I14" s="42">
        <f>IFERROR(VLOOKUP(C14,SRA!B:T,19,0),"")</f>
        <v>1174.82</v>
      </c>
      <c r="J14" s="43">
        <f>IFERROR(VLOOKUP(C14,'13 SALARIO'!B:F,3,0),"0,00")</f>
        <v>2032.62</v>
      </c>
      <c r="K14" s="42">
        <f t="shared" si="0"/>
        <v>896.02</v>
      </c>
      <c r="L14" s="43">
        <f>IFERROR(VLOOKUP(C14,'13 SALARIO'!B:H,6,0),"0,00")</f>
        <v>1136.5999999999999</v>
      </c>
      <c r="M14" s="13" t="str">
        <f>IFERROR(VLOOKUP(C14,#REF!,2,0),"")</f>
        <v/>
      </c>
    </row>
    <row r="15" spans="2:15" s="13" customFormat="1">
      <c r="B15" s="12">
        <f t="shared" si="1"/>
        <v>7</v>
      </c>
      <c r="C15" s="16">
        <v>2507</v>
      </c>
      <c r="D15" s="17" t="str">
        <f>IFERROR(VLOOKUP(C15,SRA!B:C,2,0),"")</f>
        <v>ANANIAS TEIXEIRA DE LIMA</v>
      </c>
      <c r="E15" s="12" t="str">
        <f>IFERROR(VLOOKUP(C15,SRA!B:T,8,0),"")</f>
        <v>COM</v>
      </c>
      <c r="F15" s="12" t="s">
        <v>434</v>
      </c>
      <c r="G15" s="12" t="str">
        <f>IFERROR(VLOOKUP(C15,SRA!B:T,5,0),"")</f>
        <v>GESTOR DE APOIO TEC.</v>
      </c>
      <c r="H15" s="42">
        <f>IFERROR(VLOOKUP(C15,SRA!B:T,18,0),"")</f>
        <v>293.70999999999998</v>
      </c>
      <c r="I15" s="42">
        <f>IFERROR(VLOOKUP(C15,SRA!B:T,19,0),"")</f>
        <v>1174.82</v>
      </c>
      <c r="J15" s="43">
        <f>IFERROR(VLOOKUP(C15,'13 SALARIO'!B:F,3,0),"0,00")</f>
        <v>1468.53</v>
      </c>
      <c r="K15" s="42">
        <f t="shared" si="0"/>
        <v>845.25</v>
      </c>
      <c r="L15" s="43">
        <f>IFERROR(VLOOKUP(C15,'13 SALARIO'!B:H,6,0),"0,00")</f>
        <v>623.28</v>
      </c>
      <c r="M15" s="13" t="str">
        <f>IFERROR(VLOOKUP(C15,#REF!,2,0),"")</f>
        <v/>
      </c>
    </row>
    <row r="16" spans="2:15" s="13" customFormat="1">
      <c r="B16" s="12">
        <f t="shared" si="1"/>
        <v>8</v>
      </c>
      <c r="C16" s="16">
        <v>2508</v>
      </c>
      <c r="D16" s="17" t="str">
        <f>IFERROR(VLOOKUP(C16,SRA!B:C,2,0),"")</f>
        <v>JOSE ALEXANDRE DE BARROS ALVES</v>
      </c>
      <c r="E16" s="12" t="str">
        <f>IFERROR(VLOOKUP(C16,SRA!B:T,8,0),"")</f>
        <v>COM</v>
      </c>
      <c r="F16" s="12" t="s">
        <v>434</v>
      </c>
      <c r="G16" s="12" t="str">
        <f>IFERROR(VLOOKUP(C16,SRA!B:T,5,0),"")</f>
        <v>GERENTE ADM.</v>
      </c>
      <c r="H16" s="42">
        <f>IFERROR(VLOOKUP(C16,SRA!B:T,18,0),"")</f>
        <v>636.36</v>
      </c>
      <c r="I16" s="42">
        <f>IFERROR(VLOOKUP(C16,SRA!B:T,19,0),"")</f>
        <v>2545.4699999999998</v>
      </c>
      <c r="J16" s="43">
        <f>IFERROR(VLOOKUP(C16,'13 SALARIO'!B:F,3,0),"0,00")</f>
        <v>3181.83</v>
      </c>
      <c r="K16" s="42">
        <f t="shared" si="0"/>
        <v>2375.65</v>
      </c>
      <c r="L16" s="43">
        <f>IFERROR(VLOOKUP(C16,'13 SALARIO'!B:H,6,0),"0,00")</f>
        <v>806.18</v>
      </c>
      <c r="M16" s="13" t="str">
        <f>IFERROR(VLOOKUP(C16,#REF!,2,0),"")</f>
        <v/>
      </c>
    </row>
    <row r="17" spans="2:15" s="13" customFormat="1">
      <c r="B17" s="12">
        <f t="shared" si="1"/>
        <v>9</v>
      </c>
      <c r="C17" s="16">
        <v>2509</v>
      </c>
      <c r="D17" s="17" t="str">
        <f>IFERROR(VLOOKUP(C17,SRA!B:C,2,0),"")</f>
        <v>ALDEMIR NASCIMENTO DA SILVA</v>
      </c>
      <c r="E17" s="12" t="str">
        <f>IFERROR(VLOOKUP(C17,SRA!B:T,8,0),"")</f>
        <v>COM</v>
      </c>
      <c r="F17" s="12" t="s">
        <v>434</v>
      </c>
      <c r="G17" s="12" t="str">
        <f>IFERROR(VLOOKUP(C17,SRA!B:T,5,0),"")</f>
        <v>GESTOR DE APOIO TEC.</v>
      </c>
      <c r="H17" s="42">
        <f>IFERROR(VLOOKUP(C17,SRA!B:T,18,0),"")</f>
        <v>293.70999999999998</v>
      </c>
      <c r="I17" s="42">
        <f>IFERROR(VLOOKUP(C17,SRA!B:T,19,0),"")</f>
        <v>1174.82</v>
      </c>
      <c r="J17" s="43">
        <f>IFERROR(VLOOKUP(C17,'13 SALARIO'!B:F,3,0),"0,00")</f>
        <v>1468.53</v>
      </c>
      <c r="K17" s="42">
        <f t="shared" si="0"/>
        <v>845.25</v>
      </c>
      <c r="L17" s="43">
        <f>IFERROR(VLOOKUP(C17,'13 SALARIO'!B:H,6,0),"0,00")</f>
        <v>623.28</v>
      </c>
      <c r="M17" s="13" t="str">
        <f>IFERROR(VLOOKUP(C17,#REF!,2,0),"")</f>
        <v/>
      </c>
    </row>
    <row r="18" spans="2:15" s="21" customFormat="1">
      <c r="B18" s="12">
        <f t="shared" si="1"/>
        <v>10</v>
      </c>
      <c r="C18" s="16">
        <v>3081</v>
      </c>
      <c r="D18" s="17" t="str">
        <f>IFERROR(VLOOKUP(C18,SRA!B:C,2,0),"")</f>
        <v>MAILTON NOBRE DE MEDEIROS</v>
      </c>
      <c r="E18" s="12" t="str">
        <f>IFERROR(VLOOKUP(C18,SRA!B:T,8,0),"")</f>
        <v>COM</v>
      </c>
      <c r="F18" s="12" t="s">
        <v>434</v>
      </c>
      <c r="G18" s="12" t="str">
        <f>IFERROR(VLOOKUP(C18,SRA!B:T,5,0),"")</f>
        <v>GESTOR DE APOIO ADM.</v>
      </c>
      <c r="H18" s="42">
        <f>IFERROR(VLOOKUP(C18,SRA!B:T,18,0),"")</f>
        <v>293.70999999999998</v>
      </c>
      <c r="I18" s="42">
        <f>IFERROR(VLOOKUP(C18,SRA!B:T,19,0),"")</f>
        <v>1174.82</v>
      </c>
      <c r="J18" s="43">
        <f>IFERROR(VLOOKUP(C18,'13 SALARIO'!B:F,3,0),"0,00")</f>
        <v>1468.53</v>
      </c>
      <c r="K18" s="42">
        <f t="shared" si="0"/>
        <v>1024.4099999999999</v>
      </c>
      <c r="L18" s="43">
        <f>IFERROR(VLOOKUP(C18,'13 SALARIO'!B:H,6,0),"0,00")</f>
        <v>444.12</v>
      </c>
      <c r="M18" s="13" t="str">
        <f>IFERROR(VLOOKUP(C18,#REF!,2,0),"")</f>
        <v/>
      </c>
      <c r="N18" s="13"/>
    </row>
    <row r="19" spans="2:15" s="21" customFormat="1">
      <c r="B19" s="12">
        <f t="shared" si="1"/>
        <v>11</v>
      </c>
      <c r="C19" s="16">
        <v>3092</v>
      </c>
      <c r="D19" s="17" t="str">
        <f>IFERROR(VLOOKUP(C19,SRA!B:C,2,0),"")</f>
        <v>BETY ANNE DE A SENNA</v>
      </c>
      <c r="E19" s="12" t="str">
        <f>IFERROR(VLOOKUP(C19,SRA!B:T,8,0),"")</f>
        <v>COM</v>
      </c>
      <c r="F19" s="12" t="s">
        <v>434</v>
      </c>
      <c r="G19" s="12" t="str">
        <f>IFERROR(VLOOKUP(C19,SRA!B:T,5,0),"")</f>
        <v>DIR TEC INDUSTRIAL</v>
      </c>
      <c r="H19" s="42">
        <f>IFERROR(VLOOKUP(C19,SRA!B:T,18,0),"")</f>
        <v>4196.22</v>
      </c>
      <c r="I19" s="42">
        <f>IFERROR(VLOOKUP(C19,SRA!B:T,19,0),"")</f>
        <v>16784.88</v>
      </c>
      <c r="J19" s="43">
        <f>IFERROR(VLOOKUP(C19,'13 SALARIO'!B:F,3,0),"0,00")</f>
        <v>20981.1</v>
      </c>
      <c r="K19" s="42">
        <f t="shared" si="0"/>
        <v>15971.129999999997</v>
      </c>
      <c r="L19" s="43">
        <f>IFERROR(VLOOKUP(C19,'13 SALARIO'!B:H,6,0),"0,00")</f>
        <v>5009.97</v>
      </c>
      <c r="M19" s="13" t="str">
        <f>IFERROR(VLOOKUP(C19,#REF!,2,0),"")</f>
        <v/>
      </c>
      <c r="N19" s="13"/>
    </row>
    <row r="20" spans="2:15" s="13" customFormat="1">
      <c r="B20" s="12">
        <f t="shared" si="1"/>
        <v>12</v>
      </c>
      <c r="C20" s="16">
        <v>3208</v>
      </c>
      <c r="D20" s="17" t="str">
        <f>IFERROR(VLOOKUP(C20,SRA!B:C,2,0),"")</f>
        <v>FABIOLA LAPORTE DE A TRINDADE</v>
      </c>
      <c r="E20" s="12" t="str">
        <f>IFERROR(VLOOKUP(C20,SRA!B:T,8,0),"")</f>
        <v>COM</v>
      </c>
      <c r="F20" s="12" t="s">
        <v>434</v>
      </c>
      <c r="G20" s="12" t="str">
        <f>IFERROR(VLOOKUP(C20,SRA!B:T,5,0),"")</f>
        <v>GESTOR DE DESENV.</v>
      </c>
      <c r="H20" s="42">
        <f>IFERROR(VLOOKUP(C20,SRA!B:T,18,0),"")</f>
        <v>881.12</v>
      </c>
      <c r="I20" s="42">
        <f>IFERROR(VLOOKUP(C20,SRA!B:T,19,0),"")</f>
        <v>3524.49</v>
      </c>
      <c r="J20" s="43">
        <f>IFERROR(VLOOKUP(C20,'13 SALARIO'!B:F,3,0),"0,00")</f>
        <v>4405.6099999999997</v>
      </c>
      <c r="K20" s="42">
        <f t="shared" si="0"/>
        <v>2839.8199999999997</v>
      </c>
      <c r="L20" s="43">
        <f>IFERROR(VLOOKUP(C20,'13 SALARIO'!B:H,6,0),"0,00")</f>
        <v>1565.79</v>
      </c>
      <c r="M20" s="13" t="str">
        <f>IFERROR(VLOOKUP(C20,#REF!,2,0),"")</f>
        <v/>
      </c>
    </row>
    <row r="21" spans="2:15" s="13" customFormat="1">
      <c r="B21" s="12">
        <f t="shared" si="1"/>
        <v>13</v>
      </c>
      <c r="C21" s="16">
        <v>3247</v>
      </c>
      <c r="D21" s="17" t="str">
        <f>IFERROR(VLOOKUP(C21,SRA!B:C,2,0),"")</f>
        <v>LEONARDO ARAUJO PAES BARRETO</v>
      </c>
      <c r="E21" s="12" t="str">
        <f>IFERROR(VLOOKUP(C21,SRA!B:T,8,0),"")</f>
        <v>COM</v>
      </c>
      <c r="F21" s="12" t="s">
        <v>434</v>
      </c>
      <c r="G21" s="12" t="str">
        <f>IFERROR(VLOOKUP(C21,SRA!B:T,5,0),"")</f>
        <v>CHEFE DE GABINETE</v>
      </c>
      <c r="H21" s="42">
        <f>IFERROR(VLOOKUP(C21,SRA!B:T,18,0),"")</f>
        <v>1811.32</v>
      </c>
      <c r="I21" s="42">
        <f>IFERROR(VLOOKUP(C21,SRA!B:T,19,0),"")</f>
        <v>9045.23</v>
      </c>
      <c r="J21" s="43">
        <f>IFERROR(VLOOKUP(C21,'13 SALARIO'!B:F,3,0),"0,00")</f>
        <v>11393.24</v>
      </c>
      <c r="K21" s="42">
        <f t="shared" si="0"/>
        <v>8097.2</v>
      </c>
      <c r="L21" s="43">
        <f>IFERROR(VLOOKUP(C21,'13 SALARIO'!B:H,6,0),"0,00")</f>
        <v>3296.04</v>
      </c>
      <c r="M21" s="13" t="str">
        <f>IFERROR(VLOOKUP(C21,#REF!,2,0),"")</f>
        <v/>
      </c>
    </row>
    <row r="22" spans="2:15" s="13" customFormat="1">
      <c r="B22" s="12">
        <f t="shared" si="1"/>
        <v>14</v>
      </c>
      <c r="C22" s="16">
        <v>3256</v>
      </c>
      <c r="D22" s="17" t="str">
        <f>IFERROR(VLOOKUP(C22,SRA!B:C,2,0),"")</f>
        <v>JOAO ALFREDO SOARES DE AVELLAR</v>
      </c>
      <c r="E22" s="12" t="str">
        <f>IFERROR(VLOOKUP(C22,SRA!B:T,8,0),"")</f>
        <v>COM</v>
      </c>
      <c r="F22" s="12" t="s">
        <v>434</v>
      </c>
      <c r="G22" s="12" t="str">
        <f>IFERROR(VLOOKUP(C22,SRA!B:T,5,0),"")</f>
        <v>ASSESSOR DIRETORIA</v>
      </c>
      <c r="H22" s="42">
        <f>IFERROR(VLOOKUP(C22,SRA!B:T,18,0),"")</f>
        <v>979.03</v>
      </c>
      <c r="I22" s="42">
        <f>IFERROR(VLOOKUP(C22,SRA!B:T,19,0),"")</f>
        <v>3916.1</v>
      </c>
      <c r="J22" s="43">
        <f>IFERROR(VLOOKUP(C22,'13 SALARIO'!B:F,3,0),"0,00")</f>
        <v>4895.13</v>
      </c>
      <c r="K22" s="42">
        <f t="shared" si="0"/>
        <v>3263.25</v>
      </c>
      <c r="L22" s="43">
        <f>IFERROR(VLOOKUP(C22,'13 SALARIO'!B:H,6,0),"0,00")</f>
        <v>1631.88</v>
      </c>
      <c r="M22" s="13" t="str">
        <f>IFERROR(VLOOKUP(C22,#REF!,2,0),"")</f>
        <v/>
      </c>
    </row>
    <row r="23" spans="2:15" s="13" customFormat="1">
      <c r="B23" s="12">
        <f t="shared" si="1"/>
        <v>15</v>
      </c>
      <c r="C23" s="16">
        <v>3263</v>
      </c>
      <c r="D23" s="17" t="str">
        <f>IFERROR(VLOOKUP(C23,SRA!B:C,2,0),"")</f>
        <v>ANA CECILIA DE SENA T SOUZA</v>
      </c>
      <c r="E23" s="12" t="str">
        <f>IFERROR(VLOOKUP(C23,SRA!B:T,8,0),"")</f>
        <v>COM</v>
      </c>
      <c r="F23" s="12" t="s">
        <v>434</v>
      </c>
      <c r="G23" s="12" t="str">
        <f>IFERROR(VLOOKUP(C23,SRA!B:T,5,0),"")</f>
        <v>COORD LICITA CONTRAT</v>
      </c>
      <c r="H23" s="42">
        <f>IFERROR(VLOOKUP(C23,SRA!B:T,18,0),"")</f>
        <v>1664.45</v>
      </c>
      <c r="I23" s="42">
        <f>IFERROR(VLOOKUP(C23,SRA!B:T,19,0),"")</f>
        <v>6657.79</v>
      </c>
      <c r="J23" s="43">
        <f>IFERROR(VLOOKUP(C23,'13 SALARIO'!B:F,3,0),"0,00")</f>
        <v>8658.74</v>
      </c>
      <c r="K23" s="42">
        <f t="shared" si="0"/>
        <v>6305.18</v>
      </c>
      <c r="L23" s="43">
        <f>IFERROR(VLOOKUP(C23,'13 SALARIO'!B:H,6,0),"0,00")</f>
        <v>2353.56</v>
      </c>
      <c r="M23" s="13" t="str">
        <f>IFERROR(VLOOKUP(C23,#REF!,2,0),"")</f>
        <v/>
      </c>
    </row>
    <row r="24" spans="2:15" s="13" customFormat="1">
      <c r="B24" s="12">
        <f t="shared" si="1"/>
        <v>16</v>
      </c>
      <c r="C24" s="16">
        <v>3283</v>
      </c>
      <c r="D24" s="17" t="str">
        <f>IFERROR(VLOOKUP(C24,SRA!B:C,2,0),"")</f>
        <v>MANUELA A DE SENA L VENTURA</v>
      </c>
      <c r="E24" s="12" t="str">
        <f>IFERROR(VLOOKUP(C24,SRA!B:T,8,0),"")</f>
        <v>COM</v>
      </c>
      <c r="F24" s="12" t="s">
        <v>434</v>
      </c>
      <c r="G24" s="12" t="str">
        <f>IFERROR(VLOOKUP(C24,SRA!B:T,5,0),"")</f>
        <v>COORD. AP. TEC. INST</v>
      </c>
      <c r="H24" s="42">
        <f>IFERROR(VLOOKUP(C24,SRA!B:T,18,0),"")</f>
        <v>1664.45</v>
      </c>
      <c r="I24" s="42">
        <f>IFERROR(VLOOKUP(C24,SRA!B:T,19,0),"")</f>
        <v>6657.79</v>
      </c>
      <c r="J24" s="43">
        <f>IFERROR(VLOOKUP(C24,'13 SALARIO'!B:F,3,0),"0,00")</f>
        <v>8322.24</v>
      </c>
      <c r="K24" s="42">
        <f t="shared" si="0"/>
        <v>6212.65</v>
      </c>
      <c r="L24" s="43">
        <f>IFERROR(VLOOKUP(C24,'13 SALARIO'!B:H,6,0),"0,00")</f>
        <v>2109.59</v>
      </c>
      <c r="M24" s="13" t="str">
        <f>IFERROR(VLOOKUP(C24,#REF!,2,0),"")</f>
        <v/>
      </c>
    </row>
    <row r="25" spans="2:15" s="13" customFormat="1">
      <c r="B25" s="12">
        <f t="shared" si="1"/>
        <v>17</v>
      </c>
      <c r="C25" s="16">
        <v>3316</v>
      </c>
      <c r="D25" s="17" t="str">
        <f>IFERROR(VLOOKUP(C25,SRA!B:C,2,0),"")</f>
        <v>MAYARA CRISTINA NUNES DE LIRA</v>
      </c>
      <c r="E25" s="12" t="str">
        <f>IFERROR(VLOOKUP(C25,SRA!B:T,8,0),"")</f>
        <v>COM</v>
      </c>
      <c r="F25" s="12" t="s">
        <v>434</v>
      </c>
      <c r="G25" s="12" t="str">
        <f>IFERROR(VLOOKUP(C25,SRA!B:T,5,0),"")</f>
        <v>GESTOR DE APOIO TEC.</v>
      </c>
      <c r="H25" s="42">
        <f>IFERROR(VLOOKUP(C25,SRA!B:T,18,0),"")</f>
        <v>293.70999999999998</v>
      </c>
      <c r="I25" s="42">
        <f>IFERROR(VLOOKUP(C25,SRA!B:T,19,0),"")</f>
        <v>1174.82</v>
      </c>
      <c r="J25" s="43">
        <f>IFERROR(VLOOKUP(C25,'13 SALARIO'!B:F,3,0),"0,00")</f>
        <v>1468.53</v>
      </c>
      <c r="K25" s="42">
        <f t="shared" si="0"/>
        <v>845.25</v>
      </c>
      <c r="L25" s="43">
        <f>IFERROR(VLOOKUP(C25,'13 SALARIO'!B:H,6,0),"0,00")</f>
        <v>623.28</v>
      </c>
      <c r="M25" s="13" t="str">
        <f>IFERROR(VLOOKUP(C25,#REF!,2,0),"")</f>
        <v/>
      </c>
    </row>
    <row r="26" spans="2:15" s="13" customFormat="1">
      <c r="B26" s="12">
        <f t="shared" si="1"/>
        <v>18</v>
      </c>
      <c r="C26" s="16">
        <v>3325</v>
      </c>
      <c r="D26" s="17" t="str">
        <f>IFERROR(VLOOKUP(C26,SRA!B:C,2,0),"")</f>
        <v>MANOEL DE LIMA BARBOSA</v>
      </c>
      <c r="E26" s="12" t="str">
        <f>IFERROR(VLOOKUP(C26,SRA!B:T,8,0),"")</f>
        <v>COM</v>
      </c>
      <c r="F26" s="12" t="s">
        <v>434</v>
      </c>
      <c r="G26" s="12" t="str">
        <f>IFERROR(VLOOKUP(C26,SRA!B:T,5,0),"")</f>
        <v>COORD.DE CONTABILIDA</v>
      </c>
      <c r="H26" s="42">
        <f>IFERROR(VLOOKUP(C26,SRA!B:T,18,0),"")</f>
        <v>1664.45</v>
      </c>
      <c r="I26" s="42">
        <f>IFERROR(VLOOKUP(C26,SRA!B:T,19,0),"")</f>
        <v>6657.79</v>
      </c>
      <c r="J26" s="43">
        <f>IFERROR(VLOOKUP(C26,'13 SALARIO'!B:F,3,0),"0,00")</f>
        <v>8322.24</v>
      </c>
      <c r="K26" s="42">
        <f t="shared" si="0"/>
        <v>6212.65</v>
      </c>
      <c r="L26" s="43">
        <f>IFERROR(VLOOKUP(C26,'13 SALARIO'!B:H,6,0),"0,00")</f>
        <v>2109.59</v>
      </c>
      <c r="M26" s="13" t="str">
        <f>IFERROR(VLOOKUP(C26,#REF!,2,0),"")</f>
        <v/>
      </c>
    </row>
    <row r="27" spans="2:15" s="13" customFormat="1">
      <c r="B27" s="12">
        <f t="shared" si="1"/>
        <v>19</v>
      </c>
      <c r="C27" s="16">
        <v>3327</v>
      </c>
      <c r="D27" s="17" t="str">
        <f>IFERROR(VLOOKUP(C27,SRA!B:C,2,0),"")</f>
        <v>NATALIA DOURADO DA FONTE</v>
      </c>
      <c r="E27" s="12" t="str">
        <f>IFERROR(VLOOKUP(C27,SRA!B:T,8,0),"")</f>
        <v>COM</v>
      </c>
      <c r="F27" s="12" t="s">
        <v>434</v>
      </c>
      <c r="G27" s="12" t="str">
        <f>IFERROR(VLOOKUP(C27,SRA!B:T,5,0),"")</f>
        <v>COORD. SUPRIMENTOS</v>
      </c>
      <c r="H27" s="42">
        <f>IFERROR(VLOOKUP(C27,SRA!B:T,18,0),"")</f>
        <v>1664.45</v>
      </c>
      <c r="I27" s="42">
        <f>IFERROR(VLOOKUP(C27,SRA!B:T,19,0),"")</f>
        <v>6657.79</v>
      </c>
      <c r="J27" s="43">
        <f>IFERROR(VLOOKUP(C27,'13 SALARIO'!B:F,3,0),"0,00")</f>
        <v>8322.24</v>
      </c>
      <c r="K27" s="42">
        <f t="shared" si="0"/>
        <v>6160.51</v>
      </c>
      <c r="L27" s="43">
        <f>IFERROR(VLOOKUP(C27,'13 SALARIO'!B:H,6,0),"0,00")</f>
        <v>2161.73</v>
      </c>
      <c r="M27" s="13" t="str">
        <f>IFERROR(VLOOKUP(C27,#REF!,2,0),"")</f>
        <v/>
      </c>
    </row>
    <row r="28" spans="2:15" s="13" customFormat="1">
      <c r="B28" s="12">
        <f t="shared" si="1"/>
        <v>20</v>
      </c>
      <c r="C28" s="16">
        <v>3328</v>
      </c>
      <c r="D28" s="17" t="str">
        <f>IFERROR(VLOOKUP(C28,SRA!B:C,2,0),"")</f>
        <v>VINICIUS JOSE OLIVEIRA D SOUSA</v>
      </c>
      <c r="E28" s="12" t="str">
        <f>IFERROR(VLOOKUP(C28,SRA!B:T,8,0),"")</f>
        <v>COM</v>
      </c>
      <c r="F28" s="12" t="s">
        <v>434</v>
      </c>
      <c r="G28" s="12" t="str">
        <f>IFERROR(VLOOKUP(C28,SRA!B:T,5,0),"")</f>
        <v>ASSESSOR DIRETORIA</v>
      </c>
      <c r="H28" s="42">
        <f>IFERROR(VLOOKUP(C28,SRA!B:T,18,0),"")</f>
        <v>979.03</v>
      </c>
      <c r="I28" s="42">
        <f>IFERROR(VLOOKUP(C28,SRA!B:T,19,0),"")</f>
        <v>3916.1</v>
      </c>
      <c r="J28" s="43">
        <f>IFERROR(VLOOKUP(C28,'13 SALARIO'!B:F,3,0),"0,00")</f>
        <v>4895.13</v>
      </c>
      <c r="K28" s="42">
        <f t="shared" si="0"/>
        <v>3234.24</v>
      </c>
      <c r="L28" s="43">
        <f>IFERROR(VLOOKUP(C28,'13 SALARIO'!B:H,6,0),"0,00")</f>
        <v>1660.89</v>
      </c>
      <c r="M28" s="13" t="str">
        <f>IFERROR(VLOOKUP(C28,#REF!,2,0),"")</f>
        <v/>
      </c>
    </row>
    <row r="29" spans="2:15" s="13" customFormat="1">
      <c r="B29" s="12">
        <f t="shared" si="1"/>
        <v>21</v>
      </c>
      <c r="C29" s="16">
        <v>3338</v>
      </c>
      <c r="D29" s="17" t="str">
        <f>IFERROR(VLOOKUP(C29,SRA!B:C,2,0),"")</f>
        <v>IAN THIAGO DE LIMA BARBOSA</v>
      </c>
      <c r="E29" s="12" t="str">
        <f>IFERROR(VLOOKUP(C29,SRA!B:T,8,0),"")</f>
        <v>COM</v>
      </c>
      <c r="F29" s="12" t="s">
        <v>434</v>
      </c>
      <c r="G29" s="12" t="str">
        <f>IFERROR(VLOOKUP(C29,SRA!B:T,5,0),"")</f>
        <v>ASSESSOR DIRETORIA</v>
      </c>
      <c r="H29" s="42">
        <f>IFERROR(VLOOKUP(C29,SRA!B:T,18,0),"")</f>
        <v>979.03</v>
      </c>
      <c r="I29" s="42">
        <f>IFERROR(VLOOKUP(C29,SRA!B:T,19,0),"")</f>
        <v>3916.1</v>
      </c>
      <c r="J29" s="43">
        <f>IFERROR(VLOOKUP(C29,'13 SALARIO'!B:F,3,0),"0,00")</f>
        <v>4895.13</v>
      </c>
      <c r="K29" s="42">
        <f t="shared" si="0"/>
        <v>3263.25</v>
      </c>
      <c r="L29" s="43">
        <f>IFERROR(VLOOKUP(C29,'13 SALARIO'!B:H,6,0),"0,00")</f>
        <v>1631.88</v>
      </c>
      <c r="M29" s="13" t="str">
        <f>IFERROR(VLOOKUP(C29,#REF!,2,0),"")</f>
        <v/>
      </c>
    </row>
    <row r="30" spans="2:15" s="13" customFormat="1">
      <c r="B30" s="12">
        <f t="shared" si="1"/>
        <v>22</v>
      </c>
      <c r="C30" s="16">
        <v>3340</v>
      </c>
      <c r="D30" s="17" t="str">
        <f>IFERROR(VLOOKUP(C30,SRA!B:C,2,0),"")</f>
        <v>SANDRO MARQUES TEIXEIRA</v>
      </c>
      <c r="E30" s="12" t="str">
        <f>IFERROR(VLOOKUP(C30,SRA!B:T,8,0),"")</f>
        <v>COM</v>
      </c>
      <c r="F30" s="12" t="s">
        <v>434</v>
      </c>
      <c r="G30" s="12" t="str">
        <f>IFERROR(VLOOKUP(C30,SRA!B:T,5,0),"")</f>
        <v>COORD. DE ART. INST.</v>
      </c>
      <c r="H30" s="42">
        <f>IFERROR(VLOOKUP(C30,SRA!B:T,18,0),"")</f>
        <v>1664.45</v>
      </c>
      <c r="I30" s="42">
        <f>IFERROR(VLOOKUP(C30,SRA!B:T,19,0),"")</f>
        <v>6657.79</v>
      </c>
      <c r="J30" s="43">
        <f>IFERROR(VLOOKUP(C30,'13 SALARIO'!B:F,3,0),"0,00")</f>
        <v>8322.24</v>
      </c>
      <c r="K30" s="42">
        <f t="shared" si="0"/>
        <v>6212.65</v>
      </c>
      <c r="L30" s="43">
        <f>IFERROR(VLOOKUP(C30,'13 SALARIO'!B:H,6,0),"0,00")</f>
        <v>2109.59</v>
      </c>
      <c r="M30" s="13" t="str">
        <f>IFERROR(VLOOKUP(C30,#REF!,2,0),"")</f>
        <v/>
      </c>
      <c r="O30" s="14"/>
    </row>
    <row r="31" spans="2:15" s="13" customFormat="1">
      <c r="B31" s="12">
        <f t="shared" si="1"/>
        <v>23</v>
      </c>
      <c r="C31" s="16">
        <v>3341</v>
      </c>
      <c r="D31" s="17" t="str">
        <f>IFERROR(VLOOKUP(C31,SRA!B:C,2,0),"")</f>
        <v>JOSE VICTOR M A BARBOSA</v>
      </c>
      <c r="E31" s="12" t="str">
        <f>IFERROR(VLOOKUP(C31,SRA!B:T,8,0),"")</f>
        <v>COM</v>
      </c>
      <c r="F31" s="12" t="s">
        <v>434</v>
      </c>
      <c r="G31" s="12" t="str">
        <f>IFERROR(VLOOKUP(C31,SRA!B:T,5,0),"")</f>
        <v>GESTOR DE DESENV.</v>
      </c>
      <c r="H31" s="42">
        <f>IFERROR(VLOOKUP(C31,SRA!B:T,18,0),"")</f>
        <v>881.12</v>
      </c>
      <c r="I31" s="42">
        <f>IFERROR(VLOOKUP(C31,SRA!B:T,19,0),"")</f>
        <v>3524.49</v>
      </c>
      <c r="J31" s="43">
        <f>IFERROR(VLOOKUP(C31,'13 SALARIO'!B:F,3,0),"0,00")</f>
        <v>4405.6099999999997</v>
      </c>
      <c r="K31" s="42">
        <f t="shared" si="0"/>
        <v>2839.8199999999997</v>
      </c>
      <c r="L31" s="43">
        <f>IFERROR(VLOOKUP(C31,'13 SALARIO'!B:H,6,0),"0,00")</f>
        <v>1565.79</v>
      </c>
      <c r="M31" s="13" t="str">
        <f>IFERROR(VLOOKUP(C31,#REF!,2,0),"")</f>
        <v/>
      </c>
      <c r="O31" s="14"/>
    </row>
    <row r="32" spans="2:15" s="13" customFormat="1">
      <c r="B32" s="12">
        <f t="shared" si="1"/>
        <v>24</v>
      </c>
      <c r="C32" s="16">
        <v>3343</v>
      </c>
      <c r="D32" s="17" t="str">
        <f>IFERROR(VLOOKUP(C32,SRA!B:C,2,0),"")</f>
        <v>MARCELO MONTEIRO DE C. FILHO</v>
      </c>
      <c r="E32" s="12" t="str">
        <f>IFERROR(VLOOKUP(C32,SRA!B:T,8,0),"")</f>
        <v>COM</v>
      </c>
      <c r="F32" s="12" t="s">
        <v>434</v>
      </c>
      <c r="G32" s="12" t="str">
        <f>IFERROR(VLOOKUP(C32,SRA!B:T,5,0),"")</f>
        <v>GESTOR DE APOIO ADM.</v>
      </c>
      <c r="H32" s="42">
        <f>IFERROR(VLOOKUP(C32,SRA!B:T,18,0),"")</f>
        <v>293.70999999999998</v>
      </c>
      <c r="I32" s="42">
        <f>IFERROR(VLOOKUP(C32,SRA!B:T,19,0),"")</f>
        <v>1174.82</v>
      </c>
      <c r="J32" s="43">
        <f>IFERROR(VLOOKUP(C32,'13 SALARIO'!B:F,3,0),"0,00")</f>
        <v>1906.41</v>
      </c>
      <c r="K32" s="42">
        <f t="shared" si="0"/>
        <v>884.66000000000008</v>
      </c>
      <c r="L32" s="43">
        <f>IFERROR(VLOOKUP(C32,'13 SALARIO'!B:H,6,0),"0,00")</f>
        <v>1021.75</v>
      </c>
      <c r="M32" s="13" t="str">
        <f>IFERROR(VLOOKUP(C32,#REF!,2,0),"")</f>
        <v/>
      </c>
      <c r="O32" s="14"/>
    </row>
    <row r="33" spans="2:15" s="14" customFormat="1">
      <c r="B33" s="12">
        <f t="shared" si="1"/>
        <v>25</v>
      </c>
      <c r="C33" s="16">
        <v>3358</v>
      </c>
      <c r="D33" s="17" t="str">
        <f>IFERROR(VLOOKUP(C33,SRA!B:C,2,0),"")</f>
        <v>SERGIO LUIZ DE NORONHA</v>
      </c>
      <c r="E33" s="12" t="str">
        <f>IFERROR(VLOOKUP(C33,SRA!B:T,8,0),"")</f>
        <v>COM</v>
      </c>
      <c r="F33" s="12" t="s">
        <v>434</v>
      </c>
      <c r="G33" s="12" t="str">
        <f>IFERROR(VLOOKUP(C33,SRA!B:T,5,0),"")</f>
        <v>DIRETOR D ENGENHARIA</v>
      </c>
      <c r="H33" s="42">
        <f>IFERROR(VLOOKUP(C33,SRA!B:T,18,0),"")</f>
        <v>4196.22</v>
      </c>
      <c r="I33" s="42">
        <f>IFERROR(VLOOKUP(C33,SRA!B:T,19,0),"")</f>
        <v>16784.88</v>
      </c>
      <c r="J33" s="43">
        <f>IFERROR(VLOOKUP(C33,'13 SALARIO'!B:F,3,0),"0,00")</f>
        <v>21002.97</v>
      </c>
      <c r="K33" s="42">
        <f t="shared" si="0"/>
        <v>16029.280000000002</v>
      </c>
      <c r="L33" s="43">
        <f>IFERROR(VLOOKUP(C33,'13 SALARIO'!B:H,6,0),"0,00")</f>
        <v>4973.6899999999996</v>
      </c>
      <c r="M33" s="13" t="str">
        <f>IFERROR(VLOOKUP(C33,#REF!,2,0),"")</f>
        <v/>
      </c>
      <c r="N33" s="13"/>
      <c r="O33" s="13"/>
    </row>
    <row r="34" spans="2:15" s="14" customFormat="1">
      <c r="B34" s="12">
        <f t="shared" si="1"/>
        <v>26</v>
      </c>
      <c r="C34" s="16">
        <v>3359</v>
      </c>
      <c r="D34" s="17" t="str">
        <f>IFERROR(VLOOKUP(C34,SRA!B:C,2,0),"")</f>
        <v>ALICE ANA BARBOSA ROSENDO</v>
      </c>
      <c r="E34" s="12" t="str">
        <f>IFERROR(VLOOKUP(C34,SRA!B:T,8,0),"")</f>
        <v>COM</v>
      </c>
      <c r="F34" s="12" t="s">
        <v>434</v>
      </c>
      <c r="G34" s="12" t="str">
        <f>IFERROR(VLOOKUP(C34,SRA!B:T,5,0),"")</f>
        <v>COORD. COMUNIC. SOCI</v>
      </c>
      <c r="H34" s="42">
        <f>IFERROR(VLOOKUP(C34,SRA!B:T,18,0),"")</f>
        <v>1664.45</v>
      </c>
      <c r="I34" s="42">
        <f>IFERROR(VLOOKUP(C34,SRA!B:T,19,0),"")</f>
        <v>6657.79</v>
      </c>
      <c r="J34" s="43">
        <f>IFERROR(VLOOKUP(C34,'13 SALARIO'!B:F,3,0),"0,00")</f>
        <v>8322.24</v>
      </c>
      <c r="K34" s="42">
        <f t="shared" si="0"/>
        <v>6212.65</v>
      </c>
      <c r="L34" s="43">
        <f>IFERROR(VLOOKUP(C34,'13 SALARIO'!B:H,6,0),"0,00")</f>
        <v>2109.59</v>
      </c>
      <c r="M34" s="13" t="str">
        <f>IFERROR(VLOOKUP(C34,#REF!,2,0),"")</f>
        <v/>
      </c>
      <c r="N34" s="13"/>
      <c r="O34" s="13"/>
    </row>
    <row r="35" spans="2:15" s="14" customFormat="1">
      <c r="B35" s="12">
        <f t="shared" si="1"/>
        <v>27</v>
      </c>
      <c r="C35" s="12">
        <v>3361</v>
      </c>
      <c r="D35" s="17" t="str">
        <f>IFERROR(VLOOKUP(C35,SRA!B:C,2,0),"")</f>
        <v>DANIELLY C. DO NASCIMENTO</v>
      </c>
      <c r="E35" s="12" t="str">
        <f>IFERROR(VLOOKUP(C35,SRA!B:T,8,0),"")</f>
        <v>COM</v>
      </c>
      <c r="F35" s="12" t="s">
        <v>434</v>
      </c>
      <c r="G35" s="12" t="str">
        <f>IFERROR(VLOOKUP(C35,SRA!B:T,5,0),"")</f>
        <v>SECRETARIA DIR.</v>
      </c>
      <c r="H35" s="42">
        <f>IFERROR(VLOOKUP(C35,SRA!B:T,18,0),"")</f>
        <v>391.6</v>
      </c>
      <c r="I35" s="42">
        <f>IFERROR(VLOOKUP(C35,SRA!B:T,19,0),"")</f>
        <v>1566.44</v>
      </c>
      <c r="J35" s="43">
        <f>IFERROR(VLOOKUP(C35,'13 SALARIO'!B:F,3,0),"0,00")</f>
        <v>2253.81</v>
      </c>
      <c r="K35" s="42">
        <f t="shared" si="0"/>
        <v>1160.6799999999998</v>
      </c>
      <c r="L35" s="43">
        <f>IFERROR(VLOOKUP(C35,'13 SALARIO'!B:H,6,0),"0,00")</f>
        <v>1093.1300000000001</v>
      </c>
      <c r="M35" s="13" t="str">
        <f>IFERROR(VLOOKUP(C35,#REF!,2,0),"")</f>
        <v/>
      </c>
      <c r="N35" s="13"/>
      <c r="O35" s="13"/>
    </row>
    <row r="36" spans="2:15" s="13" customFormat="1">
      <c r="B36" s="12">
        <f t="shared" si="1"/>
        <v>28</v>
      </c>
      <c r="C36" s="16">
        <v>3362</v>
      </c>
      <c r="D36" s="17" t="str">
        <f>IFERROR(VLOOKUP(C36,SRA!B:C,2,0),"")</f>
        <v>LEANDRA NASCIMENTO ESTEFANIO</v>
      </c>
      <c r="E36" s="12" t="str">
        <f>IFERROR(VLOOKUP(C36,SRA!B:T,8,0),"")</f>
        <v>COM</v>
      </c>
      <c r="F36" s="12" t="s">
        <v>434</v>
      </c>
      <c r="G36" s="12" t="str">
        <f>IFERROR(VLOOKUP(C36,SRA!B:T,5,0),"")</f>
        <v>GESTOR DE DESENV.</v>
      </c>
      <c r="H36" s="42">
        <f>IFERROR(VLOOKUP(C36,SRA!B:T,18,0),"")</f>
        <v>881.12</v>
      </c>
      <c r="I36" s="42">
        <f>IFERROR(VLOOKUP(C36,SRA!B:T,19,0),"")</f>
        <v>3524.49</v>
      </c>
      <c r="J36" s="43">
        <f>IFERROR(VLOOKUP(C36,'13 SALARIO'!B:F,3,0),"0,00")</f>
        <v>4405.6099999999997</v>
      </c>
      <c r="K36" s="42">
        <f t="shared" si="0"/>
        <v>2839.8199999999997</v>
      </c>
      <c r="L36" s="43">
        <f>IFERROR(VLOOKUP(C36,'13 SALARIO'!B:H,6,0),"0,00")</f>
        <v>1565.79</v>
      </c>
      <c r="M36" s="13" t="str">
        <f>IFERROR(VLOOKUP(C36,#REF!,2,0),"")</f>
        <v/>
      </c>
    </row>
    <row r="37" spans="2:15" s="13" customFormat="1">
      <c r="B37" s="12">
        <f t="shared" si="1"/>
        <v>29</v>
      </c>
      <c r="C37" s="16">
        <v>3366</v>
      </c>
      <c r="D37" s="17" t="str">
        <f>IFERROR(VLOOKUP(C37,SRA!B:C,2,0),"")</f>
        <v>JOSE RICARDO OLIVEIRA CHAGAS</v>
      </c>
      <c r="E37" s="12" t="str">
        <f>IFERROR(VLOOKUP(C37,SRA!B:T,8,0),"")</f>
        <v>COM</v>
      </c>
      <c r="F37" s="12" t="s">
        <v>434</v>
      </c>
      <c r="G37" s="12" t="str">
        <f>IFERROR(VLOOKUP(C37,SRA!B:T,5,0),"")</f>
        <v>COORD AUDITORIA INT</v>
      </c>
      <c r="H37" s="42">
        <f>IFERROR(VLOOKUP(C37,SRA!B:T,18,0),"")</f>
        <v>1664.45</v>
      </c>
      <c r="I37" s="42">
        <f>IFERROR(VLOOKUP(C37,SRA!B:T,19,0),"")</f>
        <v>6657.79</v>
      </c>
      <c r="J37" s="43">
        <f>IFERROR(VLOOKUP(C37,'13 SALARIO'!B:F,3,0),"0,00")</f>
        <v>8322.24</v>
      </c>
      <c r="K37" s="42">
        <f t="shared" si="0"/>
        <v>6212.65</v>
      </c>
      <c r="L37" s="43">
        <f>IFERROR(VLOOKUP(C37,'13 SALARIO'!B:H,6,0),"0,00")</f>
        <v>2109.59</v>
      </c>
      <c r="M37" s="13" t="str">
        <f>IFERROR(VLOOKUP(C37,#REF!,2,0),"")</f>
        <v/>
      </c>
    </row>
    <row r="38" spans="2:15" s="13" customFormat="1">
      <c r="B38" s="12">
        <f t="shared" si="1"/>
        <v>30</v>
      </c>
      <c r="C38" s="16">
        <v>3373</v>
      </c>
      <c r="D38" s="17" t="str">
        <f>IFERROR(VLOOKUP(C38,SRA!B:C,2,0),"")</f>
        <v>LEANDRO RAMOS M DE ANDRADE</v>
      </c>
      <c r="E38" s="12" t="str">
        <f>IFERROR(VLOOKUP(C38,SRA!B:T,8,0),"")</f>
        <v>COM</v>
      </c>
      <c r="F38" s="12" t="s">
        <v>434</v>
      </c>
      <c r="G38" s="12" t="str">
        <f>IFERROR(VLOOKUP(C38,SRA!B:T,5,0),"")</f>
        <v>ASSESSOR DIRETORIA</v>
      </c>
      <c r="H38" s="42">
        <f>IFERROR(VLOOKUP(C38,SRA!B:T,18,0),"")</f>
        <v>979.03</v>
      </c>
      <c r="I38" s="42">
        <f>IFERROR(VLOOKUP(C38,SRA!B:T,19,0),"")</f>
        <v>3916.1</v>
      </c>
      <c r="J38" s="43">
        <f>IFERROR(VLOOKUP(C38,'13 SALARIO'!B:F,3,0),"0,00")</f>
        <v>5487.39</v>
      </c>
      <c r="K38" s="42">
        <f t="shared" si="0"/>
        <v>3486.21</v>
      </c>
      <c r="L38" s="43">
        <f>IFERROR(VLOOKUP(C38,'13 SALARIO'!B:H,6,0),"0,00")</f>
        <v>2001.18</v>
      </c>
      <c r="M38" s="13" t="str">
        <f>IFERROR(VLOOKUP(C38,#REF!,2,0),"")</f>
        <v/>
      </c>
    </row>
    <row r="39" spans="2:15" s="13" customFormat="1">
      <c r="B39" s="12">
        <f t="shared" si="1"/>
        <v>31</v>
      </c>
      <c r="C39" s="16">
        <v>3383</v>
      </c>
      <c r="D39" s="17" t="str">
        <f>IFERROR(VLOOKUP(C39,SRA!B:C,2,0),"")</f>
        <v>PLINIO ANTONIO L P FILHO</v>
      </c>
      <c r="E39" s="12" t="str">
        <f>IFERROR(VLOOKUP(C39,SRA!B:T,8,0),"")</f>
        <v>COM</v>
      </c>
      <c r="F39" s="12" t="s">
        <v>434</v>
      </c>
      <c r="G39" s="12" t="str">
        <f>IFERROR(VLOOKUP(C39,SRA!B:T,5,0),"")</f>
        <v>DIRETOR PRESIDENTE</v>
      </c>
      <c r="H39" s="42">
        <f>IFERROR(VLOOKUP(C39,SRA!B:T,18,0),"")</f>
        <v>4511.08</v>
      </c>
      <c r="I39" s="42">
        <f>IFERROR(VLOOKUP(C39,SRA!B:T,19,0),"")</f>
        <v>18044.29</v>
      </c>
      <c r="J39" s="43">
        <f>IFERROR(VLOOKUP(C39,'13 SALARIO'!B:F,3,0),"0,00")</f>
        <v>22555.370000000003</v>
      </c>
      <c r="K39" s="42">
        <f t="shared" si="0"/>
        <v>17139.050000000003</v>
      </c>
      <c r="L39" s="43">
        <f>IFERROR(VLOOKUP(C39,'13 SALARIO'!B:H,6,0),"0,00")</f>
        <v>5416.32</v>
      </c>
      <c r="M39" s="13" t="str">
        <f>IFERROR(VLOOKUP(C39,#REF!,2,0),"")</f>
        <v/>
      </c>
    </row>
    <row r="40" spans="2:15" s="13" customFormat="1">
      <c r="B40" s="12">
        <f t="shared" si="1"/>
        <v>32</v>
      </c>
      <c r="C40" s="16">
        <v>3386</v>
      </c>
      <c r="D40" s="17" t="str">
        <f>IFERROR(VLOOKUP(C40,SRA!B:C,2,0),"")</f>
        <v>EWERTON RODRIGO PAZ DE SANTANA</v>
      </c>
      <c r="E40" s="12" t="str">
        <f>IFERROR(VLOOKUP(C40,SRA!B:T,8,0),"")</f>
        <v>COM</v>
      </c>
      <c r="F40" s="12" t="s">
        <v>434</v>
      </c>
      <c r="G40" s="12" t="str">
        <f>IFERROR(VLOOKUP(C40,SRA!B:T,5,0),"")</f>
        <v>GESTOR DE APOIO ADM.</v>
      </c>
      <c r="H40" s="42">
        <f>IFERROR(VLOOKUP(C40,SRA!B:T,18,0),"")</f>
        <v>293.70999999999998</v>
      </c>
      <c r="I40" s="42">
        <f>IFERROR(VLOOKUP(C40,SRA!B:T,19,0),"")</f>
        <v>1174.82</v>
      </c>
      <c r="J40" s="43">
        <f>IFERROR(VLOOKUP(C40,'13 SALARIO'!B:F,3,0),"0,00")</f>
        <v>2422.41</v>
      </c>
      <c r="K40" s="42">
        <f t="shared" si="0"/>
        <v>931.09999999999991</v>
      </c>
      <c r="L40" s="43">
        <f>IFERROR(VLOOKUP(C40,'13 SALARIO'!B:H,6,0),"0,00")</f>
        <v>1491.31</v>
      </c>
      <c r="M40" s="13" t="str">
        <f>IFERROR(VLOOKUP(C40,#REF!,2,0),"")</f>
        <v/>
      </c>
    </row>
    <row r="41" spans="2:15" s="13" customFormat="1">
      <c r="B41" s="12">
        <f t="shared" si="1"/>
        <v>33</v>
      </c>
      <c r="C41" s="16">
        <v>3387</v>
      </c>
      <c r="D41" s="17" t="str">
        <f>IFERROR(VLOOKUP(C41,SRA!B:C,2,0),"")</f>
        <v>ELHO WENIO DA SILVA</v>
      </c>
      <c r="E41" s="12" t="str">
        <f>IFERROR(VLOOKUP(C41,SRA!B:T,8,0),"")</f>
        <v>COM</v>
      </c>
      <c r="F41" s="12" t="s">
        <v>434</v>
      </c>
      <c r="G41" s="12" t="str">
        <f>IFERROR(VLOOKUP(C41,SRA!B:T,5,0),"")</f>
        <v>GESTOR DE APOIO ADM.</v>
      </c>
      <c r="H41" s="42">
        <f>IFERROR(VLOOKUP(C41,SRA!B:T,18,0),"")</f>
        <v>293.70999999999998</v>
      </c>
      <c r="I41" s="42">
        <f>IFERROR(VLOOKUP(C41,SRA!B:T,19,0),"")</f>
        <v>1174.82</v>
      </c>
      <c r="J41" s="43">
        <f>IFERROR(VLOOKUP(C41,'13 SALARIO'!B:F,3,0),"0,00")</f>
        <v>1582.76</v>
      </c>
      <c r="K41" s="42">
        <f t="shared" si="0"/>
        <v>1582.76</v>
      </c>
      <c r="L41" s="43">
        <f>IFERROR(VLOOKUP(C41,'13 SALARIO'!B:H,6,0),"0,00")</f>
        <v>0</v>
      </c>
      <c r="M41" s="13" t="str">
        <f>IFERROR(VLOOKUP(C41,#REF!,2,0),"")</f>
        <v/>
      </c>
    </row>
    <row r="42" spans="2:15" s="13" customFormat="1">
      <c r="B42" s="12">
        <f t="shared" si="1"/>
        <v>34</v>
      </c>
      <c r="C42" s="16">
        <v>3388</v>
      </c>
      <c r="D42" s="17" t="str">
        <f>IFERROR(VLOOKUP(C42,SRA!B:C,2,0),"")</f>
        <v>SERGIO GOUVEIA LOYO</v>
      </c>
      <c r="E42" s="12" t="str">
        <f>IFERROR(VLOOKUP(C42,SRA!B:T,8,0),"")</f>
        <v>COM</v>
      </c>
      <c r="F42" s="12" t="s">
        <v>434</v>
      </c>
      <c r="G42" s="12" t="str">
        <f>IFERROR(VLOOKUP(C42,SRA!B:T,5,0),"")</f>
        <v>ASSESSOR DIRETORIA</v>
      </c>
      <c r="H42" s="42">
        <f>IFERROR(VLOOKUP(C42,SRA!B:T,18,0),"")</f>
        <v>979.03</v>
      </c>
      <c r="I42" s="42">
        <f>IFERROR(VLOOKUP(C42,SRA!B:T,19,0),"")</f>
        <v>3916.1</v>
      </c>
      <c r="J42" s="43">
        <f>IFERROR(VLOOKUP(C42,'13 SALARIO'!B:F,3,0),"0,00")</f>
        <v>6793.81</v>
      </c>
      <c r="K42" s="42">
        <f t="shared" si="0"/>
        <v>3925.9300000000003</v>
      </c>
      <c r="L42" s="43">
        <f>IFERROR(VLOOKUP(C42,'13 SALARIO'!B:H,6,0),"0,00")</f>
        <v>2867.88</v>
      </c>
      <c r="M42" s="13" t="str">
        <f>IFERROR(VLOOKUP(C42,#REF!,2,0),"")</f>
        <v/>
      </c>
    </row>
    <row r="43" spans="2:15" s="13" customFormat="1">
      <c r="B43" s="12">
        <f t="shared" si="1"/>
        <v>35</v>
      </c>
      <c r="C43" s="16">
        <v>3392</v>
      </c>
      <c r="D43" s="17" t="str">
        <f>IFERROR(VLOOKUP(C43,SRA!B:C,2,0),"")</f>
        <v>MARCILIO BATISTA M MOURA</v>
      </c>
      <c r="E43" s="12" t="str">
        <f>IFERROR(VLOOKUP(C43,SRA!B:T,8,0),"")</f>
        <v>COM</v>
      </c>
      <c r="F43" s="12" t="s">
        <v>434</v>
      </c>
      <c r="G43" s="12" t="str">
        <f>IFERROR(VLOOKUP(C43,SRA!B:T,5,0),"")</f>
        <v>COORD. LOGISTICA</v>
      </c>
      <c r="H43" s="42">
        <f>IFERROR(VLOOKUP(C43,SRA!B:T,18,0),"")</f>
        <v>1664.45</v>
      </c>
      <c r="I43" s="42">
        <f>IFERROR(VLOOKUP(C43,SRA!B:T,19,0),"")</f>
        <v>6657.79</v>
      </c>
      <c r="J43" s="43">
        <f>IFERROR(VLOOKUP(C43,'13 SALARIO'!B:F,3,0),"0,00")</f>
        <v>8322.24</v>
      </c>
      <c r="K43" s="42">
        <f t="shared" si="0"/>
        <v>6212.65</v>
      </c>
      <c r="L43" s="43">
        <f>IFERROR(VLOOKUP(C43,'13 SALARIO'!B:H,6,0),"0,00")</f>
        <v>2109.59</v>
      </c>
      <c r="M43" s="13" t="str">
        <f>IFERROR(VLOOKUP(C43,#REF!,2,0),"")</f>
        <v/>
      </c>
    </row>
    <row r="44" spans="2:15" s="13" customFormat="1">
      <c r="B44" s="12">
        <f t="shared" si="1"/>
        <v>36</v>
      </c>
      <c r="C44" s="16">
        <v>3395</v>
      </c>
      <c r="D44" s="17" t="str">
        <f>IFERROR(VLOOKUP(C44,SRA!B:C,2,0),"")</f>
        <v>ALBERTO ANACLETO BARBOSA</v>
      </c>
      <c r="E44" s="12" t="str">
        <f>IFERROR(VLOOKUP(C44,SRA!B:T,8,0),"")</f>
        <v>COM</v>
      </c>
      <c r="F44" s="12" t="s">
        <v>434</v>
      </c>
      <c r="G44" s="12" t="str">
        <f>IFERROR(VLOOKUP(C44,SRA!B:T,5,0),"")</f>
        <v>GERENTE ADM.</v>
      </c>
      <c r="H44" s="42">
        <f>IFERROR(VLOOKUP(C44,SRA!B:T,18,0),"")</f>
        <v>636.36</v>
      </c>
      <c r="I44" s="42">
        <f>IFERROR(VLOOKUP(C44,SRA!B:T,19,0),"")</f>
        <v>2545.4699999999998</v>
      </c>
      <c r="J44" s="43">
        <f>IFERROR(VLOOKUP(C44,'13 SALARIO'!B:F,3,0),"0,00")</f>
        <v>3181.83</v>
      </c>
      <c r="K44" s="42">
        <f t="shared" si="0"/>
        <v>1877.04</v>
      </c>
      <c r="L44" s="43">
        <f>IFERROR(VLOOKUP(C44,'13 SALARIO'!B:H,6,0),"0,00")</f>
        <v>1304.79</v>
      </c>
      <c r="M44" s="13" t="str">
        <f>IFERROR(VLOOKUP(C44,#REF!,2,0),"")</f>
        <v/>
      </c>
    </row>
    <row r="45" spans="2:15" s="13" customFormat="1">
      <c r="B45" s="12">
        <f t="shared" si="1"/>
        <v>37</v>
      </c>
      <c r="C45" s="16">
        <v>3396</v>
      </c>
      <c r="D45" s="17" t="str">
        <f>IFERROR(VLOOKUP(C45,SRA!B:C,2,0),"")</f>
        <v>SUYANE KELLY DE SOUZA</v>
      </c>
      <c r="E45" s="12" t="str">
        <f>IFERROR(VLOOKUP(C45,SRA!B:T,8,0),"")</f>
        <v>COM</v>
      </c>
      <c r="F45" s="12" t="s">
        <v>434</v>
      </c>
      <c r="G45" s="12" t="str">
        <f>IFERROR(VLOOKUP(C45,SRA!B:T,5,0),"")</f>
        <v>GERENTE ADM.</v>
      </c>
      <c r="H45" s="42">
        <f>IFERROR(VLOOKUP(C45,SRA!B:T,18,0),"")</f>
        <v>636.36</v>
      </c>
      <c r="I45" s="42">
        <f>IFERROR(VLOOKUP(C45,SRA!B:T,19,0),"")</f>
        <v>2545.4699999999998</v>
      </c>
      <c r="J45" s="43">
        <f>IFERROR(VLOOKUP(C45,'13 SALARIO'!B:F,3,0),"0,00")</f>
        <v>3181.83</v>
      </c>
      <c r="K45" s="42">
        <f t="shared" si="0"/>
        <v>1898.3799999999999</v>
      </c>
      <c r="L45" s="43">
        <f>IFERROR(VLOOKUP(C45,'13 SALARIO'!B:H,6,0),"0,00")</f>
        <v>1283.45</v>
      </c>
      <c r="M45" s="13" t="str">
        <f>IFERROR(VLOOKUP(C45,#REF!,2,0),"")</f>
        <v/>
      </c>
    </row>
    <row r="46" spans="2:15" s="13" customFormat="1">
      <c r="B46" s="12">
        <f t="shared" si="1"/>
        <v>38</v>
      </c>
      <c r="C46" s="16">
        <v>3397</v>
      </c>
      <c r="D46" s="17" t="str">
        <f>IFERROR(VLOOKUP(C46,SRA!B:C,2,0),"")</f>
        <v>GENIMAR TAVARES GANDOLFO</v>
      </c>
      <c r="E46" s="12" t="str">
        <f>IFERROR(VLOOKUP(C46,SRA!B:T,8,0),"")</f>
        <v>COM</v>
      </c>
      <c r="F46" s="12" t="s">
        <v>434</v>
      </c>
      <c r="G46" s="12" t="str">
        <f>IFERROR(VLOOKUP(C46,SRA!B:T,5,0),"")</f>
        <v>GESTOR DE APOIO TEC.</v>
      </c>
      <c r="H46" s="42">
        <f>IFERROR(VLOOKUP(C46,SRA!B:T,18,0),"")</f>
        <v>293.70999999999998</v>
      </c>
      <c r="I46" s="42">
        <f>IFERROR(VLOOKUP(C46,SRA!B:T,19,0),"")</f>
        <v>1174.82</v>
      </c>
      <c r="J46" s="43">
        <f>IFERROR(VLOOKUP(C46,'13 SALARIO'!B:F,3,0),"0,00")</f>
        <v>1468.53</v>
      </c>
      <c r="K46" s="42">
        <f t="shared" si="0"/>
        <v>845.25</v>
      </c>
      <c r="L46" s="43">
        <f>IFERROR(VLOOKUP(C46,'13 SALARIO'!B:H,6,0),"0,00")</f>
        <v>623.28</v>
      </c>
      <c r="M46" s="13" t="str">
        <f>IFERROR(VLOOKUP(C46,#REF!,2,0),"")</f>
        <v/>
      </c>
    </row>
    <row r="47" spans="2:15" s="13" customFormat="1">
      <c r="B47" s="12">
        <f t="shared" si="1"/>
        <v>39</v>
      </c>
      <c r="C47" s="20">
        <v>3398</v>
      </c>
      <c r="D47" s="17" t="str">
        <f>IFERROR(VLOOKUP(C47,SRA!B:C,2,0),"")</f>
        <v>RINALDO SOARES DE BARROS</v>
      </c>
      <c r="E47" s="12" t="str">
        <f>IFERROR(VLOOKUP(C47,SRA!B:T,8,0),"")</f>
        <v>COM</v>
      </c>
      <c r="F47" s="12" t="s">
        <v>434</v>
      </c>
      <c r="G47" s="12" t="str">
        <f>IFERROR(VLOOKUP(C47,SRA!B:T,5,0),"")</f>
        <v>GESTOR DE APOIO TEC.</v>
      </c>
      <c r="H47" s="42">
        <f>IFERROR(VLOOKUP(C47,SRA!B:T,18,0),"")</f>
        <v>293.70999999999998</v>
      </c>
      <c r="I47" s="42">
        <f>IFERROR(VLOOKUP(C47,SRA!B:T,19,0),"")</f>
        <v>1174.82</v>
      </c>
      <c r="J47" s="43">
        <f>IFERROR(VLOOKUP(C47,'13 SALARIO'!B:F,3,0),"0,00")</f>
        <v>1468.76</v>
      </c>
      <c r="K47" s="42">
        <f t="shared" si="0"/>
        <v>845.27</v>
      </c>
      <c r="L47" s="43">
        <f>IFERROR(VLOOKUP(C47,'13 SALARIO'!B:H,6,0),"0,00")</f>
        <v>623.49</v>
      </c>
      <c r="M47" s="13" t="str">
        <f>IFERROR(VLOOKUP(C47,#REF!,2,0),"")</f>
        <v/>
      </c>
    </row>
    <row r="48" spans="2:15" s="13" customFormat="1">
      <c r="B48" s="12">
        <f t="shared" si="1"/>
        <v>40</v>
      </c>
      <c r="C48" s="20">
        <v>3400</v>
      </c>
      <c r="D48" s="17" t="str">
        <f>IFERROR(VLOOKUP(C48,SRA!B:C,2,0),"")</f>
        <v>LUCIANO ALVES DE S JUNIOR</v>
      </c>
      <c r="E48" s="12" t="str">
        <f>IFERROR(VLOOKUP(C48,SRA!B:T,8,0),"")</f>
        <v>COM</v>
      </c>
      <c r="F48" s="12" t="s">
        <v>434</v>
      </c>
      <c r="G48" s="12" t="str">
        <f>IFERROR(VLOOKUP(C48,SRA!B:T,5,0),"")</f>
        <v>GESTOR DE DESENV.</v>
      </c>
      <c r="H48" s="42">
        <f>IFERROR(VLOOKUP(C48,SRA!B:T,18,0),"")</f>
        <v>881.12</v>
      </c>
      <c r="I48" s="42">
        <f>IFERROR(VLOOKUP(C48,SRA!B:T,19,0),"")</f>
        <v>3524.49</v>
      </c>
      <c r="J48" s="43">
        <f>IFERROR(VLOOKUP(C48,'13 SALARIO'!B:F,3,0),"0,00")</f>
        <v>4405.6099999999997</v>
      </c>
      <c r="K48" s="42">
        <f t="shared" si="0"/>
        <v>2839.8199999999997</v>
      </c>
      <c r="L48" s="43">
        <f>IFERROR(VLOOKUP(C48,'13 SALARIO'!B:H,6,0),"0,00")</f>
        <v>1565.79</v>
      </c>
      <c r="M48" s="13" t="str">
        <f>IFERROR(VLOOKUP(C48,#REF!,2,0),"")</f>
        <v/>
      </c>
    </row>
    <row r="49" spans="2:15" s="13" customFormat="1">
      <c r="B49" s="12">
        <f t="shared" si="1"/>
        <v>41</v>
      </c>
      <c r="C49" s="66">
        <v>3403</v>
      </c>
      <c r="D49" s="67" t="str">
        <f>IFERROR(VLOOKUP(C49,SRA!B:C,2,0),"")</f>
        <v>ITAMAR MARIA SILVA DE MELO</v>
      </c>
      <c r="E49" s="12" t="str">
        <f>IFERROR(VLOOKUP(C49,SRA!B:T,8,0),"")</f>
        <v>COM</v>
      </c>
      <c r="F49" s="12" t="s">
        <v>586</v>
      </c>
      <c r="G49" s="12" t="str">
        <f>IFERROR(VLOOKUP(C49,SRA!B:T,5,0),"")</f>
        <v>GESTOR DE DESENV.</v>
      </c>
      <c r="H49" s="42">
        <f>IFERROR(VLOOKUP(C49,SRA!B:T,18,0),"")</f>
        <v>881.12</v>
      </c>
      <c r="I49" s="42">
        <f>IFERROR(VLOOKUP(C49,SRA!B:T,19,0),"")</f>
        <v>3524.49</v>
      </c>
      <c r="J49" s="43">
        <f>IFERROR(VLOOKUP(C49,'13 SALARIO'!B:F,3,0),"0,00")</f>
        <v>3304.21</v>
      </c>
      <c r="K49" s="42">
        <f t="shared" si="0"/>
        <v>1983.43</v>
      </c>
      <c r="L49" s="43">
        <f>IFERROR(VLOOKUP(C49,'13 SALARIO'!B:H,6,0),"0,00")</f>
        <v>1320.78</v>
      </c>
      <c r="M49" s="13" t="str">
        <f>IFERROR(VLOOKUP(C49,#REF!,2,0),"")</f>
        <v/>
      </c>
    </row>
    <row r="50" spans="2:15" s="13" customFormat="1">
      <c r="B50" s="12">
        <f t="shared" si="1"/>
        <v>42</v>
      </c>
      <c r="C50" s="16">
        <v>3410</v>
      </c>
      <c r="D50" s="17" t="str">
        <f>IFERROR(VLOOKUP(C50,SRA!B:C,2,0),"")</f>
        <v>SARA MEDEIROS C CABRAL</v>
      </c>
      <c r="E50" s="12" t="str">
        <f>IFERROR(VLOOKUP(C50,SRA!B:T,8,0),"")</f>
        <v>COM</v>
      </c>
      <c r="F50" s="12" t="s">
        <v>434</v>
      </c>
      <c r="G50" s="12" t="str">
        <f>IFERROR(VLOOKUP(C50,SRA!B:T,5,0),"")</f>
        <v>GESTOR DE APOIO ADM.</v>
      </c>
      <c r="H50" s="42">
        <f>IFERROR(VLOOKUP(C50,SRA!B:T,18,0),"")</f>
        <v>293.70999999999998</v>
      </c>
      <c r="I50" s="42">
        <f>IFERROR(VLOOKUP(C50,SRA!B:T,19,0),"")</f>
        <v>1174.82</v>
      </c>
      <c r="J50" s="43">
        <f>IFERROR(VLOOKUP(C50,'13 SALARIO'!B:F,3,0),"0,00")</f>
        <v>1468.53</v>
      </c>
      <c r="K50" s="42">
        <f t="shared" si="0"/>
        <v>993.57999999999993</v>
      </c>
      <c r="L50" s="43">
        <f>IFERROR(VLOOKUP(C50,'13 SALARIO'!B:H,6,0),"0,00")</f>
        <v>474.95</v>
      </c>
    </row>
    <row r="51" spans="2:15" s="13" customFormat="1">
      <c r="B51" s="12">
        <f t="shared" si="1"/>
        <v>43</v>
      </c>
      <c r="C51" s="16">
        <v>8249</v>
      </c>
      <c r="D51" s="17" t="str">
        <f>IFERROR(VLOOKUP(C51,SRA!B:C,2,0),"")</f>
        <v>SELMA BEZERRA DE CARVALHO</v>
      </c>
      <c r="E51" s="12" t="str">
        <f>IFERROR(VLOOKUP(C51,SRA!B:T,8,0),"")</f>
        <v>COM</v>
      </c>
      <c r="F51" s="12" t="s">
        <v>434</v>
      </c>
      <c r="G51" s="12" t="str">
        <f>IFERROR(VLOOKUP(C51,SRA!B:T,5,0),"")</f>
        <v>SECRETARIA</v>
      </c>
      <c r="H51" s="42">
        <f>IFERROR(VLOOKUP(C51,SRA!B:T,18,0),"")</f>
        <v>636.36</v>
      </c>
      <c r="I51" s="42">
        <f>IFERROR(VLOOKUP(C51,SRA!B:T,19,0),"")</f>
        <v>2545.4699999999998</v>
      </c>
      <c r="J51" s="43">
        <f>IFERROR(VLOOKUP(C51,'13 SALARIO'!B:F,3,0),"0,00")</f>
        <v>3338.88</v>
      </c>
      <c r="K51" s="42">
        <f t="shared" si="0"/>
        <v>1929.0100000000002</v>
      </c>
      <c r="L51" s="43">
        <f>IFERROR(VLOOKUP(C51,'13 SALARIO'!B:H,6,0),"0,00")</f>
        <v>1409.87</v>
      </c>
      <c r="M51" s="13" t="str">
        <f>IFERROR(VLOOKUP(C51,#REF!,2,0),"")</f>
        <v/>
      </c>
    </row>
    <row r="52" spans="2:15" s="13" customFormat="1">
      <c r="B52" s="12">
        <f t="shared" si="1"/>
        <v>44</v>
      </c>
      <c r="C52" s="22">
        <v>3409</v>
      </c>
      <c r="D52" s="17" t="str">
        <f>IFERROR(VLOOKUP(C52,SRA!B:C,2,0),"")</f>
        <v>SIMONE CARLA ALVES PEREIRA</v>
      </c>
      <c r="E52" s="12" t="str">
        <f>IFERROR(VLOOKUP(C52,SRA!B:T,8,0),"")</f>
        <v>COM</v>
      </c>
      <c r="F52" s="12" t="s">
        <v>434</v>
      </c>
      <c r="G52" s="12" t="str">
        <f>IFERROR(VLOOKUP(C52,SRA!B:T,5,0),"")</f>
        <v>COORD.DE INFORM.</v>
      </c>
      <c r="H52" s="42">
        <f>IFERROR(VLOOKUP(C52,SRA!B:T,18,0),"")</f>
        <v>1664.45</v>
      </c>
      <c r="I52" s="42">
        <f>IFERROR(VLOOKUP(C52,SRA!B:T,19,0),"")</f>
        <v>6657.79</v>
      </c>
      <c r="J52" s="43">
        <f>IFERROR(VLOOKUP(C52,'13 SALARIO'!B:F,3,0),"0,00")</f>
        <v>8322.24</v>
      </c>
      <c r="K52" s="42">
        <f t="shared" si="0"/>
        <v>6212.65</v>
      </c>
      <c r="L52" s="43">
        <f>IFERROR(VLOOKUP(C52,'13 SALARIO'!B:H,6,0),"0,00")</f>
        <v>2109.59</v>
      </c>
      <c r="M52" s="13" t="str">
        <f>IFERROR(VLOOKUP(C52,#REF!,2,0),"")</f>
        <v/>
      </c>
      <c r="O52" s="21"/>
    </row>
    <row r="53" spans="2:15" s="13" customFormat="1">
      <c r="B53" s="12">
        <f t="shared" si="1"/>
        <v>45</v>
      </c>
      <c r="C53" s="22">
        <v>3411</v>
      </c>
      <c r="D53" s="17" t="str">
        <f>IFERROR(VLOOKUP(C53,SRA!B:C,2,0),"")</f>
        <v>THALES ETELVAN CABRAL OLIVEIRA</v>
      </c>
      <c r="E53" s="12" t="str">
        <f>IFERROR(VLOOKUP(C53,SRA!B:T,8,0),"")</f>
        <v>COM</v>
      </c>
      <c r="F53" s="12" t="s">
        <v>434</v>
      </c>
      <c r="G53" s="12" t="str">
        <f>IFERROR(VLOOKUP(C53,SRA!B:T,5,0),"")</f>
        <v>SUPERINT ENG PROJ OB</v>
      </c>
      <c r="H53" s="42">
        <f>IFERROR(VLOOKUP(C53,SRA!B:T,18,0),"")</f>
        <v>1811.32</v>
      </c>
      <c r="I53" s="42">
        <f>IFERROR(VLOOKUP(C53,SRA!B:T,19,0),"")</f>
        <v>7245.23</v>
      </c>
      <c r="J53" s="43">
        <f>IFERROR(VLOOKUP(C53,'13 SALARIO'!B:F,3,0),"0,00")</f>
        <v>9056.5500000000011</v>
      </c>
      <c r="K53" s="42">
        <f t="shared" si="0"/>
        <v>6781.7400000000016</v>
      </c>
      <c r="L53" s="43">
        <f>IFERROR(VLOOKUP(C53,'13 SALARIO'!B:H,6,0),"0,00")</f>
        <v>2274.81</v>
      </c>
      <c r="O53" s="21"/>
    </row>
    <row r="54" spans="2:15" s="13" customFormat="1">
      <c r="B54" s="12">
        <f t="shared" si="1"/>
        <v>46</v>
      </c>
      <c r="C54" s="22">
        <v>3413</v>
      </c>
      <c r="D54" s="17" t="str">
        <f>IFERROR(VLOOKUP(C54,SRA!B:C,2,0),"")</f>
        <v>RONALDO FRANCISCO DOS SANTOS</v>
      </c>
      <c r="E54" s="12" t="str">
        <f>IFERROR(VLOOKUP(C54,SRA!B:T,8,0),"")</f>
        <v>COM</v>
      </c>
      <c r="F54" s="12" t="s">
        <v>434</v>
      </c>
      <c r="G54" s="12" t="str">
        <f>IFERROR(VLOOKUP(C54,SRA!B:T,5,0),"")</f>
        <v>COORD GESTAO E PLANE</v>
      </c>
      <c r="H54" s="42">
        <f>IFERROR(VLOOKUP(C54,SRA!B:T,18,0),"")</f>
        <v>1664.45</v>
      </c>
      <c r="I54" s="42">
        <f>IFERROR(VLOOKUP(C54,SRA!B:T,19,0),"")</f>
        <v>6657.79</v>
      </c>
      <c r="J54" s="43">
        <f>IFERROR(VLOOKUP(C54,'13 SALARIO'!B:F,3,0),"0,00")</f>
        <v>8322.24</v>
      </c>
      <c r="K54" s="42">
        <f t="shared" si="0"/>
        <v>6056.24</v>
      </c>
      <c r="L54" s="43">
        <f>IFERROR(VLOOKUP(C54,'13 SALARIO'!B:H,6,0),"0,00")</f>
        <v>2266</v>
      </c>
      <c r="O54" s="21"/>
    </row>
    <row r="55" spans="2:15" s="13" customFormat="1">
      <c r="B55" s="12">
        <f t="shared" si="1"/>
        <v>47</v>
      </c>
      <c r="C55" s="22">
        <v>3414</v>
      </c>
      <c r="D55" s="17" t="str">
        <f>IFERROR(VLOOKUP(C55,SRA!B:C,2,0),"")</f>
        <v>FERNANDA DE LOURDES M G ALONSO</v>
      </c>
      <c r="E55" s="12" t="str">
        <f>IFERROR(VLOOKUP(C55,SRA!B:T,8,0),"")</f>
        <v>COM</v>
      </c>
      <c r="F55" s="12" t="s">
        <v>434</v>
      </c>
      <c r="G55" s="12" t="str">
        <f>IFERROR(VLOOKUP(C55,SRA!B:T,5,0),"")</f>
        <v>COORD. SEG. TRABALHO</v>
      </c>
      <c r="H55" s="42">
        <f>IFERROR(VLOOKUP(C55,SRA!B:T,18,0),"")</f>
        <v>1664.45</v>
      </c>
      <c r="I55" s="42">
        <f>IFERROR(VLOOKUP(C55,SRA!B:T,19,0),"")</f>
        <v>6657.79</v>
      </c>
      <c r="J55" s="43">
        <f>IFERROR(VLOOKUP(C55,'13 SALARIO'!B:F,3,0),"0,00")</f>
        <v>8322.24</v>
      </c>
      <c r="K55" s="42">
        <f t="shared" si="0"/>
        <v>6212.65</v>
      </c>
      <c r="L55" s="43">
        <f>IFERROR(VLOOKUP(C55,'13 SALARIO'!B:H,6,0),"0,00")</f>
        <v>2109.59</v>
      </c>
      <c r="O55" s="21"/>
    </row>
    <row r="56" spans="2:15" s="13" customFormat="1">
      <c r="B56" s="12">
        <f t="shared" si="1"/>
        <v>48</v>
      </c>
      <c r="C56" s="22">
        <v>3412</v>
      </c>
      <c r="D56" s="17" t="str">
        <f>IFERROR(VLOOKUP(C56,SRA!B:C,2,0),"")</f>
        <v>CARLOS EDUARDO MIRANDA D SOUSA</v>
      </c>
      <c r="E56" s="12" t="str">
        <f>IFERROR(VLOOKUP(C56,SRA!B:T,8,0),"")</f>
        <v>COM</v>
      </c>
      <c r="F56" s="12" t="s">
        <v>434</v>
      </c>
      <c r="G56" s="12" t="str">
        <f>IFERROR(VLOOKUP(C56,SRA!B:T,5,0),"")</f>
        <v>SUPERINTENDENTE TECN</v>
      </c>
      <c r="H56" s="42">
        <f>IFERROR(VLOOKUP(C56,SRA!B:T,18,0),"")</f>
        <v>1811.32</v>
      </c>
      <c r="I56" s="42">
        <f>IFERROR(VLOOKUP(C56,SRA!B:T,19,0),"")</f>
        <v>7245.23</v>
      </c>
      <c r="J56" s="43">
        <f>IFERROR(VLOOKUP(C56,'13 SALARIO'!B:F,3,0),"0,00")</f>
        <v>9056.5500000000011</v>
      </c>
      <c r="K56" s="42">
        <f t="shared" si="0"/>
        <v>6781.7400000000016</v>
      </c>
      <c r="L56" s="43">
        <f>IFERROR(VLOOKUP(C56,'13 SALARIO'!B:H,6,0),"0,00")</f>
        <v>2274.81</v>
      </c>
      <c r="O56" s="21"/>
    </row>
    <row r="57" spans="2:15" s="21" customFormat="1">
      <c r="B57" s="12">
        <f t="shared" si="1"/>
        <v>49</v>
      </c>
      <c r="C57" s="22">
        <v>3416</v>
      </c>
      <c r="D57" s="17" t="str">
        <f>IFERROR(VLOOKUP(C57,SRA!B:C,2,0),"")</f>
        <v>DAYVSON ALVES VANDERLEI</v>
      </c>
      <c r="E57" s="12" t="str">
        <f>IFERROR(VLOOKUP(C57,SRA!B:T,8,0),"")</f>
        <v>COM</v>
      </c>
      <c r="F57" s="12" t="s">
        <v>434</v>
      </c>
      <c r="G57" s="12" t="str">
        <f>IFERROR(VLOOKUP(C57,SRA!B:T,5,0),"")</f>
        <v>GESTOR DE APOIO ADM.</v>
      </c>
      <c r="H57" s="42">
        <f>IFERROR(VLOOKUP(C57,SRA!B:T,18,0),"")</f>
        <v>293.70999999999998</v>
      </c>
      <c r="I57" s="42">
        <f>IFERROR(VLOOKUP(C57,SRA!B:T,19,0),"")</f>
        <v>2974.8199999999997</v>
      </c>
      <c r="J57" s="43">
        <f>IFERROR(VLOOKUP(C57,'13 SALARIO'!B:F,3,0),"0,00")</f>
        <v>3379.45</v>
      </c>
      <c r="K57" s="42">
        <f t="shared" si="0"/>
        <v>1844.08</v>
      </c>
      <c r="L57" s="43">
        <f>IFERROR(VLOOKUP(C57,'13 SALARIO'!B:H,6,0),"0,00")</f>
        <v>1535.37</v>
      </c>
      <c r="M57" s="13"/>
      <c r="N57" s="13"/>
    </row>
    <row r="58" spans="2:15" s="21" customFormat="1">
      <c r="B58" s="12">
        <f t="shared" si="1"/>
        <v>50</v>
      </c>
      <c r="C58" s="26">
        <v>3418</v>
      </c>
      <c r="D58" s="17" t="str">
        <f>IFERROR(VLOOKUP(C58,SRA!B:C,2,0),"")</f>
        <v>DOMINGOS SAVIO F C DA S JUNIOR</v>
      </c>
      <c r="E58" s="12" t="str">
        <f>IFERROR(VLOOKUP(C58,SRA!B:T,8,0),"")</f>
        <v>COM</v>
      </c>
      <c r="F58" s="12" t="s">
        <v>434</v>
      </c>
      <c r="G58" s="12" t="str">
        <f>IFERROR(VLOOKUP(C58,SRA!B:T,5,0),"")</f>
        <v>COORD. COMPLIANCE/GR</v>
      </c>
      <c r="H58" s="42">
        <f>IFERROR(VLOOKUP(C58,SRA!B:T,18,0),"")</f>
        <v>1664.45</v>
      </c>
      <c r="I58" s="42">
        <f>IFERROR(VLOOKUP(C58,SRA!B:T,19,0),"")</f>
        <v>6657.79</v>
      </c>
      <c r="J58" s="43">
        <f>IFERROR(VLOOKUP(C58,'13 SALARIO'!B:F,3,0),"0,00")</f>
        <v>8322.24</v>
      </c>
      <c r="K58" s="42">
        <f t="shared" si="0"/>
        <v>6108.37</v>
      </c>
      <c r="L58" s="43">
        <f>IFERROR(VLOOKUP(C58,'13 SALARIO'!B:H,6,0),"0,00")</f>
        <v>2213.87</v>
      </c>
      <c r="M58" s="13" t="str">
        <f>IFERROR(VLOOKUP(C58,#REF!,2,0),"")</f>
        <v/>
      </c>
      <c r="N58" s="13"/>
      <c r="O58" s="13"/>
    </row>
    <row r="59" spans="2:15" s="21" customFormat="1">
      <c r="B59" s="12">
        <f t="shared" si="1"/>
        <v>51</v>
      </c>
      <c r="C59" s="26">
        <v>3421</v>
      </c>
      <c r="D59" s="17" t="str">
        <f>IFERROR(VLOOKUP(C59,SRA!B:C,2,0),"")</f>
        <v>ROSEANE LOPES DA SILVA</v>
      </c>
      <c r="E59" s="12" t="str">
        <f>IFERROR(VLOOKUP(C59,SRA!B:T,8,0),"")</f>
        <v>COM</v>
      </c>
      <c r="F59" s="12" t="s">
        <v>434</v>
      </c>
      <c r="G59" s="12" t="str">
        <f>IFERROR(VLOOKUP(C59,SRA!B:T,5,0),"")</f>
        <v>SECRETARIA DIR.</v>
      </c>
      <c r="H59" s="42">
        <f>IFERROR(VLOOKUP(C59,SRA!B:T,18,0),"")</f>
        <v>391.6</v>
      </c>
      <c r="I59" s="42">
        <f>IFERROR(VLOOKUP(C59,SRA!B:T,19,0),"")</f>
        <v>1566.44</v>
      </c>
      <c r="J59" s="43">
        <f>IFERROR(VLOOKUP(C59,'13 SALARIO'!B:F,3,0),"0,00")</f>
        <v>1958.04</v>
      </c>
      <c r="K59" s="42">
        <f t="shared" si="0"/>
        <v>1134.06</v>
      </c>
      <c r="L59" s="43">
        <f>IFERROR(VLOOKUP(C59,'13 SALARIO'!B:H,6,0),"0,00")</f>
        <v>823.98</v>
      </c>
      <c r="M59" s="13" t="str">
        <f>IFERROR(VLOOKUP(C59,#REF!,2,0),"")</f>
        <v/>
      </c>
      <c r="N59" s="13"/>
      <c r="O59" s="13"/>
    </row>
    <row r="60" spans="2:15" s="21" customFormat="1">
      <c r="B60" s="12">
        <f t="shared" si="1"/>
        <v>52</v>
      </c>
      <c r="C60" s="26">
        <v>3422</v>
      </c>
      <c r="D60" s="17" t="str">
        <f>IFERROR(VLOOKUP(C60,SRA!B:C,2,0),"")</f>
        <v>LUCIANA C ANUNCIACAO CUNHA</v>
      </c>
      <c r="E60" s="12" t="str">
        <f>IFERROR(VLOOKUP(C60,SRA!B:T,8,0),"")</f>
        <v>COM</v>
      </c>
      <c r="F60" s="12" t="s">
        <v>434</v>
      </c>
      <c r="G60" s="12" t="str">
        <f>IFERROR(VLOOKUP(C60,SRA!B:T,5,0),"")</f>
        <v>SUP. JURIDICO</v>
      </c>
      <c r="H60" s="42">
        <f>IFERROR(VLOOKUP(C60,SRA!B:T,18,0),"")</f>
        <v>1811.32</v>
      </c>
      <c r="I60" s="42">
        <f>IFERROR(VLOOKUP(C60,SRA!B:T,19,0),"")</f>
        <v>7245.23</v>
      </c>
      <c r="J60" s="43">
        <f>IFERROR(VLOOKUP(C60,'13 SALARIO'!B:F,3,0),"0,00")</f>
        <v>9056.5500000000011</v>
      </c>
      <c r="K60" s="42">
        <f t="shared" si="0"/>
        <v>6781.7400000000016</v>
      </c>
      <c r="L60" s="43">
        <f>IFERROR(VLOOKUP(C60,'13 SALARIO'!B:H,6,0),"0,00")</f>
        <v>2274.81</v>
      </c>
      <c r="M60" s="13" t="str">
        <f>IFERROR(VLOOKUP(C60,#REF!,2,0),"")</f>
        <v/>
      </c>
      <c r="N60" s="13"/>
      <c r="O60" s="13"/>
    </row>
    <row r="61" spans="2:15" s="21" customFormat="1">
      <c r="B61" s="12">
        <f t="shared" si="1"/>
        <v>53</v>
      </c>
      <c r="C61" s="26">
        <v>3423</v>
      </c>
      <c r="D61" s="17" t="str">
        <f>IFERROR(VLOOKUP(C61,SRA!B:C,2,0),"")</f>
        <v>AMANDA M DE QUEIROZ RODRIGUES</v>
      </c>
      <c r="E61" s="12" t="str">
        <f>IFERROR(VLOOKUP(C61,SRA!B:T,8,0),"")</f>
        <v>COM</v>
      </c>
      <c r="F61" s="12" t="s">
        <v>434</v>
      </c>
      <c r="G61" s="12" t="str">
        <f>IFERROR(VLOOKUP(C61,SRA!B:T,5,0),"")</f>
        <v>ASSESSOR DIRETORIA</v>
      </c>
      <c r="H61" s="42">
        <f>IFERROR(VLOOKUP(C61,SRA!B:T,18,0),"")</f>
        <v>979.03</v>
      </c>
      <c r="I61" s="42">
        <f>IFERROR(VLOOKUP(C61,SRA!B:T,19,0),"")</f>
        <v>3916.1</v>
      </c>
      <c r="J61" s="43">
        <f>IFERROR(VLOOKUP(C61,'13 SALARIO'!B:F,3,0),"0,00")</f>
        <v>4895.13</v>
      </c>
      <c r="K61" s="42">
        <f t="shared" si="0"/>
        <v>3263.25</v>
      </c>
      <c r="L61" s="43">
        <f>IFERROR(VLOOKUP(C61,'13 SALARIO'!B:H,6,0),"0,00")</f>
        <v>1631.88</v>
      </c>
      <c r="M61" s="13"/>
      <c r="N61" s="13"/>
      <c r="O61" s="13"/>
    </row>
    <row r="62" spans="2:15" s="21" customFormat="1">
      <c r="B62" s="12">
        <f t="shared" si="1"/>
        <v>54</v>
      </c>
      <c r="C62" s="26">
        <v>3424</v>
      </c>
      <c r="D62" s="17" t="str">
        <f>IFERROR(VLOOKUP(C62,SRA!B:C,2,0),"")</f>
        <v>WEVERTON RODRIGO C DA SILVA</v>
      </c>
      <c r="E62" s="12" t="str">
        <f>IFERROR(VLOOKUP(C62,SRA!B:T,8,0),"")</f>
        <v>COM</v>
      </c>
      <c r="F62" s="12" t="s">
        <v>434</v>
      </c>
      <c r="G62" s="12" t="str">
        <f>IFERROR(VLOOKUP(C62,SRA!B:T,5,0),"")</f>
        <v>SUP DE REL INSTITUCI</v>
      </c>
      <c r="H62" s="42">
        <f>IFERROR(VLOOKUP(C62,SRA!B:T,18,0),"")</f>
        <v>1811.32</v>
      </c>
      <c r="I62" s="42">
        <f>IFERROR(VLOOKUP(C62,SRA!B:T,19,0),"")</f>
        <v>7245.23</v>
      </c>
      <c r="J62" s="43">
        <f>IFERROR(VLOOKUP(C62,'13 SALARIO'!B:F,3,0),"0,00")</f>
        <v>9056.5500000000011</v>
      </c>
      <c r="K62" s="42">
        <f t="shared" si="0"/>
        <v>6781.7400000000016</v>
      </c>
      <c r="L62" s="43">
        <f>IFERROR(VLOOKUP(C62,'13 SALARIO'!B:H,6,0),"0,00")</f>
        <v>2274.81</v>
      </c>
      <c r="M62" s="13"/>
      <c r="N62" s="13"/>
      <c r="O62" s="13"/>
    </row>
    <row r="63" spans="2:15" s="21" customFormat="1">
      <c r="B63" s="12">
        <f t="shared" si="1"/>
        <v>55</v>
      </c>
      <c r="C63" s="26">
        <v>3425</v>
      </c>
      <c r="D63" s="17" t="str">
        <f>IFERROR(VLOOKUP(C63,SRA!B:C,2,0),"")</f>
        <v>ISMAR HENRIQUE RAMOS BARBOSA</v>
      </c>
      <c r="E63" s="12" t="str">
        <f>IFERROR(VLOOKUP(C63,SRA!B:T,8,0),"")</f>
        <v>COM</v>
      </c>
      <c r="F63" s="12" t="s">
        <v>434</v>
      </c>
      <c r="G63" s="12" t="str">
        <f>IFERROR(VLOOKUP(C63,SRA!B:T,5,0),"")</f>
        <v>COORD ENG PROJ OBR</v>
      </c>
      <c r="H63" s="42">
        <f>IFERROR(VLOOKUP(C63,SRA!B:T,18,0),"")</f>
        <v>1664.45</v>
      </c>
      <c r="I63" s="42">
        <f>IFERROR(VLOOKUP(C63,SRA!B:T,19,0),"")</f>
        <v>6657.79</v>
      </c>
      <c r="J63" s="43">
        <f>IFERROR(VLOOKUP(C63,'13 SALARIO'!B:F,3,0),"0,00")</f>
        <v>8322.24</v>
      </c>
      <c r="K63" s="42">
        <f t="shared" si="0"/>
        <v>6212.65</v>
      </c>
      <c r="L63" s="43">
        <f>IFERROR(VLOOKUP(C63,'13 SALARIO'!B:H,6,0),"0,00")</f>
        <v>2109.59</v>
      </c>
      <c r="M63" s="13"/>
      <c r="N63" s="13"/>
      <c r="O63" s="13"/>
    </row>
    <row r="64" spans="2:15" s="21" customFormat="1">
      <c r="B64" s="12">
        <f t="shared" si="1"/>
        <v>56</v>
      </c>
      <c r="C64" s="28">
        <v>3426</v>
      </c>
      <c r="D64" s="17" t="str">
        <f>IFERROR(VLOOKUP(C64,SRA!B:C,2,0),"")</f>
        <v>UDO DE MELO AMAZONAS</v>
      </c>
      <c r="E64" s="12" t="str">
        <f>IFERROR(VLOOKUP(C64,SRA!B:T,8,0),"")</f>
        <v>COM</v>
      </c>
      <c r="F64" s="12" t="s">
        <v>434</v>
      </c>
      <c r="G64" s="12" t="str">
        <f>IFERROR(VLOOKUP(C64,SRA!B:T,5,0),"")</f>
        <v>COORD.DE REC.HUM.</v>
      </c>
      <c r="H64" s="42">
        <f>IFERROR(VLOOKUP(C64,SRA!B:T,18,0),"")</f>
        <v>1664.45</v>
      </c>
      <c r="I64" s="42">
        <f>IFERROR(VLOOKUP(C64,SRA!B:T,19,0),"")</f>
        <v>6657.79</v>
      </c>
      <c r="J64" s="43">
        <f>IFERROR(VLOOKUP(C64,'13 SALARIO'!B:F,3,0),"0,00")</f>
        <v>7628.72</v>
      </c>
      <c r="K64" s="42">
        <f t="shared" si="0"/>
        <v>5659.2000000000007</v>
      </c>
      <c r="L64" s="43">
        <f>IFERROR(VLOOKUP(C64,'13 SALARIO'!B:H,6,0),"0,00")</f>
        <v>1969.52</v>
      </c>
      <c r="N64" s="13"/>
    </row>
    <row r="65" spans="2:14" s="21" customFormat="1">
      <c r="B65" s="12">
        <f t="shared" si="1"/>
        <v>57</v>
      </c>
      <c r="C65" s="28">
        <v>3427</v>
      </c>
      <c r="D65" s="17" t="str">
        <f>IFERROR(VLOOKUP(C65,SRA!B:C,2,0),"")</f>
        <v>BIANCA DE CASTRO ALMEIDA</v>
      </c>
      <c r="E65" s="12" t="str">
        <f>IFERROR(VLOOKUP(C65,SRA!B:T,8,0),"")</f>
        <v>COM</v>
      </c>
      <c r="F65" s="12" t="s">
        <v>434</v>
      </c>
      <c r="G65" s="12" t="str">
        <f>IFERROR(VLOOKUP(C65,SRA!B:T,5,0),"")</f>
        <v>COORD. FINANCEIRA</v>
      </c>
      <c r="H65" s="42">
        <f>IFERROR(VLOOKUP(C65,SRA!B:T,18,0),"")</f>
        <v>1664.45</v>
      </c>
      <c r="I65" s="42">
        <f>IFERROR(VLOOKUP(C65,SRA!B:T,19,0),"")</f>
        <v>6657.79</v>
      </c>
      <c r="J65" s="43">
        <f>IFERROR(VLOOKUP(C65,'13 SALARIO'!B:F,3,0),"0,00")</f>
        <v>7628.72</v>
      </c>
      <c r="K65" s="42">
        <f t="shared" si="0"/>
        <v>5659.2000000000007</v>
      </c>
      <c r="L65" s="43">
        <f>IFERROR(VLOOKUP(C65,'13 SALARIO'!B:H,6,0),"0,00")</f>
        <v>1969.52</v>
      </c>
      <c r="N65" s="13"/>
    </row>
    <row r="66" spans="2:14" s="21" customFormat="1">
      <c r="B66" s="12">
        <f t="shared" si="1"/>
        <v>58</v>
      </c>
      <c r="C66" s="28">
        <v>3428</v>
      </c>
      <c r="D66" s="17" t="str">
        <f>IFERROR(VLOOKUP(C66,SRA!B:C,2,0),"")</f>
        <v>ISIS RUANA PARENTE GONCALVES</v>
      </c>
      <c r="E66" s="12" t="str">
        <f>IFERROR(VLOOKUP(C66,SRA!B:T,8,0),"")</f>
        <v>COM</v>
      </c>
      <c r="F66" s="12" t="s">
        <v>434</v>
      </c>
      <c r="G66" s="12" t="str">
        <f>IFERROR(VLOOKUP(C66,SRA!B:T,5,0),"")</f>
        <v>ASSESSOR DIRETORIA</v>
      </c>
      <c r="H66" s="42">
        <f>IFERROR(VLOOKUP(C66,SRA!B:T,18,0),"")</f>
        <v>979.03</v>
      </c>
      <c r="I66" s="42">
        <f>IFERROR(VLOOKUP(C66,SRA!B:T,19,0),"")</f>
        <v>3916.1</v>
      </c>
      <c r="J66" s="43">
        <f>IFERROR(VLOOKUP(C66,'13 SALARIO'!B:F,3,0),"0,00")</f>
        <v>4079.28</v>
      </c>
      <c r="K66" s="42">
        <f t="shared" si="0"/>
        <v>2575.2800000000002</v>
      </c>
      <c r="L66" s="43">
        <f>IFERROR(VLOOKUP(C66,'13 SALARIO'!B:H,6,0),"0,00")</f>
        <v>1504</v>
      </c>
      <c r="N66" s="13"/>
    </row>
    <row r="67" spans="2:14" s="21" customFormat="1">
      <c r="B67" s="12">
        <f t="shared" si="1"/>
        <v>59</v>
      </c>
      <c r="C67" s="29">
        <v>3429</v>
      </c>
      <c r="D67" s="17" t="str">
        <f>IFERROR(VLOOKUP(C67,SRA!B:C,2,0),"")</f>
        <v>WASHINGTON LUIZ S DE L JUNIOR</v>
      </c>
      <c r="E67" s="12" t="str">
        <f>IFERROR(VLOOKUP(C67,SRA!B:T,8,0),"")</f>
        <v>COM</v>
      </c>
      <c r="F67" s="12" t="s">
        <v>434</v>
      </c>
      <c r="G67" s="12" t="str">
        <f>IFERROR(VLOOKUP(C67,SRA!B:T,5,0),"")</f>
        <v>COORD DE MANUTENCAO</v>
      </c>
      <c r="H67" s="42">
        <f>IFERROR(VLOOKUP(C67,SRA!B:T,18,0),"")</f>
        <v>1664.45</v>
      </c>
      <c r="I67" s="42">
        <f>IFERROR(VLOOKUP(C67,SRA!B:T,19,0),"")</f>
        <v>6657.79</v>
      </c>
      <c r="J67" s="43">
        <f>IFERROR(VLOOKUP(C67,'13 SALARIO'!B:F,3,0),"0,00")</f>
        <v>6935.2</v>
      </c>
      <c r="K67" s="42">
        <f t="shared" si="0"/>
        <v>5051.34</v>
      </c>
      <c r="L67" s="43">
        <f>IFERROR(VLOOKUP(C67,'13 SALARIO'!B:H,6,0),"0,00")</f>
        <v>1883.86</v>
      </c>
      <c r="N67" s="13"/>
    </row>
    <row r="68" spans="2:14" s="21" customFormat="1">
      <c r="B68" s="12">
        <f t="shared" si="1"/>
        <v>60</v>
      </c>
      <c r="C68" s="29">
        <v>3430</v>
      </c>
      <c r="D68" s="17" t="str">
        <f>IFERROR(VLOOKUP(C68,SRA!B:C,2,0),"")</f>
        <v>TATIANA NOGUEIRA SANTOS</v>
      </c>
      <c r="E68" s="12" t="str">
        <f>IFERROR(VLOOKUP(C68,SRA!B:T,8,0),"")</f>
        <v>COM</v>
      </c>
      <c r="F68" s="12" t="s">
        <v>434</v>
      </c>
      <c r="G68" s="12" t="str">
        <f>IFERROR(VLOOKUP(C68,SRA!B:T,5,0),"")</f>
        <v>GESTOR DE DESENV.</v>
      </c>
      <c r="H68" s="42">
        <f>IFERROR(VLOOKUP(C68,SRA!B:T,18,0),"")</f>
        <v>881.12</v>
      </c>
      <c r="I68" s="42">
        <f>IFERROR(VLOOKUP(C68,SRA!B:T,19,0),"")</f>
        <v>3524.49</v>
      </c>
      <c r="J68" s="43">
        <f>IFERROR(VLOOKUP(C68,'13 SALARIO'!B:F,3,0),"0,00")</f>
        <v>3304.21</v>
      </c>
      <c r="K68" s="42">
        <f t="shared" si="0"/>
        <v>1983.43</v>
      </c>
      <c r="L68" s="43">
        <f>IFERROR(VLOOKUP(C68,'13 SALARIO'!B:H,6,0),"0,00")</f>
        <v>1320.78</v>
      </c>
      <c r="N68" s="13"/>
    </row>
    <row r="69" spans="2:14" s="21" customFormat="1">
      <c r="B69" s="12">
        <f t="shared" si="1"/>
        <v>61</v>
      </c>
      <c r="C69" s="29">
        <v>3431</v>
      </c>
      <c r="D69" s="17" t="str">
        <f>IFERROR(VLOOKUP(C69,SRA!B:C,2,0),"")</f>
        <v>SAMIA RAFAELA B CAVALCANTE</v>
      </c>
      <c r="E69" s="12" t="str">
        <f>IFERROR(VLOOKUP(C69,SRA!B:T,8,0),"")</f>
        <v>COM</v>
      </c>
      <c r="F69" s="12" t="s">
        <v>434</v>
      </c>
      <c r="G69" s="12" t="str">
        <f>IFERROR(VLOOKUP(C69,SRA!B:T,5,0),"")</f>
        <v>GESTOR DE APOIO TEC.</v>
      </c>
      <c r="H69" s="42">
        <f>IFERROR(VLOOKUP(C69,SRA!B:T,18,0),"")</f>
        <v>293.70999999999998</v>
      </c>
      <c r="I69" s="42">
        <f>IFERROR(VLOOKUP(C69,SRA!B:T,19,0),"")</f>
        <v>2974.8199999999997</v>
      </c>
      <c r="J69" s="43">
        <f>IFERROR(VLOOKUP(C69,'13 SALARIO'!B:F,3,0),"0,00")</f>
        <v>2451.4</v>
      </c>
      <c r="K69" s="42">
        <f t="shared" si="0"/>
        <v>1425.14</v>
      </c>
      <c r="L69" s="43">
        <f>IFERROR(VLOOKUP(C69,'13 SALARIO'!B:H,6,0),"0,00")</f>
        <v>1026.26</v>
      </c>
      <c r="N69" s="13"/>
    </row>
    <row r="70" spans="2:14" s="21" customFormat="1">
      <c r="B70" s="12">
        <f t="shared" si="1"/>
        <v>62</v>
      </c>
      <c r="C70" s="29">
        <v>3432</v>
      </c>
      <c r="D70" s="17" t="str">
        <f>IFERROR(VLOOKUP(C70,SRA!B:C,2,0),"")</f>
        <v>EVELYN TAYRINE S DE OLIVEIRA</v>
      </c>
      <c r="E70" s="12" t="str">
        <f>IFERROR(VLOOKUP(C70,SRA!B:T,8,0),"")</f>
        <v>COM</v>
      </c>
      <c r="F70" s="12" t="s">
        <v>434</v>
      </c>
      <c r="G70" s="12" t="str">
        <f>IFERROR(VLOOKUP(C70,SRA!B:T,5,0),"")</f>
        <v>SECRETARIA</v>
      </c>
      <c r="H70" s="42">
        <f>IFERROR(VLOOKUP(C70,SRA!B:T,18,0),"")</f>
        <v>391.6</v>
      </c>
      <c r="I70" s="42">
        <f>IFERROR(VLOOKUP(C70,SRA!B:T,19,0),"")</f>
        <v>1566.44</v>
      </c>
      <c r="J70" s="43">
        <f>IFERROR(VLOOKUP(C70,'13 SALARIO'!B:F,3,0),"0,00")</f>
        <v>1468.53</v>
      </c>
      <c r="K70" s="42">
        <f t="shared" si="0"/>
        <v>845.25</v>
      </c>
      <c r="L70" s="43">
        <f>IFERROR(VLOOKUP(C70,'13 SALARIO'!B:H,6,0),"0,00")</f>
        <v>623.28</v>
      </c>
      <c r="N70" s="13"/>
    </row>
    <row r="71" spans="2:14" s="21" customFormat="1">
      <c r="B71" s="12">
        <f t="shared" si="1"/>
        <v>63</v>
      </c>
      <c r="C71" s="29">
        <v>3433</v>
      </c>
      <c r="D71" s="17" t="str">
        <f>IFERROR(VLOOKUP(C71,SRA!B:C,2,0),"")</f>
        <v>BRENDAH NICHOLLY A MACIEL FRAZ</v>
      </c>
      <c r="E71" s="12" t="str">
        <f>IFERROR(VLOOKUP(C71,SRA!B:T,8,0),"")</f>
        <v>COM</v>
      </c>
      <c r="F71" s="12" t="s">
        <v>434</v>
      </c>
      <c r="G71" s="12" t="str">
        <f>IFERROR(VLOOKUP(C71,SRA!B:T,5,0),"")</f>
        <v>GESTOR DE DESENV.</v>
      </c>
      <c r="H71" s="42">
        <f>IFERROR(VLOOKUP(C71,SRA!B:T,18,0),"")</f>
        <v>881.12</v>
      </c>
      <c r="I71" s="42">
        <f>IFERROR(VLOOKUP(C71,SRA!B:T,19,0),"")</f>
        <v>3524.49</v>
      </c>
      <c r="J71" s="43">
        <f>IFERROR(VLOOKUP(C71,'13 SALARIO'!B:F,3,0),"0,00")</f>
        <v>3304.21</v>
      </c>
      <c r="K71" s="42">
        <f t="shared" ref="K71:K81" si="2">J71-L71</f>
        <v>1983.43</v>
      </c>
      <c r="L71" s="43">
        <f>IFERROR(VLOOKUP(C71,'13 SALARIO'!B:H,6,0),"0,00")</f>
        <v>1320.78</v>
      </c>
      <c r="N71" s="13"/>
    </row>
    <row r="72" spans="2:14" s="21" customFormat="1">
      <c r="B72" s="12">
        <f t="shared" si="1"/>
        <v>64</v>
      </c>
      <c r="C72" s="29">
        <v>3434</v>
      </c>
      <c r="D72" s="17" t="str">
        <f>IFERROR(VLOOKUP(C72,SRA!B:C,2,0),"")</f>
        <v>DANIEL PEREIRA DA SILVA</v>
      </c>
      <c r="E72" s="12" t="str">
        <f>IFERROR(VLOOKUP(C72,SRA!B:T,8,0),"")</f>
        <v>COM</v>
      </c>
      <c r="F72" s="12" t="s">
        <v>434</v>
      </c>
      <c r="G72" s="12" t="str">
        <f>IFERROR(VLOOKUP(C72,SRA!B:T,5,0),"")</f>
        <v>COORD. DE VENDAS</v>
      </c>
      <c r="H72" s="42">
        <f>IFERROR(VLOOKUP(C72,SRA!B:T,18,0),"")</f>
        <v>1664.45</v>
      </c>
      <c r="I72" s="42">
        <f>IFERROR(VLOOKUP(C72,SRA!B:T,19,0),"")</f>
        <v>6657.79</v>
      </c>
      <c r="J72" s="43">
        <f>IFERROR(VLOOKUP(C72,'13 SALARIO'!B:F,3,0),"0,00")</f>
        <v>6241.68</v>
      </c>
      <c r="K72" s="42">
        <f t="shared" si="2"/>
        <v>4443.47</v>
      </c>
      <c r="L72" s="43">
        <f>IFERROR(VLOOKUP(C72,'13 SALARIO'!B:H,6,0),"0,00")</f>
        <v>1798.21</v>
      </c>
      <c r="N72" s="13"/>
    </row>
    <row r="73" spans="2:14" s="21" customFormat="1">
      <c r="B73" s="12">
        <f t="shared" si="1"/>
        <v>65</v>
      </c>
      <c r="C73" s="29">
        <v>3436</v>
      </c>
      <c r="D73" s="17" t="str">
        <f>IFERROR(VLOOKUP(C73,SRA!B:C,2,0),"")</f>
        <v>FABIO RICARDO SILVA</v>
      </c>
      <c r="E73" s="12" t="str">
        <f>IFERROR(VLOOKUP(C73,SRA!B:T,8,0),"")</f>
        <v>COM</v>
      </c>
      <c r="F73" s="12" t="s">
        <v>434</v>
      </c>
      <c r="G73" s="12" t="str">
        <f>IFERROR(VLOOKUP(C73,SRA!B:T,5,0),"")</f>
        <v>COORD. GOVER. CORP.</v>
      </c>
      <c r="H73" s="42">
        <f>IFERROR(VLOOKUP(C73,SRA!B:T,18,0),"")</f>
        <v>1664.45</v>
      </c>
      <c r="I73" s="42">
        <f>IFERROR(VLOOKUP(C73,SRA!B:T,19,0),"")</f>
        <v>6657.79</v>
      </c>
      <c r="J73" s="43">
        <f>IFERROR(VLOOKUP(C73,'13 SALARIO'!B:F,3,0),"0,00")</f>
        <v>5548.16</v>
      </c>
      <c r="K73" s="42">
        <f t="shared" si="2"/>
        <v>3835.59</v>
      </c>
      <c r="L73" s="43">
        <f>IFERROR(VLOOKUP(C73,'13 SALARIO'!B:H,6,0),"0,00")</f>
        <v>1712.57</v>
      </c>
      <c r="N73" s="13"/>
    </row>
    <row r="74" spans="2:14" s="21" customFormat="1">
      <c r="B74" s="12">
        <f t="shared" ref="B74:B76" si="3">B73+1</f>
        <v>66</v>
      </c>
      <c r="C74" s="29">
        <v>3437</v>
      </c>
      <c r="D74" s="17" t="str">
        <f>IFERROR(VLOOKUP(C74,SRA!B:C,2,0),"")</f>
        <v>MARIA SONIA C DE VASCONCELOS</v>
      </c>
      <c r="E74" s="12" t="str">
        <f>IFERROR(VLOOKUP(C74,SRA!B:T,8,0),"")</f>
        <v>COM</v>
      </c>
      <c r="F74" s="12" t="s">
        <v>434</v>
      </c>
      <c r="G74" s="12" t="str">
        <f>IFERROR(VLOOKUP(C74,SRA!B:T,5,0),"")</f>
        <v>COORD. DE ADM.</v>
      </c>
      <c r="H74" s="42">
        <f>IFERROR(VLOOKUP(C74,SRA!B:T,18,0),"")</f>
        <v>1664.45</v>
      </c>
      <c r="I74" s="42">
        <f>IFERROR(VLOOKUP(C74,SRA!B:T,19,0),"")</f>
        <v>6657.79</v>
      </c>
      <c r="J74" s="43">
        <f>IFERROR(VLOOKUP(C74,'13 SALARIO'!B:F,3,0),"0,00")</f>
        <v>5548.16</v>
      </c>
      <c r="K74" s="42">
        <f t="shared" si="2"/>
        <v>3835.59</v>
      </c>
      <c r="L74" s="43">
        <f>IFERROR(VLOOKUP(C74,'13 SALARIO'!B:H,6,0),"0,00")</f>
        <v>1712.57</v>
      </c>
      <c r="N74" s="13"/>
    </row>
    <row r="75" spans="2:14" s="21" customFormat="1">
      <c r="B75" s="12">
        <f t="shared" si="3"/>
        <v>67</v>
      </c>
      <c r="C75" s="29">
        <v>3439</v>
      </c>
      <c r="D75" s="17" t="str">
        <f>IFERROR(VLOOKUP(C75,SRA!B:C,2,0),"")</f>
        <v>EVELINE ALMEIDA O DOS SANTOS</v>
      </c>
      <c r="E75" s="12" t="str">
        <f>IFERROR(VLOOKUP(C75,SRA!B:T,8,0),"")</f>
        <v>COM</v>
      </c>
      <c r="F75" s="12" t="s">
        <v>434</v>
      </c>
      <c r="G75" s="12" t="str">
        <f>IFERROR(VLOOKUP(C75,SRA!B:T,5,0),"")</f>
        <v>SUCOM-SUPERINT.COMER</v>
      </c>
      <c r="H75" s="42">
        <f>IFERROR(VLOOKUP(C75,SRA!B:T,18,0),"")</f>
        <v>1811.32</v>
      </c>
      <c r="I75" s="42">
        <f>IFERROR(VLOOKUP(C75,SRA!B:T,19,0),"")</f>
        <v>7245.23</v>
      </c>
      <c r="J75" s="43">
        <f>IFERROR(VLOOKUP(C75,'13 SALARIO'!B:F,3,0),"0,00")</f>
        <v>5282.99</v>
      </c>
      <c r="K75" s="42">
        <f t="shared" si="2"/>
        <v>3601.42</v>
      </c>
      <c r="L75" s="43">
        <f>IFERROR(VLOOKUP(C75,'13 SALARIO'!B:H,6,0),"0,00")</f>
        <v>1681.57</v>
      </c>
      <c r="N75" s="13"/>
    </row>
    <row r="76" spans="2:14" s="21" customFormat="1">
      <c r="B76" s="12">
        <f t="shared" si="3"/>
        <v>68</v>
      </c>
      <c r="C76" s="29">
        <v>3440</v>
      </c>
      <c r="D76" s="17" t="str">
        <f>IFERROR(VLOOKUP(C76,SRA!B:C,2,0),"")</f>
        <v>KELBY DE MENEZES LAFAYETTE</v>
      </c>
      <c r="E76" s="12" t="str">
        <f>IFERROR(VLOOKUP(C76,SRA!B:T,8,0),"")</f>
        <v>COM</v>
      </c>
      <c r="F76" s="12" t="s">
        <v>434</v>
      </c>
      <c r="G76" s="12" t="str">
        <f>IFERROR(VLOOKUP(C76,SRA!B:T,5,0),"")</f>
        <v>SUPERINTENDENTE ADM.</v>
      </c>
      <c r="H76" s="42">
        <f>IFERROR(VLOOKUP(C76,SRA!B:T,18,0),"")</f>
        <v>1811.32</v>
      </c>
      <c r="I76" s="42">
        <f>IFERROR(VLOOKUP(C76,SRA!B:T,19,0),"")</f>
        <v>7245.23</v>
      </c>
      <c r="J76" s="43">
        <f>IFERROR(VLOOKUP(C76,'13 SALARIO'!B:F,3,0),"0,00")</f>
        <v>5282.99</v>
      </c>
      <c r="K76" s="42">
        <f t="shared" si="2"/>
        <v>3601.42</v>
      </c>
      <c r="L76" s="43">
        <f>IFERROR(VLOOKUP(C76,'13 SALARIO'!B:H,6,0),"0,00")</f>
        <v>1681.57</v>
      </c>
      <c r="N76" s="13"/>
    </row>
    <row r="77" spans="2:14" s="21" customFormat="1">
      <c r="B77" s="12">
        <f t="shared" ref="B77:B136" si="4">B76+1</f>
        <v>69</v>
      </c>
      <c r="C77" s="40">
        <v>3441</v>
      </c>
      <c r="D77" s="17" t="str">
        <f>IFERROR(VLOOKUP(C77,SRA!B:C,2,0),"")</f>
        <v>ELISON CARLOS FERREIRA SILVA</v>
      </c>
      <c r="E77" s="12" t="str">
        <f>IFERROR(VLOOKUP(C77,SRA!B:T,8,0),"")</f>
        <v>COM</v>
      </c>
      <c r="F77" s="12" t="s">
        <v>434</v>
      </c>
      <c r="G77" s="12" t="str">
        <f>IFERROR(VLOOKUP(C77,SRA!B:T,5,0),"")</f>
        <v>ASSESSOR DIRETORIA</v>
      </c>
      <c r="H77" s="42">
        <f>IFERROR(VLOOKUP(C77,SRA!B:T,18,0),"")</f>
        <v>979.03</v>
      </c>
      <c r="I77" s="42">
        <f>IFERROR(VLOOKUP(C77,SRA!B:T,19,0),"")</f>
        <v>3916.1</v>
      </c>
      <c r="J77" s="43">
        <f>IFERROR(VLOOKUP(C77,'13 SALARIO'!B:F,3,0),"0,00")</f>
        <v>2447.5700000000002</v>
      </c>
      <c r="K77" s="42">
        <f t="shared" si="2"/>
        <v>1422.88</v>
      </c>
      <c r="L77" s="43">
        <f>IFERROR(VLOOKUP(C77,'13 SALARIO'!B:H,6,0),"0,00")</f>
        <v>1024.69</v>
      </c>
    </row>
    <row r="78" spans="2:14" s="21" customFormat="1">
      <c r="B78" s="12">
        <f t="shared" si="4"/>
        <v>70</v>
      </c>
      <c r="C78" s="44">
        <v>3443</v>
      </c>
      <c r="D78" s="17" t="str">
        <f>IFERROR(VLOOKUP(C78,SRA!B:C,2,0),"")</f>
        <v>CAIO HENRIQUE SOUZA FERREIRA</v>
      </c>
      <c r="E78" s="12" t="str">
        <f>IFERROR(VLOOKUP(C78,SRA!B:T,8,0),"")</f>
        <v>COM</v>
      </c>
      <c r="F78" s="12" t="s">
        <v>434</v>
      </c>
      <c r="G78" s="12" t="str">
        <f>IFERROR(VLOOKUP(C78,SRA!B:T,5,0),"")</f>
        <v>GESTOR DE DESENV.</v>
      </c>
      <c r="H78" s="42">
        <f>IFERROR(VLOOKUP(C78,SRA!B:T,18,0),"")</f>
        <v>881.12</v>
      </c>
      <c r="I78" s="42">
        <f>IFERROR(VLOOKUP(C78,SRA!B:T,19,0),"")</f>
        <v>3524.49</v>
      </c>
      <c r="J78" s="43">
        <f>IFERROR(VLOOKUP(C78,'13 SALARIO'!B:F,3,0),"0,00")</f>
        <v>1468.54</v>
      </c>
      <c r="K78" s="42">
        <f t="shared" si="2"/>
        <v>845.25</v>
      </c>
      <c r="L78" s="43">
        <f>IFERROR(VLOOKUP(C78,'13 SALARIO'!B:H,6,0),"0,00")</f>
        <v>623.29</v>
      </c>
    </row>
    <row r="79" spans="2:14" s="21" customFormat="1">
      <c r="B79" s="12">
        <f t="shared" si="4"/>
        <v>71</v>
      </c>
      <c r="C79" s="44">
        <v>3445</v>
      </c>
      <c r="D79" s="17" t="str">
        <f>IFERROR(VLOOKUP(C79,SRA!B:C,2,0),"")</f>
        <v>MARIA SOCORRO MARQUES NUNES</v>
      </c>
      <c r="E79" s="12" t="str">
        <f>IFERROR(VLOOKUP(C79,SRA!B:T,8,0),"")</f>
        <v>COM</v>
      </c>
      <c r="F79" s="12" t="s">
        <v>434</v>
      </c>
      <c r="G79" s="12" t="str">
        <f>IFERROR(VLOOKUP(C79,SRA!B:T,5,0),"")</f>
        <v>COORD. RESP. SOCIAL</v>
      </c>
      <c r="H79" s="42">
        <f>IFERROR(VLOOKUP(C79,SRA!B:T,18,0),"")</f>
        <v>1664.45</v>
      </c>
      <c r="I79" s="42">
        <f>IFERROR(VLOOKUP(C79,SRA!B:T,19,0),"")</f>
        <v>6657.79</v>
      </c>
      <c r="J79" s="43">
        <f>IFERROR(VLOOKUP(C79,'13 SALARIO'!B:F,3,0),"0,00")</f>
        <v>2080.56</v>
      </c>
      <c r="K79" s="42">
        <f t="shared" si="2"/>
        <v>1206.3499999999999</v>
      </c>
      <c r="L79" s="43">
        <f>IFERROR(VLOOKUP(C79,'13 SALARIO'!B:H,6,0),"0,00")</f>
        <v>874.21</v>
      </c>
    </row>
    <row r="80" spans="2:14" s="21" customFormat="1">
      <c r="B80" s="12">
        <f t="shared" si="4"/>
        <v>72</v>
      </c>
      <c r="C80" s="44">
        <v>3446</v>
      </c>
      <c r="D80" s="17" t="str">
        <f>IFERROR(VLOOKUP(C80,SRA!B:C,2,0),"")</f>
        <v>JOAO BOSCO GONCALVES DA SILVA</v>
      </c>
      <c r="E80" s="12" t="str">
        <f>IFERROR(VLOOKUP(C80,SRA!B:T,8,0),"")</f>
        <v>COM</v>
      </c>
      <c r="F80" s="12" t="s">
        <v>434</v>
      </c>
      <c r="G80" s="12" t="str">
        <f>IFERROR(VLOOKUP(C80,SRA!B:T,5,0),"")</f>
        <v>COOR.FARM.POPULARES</v>
      </c>
      <c r="H80" s="42">
        <f>IFERROR(VLOOKUP(C80,SRA!B:T,18,0),"")</f>
        <v>1664.45</v>
      </c>
      <c r="I80" s="42">
        <f>IFERROR(VLOOKUP(C80,SRA!B:T,19,0),"")</f>
        <v>6657.79</v>
      </c>
      <c r="J80" s="43">
        <f>IFERROR(VLOOKUP(C80,'13 SALARIO'!B:F,3,0),"0,00")</f>
        <v>1387.04</v>
      </c>
      <c r="K80" s="42">
        <f t="shared" si="2"/>
        <v>797.54</v>
      </c>
      <c r="L80" s="43">
        <f>IFERROR(VLOOKUP(C80,'13 SALARIO'!B:H,6,0),"0,00")</f>
        <v>589.5</v>
      </c>
    </row>
    <row r="81" spans="2:14" s="21" customFormat="1">
      <c r="B81" s="12">
        <f t="shared" si="4"/>
        <v>73</v>
      </c>
      <c r="C81" s="44">
        <v>3447</v>
      </c>
      <c r="D81" s="17" t="str">
        <f>IFERROR(VLOOKUP(C81,SRA!B:C,2,0),"")</f>
        <v>ITAMAR XAVIER DE SA</v>
      </c>
      <c r="E81" s="12" t="str">
        <f>IFERROR(VLOOKUP(C81,SRA!B:T,8,0),"")</f>
        <v>COM</v>
      </c>
      <c r="F81" s="12" t="s">
        <v>434</v>
      </c>
      <c r="G81" s="12" t="str">
        <f>IFERROR(VLOOKUP(C81,SRA!B:T,5,0),"")</f>
        <v>ASSESSOR DIRETORIA</v>
      </c>
      <c r="H81" s="42">
        <f>IFERROR(VLOOKUP(C81,SRA!B:T,18,0),"")</f>
        <v>979.03</v>
      </c>
      <c r="I81" s="42">
        <f>IFERROR(VLOOKUP(C81,SRA!B:T,19,0),"")</f>
        <v>3916.1</v>
      </c>
      <c r="J81" s="43" t="str">
        <f>IFERROR(VLOOKUP(C81,'13 SALARIO'!B:F,3,0),"0,00")</f>
        <v>0,00</v>
      </c>
      <c r="K81" s="42">
        <f t="shared" si="2"/>
        <v>0</v>
      </c>
      <c r="L81" s="43" t="str">
        <f>IFERROR(VLOOKUP(C81,'13 SALARIO'!B:H,6,0),"0,00")</f>
        <v>0,00</v>
      </c>
    </row>
    <row r="82" spans="2:14" s="21" customFormat="1">
      <c r="B82" s="12">
        <f t="shared" si="4"/>
        <v>74</v>
      </c>
      <c r="C82" s="22">
        <v>7001</v>
      </c>
      <c r="D82" s="17" t="str">
        <f>IFERROR(VLOOKUP(C82,SRA!B:C,2,0),"")</f>
        <v>VICTOR ALEXANDER A VIEIRA</v>
      </c>
      <c r="E82" s="12" t="str">
        <f>IFERROR(VLOOKUP(C82,SRA!B:T,8,0),"")</f>
        <v>EXQ</v>
      </c>
      <c r="F82" s="12" t="s">
        <v>434</v>
      </c>
      <c r="G82" s="12" t="str">
        <f>IFERROR(VLOOKUP(C82,SRA!B:T,5,0),"")</f>
        <v>ENG CIVIL</v>
      </c>
      <c r="H82" s="42">
        <f>IFERROR(VLOOKUP(C82,SRA!B:T,18,0),"")</f>
        <v>0</v>
      </c>
      <c r="I82" s="42">
        <f>IFERROR(VLOOKUP(C82,SRA!B:T,19,0),"")</f>
        <v>0</v>
      </c>
      <c r="J82" s="43" t="str">
        <f>IFERROR(VLOOKUP(C82,'13 SALARIO'!B:F,3,0),"0,00")</f>
        <v>0,00</v>
      </c>
      <c r="K82" s="42">
        <f t="shared" ref="K82:K144" si="5">J82-L82</f>
        <v>0</v>
      </c>
      <c r="L82" s="43" t="str">
        <f>IFERROR(VLOOKUP(C82,'13 SALARIO'!B:H,6,0),"0,00")</f>
        <v>0,00</v>
      </c>
    </row>
    <row r="83" spans="2:14" s="21" customFormat="1">
      <c r="B83" s="12">
        <f t="shared" si="4"/>
        <v>75</v>
      </c>
      <c r="C83" s="22">
        <v>7002</v>
      </c>
      <c r="D83" s="17" t="str">
        <f>IFERROR(VLOOKUP(C83,SRA!B:C,2,0),"")</f>
        <v>ANTONIO LUIZ DOLIVEIRA AZEVEDO</v>
      </c>
      <c r="E83" s="12" t="str">
        <f>IFERROR(VLOOKUP(C83,SRA!B:T,8,0),"")</f>
        <v>EXQ</v>
      </c>
      <c r="F83" s="12" t="s">
        <v>434</v>
      </c>
      <c r="G83" s="12" t="str">
        <f>IFERROR(VLOOKUP(C83,SRA!B:T,5,0),"")</f>
        <v>DIRETOR D ENGENHARIA</v>
      </c>
      <c r="H83" s="42">
        <f>IFERROR(VLOOKUP(C83,SRA!B:T,18,0),"")</f>
        <v>0</v>
      </c>
      <c r="I83" s="42">
        <f>IFERROR(VLOOKUP(C83,SRA!B:T,19,0),"")</f>
        <v>16784.88</v>
      </c>
      <c r="J83" s="43">
        <f>IFERROR(VLOOKUP(C83,'13 SALARIO'!B:F,3,0),"0,00")</f>
        <v>16784.88</v>
      </c>
      <c r="K83" s="42">
        <f t="shared" si="5"/>
        <v>11956.960000000001</v>
      </c>
      <c r="L83" s="43">
        <f>IFERROR(VLOOKUP(C83,'13 SALARIO'!B:H,6,0),"0,00")</f>
        <v>4827.92</v>
      </c>
      <c r="M83" s="13"/>
      <c r="N83" s="13"/>
    </row>
    <row r="84" spans="2:14" s="13" customFormat="1">
      <c r="B84" s="12">
        <f t="shared" si="4"/>
        <v>76</v>
      </c>
      <c r="C84" s="16">
        <v>397</v>
      </c>
      <c r="D84" s="17" t="str">
        <f>IFERROR(VLOOKUP(C84,SRA!B:C,2,0),"")</f>
        <v>MARIA AMARA MEDEIROS</v>
      </c>
      <c r="E84" s="12" t="str">
        <f>IFERROR(VLOOKUP(C84,SRA!B:T,8,0),"")</f>
        <v>CLT</v>
      </c>
      <c r="F84" s="12" t="s">
        <v>434</v>
      </c>
      <c r="G84" s="12" t="str">
        <f>IFERROR(VLOOKUP(C84,SRA!B:T,5,0),"")</f>
        <v>TEC. EM ADM. E FIN.</v>
      </c>
      <c r="H84" s="42">
        <f>IFERROR(VLOOKUP(C84,SRA!B:T,18,0),"")</f>
        <v>5434.34</v>
      </c>
      <c r="I84" s="42">
        <f>IFERROR(VLOOKUP(C84,SRA!B:T,19,0),"")</f>
        <v>0</v>
      </c>
      <c r="J84" s="43">
        <f>IFERROR(VLOOKUP(C84,'13 SALARIO'!B:F,3,0),"0,00")</f>
        <v>5434.34</v>
      </c>
      <c r="K84" s="42">
        <f t="shared" si="5"/>
        <v>4084.2300000000005</v>
      </c>
      <c r="L84" s="43">
        <f>IFERROR(VLOOKUP(C84,'13 SALARIO'!B:H,6,0),"0,00")</f>
        <v>1350.11</v>
      </c>
      <c r="M84" s="13" t="str">
        <f>IFERROR(VLOOKUP(C84,#REF!,2,0),"")</f>
        <v/>
      </c>
    </row>
    <row r="85" spans="2:14" s="13" customFormat="1">
      <c r="B85" s="12">
        <f t="shared" si="4"/>
        <v>77</v>
      </c>
      <c r="C85" s="16">
        <v>508</v>
      </c>
      <c r="D85" s="17" t="str">
        <f>IFERROR(VLOOKUP(C85,SRA!B:C,2,0),"")</f>
        <v>SANDRA EMIDIO PEREIRA</v>
      </c>
      <c r="E85" s="12" t="str">
        <f>IFERROR(VLOOKUP(C85,SRA!B:T,8,0),"")</f>
        <v>CLT</v>
      </c>
      <c r="F85" s="12" t="s">
        <v>434</v>
      </c>
      <c r="G85" s="12" t="str">
        <f>IFERROR(VLOOKUP(C85,SRA!B:T,5,0),"")</f>
        <v>TEC. EM ADM. E FIN.</v>
      </c>
      <c r="H85" s="42">
        <f>IFERROR(VLOOKUP(C85,SRA!B:T,18,0),"")</f>
        <v>5523.19</v>
      </c>
      <c r="I85" s="42">
        <f>IFERROR(VLOOKUP(C85,SRA!B:T,19,0),"")</f>
        <v>0</v>
      </c>
      <c r="J85" s="43">
        <f>IFERROR(VLOOKUP(C85,'13 SALARIO'!B:F,3,0),"0,00")</f>
        <v>5523.19</v>
      </c>
      <c r="K85" s="42">
        <f t="shared" si="5"/>
        <v>3642.66</v>
      </c>
      <c r="L85" s="43">
        <f>IFERROR(VLOOKUP(C85,'13 SALARIO'!B:H,6,0),"0,00")</f>
        <v>1880.53</v>
      </c>
      <c r="M85" s="13" t="str">
        <f>IFERROR(VLOOKUP(C85,#REF!,2,0),"")</f>
        <v/>
      </c>
    </row>
    <row r="86" spans="2:14" s="13" customFormat="1">
      <c r="B86" s="12">
        <f t="shared" si="4"/>
        <v>78</v>
      </c>
      <c r="C86" s="16">
        <v>510</v>
      </c>
      <c r="D86" s="17" t="str">
        <f>IFERROR(VLOOKUP(C86,SRA!B:C,2,0),"")</f>
        <v>FRANCISCO FERREIRA DE SOUSA</v>
      </c>
      <c r="E86" s="12" t="str">
        <f>IFERROR(VLOOKUP(C86,SRA!B:T,8,0),"")</f>
        <v>CLT</v>
      </c>
      <c r="F86" s="12" t="s">
        <v>434</v>
      </c>
      <c r="G86" s="12" t="str">
        <f>IFERROR(VLOOKUP(C86,SRA!B:T,5,0),"")</f>
        <v>TEC. EM ADM. E FIN.</v>
      </c>
      <c r="H86" s="42">
        <f>IFERROR(VLOOKUP(C86,SRA!B:T,18,0),"")</f>
        <v>4475.91</v>
      </c>
      <c r="I86" s="42">
        <f>IFERROR(VLOOKUP(C86,SRA!B:T,19,0),"")</f>
        <v>0</v>
      </c>
      <c r="J86" s="43">
        <f>IFERROR(VLOOKUP(C86,'13 SALARIO'!B:F,3,0),"0,00")</f>
        <v>4554.9799999999996</v>
      </c>
      <c r="K86" s="42">
        <f t="shared" si="5"/>
        <v>2814.8199999999997</v>
      </c>
      <c r="L86" s="43">
        <f>IFERROR(VLOOKUP(C86,'13 SALARIO'!B:H,6,0),"0,00")</f>
        <v>1740.16</v>
      </c>
      <c r="M86" s="13" t="str">
        <f>IFERROR(VLOOKUP(C86,#REF!,2,0),"")</f>
        <v/>
      </c>
    </row>
    <row r="87" spans="2:14" s="13" customFormat="1">
      <c r="B87" s="12">
        <f t="shared" si="4"/>
        <v>79</v>
      </c>
      <c r="C87" s="16">
        <v>542</v>
      </c>
      <c r="D87" s="17" t="str">
        <f>IFERROR(VLOOKUP(C87,SRA!B:C,2,0),"")</f>
        <v>ANA MARTA MARCELINO DA SILVA</v>
      </c>
      <c r="E87" s="12" t="str">
        <f>IFERROR(VLOOKUP(C87,SRA!B:T,8,0),"")</f>
        <v>CLT</v>
      </c>
      <c r="F87" s="12" t="s">
        <v>434</v>
      </c>
      <c r="G87" s="12" t="str">
        <f>IFERROR(VLOOKUP(C87,SRA!B:T,5,0),"")</f>
        <v>TEC.EM QUALIDADE IND</v>
      </c>
      <c r="H87" s="42">
        <f>IFERROR(VLOOKUP(C87,SRA!B:T,18,0),"")</f>
        <v>2152.9499999999998</v>
      </c>
      <c r="I87" s="42">
        <f>IFERROR(VLOOKUP(C87,SRA!B:T,19,0),"")</f>
        <v>0</v>
      </c>
      <c r="J87" s="43">
        <f>IFERROR(VLOOKUP(C87,'13 SALARIO'!B:F,3,0),"0,00")</f>
        <v>2924.43</v>
      </c>
      <c r="K87" s="42">
        <f t="shared" si="5"/>
        <v>1665.83</v>
      </c>
      <c r="L87" s="43">
        <f>IFERROR(VLOOKUP(C87,'13 SALARIO'!B:H,6,0),"0,00")</f>
        <v>1258.5999999999999</v>
      </c>
      <c r="M87" s="13" t="str">
        <f>IFERROR(VLOOKUP(C87,#REF!,2,0),"")</f>
        <v/>
      </c>
    </row>
    <row r="88" spans="2:14" s="13" customFormat="1">
      <c r="B88" s="12">
        <f t="shared" si="4"/>
        <v>80</v>
      </c>
      <c r="C88" s="16">
        <v>788</v>
      </c>
      <c r="D88" s="17" t="str">
        <f>IFERROR(VLOOKUP(C88,SRA!B:C,2,0),"")</f>
        <v>IVONEIDE FRANCISCA S ALMEIDA</v>
      </c>
      <c r="E88" s="12" t="str">
        <f>IFERROR(VLOOKUP(C88,SRA!B:T,8,0),"")</f>
        <v>CLT</v>
      </c>
      <c r="F88" s="12" t="s">
        <v>434</v>
      </c>
      <c r="G88" s="12" t="str">
        <f>IFERROR(VLOOKUP(C88,SRA!B:T,5,0),"")</f>
        <v>OP. DE PROD. IND.</v>
      </c>
      <c r="H88" s="42">
        <f>IFERROR(VLOOKUP(C88,SRA!B:T,18,0),"")</f>
        <v>3644.6800000000003</v>
      </c>
      <c r="I88" s="42">
        <f>IFERROR(VLOOKUP(C88,SRA!B:T,19,0),"")</f>
        <v>0</v>
      </c>
      <c r="J88" s="43">
        <f>IFERROR(VLOOKUP(C88,'13 SALARIO'!B:F,3,0),"0,00")</f>
        <v>3644.68</v>
      </c>
      <c r="K88" s="42">
        <f t="shared" si="5"/>
        <v>2539.64</v>
      </c>
      <c r="L88" s="43">
        <f>IFERROR(VLOOKUP(C88,'13 SALARIO'!B:H,6,0),"0,00")</f>
        <v>1105.04</v>
      </c>
      <c r="M88" s="13" t="str">
        <f>IFERROR(VLOOKUP(C88,#REF!,2,0),"")</f>
        <v/>
      </c>
    </row>
    <row r="89" spans="2:14" s="13" customFormat="1">
      <c r="B89" s="12">
        <f t="shared" si="4"/>
        <v>81</v>
      </c>
      <c r="C89" s="16">
        <v>830</v>
      </c>
      <c r="D89" s="17" t="str">
        <f>IFERROR(VLOOKUP(C89,SRA!B:C,2,0),"")</f>
        <v>CARLOS ANTONIO DA SILVA</v>
      </c>
      <c r="E89" s="12" t="str">
        <f>IFERROR(VLOOKUP(C89,SRA!B:T,8,0),"")</f>
        <v>CLT</v>
      </c>
      <c r="F89" s="12" t="s">
        <v>434</v>
      </c>
      <c r="G89" s="12" t="str">
        <f>IFERROR(VLOOKUP(C89,SRA!B:T,5,0),"")</f>
        <v>TEC. EM ADM. E FIN.</v>
      </c>
      <c r="H89" s="42">
        <f>IFERROR(VLOOKUP(C89,SRA!B:T,18,0),"")</f>
        <v>5440.47</v>
      </c>
      <c r="I89" s="42">
        <f>IFERROR(VLOOKUP(C89,SRA!B:T,19,0),"")</f>
        <v>0</v>
      </c>
      <c r="J89" s="43">
        <f>IFERROR(VLOOKUP(C89,'13 SALARIO'!B:F,3,0),"0,00")</f>
        <v>5440.47</v>
      </c>
      <c r="K89" s="42">
        <f t="shared" si="5"/>
        <v>3524.2000000000003</v>
      </c>
      <c r="L89" s="43">
        <f>IFERROR(VLOOKUP(C89,'13 SALARIO'!B:H,6,0),"0,00")</f>
        <v>1916.27</v>
      </c>
      <c r="M89" s="13" t="str">
        <f>IFERROR(VLOOKUP(C89,#REF!,2,0),"")</f>
        <v/>
      </c>
    </row>
    <row r="90" spans="2:14" s="13" customFormat="1">
      <c r="B90" s="12">
        <f t="shared" si="4"/>
        <v>82</v>
      </c>
      <c r="C90" s="16">
        <v>863</v>
      </c>
      <c r="D90" s="17" t="str">
        <f>IFERROR(VLOOKUP(C90,SRA!B:C,2,0),"")</f>
        <v>JOSE AMARO DOS SANTOS</v>
      </c>
      <c r="E90" s="12" t="str">
        <f>IFERROR(VLOOKUP(C90,SRA!B:T,8,0),"")</f>
        <v>CLT</v>
      </c>
      <c r="F90" s="12" t="s">
        <v>434</v>
      </c>
      <c r="G90" s="12" t="str">
        <f>IFERROR(VLOOKUP(C90,SRA!B:T,5,0),"")</f>
        <v>ASS. DE SERVICOS</v>
      </c>
      <c r="H90" s="42">
        <f>IFERROR(VLOOKUP(C90,SRA!B:T,18,0),"")</f>
        <v>2759.34</v>
      </c>
      <c r="I90" s="42">
        <f>IFERROR(VLOOKUP(C90,SRA!B:T,19,0),"")</f>
        <v>0</v>
      </c>
      <c r="J90" s="43">
        <f>IFERROR(VLOOKUP(C90,'13 SALARIO'!B:F,3,0),"0,00")</f>
        <v>2759.34</v>
      </c>
      <c r="K90" s="42">
        <f t="shared" si="5"/>
        <v>1499.5400000000002</v>
      </c>
      <c r="L90" s="43">
        <f>IFERROR(VLOOKUP(C90,'13 SALARIO'!B:H,6,0),"0,00")</f>
        <v>1259.8</v>
      </c>
      <c r="M90" s="13" t="str">
        <f>IFERROR(VLOOKUP(C90,#REF!,2,0),"")</f>
        <v/>
      </c>
    </row>
    <row r="91" spans="2:14" s="13" customFormat="1">
      <c r="B91" s="12">
        <f t="shared" si="4"/>
        <v>83</v>
      </c>
      <c r="C91" s="16">
        <v>871</v>
      </c>
      <c r="D91" s="17" t="str">
        <f>IFERROR(VLOOKUP(C91,SRA!B:C,2,0),"")</f>
        <v>MARIA LUISA P DE LEMOS SILVA</v>
      </c>
      <c r="E91" s="12" t="str">
        <f>IFERROR(VLOOKUP(C91,SRA!B:T,8,0),"")</f>
        <v>CLT</v>
      </c>
      <c r="F91" s="12" t="s">
        <v>434</v>
      </c>
      <c r="G91" s="12" t="str">
        <f>IFERROR(VLOOKUP(C91,SRA!B:T,5,0),"")</f>
        <v>TEC. EM ADM. E FIN.</v>
      </c>
      <c r="H91" s="42">
        <f>IFERROR(VLOOKUP(C91,SRA!B:T,18,0),"")</f>
        <v>5850.48</v>
      </c>
      <c r="I91" s="42">
        <f>IFERROR(VLOOKUP(C91,SRA!B:T,19,0),"")</f>
        <v>0</v>
      </c>
      <c r="J91" s="43">
        <f>IFERROR(VLOOKUP(C91,'13 SALARIO'!B:F,3,0),"0,00")</f>
        <v>5850.48</v>
      </c>
      <c r="K91" s="42">
        <f t="shared" si="5"/>
        <v>3974.62</v>
      </c>
      <c r="L91" s="43">
        <f>IFERROR(VLOOKUP(C91,'13 SALARIO'!B:H,6,0),"0,00")</f>
        <v>1875.86</v>
      </c>
      <c r="M91" s="13" t="str">
        <f>IFERROR(VLOOKUP(C91,#REF!,2,0),"")</f>
        <v/>
      </c>
    </row>
    <row r="92" spans="2:14" s="13" customFormat="1">
      <c r="B92" s="12">
        <f t="shared" si="4"/>
        <v>84</v>
      </c>
      <c r="C92" s="16">
        <v>897</v>
      </c>
      <c r="D92" s="17" t="str">
        <f>IFERROR(VLOOKUP(C92,SRA!B:C,2,0),"")</f>
        <v>EUNICE DE ASSIS CALIXTO</v>
      </c>
      <c r="E92" s="12" t="str">
        <f>IFERROR(VLOOKUP(C92,SRA!B:T,8,0),"")</f>
        <v>CLT</v>
      </c>
      <c r="F92" s="12" t="s">
        <v>434</v>
      </c>
      <c r="G92" s="12" t="str">
        <f>IFERROR(VLOOKUP(C92,SRA!B:T,5,0),"")</f>
        <v>ASS. DE SERVICOS</v>
      </c>
      <c r="H92" s="42">
        <f>IFERROR(VLOOKUP(C92,SRA!B:T,18,0),"")</f>
        <v>2059.06</v>
      </c>
      <c r="I92" s="42">
        <f>IFERROR(VLOOKUP(C92,SRA!B:T,19,0),"")</f>
        <v>0</v>
      </c>
      <c r="J92" s="43">
        <f>IFERROR(VLOOKUP(C92,'13 SALARIO'!B:F,3,0),"0,00")</f>
        <v>2059.06</v>
      </c>
      <c r="K92" s="42">
        <f t="shared" si="5"/>
        <v>1111.53</v>
      </c>
      <c r="L92" s="43">
        <f>IFERROR(VLOOKUP(C92,'13 SALARIO'!B:H,6,0),"0,00")</f>
        <v>947.53</v>
      </c>
      <c r="M92" s="13" t="str">
        <f>IFERROR(VLOOKUP(C92,#REF!,2,0),"")</f>
        <v/>
      </c>
    </row>
    <row r="93" spans="2:14" s="13" customFormat="1">
      <c r="B93" s="12">
        <f t="shared" si="4"/>
        <v>85</v>
      </c>
      <c r="C93" s="16">
        <v>996</v>
      </c>
      <c r="D93" s="17" t="str">
        <f>IFERROR(VLOOKUP(C93,SRA!B:C,2,0),"")</f>
        <v>FIRMINO SIQUEIRA DA SILVA</v>
      </c>
      <c r="E93" s="12" t="str">
        <f>IFERROR(VLOOKUP(C93,SRA!B:T,8,0),"")</f>
        <v>CLT</v>
      </c>
      <c r="F93" s="12" t="s">
        <v>434</v>
      </c>
      <c r="G93" s="12" t="str">
        <f>IFERROR(VLOOKUP(C93,SRA!B:T,5,0),"")</f>
        <v>OP. DE PROD. IND.</v>
      </c>
      <c r="H93" s="42">
        <f>IFERROR(VLOOKUP(C93,SRA!B:T,18,0),"")</f>
        <v>4280.67</v>
      </c>
      <c r="I93" s="42">
        <f>IFERROR(VLOOKUP(C93,SRA!B:T,19,0),"")</f>
        <v>0</v>
      </c>
      <c r="J93" s="43">
        <f>IFERROR(VLOOKUP(C93,'13 SALARIO'!B:F,3,0),"0,00")</f>
        <v>4597.68</v>
      </c>
      <c r="K93" s="42">
        <f t="shared" si="5"/>
        <v>2735.6500000000005</v>
      </c>
      <c r="L93" s="43">
        <f>IFERROR(VLOOKUP(C93,'13 SALARIO'!B:H,6,0),"0,00")</f>
        <v>1862.03</v>
      </c>
      <c r="M93" s="13" t="str">
        <f>IFERROR(VLOOKUP(C93,#REF!,2,0),"")</f>
        <v/>
      </c>
    </row>
    <row r="94" spans="2:14" s="13" customFormat="1">
      <c r="B94" s="12">
        <f t="shared" si="4"/>
        <v>86</v>
      </c>
      <c r="C94" s="16">
        <v>1008</v>
      </c>
      <c r="D94" s="17" t="str">
        <f>IFERROR(VLOOKUP(C94,SRA!B:C,2,0),"")</f>
        <v>MARIO JOSE DO NASCIMENTO</v>
      </c>
      <c r="E94" s="12" t="str">
        <f>IFERROR(VLOOKUP(C94,SRA!B:T,8,0),"")</f>
        <v>CLT</v>
      </c>
      <c r="F94" s="12" t="s">
        <v>434</v>
      </c>
      <c r="G94" s="12" t="str">
        <f>IFERROR(VLOOKUP(C94,SRA!B:T,5,0),"")</f>
        <v>ASS. DE SERVICOS</v>
      </c>
      <c r="H94" s="42">
        <f>IFERROR(VLOOKUP(C94,SRA!B:T,18,0),"")</f>
        <v>2627.98</v>
      </c>
      <c r="I94" s="42">
        <f>IFERROR(VLOOKUP(C94,SRA!B:T,19,0),"")</f>
        <v>0</v>
      </c>
      <c r="J94" s="43">
        <f>IFERROR(VLOOKUP(C94,'13 SALARIO'!B:F,3,0),"0,00")</f>
        <v>2627.98</v>
      </c>
      <c r="K94" s="42">
        <f t="shared" si="5"/>
        <v>1355.81</v>
      </c>
      <c r="L94" s="43">
        <f>IFERROR(VLOOKUP(C94,'13 SALARIO'!B:H,6,0),"0,00")</f>
        <v>1272.17</v>
      </c>
      <c r="M94" s="13" t="str">
        <f>IFERROR(VLOOKUP(C94,#REF!,2,0),"")</f>
        <v/>
      </c>
    </row>
    <row r="95" spans="2:14" s="13" customFormat="1">
      <c r="B95" s="12">
        <f t="shared" si="4"/>
        <v>87</v>
      </c>
      <c r="C95" s="16">
        <v>1037</v>
      </c>
      <c r="D95" s="17" t="str">
        <f>IFERROR(VLOOKUP(C95,SRA!B:C,2,0),"")</f>
        <v>DAVI INACIO FILHO</v>
      </c>
      <c r="E95" s="12" t="str">
        <f>IFERROR(VLOOKUP(C95,SRA!B:T,8,0),"")</f>
        <v>CLT</v>
      </c>
      <c r="F95" s="12" t="s">
        <v>434</v>
      </c>
      <c r="G95" s="12" t="str">
        <f>IFERROR(VLOOKUP(C95,SRA!B:T,5,0),"")</f>
        <v>OP. DE PROD. IND.</v>
      </c>
      <c r="H95" s="42">
        <f>IFERROR(VLOOKUP(C95,SRA!B:T,18,0),"")</f>
        <v>4076.83</v>
      </c>
      <c r="I95" s="42">
        <f>IFERROR(VLOOKUP(C95,SRA!B:T,19,0),"")</f>
        <v>0</v>
      </c>
      <c r="J95" s="43">
        <f>IFERROR(VLOOKUP(C95,'13 SALARIO'!B:F,3,0),"0,00")</f>
        <v>4107.43</v>
      </c>
      <c r="K95" s="42">
        <f t="shared" si="5"/>
        <v>2921.6200000000003</v>
      </c>
      <c r="L95" s="43">
        <f>IFERROR(VLOOKUP(C95,'13 SALARIO'!B:H,6,0),"0,00")</f>
        <v>1185.81</v>
      </c>
      <c r="M95" s="13" t="str">
        <f>IFERROR(VLOOKUP(C95,#REF!,2,0),"")</f>
        <v/>
      </c>
    </row>
    <row r="96" spans="2:14" s="13" customFormat="1">
      <c r="B96" s="12">
        <f t="shared" si="4"/>
        <v>88</v>
      </c>
      <c r="C96" s="16">
        <v>1051</v>
      </c>
      <c r="D96" s="17" t="str">
        <f>IFERROR(VLOOKUP(C96,SRA!B:C,2,0),"")</f>
        <v>GEORGE HAROLD DE B  WALMSLEY</v>
      </c>
      <c r="E96" s="12" t="str">
        <f>IFERROR(VLOOKUP(C96,SRA!B:T,8,0),"")</f>
        <v>CLT</v>
      </c>
      <c r="F96" s="12" t="s">
        <v>434</v>
      </c>
      <c r="G96" s="12" t="str">
        <f>IFERROR(VLOOKUP(C96,SRA!B:T,5,0),"")</f>
        <v>ANALISTA EM PCP</v>
      </c>
      <c r="H96" s="42">
        <f>IFERROR(VLOOKUP(C96,SRA!B:T,18,0),"")</f>
        <v>21920.690000000002</v>
      </c>
      <c r="I96" s="42">
        <f>IFERROR(VLOOKUP(C96,SRA!B:T,19,0),"")</f>
        <v>0</v>
      </c>
      <c r="J96" s="43">
        <f>IFERROR(VLOOKUP(C96,'13 SALARIO'!B:F,3,0),"0,00")</f>
        <v>21920.690000000002</v>
      </c>
      <c r="K96" s="42">
        <f t="shared" si="5"/>
        <v>15877.050000000003</v>
      </c>
      <c r="L96" s="43">
        <f>IFERROR(VLOOKUP(C96,'13 SALARIO'!B:H,6,0),"0,00")</f>
        <v>6043.64</v>
      </c>
      <c r="M96" s="13" t="str">
        <f>IFERROR(VLOOKUP(C96,#REF!,2,0),"")</f>
        <v/>
      </c>
    </row>
    <row r="97" spans="2:13" s="13" customFormat="1">
      <c r="B97" s="12">
        <f t="shared" si="4"/>
        <v>89</v>
      </c>
      <c r="C97" s="16">
        <v>1056</v>
      </c>
      <c r="D97" s="17" t="str">
        <f>IFERROR(VLOOKUP(C97,SRA!B:C,2,0),"")</f>
        <v>VALERIA MARIA DA SILVA</v>
      </c>
      <c r="E97" s="12" t="str">
        <f>IFERROR(VLOOKUP(C97,SRA!B:T,8,0),"")</f>
        <v>CLT</v>
      </c>
      <c r="F97" s="12" t="s">
        <v>434</v>
      </c>
      <c r="G97" s="12" t="str">
        <f>IFERROR(VLOOKUP(C97,SRA!B:T,5,0),"")</f>
        <v>TEC.EM QUALIDADE IND</v>
      </c>
      <c r="H97" s="42">
        <f>IFERROR(VLOOKUP(C97,SRA!B:T,18,0),"")</f>
        <v>4934.66</v>
      </c>
      <c r="I97" s="42">
        <f>IFERROR(VLOOKUP(C97,SRA!B:T,19,0),"")</f>
        <v>0</v>
      </c>
      <c r="J97" s="43">
        <f>IFERROR(VLOOKUP(C97,'13 SALARIO'!B:F,3,0),"0,00")</f>
        <v>6056.16</v>
      </c>
      <c r="K97" s="42">
        <f t="shared" si="5"/>
        <v>3753</v>
      </c>
      <c r="L97" s="43">
        <f>IFERROR(VLOOKUP(C97,'13 SALARIO'!B:H,6,0),"0,00")</f>
        <v>2303.16</v>
      </c>
      <c r="M97" s="13" t="str">
        <f>IFERROR(VLOOKUP(C97,#REF!,2,0),"")</f>
        <v/>
      </c>
    </row>
    <row r="98" spans="2:13" s="13" customFormat="1">
      <c r="B98" s="12">
        <f t="shared" si="4"/>
        <v>90</v>
      </c>
      <c r="C98" s="16">
        <v>1071</v>
      </c>
      <c r="D98" s="17" t="str">
        <f>IFERROR(VLOOKUP(C98,SRA!B:C,2,0),"")</f>
        <v>MARIA JOSE DA HORA</v>
      </c>
      <c r="E98" s="12" t="str">
        <f>IFERROR(VLOOKUP(C98,SRA!B:T,8,0),"")</f>
        <v>CLT</v>
      </c>
      <c r="F98" s="12" t="s">
        <v>434</v>
      </c>
      <c r="G98" s="12" t="str">
        <f>IFERROR(VLOOKUP(C98,SRA!B:T,5,0),"")</f>
        <v>OP. DE PROD. IND.</v>
      </c>
      <c r="H98" s="42">
        <f>IFERROR(VLOOKUP(C98,SRA!B:T,18,0),"")</f>
        <v>2270.11</v>
      </c>
      <c r="I98" s="42">
        <f>IFERROR(VLOOKUP(C98,SRA!B:T,19,0),"")</f>
        <v>0</v>
      </c>
      <c r="J98" s="43">
        <f>IFERROR(VLOOKUP(C98,'13 SALARIO'!B:F,3,0),"0,00")</f>
        <v>2270.11</v>
      </c>
      <c r="K98" s="42">
        <f t="shared" si="5"/>
        <v>1414.5900000000001</v>
      </c>
      <c r="L98" s="43">
        <f>IFERROR(VLOOKUP(C98,'13 SALARIO'!B:H,6,0),"0,00")</f>
        <v>855.52</v>
      </c>
      <c r="M98" s="13" t="str">
        <f>IFERROR(VLOOKUP(C98,#REF!,2,0),"")</f>
        <v/>
      </c>
    </row>
    <row r="99" spans="2:13" s="13" customFormat="1">
      <c r="B99" s="12">
        <f t="shared" si="4"/>
        <v>91</v>
      </c>
      <c r="C99" s="16">
        <v>1080</v>
      </c>
      <c r="D99" s="17" t="str">
        <f>IFERROR(VLOOKUP(C99,SRA!B:C,2,0),"")</f>
        <v>VALDIRENE ANDRE PEREIRA</v>
      </c>
      <c r="E99" s="12" t="str">
        <f>IFERROR(VLOOKUP(C99,SRA!B:T,8,0),"")</f>
        <v>CLT</v>
      </c>
      <c r="F99" s="12" t="s">
        <v>434</v>
      </c>
      <c r="G99" s="12" t="str">
        <f>IFERROR(VLOOKUP(C99,SRA!B:T,5,0),"")</f>
        <v>TEC. EM ADM. E FIN.</v>
      </c>
      <c r="H99" s="42">
        <f>IFERROR(VLOOKUP(C99,SRA!B:T,18,0),"")</f>
        <v>4475.91</v>
      </c>
      <c r="I99" s="42">
        <f>IFERROR(VLOOKUP(C99,SRA!B:T,19,0),"")</f>
        <v>0</v>
      </c>
      <c r="J99" s="43">
        <f>IFERROR(VLOOKUP(C99,'13 SALARIO'!B:F,3,0),"0,00")</f>
        <v>4521.6000000000004</v>
      </c>
      <c r="K99" s="42">
        <f t="shared" si="5"/>
        <v>2820.9300000000003</v>
      </c>
      <c r="L99" s="43">
        <f>IFERROR(VLOOKUP(C99,'13 SALARIO'!B:H,6,0),"0,00")</f>
        <v>1700.67</v>
      </c>
      <c r="M99" s="13" t="str">
        <f>IFERROR(VLOOKUP(C99,#REF!,2,0),"")</f>
        <v/>
      </c>
    </row>
    <row r="100" spans="2:13" s="13" customFormat="1">
      <c r="B100" s="12">
        <f t="shared" si="4"/>
        <v>92</v>
      </c>
      <c r="C100" s="16">
        <v>1099</v>
      </c>
      <c r="D100" s="17" t="str">
        <f>IFERROR(VLOOKUP(C100,SRA!B:C,2,0),"")</f>
        <v>VALERIA DA SILVA SOUZA</v>
      </c>
      <c r="E100" s="12" t="str">
        <f>IFERROR(VLOOKUP(C100,SRA!B:T,8,0),"")</f>
        <v>CLT</v>
      </c>
      <c r="F100" s="12" t="s">
        <v>434</v>
      </c>
      <c r="G100" s="12" t="str">
        <f>IFERROR(VLOOKUP(C100,SRA!B:T,5,0),"")</f>
        <v>OP. DE PROD. IND.</v>
      </c>
      <c r="H100" s="42">
        <f>IFERROR(VLOOKUP(C100,SRA!B:T,18,0),"")</f>
        <v>4076.83</v>
      </c>
      <c r="I100" s="42">
        <f>IFERROR(VLOOKUP(C100,SRA!B:T,19,0),"")</f>
        <v>0</v>
      </c>
      <c r="J100" s="43">
        <f>IFERROR(VLOOKUP(C100,'13 SALARIO'!B:F,3,0),"0,00")</f>
        <v>4076.83</v>
      </c>
      <c r="K100" s="42">
        <f t="shared" si="5"/>
        <v>2485.5699999999997</v>
      </c>
      <c r="L100" s="43">
        <f>IFERROR(VLOOKUP(C100,'13 SALARIO'!B:H,6,0),"0,00")</f>
        <v>1591.26</v>
      </c>
      <c r="M100" s="13" t="str">
        <f>IFERROR(VLOOKUP(C100,#REF!,2,0),"")</f>
        <v/>
      </c>
    </row>
    <row r="101" spans="2:13" s="13" customFormat="1">
      <c r="B101" s="12">
        <f t="shared" si="4"/>
        <v>93</v>
      </c>
      <c r="C101" s="16">
        <v>1126</v>
      </c>
      <c r="D101" s="17" t="str">
        <f>IFERROR(VLOOKUP(C101,SRA!B:C,2,0),"")</f>
        <v>ALUISIO GOMES FERREIRA FILHO</v>
      </c>
      <c r="E101" s="12" t="str">
        <f>IFERROR(VLOOKUP(C101,SRA!B:T,8,0),"")</f>
        <v>CLT</v>
      </c>
      <c r="F101" s="12" t="s">
        <v>434</v>
      </c>
      <c r="G101" s="12" t="str">
        <f>IFERROR(VLOOKUP(C101,SRA!B:T,5,0),"")</f>
        <v>TEC. EM ADM. E FIN.</v>
      </c>
      <c r="H101" s="42">
        <f>IFERROR(VLOOKUP(C101,SRA!B:T,18,0),"")</f>
        <v>6997.81</v>
      </c>
      <c r="I101" s="42">
        <f>IFERROR(VLOOKUP(C101,SRA!B:T,19,0),"")</f>
        <v>0</v>
      </c>
      <c r="J101" s="43">
        <f>IFERROR(VLOOKUP(C101,'13 SALARIO'!B:F,3,0),"0,00")</f>
        <v>6997.81</v>
      </c>
      <c r="K101" s="42">
        <f t="shared" si="5"/>
        <v>5683.3200000000006</v>
      </c>
      <c r="L101" s="43">
        <f>IFERROR(VLOOKUP(C101,'13 SALARIO'!B:H,6,0),"0,00")</f>
        <v>1314.49</v>
      </c>
      <c r="M101" s="13" t="str">
        <f>IFERROR(VLOOKUP(C101,#REF!,2,0),"")</f>
        <v/>
      </c>
    </row>
    <row r="102" spans="2:13" s="13" customFormat="1">
      <c r="B102" s="12">
        <f t="shared" si="4"/>
        <v>94</v>
      </c>
      <c r="C102" s="16">
        <v>1135</v>
      </c>
      <c r="D102" s="17" t="str">
        <f>IFERROR(VLOOKUP(C102,SRA!B:C,2,0),"")</f>
        <v>ANTONIO LUIZ DOS SANTOS</v>
      </c>
      <c r="E102" s="12" t="str">
        <f>IFERROR(VLOOKUP(C102,SRA!B:T,8,0),"")</f>
        <v>CLT</v>
      </c>
      <c r="F102" s="12" t="s">
        <v>434</v>
      </c>
      <c r="G102" s="12" t="str">
        <f>IFERROR(VLOOKUP(C102,SRA!B:T,5,0),"")</f>
        <v>TEC. EM ADM. E FIN.</v>
      </c>
      <c r="H102" s="42">
        <f>IFERROR(VLOOKUP(C102,SRA!B:T,18,0),"")</f>
        <v>3682.31</v>
      </c>
      <c r="I102" s="42">
        <f>IFERROR(VLOOKUP(C102,SRA!B:T,19,0),"")</f>
        <v>0</v>
      </c>
      <c r="J102" s="43">
        <f>IFERROR(VLOOKUP(C102,'13 SALARIO'!B:F,3,0),"0,00")</f>
        <v>3682.31</v>
      </c>
      <c r="K102" s="42">
        <f t="shared" si="5"/>
        <v>2121.1499999999996</v>
      </c>
      <c r="L102" s="43">
        <f>IFERROR(VLOOKUP(C102,'13 SALARIO'!B:H,6,0),"0,00")</f>
        <v>1561.16</v>
      </c>
      <c r="M102" s="13" t="str">
        <f>IFERROR(VLOOKUP(C102,#REF!,2,0),"")</f>
        <v/>
      </c>
    </row>
    <row r="103" spans="2:13" s="13" customFormat="1">
      <c r="B103" s="12">
        <f t="shared" si="4"/>
        <v>95</v>
      </c>
      <c r="C103" s="16">
        <v>1159</v>
      </c>
      <c r="D103" s="17" t="str">
        <f>IFERROR(VLOOKUP(C103,SRA!B:C,2,0),"")</f>
        <v>VERA LUCIA MARIA C  DA SILVA</v>
      </c>
      <c r="E103" s="12" t="str">
        <f>IFERROR(VLOOKUP(C103,SRA!B:T,8,0),"")</f>
        <v>CLT</v>
      </c>
      <c r="F103" s="12" t="s">
        <v>434</v>
      </c>
      <c r="G103" s="12" t="str">
        <f>IFERROR(VLOOKUP(C103,SRA!B:T,5,0),"")</f>
        <v>OP. DE PROD. IND.</v>
      </c>
      <c r="H103" s="42">
        <f>IFERROR(VLOOKUP(C103,SRA!B:T,18,0),"")</f>
        <v>2059.06</v>
      </c>
      <c r="I103" s="42">
        <f>IFERROR(VLOOKUP(C103,SRA!B:T,19,0),"")</f>
        <v>0</v>
      </c>
      <c r="J103" s="43">
        <f>IFERROR(VLOOKUP(C103,'13 SALARIO'!B:F,3,0),"0,00")</f>
        <v>2059.06</v>
      </c>
      <c r="K103" s="42">
        <f t="shared" si="5"/>
        <v>1111.53</v>
      </c>
      <c r="L103" s="43">
        <f>IFERROR(VLOOKUP(C103,'13 SALARIO'!B:H,6,0),"0,00")</f>
        <v>947.53</v>
      </c>
      <c r="M103" s="13" t="str">
        <f>IFERROR(VLOOKUP(C103,#REF!,2,0),"")</f>
        <v/>
      </c>
    </row>
    <row r="104" spans="2:13" s="13" customFormat="1">
      <c r="B104" s="12">
        <f t="shared" si="4"/>
        <v>96</v>
      </c>
      <c r="C104" s="16">
        <v>1164</v>
      </c>
      <c r="D104" s="17" t="str">
        <f>IFERROR(VLOOKUP(C104,SRA!B:C,2,0),"")</f>
        <v>TERESINHA MARIA DE F  FELIX</v>
      </c>
      <c r="E104" s="12" t="str">
        <f>IFERROR(VLOOKUP(C104,SRA!B:T,8,0),"")</f>
        <v>CLT</v>
      </c>
      <c r="F104" s="12" t="s">
        <v>434</v>
      </c>
      <c r="G104" s="12" t="str">
        <f>IFERROR(VLOOKUP(C104,SRA!B:T,5,0),"")</f>
        <v>TEC. EM ADM. E FIN.</v>
      </c>
      <c r="H104" s="42">
        <f>IFERROR(VLOOKUP(C104,SRA!B:T,18,0),"")</f>
        <v>5712.48</v>
      </c>
      <c r="I104" s="42">
        <f>IFERROR(VLOOKUP(C104,SRA!B:T,19,0),"")</f>
        <v>0</v>
      </c>
      <c r="J104" s="43">
        <f>IFERROR(VLOOKUP(C104,'13 SALARIO'!B:F,3,0),"0,00")</f>
        <v>5712.48</v>
      </c>
      <c r="K104" s="42">
        <f t="shared" si="5"/>
        <v>3856.6299999999997</v>
      </c>
      <c r="L104" s="43">
        <f>IFERROR(VLOOKUP(C104,'13 SALARIO'!B:H,6,0),"0,00")</f>
        <v>1855.85</v>
      </c>
      <c r="M104" s="13" t="str">
        <f>IFERROR(VLOOKUP(C104,#REF!,2,0),"")</f>
        <v/>
      </c>
    </row>
    <row r="105" spans="2:13" s="13" customFormat="1">
      <c r="B105" s="12">
        <f t="shared" si="4"/>
        <v>97</v>
      </c>
      <c r="C105" s="16">
        <v>1169</v>
      </c>
      <c r="D105" s="17" t="str">
        <f>IFERROR(VLOOKUP(C105,SRA!B:C,2,0),"")</f>
        <v>MARIA DO CARMO SANTOS</v>
      </c>
      <c r="E105" s="12" t="str">
        <f>IFERROR(VLOOKUP(C105,SRA!B:T,8,0),"")</f>
        <v>CLT</v>
      </c>
      <c r="F105" s="12" t="s">
        <v>434</v>
      </c>
      <c r="G105" s="12" t="str">
        <f>IFERROR(VLOOKUP(C105,SRA!B:T,5,0),"")</f>
        <v>OP. DE PROD. IND.</v>
      </c>
      <c r="H105" s="42">
        <f>IFERROR(VLOOKUP(C105,SRA!B:T,18,0),"")</f>
        <v>3521.69</v>
      </c>
      <c r="I105" s="42">
        <f>IFERROR(VLOOKUP(C105,SRA!B:T,19,0),"")</f>
        <v>0</v>
      </c>
      <c r="J105" s="43">
        <f>IFERROR(VLOOKUP(C105,'13 SALARIO'!B:F,3,0),"0,00")</f>
        <v>3759.66</v>
      </c>
      <c r="K105" s="42">
        <f t="shared" si="5"/>
        <v>2132.7699999999995</v>
      </c>
      <c r="L105" s="43">
        <f>IFERROR(VLOOKUP(C105,'13 SALARIO'!B:H,6,0),"0,00")</f>
        <v>1626.89</v>
      </c>
      <c r="M105" s="13" t="str">
        <f>IFERROR(VLOOKUP(C105,#REF!,2,0),"")</f>
        <v/>
      </c>
    </row>
    <row r="106" spans="2:13" s="13" customFormat="1">
      <c r="B106" s="12">
        <f t="shared" si="4"/>
        <v>98</v>
      </c>
      <c r="C106" s="16">
        <v>1177</v>
      </c>
      <c r="D106" s="17" t="str">
        <f>IFERROR(VLOOKUP(C106,SRA!B:C,2,0),"")</f>
        <v>SELMA MARIA P DO NASCIMENTO</v>
      </c>
      <c r="E106" s="12" t="str">
        <f>IFERROR(VLOOKUP(C106,SRA!B:T,8,0),"")</f>
        <v>CLT</v>
      </c>
      <c r="F106" s="12" t="s">
        <v>434</v>
      </c>
      <c r="G106" s="12" t="str">
        <f>IFERROR(VLOOKUP(C106,SRA!B:T,5,0),"")</f>
        <v>TEC. EM ADM. E FIN.</v>
      </c>
      <c r="H106" s="42">
        <f>IFERROR(VLOOKUP(C106,SRA!B:T,18,0),"")</f>
        <v>4059.77</v>
      </c>
      <c r="I106" s="42">
        <f>IFERROR(VLOOKUP(C106,SRA!B:T,19,0),"")</f>
        <v>0</v>
      </c>
      <c r="J106" s="43">
        <f>IFERROR(VLOOKUP(C106,'13 SALARIO'!B:F,3,0),"0,00")</f>
        <v>4059.77</v>
      </c>
      <c r="K106" s="42">
        <f t="shared" si="5"/>
        <v>2397.9300000000003</v>
      </c>
      <c r="L106" s="43">
        <f>IFERROR(VLOOKUP(C106,'13 SALARIO'!B:H,6,0),"0,00")</f>
        <v>1661.84</v>
      </c>
      <c r="M106" s="13" t="str">
        <f>IFERROR(VLOOKUP(C106,#REF!,2,0),"")</f>
        <v/>
      </c>
    </row>
    <row r="107" spans="2:13" s="13" customFormat="1">
      <c r="B107" s="12">
        <f t="shared" si="4"/>
        <v>99</v>
      </c>
      <c r="C107" s="16">
        <v>1221</v>
      </c>
      <c r="D107" s="17" t="str">
        <f>IFERROR(VLOOKUP(C107,SRA!B:C,2,0),"")</f>
        <v>JOSE CARLOS TENORIO DE MELO</v>
      </c>
      <c r="E107" s="12" t="str">
        <f>IFERROR(VLOOKUP(C107,SRA!B:T,8,0),"")</f>
        <v>CLT</v>
      </c>
      <c r="F107" s="12" t="s">
        <v>434</v>
      </c>
      <c r="G107" s="12" t="str">
        <f>IFERROR(VLOOKUP(C107,SRA!B:T,5,0),"")</f>
        <v>ANALISTA EM PCP</v>
      </c>
      <c r="H107" s="42">
        <f>IFERROR(VLOOKUP(C107,SRA!B:T,18,0),"")</f>
        <v>10379.799999999999</v>
      </c>
      <c r="I107" s="42">
        <f>IFERROR(VLOOKUP(C107,SRA!B:T,19,0),"")</f>
        <v>0</v>
      </c>
      <c r="J107" s="43">
        <f>IFERROR(VLOOKUP(C107,'13 SALARIO'!B:F,3,0),"0,00")</f>
        <v>10379.800000000001</v>
      </c>
      <c r="K107" s="42">
        <f t="shared" si="5"/>
        <v>7531.6400000000012</v>
      </c>
      <c r="L107" s="43">
        <f>IFERROR(VLOOKUP(C107,'13 SALARIO'!B:H,6,0),"0,00")</f>
        <v>2848.16</v>
      </c>
      <c r="M107" s="13" t="str">
        <f>IFERROR(VLOOKUP(C107,#REF!,2,0),"")</f>
        <v/>
      </c>
    </row>
    <row r="108" spans="2:13" s="13" customFormat="1">
      <c r="B108" s="12">
        <f t="shared" si="4"/>
        <v>100</v>
      </c>
      <c r="C108" s="16">
        <v>1229</v>
      </c>
      <c r="D108" s="17" t="str">
        <f>IFERROR(VLOOKUP(C108,SRA!B:C,2,0),"")</f>
        <v>IVANETE RODRIGUES DOS SANTOS</v>
      </c>
      <c r="E108" s="12" t="str">
        <f>IFERROR(VLOOKUP(C108,SRA!B:T,8,0),"")</f>
        <v>CLT</v>
      </c>
      <c r="F108" s="12" t="s">
        <v>434</v>
      </c>
      <c r="G108" s="12" t="str">
        <f>IFERROR(VLOOKUP(C108,SRA!B:T,5,0),"")</f>
        <v>OP. DE PROD. IND.</v>
      </c>
      <c r="H108" s="42">
        <f>IFERROR(VLOOKUP(C108,SRA!B:T,18,0),"")</f>
        <v>4280.67</v>
      </c>
      <c r="I108" s="42">
        <f>IFERROR(VLOOKUP(C108,SRA!B:T,19,0),"")</f>
        <v>0</v>
      </c>
      <c r="J108" s="43">
        <f>IFERROR(VLOOKUP(C108,'13 SALARIO'!B:F,3,0),"0,00")</f>
        <v>4724.68</v>
      </c>
      <c r="K108" s="42">
        <f t="shared" si="5"/>
        <v>2801.6400000000003</v>
      </c>
      <c r="L108" s="43">
        <f>IFERROR(VLOOKUP(C108,'13 SALARIO'!B:H,6,0),"0,00")</f>
        <v>1923.04</v>
      </c>
      <c r="M108" s="13" t="str">
        <f>IFERROR(VLOOKUP(C108,#REF!,2,0),"")</f>
        <v/>
      </c>
    </row>
    <row r="109" spans="2:13" s="13" customFormat="1">
      <c r="B109" s="12">
        <f t="shared" si="4"/>
        <v>101</v>
      </c>
      <c r="C109" s="16">
        <v>1243</v>
      </c>
      <c r="D109" s="17" t="str">
        <f>IFERROR(VLOOKUP(C109,SRA!B:C,2,0),"")</f>
        <v>MARIA EUGENIA VILARIM LIMA</v>
      </c>
      <c r="E109" s="12" t="str">
        <f>IFERROR(VLOOKUP(C109,SRA!B:T,8,0),"")</f>
        <v>CLT</v>
      </c>
      <c r="F109" s="12" t="s">
        <v>434</v>
      </c>
      <c r="G109" s="12" t="str">
        <f>IFERROR(VLOOKUP(C109,SRA!B:T,5,0),"")</f>
        <v>OP. DE PROD. IND.</v>
      </c>
      <c r="H109" s="42">
        <f>IFERROR(VLOOKUP(C109,SRA!B:T,18,0),"")</f>
        <v>2759.34</v>
      </c>
      <c r="I109" s="42">
        <f>IFERROR(VLOOKUP(C109,SRA!B:T,19,0),"")</f>
        <v>0</v>
      </c>
      <c r="J109" s="43">
        <f>IFERROR(VLOOKUP(C109,'13 SALARIO'!B:F,3,0),"0,00")</f>
        <v>2759.34</v>
      </c>
      <c r="K109" s="42">
        <f t="shared" si="5"/>
        <v>1550.19</v>
      </c>
      <c r="L109" s="43">
        <f>IFERROR(VLOOKUP(C109,'13 SALARIO'!B:H,6,0),"0,00")</f>
        <v>1209.1500000000001</v>
      </c>
      <c r="M109" s="13" t="str">
        <f>IFERROR(VLOOKUP(C109,#REF!,2,0),"")</f>
        <v/>
      </c>
    </row>
    <row r="110" spans="2:13" s="13" customFormat="1">
      <c r="B110" s="12">
        <f t="shared" si="4"/>
        <v>102</v>
      </c>
      <c r="C110" s="16">
        <v>1258</v>
      </c>
      <c r="D110" s="17" t="str">
        <f>IFERROR(VLOOKUP(C110,SRA!B:C,2,0),"")</f>
        <v>ADIGALENE RODRIGUES DA SILVA</v>
      </c>
      <c r="E110" s="12" t="str">
        <f>IFERROR(VLOOKUP(C110,SRA!B:T,8,0),"")</f>
        <v>CLT</v>
      </c>
      <c r="F110" s="12" t="s">
        <v>434</v>
      </c>
      <c r="G110" s="12" t="str">
        <f>IFERROR(VLOOKUP(C110,SRA!B:T,5,0),"")</f>
        <v>TEC. EM ADM. E FIN.</v>
      </c>
      <c r="H110" s="42">
        <f>IFERROR(VLOOKUP(C110,SRA!B:T,18,0),"")</f>
        <v>6613.9000000000005</v>
      </c>
      <c r="I110" s="42">
        <f>IFERROR(VLOOKUP(C110,SRA!B:T,19,0),"")</f>
        <v>0</v>
      </c>
      <c r="J110" s="43">
        <f>IFERROR(VLOOKUP(C110,'13 SALARIO'!B:F,3,0),"0,00")</f>
        <v>6613.9</v>
      </c>
      <c r="K110" s="42">
        <f t="shared" si="5"/>
        <v>4627.32</v>
      </c>
      <c r="L110" s="43">
        <f>IFERROR(VLOOKUP(C110,'13 SALARIO'!B:H,6,0),"0,00")</f>
        <v>1986.58</v>
      </c>
      <c r="M110" s="13" t="str">
        <f>IFERROR(VLOOKUP(C110,#REF!,2,0),"")</f>
        <v/>
      </c>
    </row>
    <row r="111" spans="2:13" s="13" customFormat="1">
      <c r="B111" s="12">
        <f t="shared" si="4"/>
        <v>103</v>
      </c>
      <c r="C111" s="16">
        <v>1267</v>
      </c>
      <c r="D111" s="17" t="str">
        <f>IFERROR(VLOOKUP(C111,SRA!B:C,2,0),"")</f>
        <v>MARCO AURELIO O DE OLIVEIRA</v>
      </c>
      <c r="E111" s="12" t="str">
        <f>IFERROR(VLOOKUP(C111,SRA!B:T,8,0),"")</f>
        <v>CLT</v>
      </c>
      <c r="F111" s="12" t="s">
        <v>434</v>
      </c>
      <c r="G111" s="12" t="str">
        <f>IFERROR(VLOOKUP(C111,SRA!B:T,5,0),"")</f>
        <v>FARMACEUTICO IND</v>
      </c>
      <c r="H111" s="42">
        <f>IFERROR(VLOOKUP(C111,SRA!B:T,18,0),"")</f>
        <v>22386.879999999997</v>
      </c>
      <c r="I111" s="42">
        <f>IFERROR(VLOOKUP(C111,SRA!B:T,19,0),"")</f>
        <v>0</v>
      </c>
      <c r="J111" s="43">
        <f>IFERROR(VLOOKUP(C111,'13 SALARIO'!B:F,3,0),"0,00")</f>
        <v>22386.880000000001</v>
      </c>
      <c r="K111" s="42">
        <f t="shared" si="5"/>
        <v>16630.730000000003</v>
      </c>
      <c r="L111" s="43">
        <f>IFERROR(VLOOKUP(C111,'13 SALARIO'!B:H,6,0),"0,00")</f>
        <v>5756.15</v>
      </c>
      <c r="M111" s="13" t="str">
        <f>IFERROR(VLOOKUP(C111,#REF!,2,0),"")</f>
        <v/>
      </c>
    </row>
    <row r="112" spans="2:13" s="13" customFormat="1">
      <c r="B112" s="12">
        <f t="shared" si="4"/>
        <v>104</v>
      </c>
      <c r="C112" s="16">
        <v>1269</v>
      </c>
      <c r="D112" s="17" t="str">
        <f>IFERROR(VLOOKUP(C112,SRA!B:C,2,0),"")</f>
        <v>VALDECY FERREIRA DA COSTA</v>
      </c>
      <c r="E112" s="12" t="str">
        <f>IFERROR(VLOOKUP(C112,SRA!B:T,8,0),"")</f>
        <v>CLT</v>
      </c>
      <c r="F112" s="12" t="s">
        <v>434</v>
      </c>
      <c r="G112" s="12" t="str">
        <f>IFERROR(VLOOKUP(C112,SRA!B:T,5,0),"")</f>
        <v>ASS. DE SERVICOS</v>
      </c>
      <c r="H112" s="42">
        <f>IFERROR(VLOOKUP(C112,SRA!B:T,18,0),"")</f>
        <v>2059.06</v>
      </c>
      <c r="I112" s="42">
        <f>IFERROR(VLOOKUP(C112,SRA!B:T,19,0),"")</f>
        <v>0</v>
      </c>
      <c r="J112" s="43">
        <f>IFERROR(VLOOKUP(C112,'13 SALARIO'!B:F,3,0),"0,00")</f>
        <v>2059.06</v>
      </c>
      <c r="K112" s="42">
        <f t="shared" si="5"/>
        <v>1458.19</v>
      </c>
      <c r="L112" s="43">
        <f>IFERROR(VLOOKUP(C112,'13 SALARIO'!B:H,6,0),"0,00")</f>
        <v>600.87</v>
      </c>
      <c r="M112" s="13" t="str">
        <f>IFERROR(VLOOKUP(C112,#REF!,2,0),"")</f>
        <v/>
      </c>
    </row>
    <row r="113" spans="2:13" s="13" customFormat="1">
      <c r="B113" s="12">
        <f t="shared" si="4"/>
        <v>105</v>
      </c>
      <c r="C113" s="16">
        <v>1328</v>
      </c>
      <c r="D113" s="17" t="str">
        <f>IFERROR(VLOOKUP(C113,SRA!B:C,2,0),"")</f>
        <v>LIZETE ALFREDINA DA SILVA</v>
      </c>
      <c r="E113" s="12" t="str">
        <f>IFERROR(VLOOKUP(C113,SRA!B:T,8,0),"")</f>
        <v>CLT</v>
      </c>
      <c r="F113" s="12" t="s">
        <v>434</v>
      </c>
      <c r="G113" s="12" t="str">
        <f>IFERROR(VLOOKUP(C113,SRA!B:T,5,0),"")</f>
        <v>TEC. EM ADM. E FIN.</v>
      </c>
      <c r="H113" s="42">
        <f>IFERROR(VLOOKUP(C113,SRA!B:T,18,0),"")</f>
        <v>4059.77</v>
      </c>
      <c r="I113" s="42">
        <f>IFERROR(VLOOKUP(C113,SRA!B:T,19,0),"")</f>
        <v>0</v>
      </c>
      <c r="J113" s="43">
        <f>IFERROR(VLOOKUP(C113,'13 SALARIO'!B:F,3,0),"0,00")</f>
        <v>4059.77</v>
      </c>
      <c r="K113" s="42">
        <f t="shared" si="5"/>
        <v>2472.46</v>
      </c>
      <c r="L113" s="43">
        <f>IFERROR(VLOOKUP(C113,'13 SALARIO'!B:H,6,0),"0,00")</f>
        <v>1587.31</v>
      </c>
      <c r="M113" s="13" t="str">
        <f>IFERROR(VLOOKUP(C113,#REF!,2,0),"")</f>
        <v/>
      </c>
    </row>
    <row r="114" spans="2:13" s="13" customFormat="1">
      <c r="B114" s="12">
        <f t="shared" si="4"/>
        <v>106</v>
      </c>
      <c r="C114" s="16">
        <v>1330</v>
      </c>
      <c r="D114" s="17" t="str">
        <f>IFERROR(VLOOKUP(C114,SRA!B:C,2,0),"")</f>
        <v>IVANISE MARIA DA LUZ SANTOS</v>
      </c>
      <c r="E114" s="12" t="str">
        <f>IFERROR(VLOOKUP(C114,SRA!B:T,8,0),"")</f>
        <v>CLT</v>
      </c>
      <c r="F114" s="12" t="s">
        <v>434</v>
      </c>
      <c r="G114" s="12" t="str">
        <f>IFERROR(VLOOKUP(C114,SRA!B:T,5,0),"")</f>
        <v>OP. DE PROD. IND.</v>
      </c>
      <c r="H114" s="42">
        <f>IFERROR(VLOOKUP(C114,SRA!B:T,18,0),"")</f>
        <v>3697.8</v>
      </c>
      <c r="I114" s="42">
        <f>IFERROR(VLOOKUP(C114,SRA!B:T,19,0),"")</f>
        <v>0</v>
      </c>
      <c r="J114" s="43">
        <f>IFERROR(VLOOKUP(C114,'13 SALARIO'!B:F,3,0),"0,00")</f>
        <v>3946.5</v>
      </c>
      <c r="K114" s="42">
        <f t="shared" si="5"/>
        <v>2267.4899999999998</v>
      </c>
      <c r="L114" s="43">
        <f>IFERROR(VLOOKUP(C114,'13 SALARIO'!B:H,6,0),"0,00")</f>
        <v>1679.01</v>
      </c>
      <c r="M114" s="13" t="str">
        <f>IFERROR(VLOOKUP(C114,#REF!,2,0),"")</f>
        <v/>
      </c>
    </row>
    <row r="115" spans="2:13" s="13" customFormat="1">
      <c r="B115" s="12">
        <f t="shared" si="4"/>
        <v>107</v>
      </c>
      <c r="C115" s="16">
        <v>1333</v>
      </c>
      <c r="D115" s="17" t="str">
        <f>IFERROR(VLOOKUP(C115,SRA!B:C,2,0),"")</f>
        <v>JORGE CUNHA OLIVEIRA</v>
      </c>
      <c r="E115" s="12" t="str">
        <f>IFERROR(VLOOKUP(C115,SRA!B:T,8,0),"")</f>
        <v>CLT</v>
      </c>
      <c r="F115" s="12" t="s">
        <v>434</v>
      </c>
      <c r="G115" s="12" t="str">
        <f>IFERROR(VLOOKUP(C115,SRA!B:T,5,0),"")</f>
        <v>OP. DE PROD. IND.</v>
      </c>
      <c r="H115" s="42">
        <f>IFERROR(VLOOKUP(C115,SRA!B:T,18,0),"")</f>
        <v>4076.83</v>
      </c>
      <c r="I115" s="42">
        <f>IFERROR(VLOOKUP(C115,SRA!B:T,19,0),"")</f>
        <v>0</v>
      </c>
      <c r="J115" s="43">
        <f>IFERROR(VLOOKUP(C115,'13 SALARIO'!B:F,3,0),"0,00")</f>
        <v>4145.3599999999997</v>
      </c>
      <c r="K115" s="42">
        <f t="shared" si="5"/>
        <v>2505.4399999999996</v>
      </c>
      <c r="L115" s="43">
        <f>IFERROR(VLOOKUP(C115,'13 SALARIO'!B:H,6,0),"0,00")</f>
        <v>1639.92</v>
      </c>
      <c r="M115" s="13" t="str">
        <f>IFERROR(VLOOKUP(C115,#REF!,2,0),"")</f>
        <v/>
      </c>
    </row>
    <row r="116" spans="2:13" s="13" customFormat="1">
      <c r="B116" s="12">
        <f t="shared" si="4"/>
        <v>108</v>
      </c>
      <c r="C116" s="16">
        <v>1337</v>
      </c>
      <c r="D116" s="17" t="str">
        <f>IFERROR(VLOOKUP(C116,SRA!B:C,2,0),"")</f>
        <v>ROSILDA BARBOSA DOS SANTOS</v>
      </c>
      <c r="E116" s="12" t="str">
        <f>IFERROR(VLOOKUP(C116,SRA!B:T,8,0),"")</f>
        <v>CLT</v>
      </c>
      <c r="F116" s="12" t="s">
        <v>434</v>
      </c>
      <c r="G116" s="12" t="str">
        <f>IFERROR(VLOOKUP(C116,SRA!B:T,5,0),"")</f>
        <v>TEC. EM ADM. E FIN.</v>
      </c>
      <c r="H116" s="42">
        <f>IFERROR(VLOOKUP(C116,SRA!B:T,18,0),"")</f>
        <v>5056.88</v>
      </c>
      <c r="I116" s="42">
        <f>IFERROR(VLOOKUP(C116,SRA!B:T,19,0),"")</f>
        <v>0</v>
      </c>
      <c r="J116" s="43">
        <f>IFERROR(VLOOKUP(C116,'13 SALARIO'!B:F,3,0),"0,00")</f>
        <v>5056.88</v>
      </c>
      <c r="K116" s="42">
        <f t="shared" si="5"/>
        <v>3201.44</v>
      </c>
      <c r="L116" s="43">
        <f>IFERROR(VLOOKUP(C116,'13 SALARIO'!B:H,6,0),"0,00")</f>
        <v>1855.44</v>
      </c>
      <c r="M116" s="13" t="str">
        <f>IFERROR(VLOOKUP(C116,#REF!,2,0),"")</f>
        <v/>
      </c>
    </row>
    <row r="117" spans="2:13" s="13" customFormat="1">
      <c r="B117" s="12">
        <f t="shared" si="4"/>
        <v>109</v>
      </c>
      <c r="C117" s="16">
        <v>1363</v>
      </c>
      <c r="D117" s="17" t="str">
        <f>IFERROR(VLOOKUP(C117,SRA!B:C,2,0),"")</f>
        <v>JOSE CARLOS FERREIRA DE ARRUDA</v>
      </c>
      <c r="E117" s="12" t="str">
        <f>IFERROR(VLOOKUP(C117,SRA!B:T,8,0),"")</f>
        <v>CLT</v>
      </c>
      <c r="F117" s="12" t="s">
        <v>434</v>
      </c>
      <c r="G117" s="12" t="str">
        <f>IFERROR(VLOOKUP(C117,SRA!B:T,5,0),"")</f>
        <v>TEC. EM ADM. E FIN.</v>
      </c>
      <c r="H117" s="42">
        <f>IFERROR(VLOOKUP(C117,SRA!B:T,18,0),"")</f>
        <v>4475.91</v>
      </c>
      <c r="I117" s="42">
        <f>IFERROR(VLOOKUP(C117,SRA!B:T,19,0),"")</f>
        <v>822.38</v>
      </c>
      <c r="J117" s="43">
        <f>IFERROR(VLOOKUP(C117,'13 SALARIO'!B:F,3,0),"0,00")</f>
        <v>5298.29</v>
      </c>
      <c r="K117" s="42">
        <f t="shared" si="5"/>
        <v>3473.8999999999996</v>
      </c>
      <c r="L117" s="43">
        <f>IFERROR(VLOOKUP(C117,'13 SALARIO'!B:H,6,0),"0,00")</f>
        <v>1824.39</v>
      </c>
      <c r="M117" s="13" t="str">
        <f>IFERROR(VLOOKUP(C117,#REF!,2,0),"")</f>
        <v/>
      </c>
    </row>
    <row r="118" spans="2:13" s="13" customFormat="1">
      <c r="B118" s="12">
        <f t="shared" si="4"/>
        <v>110</v>
      </c>
      <c r="C118" s="16">
        <v>1369</v>
      </c>
      <c r="D118" s="17" t="str">
        <f>IFERROR(VLOOKUP(C118,SRA!B:C,2,0),"")</f>
        <v>ELIANE BATISTA DE CASTILHO</v>
      </c>
      <c r="E118" s="12" t="str">
        <f>IFERROR(VLOOKUP(C118,SRA!B:T,8,0),"")</f>
        <v>CLT</v>
      </c>
      <c r="F118" s="12" t="s">
        <v>434</v>
      </c>
      <c r="G118" s="12" t="str">
        <f>IFERROR(VLOOKUP(C118,SRA!B:T,5,0),"")</f>
        <v>TEC.EM QUALIDADE IND</v>
      </c>
      <c r="H118" s="42">
        <f>IFERROR(VLOOKUP(C118,SRA!B:T,18,0),"")</f>
        <v>2747.79</v>
      </c>
      <c r="I118" s="42">
        <f>IFERROR(VLOOKUP(C118,SRA!B:T,19,0),"")</f>
        <v>0</v>
      </c>
      <c r="J118" s="43">
        <f>IFERROR(VLOOKUP(C118,'13 SALARIO'!B:F,3,0),"0,00")</f>
        <v>3219.47</v>
      </c>
      <c r="K118" s="42">
        <f t="shared" si="5"/>
        <v>1820.8199999999997</v>
      </c>
      <c r="L118" s="43">
        <f>IFERROR(VLOOKUP(C118,'13 SALARIO'!B:H,6,0),"0,00")</f>
        <v>1398.65</v>
      </c>
      <c r="M118" s="13" t="str">
        <f>IFERROR(VLOOKUP(C118,#REF!,2,0),"")</f>
        <v/>
      </c>
    </row>
    <row r="119" spans="2:13" s="13" customFormat="1">
      <c r="B119" s="12">
        <f t="shared" si="4"/>
        <v>111</v>
      </c>
      <c r="C119" s="16">
        <v>1393</v>
      </c>
      <c r="D119" s="17" t="str">
        <f>IFERROR(VLOOKUP(C119,SRA!B:C,2,0),"")</f>
        <v>MANOEL CORREIA DOS SANTOS</v>
      </c>
      <c r="E119" s="12" t="str">
        <f>IFERROR(VLOOKUP(C119,SRA!B:T,8,0),"")</f>
        <v>CLT</v>
      </c>
      <c r="F119" s="12" t="s">
        <v>434</v>
      </c>
      <c r="G119" s="12" t="str">
        <f>IFERROR(VLOOKUP(C119,SRA!B:T,5,0),"")</f>
        <v>TEC UTI TRA EFLUENTE</v>
      </c>
      <c r="H119" s="42">
        <f>IFERROR(VLOOKUP(C119,SRA!B:T,18,0),"")</f>
        <v>4059.77</v>
      </c>
      <c r="I119" s="42">
        <f>IFERROR(VLOOKUP(C119,SRA!B:T,19,0),"")</f>
        <v>0</v>
      </c>
      <c r="J119" s="43">
        <f>IFERROR(VLOOKUP(C119,'13 SALARIO'!B:F,3,0),"0,00")</f>
        <v>4168.84</v>
      </c>
      <c r="K119" s="42">
        <f t="shared" si="5"/>
        <v>2504.09</v>
      </c>
      <c r="L119" s="43">
        <f>IFERROR(VLOOKUP(C119,'13 SALARIO'!B:H,6,0),"0,00")</f>
        <v>1664.75</v>
      </c>
      <c r="M119" s="13" t="str">
        <f>IFERROR(VLOOKUP(C119,#REF!,2,0),"")</f>
        <v/>
      </c>
    </row>
    <row r="120" spans="2:13" s="13" customFormat="1">
      <c r="B120" s="12">
        <f t="shared" si="4"/>
        <v>112</v>
      </c>
      <c r="C120" s="16">
        <v>1413</v>
      </c>
      <c r="D120" s="17" t="str">
        <f>IFERROR(VLOOKUP(C120,SRA!B:C,2,0),"")</f>
        <v>LEDUAR GUEDES DE LIMA</v>
      </c>
      <c r="E120" s="12" t="str">
        <f>IFERROR(VLOOKUP(C120,SRA!B:T,8,0),"")</f>
        <v>CLT</v>
      </c>
      <c r="F120" s="12" t="s">
        <v>434</v>
      </c>
      <c r="G120" s="12" t="str">
        <f>IFERROR(VLOOKUP(C120,SRA!B:T,5,0),"")</f>
        <v>FARMACEUTICO IND</v>
      </c>
      <c r="H120" s="42">
        <f>IFERROR(VLOOKUP(C120,SRA!B:T,18,0),"")</f>
        <v>27299.14</v>
      </c>
      <c r="I120" s="42">
        <f>IFERROR(VLOOKUP(C120,SRA!B:T,19,0),"")</f>
        <v>0</v>
      </c>
      <c r="J120" s="43">
        <f>IFERROR(VLOOKUP(C120,'13 SALARIO'!B:F,3,0),"0,00")</f>
        <v>27299.14</v>
      </c>
      <c r="K120" s="42">
        <f t="shared" si="5"/>
        <v>20331.97</v>
      </c>
      <c r="L120" s="43">
        <f>IFERROR(VLOOKUP(C120,'13 SALARIO'!B:H,6,0),"0,00")</f>
        <v>6967.17</v>
      </c>
      <c r="M120" s="13" t="str">
        <f>IFERROR(VLOOKUP(C120,#REF!,2,0),"")</f>
        <v/>
      </c>
    </row>
    <row r="121" spans="2:13" s="13" customFormat="1">
      <c r="B121" s="12">
        <f t="shared" si="4"/>
        <v>113</v>
      </c>
      <c r="C121" s="16">
        <v>1418</v>
      </c>
      <c r="D121" s="17" t="str">
        <f>IFERROR(VLOOKUP(C121,SRA!B:C,2,0),"")</f>
        <v>ELVIS GOMES PEREIRA</v>
      </c>
      <c r="E121" s="12" t="str">
        <f>IFERROR(VLOOKUP(C121,SRA!B:T,8,0),"")</f>
        <v>CLT</v>
      </c>
      <c r="F121" s="12" t="s">
        <v>434</v>
      </c>
      <c r="G121" s="12" t="str">
        <f>IFERROR(VLOOKUP(C121,SRA!B:T,5,0),"")</f>
        <v>TEC. COMERCIAL</v>
      </c>
      <c r="H121" s="42">
        <f>IFERROR(VLOOKUP(C121,SRA!B:T,18,0),"")</f>
        <v>4934.66</v>
      </c>
      <c r="I121" s="42">
        <f>IFERROR(VLOOKUP(C121,SRA!B:T,19,0),"")</f>
        <v>0</v>
      </c>
      <c r="J121" s="43">
        <f>IFERROR(VLOOKUP(C121,'13 SALARIO'!B:F,3,0),"0,00")</f>
        <v>4946.08</v>
      </c>
      <c r="K121" s="42">
        <f t="shared" si="5"/>
        <v>3195.3599999999997</v>
      </c>
      <c r="L121" s="43">
        <f>IFERROR(VLOOKUP(C121,'13 SALARIO'!B:H,6,0),"0,00")</f>
        <v>1750.72</v>
      </c>
      <c r="M121" s="13" t="str">
        <f>IFERROR(VLOOKUP(C121,#REF!,2,0),"")</f>
        <v/>
      </c>
    </row>
    <row r="122" spans="2:13" s="13" customFormat="1">
      <c r="B122" s="12">
        <f t="shared" si="4"/>
        <v>114</v>
      </c>
      <c r="C122" s="16">
        <v>1427</v>
      </c>
      <c r="D122" s="17" t="str">
        <f>IFERROR(VLOOKUP(C122,SRA!B:C,2,0),"")</f>
        <v>ANA MARIA ELOI DA H  DA SILVA</v>
      </c>
      <c r="E122" s="12" t="str">
        <f>IFERROR(VLOOKUP(C122,SRA!B:T,8,0),"")</f>
        <v>CLT</v>
      </c>
      <c r="F122" s="12" t="s">
        <v>434</v>
      </c>
      <c r="G122" s="12" t="str">
        <f>IFERROR(VLOOKUP(C122,SRA!B:T,5,0),"")</f>
        <v>FARMACEUTICO IND</v>
      </c>
      <c r="H122" s="42">
        <f>IFERROR(VLOOKUP(C122,SRA!B:T,18,0),"")</f>
        <v>14556.44</v>
      </c>
      <c r="I122" s="42">
        <f>IFERROR(VLOOKUP(C122,SRA!B:T,19,0),"")</f>
        <v>0</v>
      </c>
      <c r="J122" s="43">
        <f>IFERROR(VLOOKUP(C122,'13 SALARIO'!B:F,3,0),"0,00")</f>
        <v>14556.44</v>
      </c>
      <c r="K122" s="42">
        <f t="shared" si="5"/>
        <v>10463.51</v>
      </c>
      <c r="L122" s="43">
        <f>IFERROR(VLOOKUP(C122,'13 SALARIO'!B:H,6,0),"0,00")</f>
        <v>4092.93</v>
      </c>
      <c r="M122" s="13" t="str">
        <f>IFERROR(VLOOKUP(C122,#REF!,2,0),"")</f>
        <v/>
      </c>
    </row>
    <row r="123" spans="2:13" s="13" customFormat="1">
      <c r="B123" s="12">
        <f t="shared" si="4"/>
        <v>115</v>
      </c>
      <c r="C123" s="16">
        <v>1429</v>
      </c>
      <c r="D123" s="17" t="str">
        <f>IFERROR(VLOOKUP(C123,SRA!B:C,2,0),"")</f>
        <v>JOSE HENRIQUE DA PAZ</v>
      </c>
      <c r="E123" s="12" t="str">
        <f>IFERROR(VLOOKUP(C123,SRA!B:T,8,0),"")</f>
        <v>CLT</v>
      </c>
      <c r="F123" s="12" t="s">
        <v>434</v>
      </c>
      <c r="G123" s="12" t="str">
        <f>IFERROR(VLOOKUP(C123,SRA!B:T,5,0),"")</f>
        <v>OP. PROD. IND. (D)</v>
      </c>
      <c r="H123" s="42">
        <f>IFERROR(VLOOKUP(C123,SRA!B:T,18,0),"")</f>
        <v>5309.66</v>
      </c>
      <c r="I123" s="42">
        <f>IFERROR(VLOOKUP(C123,SRA!B:T,19,0),"")</f>
        <v>0</v>
      </c>
      <c r="J123" s="43">
        <f>IFERROR(VLOOKUP(C123,'13 SALARIO'!B:F,3,0),"0,00")</f>
        <v>5309.66</v>
      </c>
      <c r="K123" s="42">
        <f t="shared" si="5"/>
        <v>3465.42</v>
      </c>
      <c r="L123" s="43">
        <f>IFERROR(VLOOKUP(C123,'13 SALARIO'!B:H,6,0),"0,00")</f>
        <v>1844.24</v>
      </c>
      <c r="M123" s="13" t="str">
        <f>IFERROR(VLOOKUP(C123,#REF!,2,0),"")</f>
        <v/>
      </c>
    </row>
    <row r="124" spans="2:13" s="13" customFormat="1">
      <c r="B124" s="12">
        <f t="shared" si="4"/>
        <v>116</v>
      </c>
      <c r="C124" s="16">
        <v>1454</v>
      </c>
      <c r="D124" s="17" t="str">
        <f>IFERROR(VLOOKUP(C124,SRA!B:C,2,0),"")</f>
        <v>MAURICIO LOPES DA SILVA</v>
      </c>
      <c r="E124" s="12" t="str">
        <f>IFERROR(VLOOKUP(C124,SRA!B:T,8,0),"")</f>
        <v>CLT</v>
      </c>
      <c r="F124" s="12" t="s">
        <v>434</v>
      </c>
      <c r="G124" s="12" t="str">
        <f>IFERROR(VLOOKUP(C124,SRA!B:T,5,0),"")</f>
        <v>OP. PROD. IND. (D)</v>
      </c>
      <c r="H124" s="42">
        <f>IFERROR(VLOOKUP(C124,SRA!B:T,18,0),"")</f>
        <v>4861.4400000000005</v>
      </c>
      <c r="I124" s="42">
        <f>IFERROR(VLOOKUP(C124,SRA!B:T,19,0),"")</f>
        <v>0</v>
      </c>
      <c r="J124" s="43">
        <f>IFERROR(VLOOKUP(C124,'13 SALARIO'!B:F,3,0),"0,00")</f>
        <v>5149.1000000000004</v>
      </c>
      <c r="K124" s="42">
        <f t="shared" si="5"/>
        <v>3197.42</v>
      </c>
      <c r="L124" s="43">
        <f>IFERROR(VLOOKUP(C124,'13 SALARIO'!B:H,6,0),"0,00")</f>
        <v>1951.68</v>
      </c>
      <c r="M124" s="13" t="str">
        <f>IFERROR(VLOOKUP(C124,#REF!,2,0),"")</f>
        <v/>
      </c>
    </row>
    <row r="125" spans="2:13" s="13" customFormat="1">
      <c r="B125" s="12">
        <f t="shared" si="4"/>
        <v>117</v>
      </c>
      <c r="C125" s="16">
        <v>1475</v>
      </c>
      <c r="D125" s="17" t="str">
        <f>IFERROR(VLOOKUP(C125,SRA!B:C,2,0),"")</f>
        <v>MARTA ARAUJO DA F  SANTANA</v>
      </c>
      <c r="E125" s="12" t="str">
        <f>IFERROR(VLOOKUP(C125,SRA!B:T,8,0),"")</f>
        <v>CLT</v>
      </c>
      <c r="F125" s="12" t="s">
        <v>434</v>
      </c>
      <c r="G125" s="12" t="str">
        <f>IFERROR(VLOOKUP(C125,SRA!B:T,5,0),"")</f>
        <v>TEC. CONTABIL</v>
      </c>
      <c r="H125" s="42">
        <f>IFERROR(VLOOKUP(C125,SRA!B:T,18,0),"")</f>
        <v>4475.95</v>
      </c>
      <c r="I125" s="42">
        <f>IFERROR(VLOOKUP(C125,SRA!B:T,19,0),"")</f>
        <v>0</v>
      </c>
      <c r="J125" s="43">
        <f>IFERROR(VLOOKUP(C125,'13 SALARIO'!B:F,3,0),"0,00")</f>
        <v>4475.95</v>
      </c>
      <c r="K125" s="42">
        <f t="shared" si="5"/>
        <v>2605.1499999999996</v>
      </c>
      <c r="L125" s="43">
        <f>IFERROR(VLOOKUP(C125,'13 SALARIO'!B:H,6,0),"0,00")</f>
        <v>1870.8</v>
      </c>
      <c r="M125" s="13" t="str">
        <f>IFERROR(VLOOKUP(C125,#REF!,2,0),"")</f>
        <v/>
      </c>
    </row>
    <row r="126" spans="2:13" s="13" customFormat="1">
      <c r="B126" s="12">
        <f t="shared" si="4"/>
        <v>118</v>
      </c>
      <c r="C126" s="16">
        <v>1483</v>
      </c>
      <c r="D126" s="17" t="str">
        <f>IFERROR(VLOOKUP(C126,SRA!B:C,2,0),"")</f>
        <v>REGINA LEANDRO SANTOS DE LIMA</v>
      </c>
      <c r="E126" s="12" t="str">
        <f>IFERROR(VLOOKUP(C126,SRA!B:T,8,0),"")</f>
        <v>CLT</v>
      </c>
      <c r="F126" s="12" t="s">
        <v>434</v>
      </c>
      <c r="G126" s="12" t="str">
        <f>IFERROR(VLOOKUP(C126,SRA!B:T,5,0),"")</f>
        <v>OP. DE PROD. IND.</v>
      </c>
      <c r="H126" s="42">
        <f>IFERROR(VLOOKUP(C126,SRA!B:T,18,0),"")</f>
        <v>2270.11</v>
      </c>
      <c r="I126" s="42">
        <f>IFERROR(VLOOKUP(C126,SRA!B:T,19,0),"")</f>
        <v>0</v>
      </c>
      <c r="J126" s="43">
        <f>IFERROR(VLOOKUP(C126,'13 SALARIO'!B:F,3,0),"0,00")</f>
        <v>2270.11</v>
      </c>
      <c r="K126" s="42">
        <f t="shared" si="5"/>
        <v>1269.3000000000002</v>
      </c>
      <c r="L126" s="43">
        <f>IFERROR(VLOOKUP(C126,'13 SALARIO'!B:H,6,0),"0,00")</f>
        <v>1000.81</v>
      </c>
      <c r="M126" s="13" t="str">
        <f>IFERROR(VLOOKUP(C126,#REF!,2,0),"")</f>
        <v/>
      </c>
    </row>
    <row r="127" spans="2:13" s="13" customFormat="1">
      <c r="B127" s="12">
        <f t="shared" si="4"/>
        <v>119</v>
      </c>
      <c r="C127" s="16">
        <v>1522</v>
      </c>
      <c r="D127" s="17" t="str">
        <f>IFERROR(VLOOKUP(C127,SRA!B:C,2,0),"")</f>
        <v>TEREZINHA P  DA SILVA CORREIA</v>
      </c>
      <c r="E127" s="12" t="str">
        <f>IFERROR(VLOOKUP(C127,SRA!B:T,8,0),"")</f>
        <v>CLT</v>
      </c>
      <c r="F127" s="12" t="s">
        <v>434</v>
      </c>
      <c r="G127" s="12" t="str">
        <f>IFERROR(VLOOKUP(C127,SRA!B:T,5,0),"")</f>
        <v>OP. DE PROD. IND.</v>
      </c>
      <c r="H127" s="42">
        <f>IFERROR(VLOOKUP(C127,SRA!B:T,18,0),"")</f>
        <v>1961.02</v>
      </c>
      <c r="I127" s="42">
        <f>IFERROR(VLOOKUP(C127,SRA!B:T,19,0),"")</f>
        <v>0</v>
      </c>
      <c r="J127" s="43">
        <f>IFERROR(VLOOKUP(C127,'13 SALARIO'!B:F,3,0),"0,00")</f>
        <v>1974.39</v>
      </c>
      <c r="K127" s="42">
        <f t="shared" si="5"/>
        <v>1300.1400000000001</v>
      </c>
      <c r="L127" s="43">
        <f>IFERROR(VLOOKUP(C127,'13 SALARIO'!B:H,6,0),"0,00")</f>
        <v>674.25</v>
      </c>
      <c r="M127" s="13" t="str">
        <f>IFERROR(VLOOKUP(C127,#REF!,2,0),"")</f>
        <v/>
      </c>
    </row>
    <row r="128" spans="2:13" s="13" customFormat="1">
      <c r="B128" s="12">
        <f t="shared" si="4"/>
        <v>120</v>
      </c>
      <c r="C128" s="16">
        <v>1536</v>
      </c>
      <c r="D128" s="17" t="str">
        <f>IFERROR(VLOOKUP(C128,SRA!B:C,2,0),"")</f>
        <v>MARIA ADRIAO DA SILVA</v>
      </c>
      <c r="E128" s="12" t="str">
        <f>IFERROR(VLOOKUP(C128,SRA!B:T,8,0),"")</f>
        <v>CLT</v>
      </c>
      <c r="F128" s="12" t="s">
        <v>434</v>
      </c>
      <c r="G128" s="12" t="str">
        <f>IFERROR(VLOOKUP(C128,SRA!B:T,5,0),"")</f>
        <v>TEC. EM ADM. E FIN.</v>
      </c>
      <c r="H128" s="42">
        <f>IFERROR(VLOOKUP(C128,SRA!B:T,18,0),"")</f>
        <v>3682.31</v>
      </c>
      <c r="I128" s="42">
        <f>IFERROR(VLOOKUP(C128,SRA!B:T,19,0),"")</f>
        <v>0</v>
      </c>
      <c r="J128" s="43">
        <f>IFERROR(VLOOKUP(C128,'13 SALARIO'!B:F,3,0),"0,00")</f>
        <v>3682.31</v>
      </c>
      <c r="K128" s="42">
        <f t="shared" si="5"/>
        <v>2188.75</v>
      </c>
      <c r="L128" s="43">
        <f>IFERROR(VLOOKUP(C128,'13 SALARIO'!B:H,6,0),"0,00")</f>
        <v>1493.56</v>
      </c>
      <c r="M128" s="13" t="str">
        <f>IFERROR(VLOOKUP(C128,#REF!,2,0),"")</f>
        <v/>
      </c>
    </row>
    <row r="129" spans="2:13" s="13" customFormat="1">
      <c r="B129" s="12">
        <f t="shared" si="4"/>
        <v>121</v>
      </c>
      <c r="C129" s="16">
        <v>1545</v>
      </c>
      <c r="D129" s="17" t="str">
        <f>IFERROR(VLOOKUP(C129,SRA!B:C,2,0),"")</f>
        <v>HERON VILAR DE ANDRADE</v>
      </c>
      <c r="E129" s="12" t="str">
        <f>IFERROR(VLOOKUP(C129,SRA!B:T,8,0),"")</f>
        <v>CLT</v>
      </c>
      <c r="F129" s="12" t="s">
        <v>434</v>
      </c>
      <c r="G129" s="12" t="str">
        <f>IFERROR(VLOOKUP(C129,SRA!B:T,5,0),"")</f>
        <v>ASS. DE SERVICOS</v>
      </c>
      <c r="H129" s="42">
        <f>IFERROR(VLOOKUP(C129,SRA!B:T,18,0),"")</f>
        <v>4401.3</v>
      </c>
      <c r="I129" s="42">
        <f>IFERROR(VLOOKUP(C129,SRA!B:T,19,0),"")</f>
        <v>0</v>
      </c>
      <c r="J129" s="43">
        <f>IFERROR(VLOOKUP(C129,'13 SALARIO'!B:F,3,0),"0,00")</f>
        <v>4401.3</v>
      </c>
      <c r="K129" s="42">
        <f t="shared" si="5"/>
        <v>2647.07</v>
      </c>
      <c r="L129" s="43">
        <f>IFERROR(VLOOKUP(C129,'13 SALARIO'!B:H,6,0),"0,00")</f>
        <v>1754.23</v>
      </c>
      <c r="M129" s="13" t="str">
        <f>IFERROR(VLOOKUP(C129,#REF!,2,0),"")</f>
        <v/>
      </c>
    </row>
    <row r="130" spans="2:13" s="13" customFormat="1">
      <c r="B130" s="12">
        <f t="shared" si="4"/>
        <v>122</v>
      </c>
      <c r="C130" s="16">
        <v>1549</v>
      </c>
      <c r="D130" s="17" t="str">
        <f>IFERROR(VLOOKUP(C130,SRA!B:C,2,0),"")</f>
        <v>JOSE JOAQUIM DA SILVA FILHO</v>
      </c>
      <c r="E130" s="12" t="str">
        <f>IFERROR(VLOOKUP(C130,SRA!B:T,8,0),"")</f>
        <v>CLT</v>
      </c>
      <c r="F130" s="12" t="s">
        <v>434</v>
      </c>
      <c r="G130" s="12" t="str">
        <f>IFERROR(VLOOKUP(C130,SRA!B:T,5,0),"")</f>
        <v>TEC. EM ADM. E FIN.</v>
      </c>
      <c r="H130" s="42">
        <f>IFERROR(VLOOKUP(C130,SRA!B:T,18,0),"")</f>
        <v>4262.76</v>
      </c>
      <c r="I130" s="42">
        <f>IFERROR(VLOOKUP(C130,SRA!B:T,19,0),"")</f>
        <v>0</v>
      </c>
      <c r="J130" s="43">
        <f>IFERROR(VLOOKUP(C130,'13 SALARIO'!B:F,3,0),"0,00")</f>
        <v>4262.76</v>
      </c>
      <c r="K130" s="42">
        <f t="shared" si="5"/>
        <v>2628.4500000000003</v>
      </c>
      <c r="L130" s="43">
        <f>IFERROR(VLOOKUP(C130,'13 SALARIO'!B:H,6,0),"0,00")</f>
        <v>1634.31</v>
      </c>
      <c r="M130" s="13" t="str">
        <f>IFERROR(VLOOKUP(C130,#REF!,2,0),"")</f>
        <v/>
      </c>
    </row>
    <row r="131" spans="2:13" s="13" customFormat="1">
      <c r="B131" s="12">
        <f t="shared" si="4"/>
        <v>123</v>
      </c>
      <c r="C131" s="16">
        <v>1553</v>
      </c>
      <c r="D131" s="17" t="str">
        <f>IFERROR(VLOOKUP(C131,SRA!B:C,2,0),"")</f>
        <v>MARIA DO CARMO A DOS SANTOS</v>
      </c>
      <c r="E131" s="12" t="str">
        <f>IFERROR(VLOOKUP(C131,SRA!B:T,8,0),"")</f>
        <v>CLT</v>
      </c>
      <c r="F131" s="12" t="s">
        <v>434</v>
      </c>
      <c r="G131" s="12" t="str">
        <f>IFERROR(VLOOKUP(C131,SRA!B:T,5,0),"")</f>
        <v>OP. DE PROD. IND.</v>
      </c>
      <c r="H131" s="42">
        <f>IFERROR(VLOOKUP(C131,SRA!B:T,18,0),"")</f>
        <v>4076.83</v>
      </c>
      <c r="I131" s="42">
        <f>IFERROR(VLOOKUP(C131,SRA!B:T,19,0),"")</f>
        <v>0</v>
      </c>
      <c r="J131" s="43">
        <f>IFERROR(VLOOKUP(C131,'13 SALARIO'!B:F,3,0),"0,00")</f>
        <v>4076.83</v>
      </c>
      <c r="K131" s="42">
        <f t="shared" si="5"/>
        <v>2485.5699999999997</v>
      </c>
      <c r="L131" s="43">
        <f>IFERROR(VLOOKUP(C131,'13 SALARIO'!B:H,6,0),"0,00")</f>
        <v>1591.26</v>
      </c>
      <c r="M131" s="13" t="str">
        <f>IFERROR(VLOOKUP(C131,#REF!,2,0),"")</f>
        <v/>
      </c>
    </row>
    <row r="132" spans="2:13" s="13" customFormat="1">
      <c r="B132" s="12">
        <f t="shared" si="4"/>
        <v>124</v>
      </c>
      <c r="C132" s="16">
        <v>1554</v>
      </c>
      <c r="D132" s="17" t="str">
        <f>IFERROR(VLOOKUP(C132,SRA!B:C,2,0),"")</f>
        <v>SONEIDE P DO NASCIMENTO CORREA</v>
      </c>
      <c r="E132" s="12" t="str">
        <f>IFERROR(VLOOKUP(C132,SRA!B:T,8,0),"")</f>
        <v>CLT</v>
      </c>
      <c r="F132" s="12" t="s">
        <v>434</v>
      </c>
      <c r="G132" s="12" t="str">
        <f>IFERROR(VLOOKUP(C132,SRA!B:T,5,0),"")</f>
        <v>TEC. EM ADM. E FIN.</v>
      </c>
      <c r="H132" s="42">
        <f>IFERROR(VLOOKUP(C132,SRA!B:T,18,0),"")</f>
        <v>6298.04</v>
      </c>
      <c r="I132" s="42">
        <f>IFERROR(VLOOKUP(C132,SRA!B:T,19,0),"")</f>
        <v>0</v>
      </c>
      <c r="J132" s="43">
        <f>IFERROR(VLOOKUP(C132,'13 SALARIO'!B:F,3,0),"0,00")</f>
        <v>6298.04</v>
      </c>
      <c r="K132" s="42">
        <f t="shared" si="5"/>
        <v>4241.6499999999996</v>
      </c>
      <c r="L132" s="43">
        <f>IFERROR(VLOOKUP(C132,'13 SALARIO'!B:H,6,0),"0,00")</f>
        <v>2056.39</v>
      </c>
      <c r="M132" s="13" t="str">
        <f>IFERROR(VLOOKUP(C132,#REF!,2,0),"")</f>
        <v/>
      </c>
    </row>
    <row r="133" spans="2:13" s="13" customFormat="1">
      <c r="B133" s="12">
        <f t="shared" si="4"/>
        <v>125</v>
      </c>
      <c r="C133" s="16">
        <v>1561</v>
      </c>
      <c r="D133" s="17" t="str">
        <f>IFERROR(VLOOKUP(C133,SRA!B:C,2,0),"")</f>
        <v>ANDRE LUIZ MACIEL FERREIRA</v>
      </c>
      <c r="E133" s="12" t="str">
        <f>IFERROR(VLOOKUP(C133,SRA!B:T,8,0),"")</f>
        <v>CLT</v>
      </c>
      <c r="F133" s="12" t="s">
        <v>434</v>
      </c>
      <c r="G133" s="12" t="str">
        <f>IFERROR(VLOOKUP(C133,SRA!B:T,5,0),"")</f>
        <v>OP. DE PROD. IND.</v>
      </c>
      <c r="H133" s="42">
        <f>IFERROR(VLOOKUP(C133,SRA!B:T,18,0),"")</f>
        <v>1961.02</v>
      </c>
      <c r="I133" s="42">
        <f>IFERROR(VLOOKUP(C133,SRA!B:T,19,0),"")</f>
        <v>0</v>
      </c>
      <c r="J133" s="43">
        <f>IFERROR(VLOOKUP(C133,'13 SALARIO'!B:F,3,0),"0,00")</f>
        <v>1961.02</v>
      </c>
      <c r="K133" s="42">
        <f t="shared" si="5"/>
        <v>1093.5999999999999</v>
      </c>
      <c r="L133" s="43">
        <f>IFERROR(VLOOKUP(C133,'13 SALARIO'!B:H,6,0),"0,00")</f>
        <v>867.42</v>
      </c>
      <c r="M133" s="13" t="str">
        <f>IFERROR(VLOOKUP(C133,#REF!,2,0),"")</f>
        <v/>
      </c>
    </row>
    <row r="134" spans="2:13" s="13" customFormat="1">
      <c r="B134" s="12">
        <f t="shared" si="4"/>
        <v>126</v>
      </c>
      <c r="C134" s="16">
        <v>1588</v>
      </c>
      <c r="D134" s="17" t="str">
        <f>IFERROR(VLOOKUP(C134,SRA!B:C,2,0),"")</f>
        <v>MARIA ANDREA DOS SANTOS</v>
      </c>
      <c r="E134" s="12" t="str">
        <f>IFERROR(VLOOKUP(C134,SRA!B:T,8,0),"")</f>
        <v>CLT</v>
      </c>
      <c r="F134" s="12" t="s">
        <v>434</v>
      </c>
      <c r="G134" s="12" t="str">
        <f>IFERROR(VLOOKUP(C134,SRA!B:T,5,0),"")</f>
        <v>OP. DE PROD. IND.</v>
      </c>
      <c r="H134" s="42">
        <f>IFERROR(VLOOKUP(C134,SRA!B:T,18,0),"")</f>
        <v>2059.06</v>
      </c>
      <c r="I134" s="42">
        <f>IFERROR(VLOOKUP(C134,SRA!B:T,19,0),"")</f>
        <v>0</v>
      </c>
      <c r="J134" s="43">
        <f>IFERROR(VLOOKUP(C134,'13 SALARIO'!B:F,3,0),"0,00")</f>
        <v>2173.2800000000002</v>
      </c>
      <c r="K134" s="42">
        <f t="shared" si="5"/>
        <v>1121.8100000000002</v>
      </c>
      <c r="L134" s="43">
        <f>IFERROR(VLOOKUP(C134,'13 SALARIO'!B:H,6,0),"0,00")</f>
        <v>1051.47</v>
      </c>
      <c r="M134" s="13" t="str">
        <f>IFERROR(VLOOKUP(C134,#REF!,2,0),"")</f>
        <v/>
      </c>
    </row>
    <row r="135" spans="2:13" s="13" customFormat="1">
      <c r="B135" s="12">
        <f t="shared" si="4"/>
        <v>127</v>
      </c>
      <c r="C135" s="16">
        <v>1589</v>
      </c>
      <c r="D135" s="17" t="str">
        <f>IFERROR(VLOOKUP(C135,SRA!B:C,2,0),"")</f>
        <v>SEVERINA DE SANTANA NEVES</v>
      </c>
      <c r="E135" s="12" t="str">
        <f>IFERROR(VLOOKUP(C135,SRA!B:T,8,0),"")</f>
        <v>CLT</v>
      </c>
      <c r="F135" s="12" t="s">
        <v>434</v>
      </c>
      <c r="G135" s="12" t="str">
        <f>IFERROR(VLOOKUP(C135,SRA!B:T,5,0),"")</f>
        <v>OP. DE PROD. IND.</v>
      </c>
      <c r="H135" s="42">
        <f>IFERROR(VLOOKUP(C135,SRA!B:T,18,0),"")</f>
        <v>1961.02</v>
      </c>
      <c r="I135" s="42">
        <f>IFERROR(VLOOKUP(C135,SRA!B:T,19,0),"")</f>
        <v>0</v>
      </c>
      <c r="J135" s="43">
        <f>IFERROR(VLOOKUP(C135,'13 SALARIO'!B:F,3,0),"0,00")</f>
        <v>1961.02</v>
      </c>
      <c r="K135" s="42">
        <f t="shared" si="5"/>
        <v>1093.5999999999999</v>
      </c>
      <c r="L135" s="43">
        <f>IFERROR(VLOOKUP(C135,'13 SALARIO'!B:H,6,0),"0,00")</f>
        <v>867.42</v>
      </c>
      <c r="M135" s="13" t="str">
        <f>IFERROR(VLOOKUP(C135,#REF!,2,0),"")</f>
        <v/>
      </c>
    </row>
    <row r="136" spans="2:13" s="13" customFormat="1">
      <c r="B136" s="12">
        <f t="shared" si="4"/>
        <v>128</v>
      </c>
      <c r="C136" s="16">
        <v>1596</v>
      </c>
      <c r="D136" s="17" t="str">
        <f>IFERROR(VLOOKUP(C136,SRA!B:C,2,0),"")</f>
        <v>IVANE FRANCISCO DE AZEVEDO</v>
      </c>
      <c r="E136" s="12" t="str">
        <f>IFERROR(VLOOKUP(C136,SRA!B:T,8,0),"")</f>
        <v>CLT</v>
      </c>
      <c r="F136" s="12" t="s">
        <v>434</v>
      </c>
      <c r="G136" s="12" t="str">
        <f>IFERROR(VLOOKUP(C136,SRA!B:T,5,0),"")</f>
        <v>TELEFONISTA</v>
      </c>
      <c r="H136" s="42">
        <f>IFERROR(VLOOKUP(C136,SRA!B:T,18,0),"")</f>
        <v>2759.34</v>
      </c>
      <c r="I136" s="42">
        <f>IFERROR(VLOOKUP(C136,SRA!B:T,19,0),"")</f>
        <v>0</v>
      </c>
      <c r="J136" s="43">
        <f>IFERROR(VLOOKUP(C136,'13 SALARIO'!B:F,3,0),"0,00")</f>
        <v>2759.34</v>
      </c>
      <c r="K136" s="42">
        <f t="shared" si="5"/>
        <v>1550.19</v>
      </c>
      <c r="L136" s="43">
        <f>IFERROR(VLOOKUP(C136,'13 SALARIO'!B:H,6,0),"0,00")</f>
        <v>1209.1500000000001</v>
      </c>
      <c r="M136" s="13" t="str">
        <f>IFERROR(VLOOKUP(C136,#REF!,2,0),"")</f>
        <v/>
      </c>
    </row>
    <row r="137" spans="2:13" s="13" customFormat="1">
      <c r="B137" s="12">
        <f t="shared" ref="B137:B199" si="6">B136+1</f>
        <v>129</v>
      </c>
      <c r="C137" s="16">
        <v>1597</v>
      </c>
      <c r="D137" s="17" t="str">
        <f>IFERROR(VLOOKUP(C137,SRA!B:C,2,0),"")</f>
        <v>DILMA NEUZA DAS MERCES</v>
      </c>
      <c r="E137" s="12" t="str">
        <f>IFERROR(VLOOKUP(C137,SRA!B:T,8,0),"")</f>
        <v>CLT</v>
      </c>
      <c r="F137" s="12" t="s">
        <v>434</v>
      </c>
      <c r="G137" s="12" t="str">
        <f>IFERROR(VLOOKUP(C137,SRA!B:T,5,0),"")</f>
        <v>TEC. EM ADM. E FIN.</v>
      </c>
      <c r="H137" s="42">
        <f>IFERROR(VLOOKUP(C137,SRA!B:T,18,0),"")</f>
        <v>4059.77</v>
      </c>
      <c r="I137" s="42">
        <f>IFERROR(VLOOKUP(C137,SRA!B:T,19,0),"")</f>
        <v>0</v>
      </c>
      <c r="J137" s="43">
        <f>IFERROR(VLOOKUP(C137,'13 SALARIO'!B:F,3,0),"0,00")</f>
        <v>4188.2700000000004</v>
      </c>
      <c r="K137" s="42">
        <f t="shared" si="5"/>
        <v>2430.7000000000007</v>
      </c>
      <c r="L137" s="43">
        <f>IFERROR(VLOOKUP(C137,'13 SALARIO'!B:H,6,0),"0,00")</f>
        <v>1757.57</v>
      </c>
      <c r="M137" s="13" t="str">
        <f>IFERROR(VLOOKUP(C137,#REF!,2,0),"")</f>
        <v/>
      </c>
    </row>
    <row r="138" spans="2:13" s="13" customFormat="1">
      <c r="B138" s="12">
        <f t="shared" si="6"/>
        <v>130</v>
      </c>
      <c r="C138" s="16">
        <v>1631</v>
      </c>
      <c r="D138" s="17" t="str">
        <f>IFERROR(VLOOKUP(C138,SRA!B:C,2,0),"")</f>
        <v>GERSON MARTINS DA SILVA</v>
      </c>
      <c r="E138" s="12" t="str">
        <f>IFERROR(VLOOKUP(C138,SRA!B:T,8,0),"")</f>
        <v>CLT</v>
      </c>
      <c r="F138" s="12" t="s">
        <v>434</v>
      </c>
      <c r="G138" s="12" t="str">
        <f>IFERROR(VLOOKUP(C138,SRA!B:T,5,0),"")</f>
        <v>ASS. DE SERVICOS</v>
      </c>
      <c r="H138" s="42">
        <f>IFERROR(VLOOKUP(C138,SRA!B:T,18,0),"")</f>
        <v>2502.81</v>
      </c>
      <c r="I138" s="42">
        <f>IFERROR(VLOOKUP(C138,SRA!B:T,19,0),"")</f>
        <v>0</v>
      </c>
      <c r="J138" s="43">
        <f>IFERROR(VLOOKUP(C138,'13 SALARIO'!B:F,3,0),"0,00")</f>
        <v>2502.81</v>
      </c>
      <c r="K138" s="42">
        <f t="shared" si="5"/>
        <v>1355.6499999999999</v>
      </c>
      <c r="L138" s="43">
        <f>IFERROR(VLOOKUP(C138,'13 SALARIO'!B:H,6,0),"0,00")</f>
        <v>1147.1600000000001</v>
      </c>
      <c r="M138" s="13" t="str">
        <f>IFERROR(VLOOKUP(C138,#REF!,2,0),"")</f>
        <v/>
      </c>
    </row>
    <row r="139" spans="2:13" s="13" customFormat="1">
      <c r="B139" s="12">
        <f t="shared" si="6"/>
        <v>131</v>
      </c>
      <c r="C139" s="16">
        <v>1650</v>
      </c>
      <c r="D139" s="17" t="str">
        <f>IFERROR(VLOOKUP(C139,SRA!B:C,2,0),"")</f>
        <v>JANETE MARIA DA SILVA</v>
      </c>
      <c r="E139" s="12" t="str">
        <f>IFERROR(VLOOKUP(C139,SRA!B:T,8,0),"")</f>
        <v>CLT</v>
      </c>
      <c r="F139" s="12" t="s">
        <v>434</v>
      </c>
      <c r="G139" s="12" t="str">
        <f>IFERROR(VLOOKUP(C139,SRA!B:T,5,0),"")</f>
        <v>OP. DE PROD. IND.</v>
      </c>
      <c r="H139" s="42">
        <f>IFERROR(VLOOKUP(C139,SRA!B:T,18,0),"")</f>
        <v>2270.11</v>
      </c>
      <c r="I139" s="42">
        <f>IFERROR(VLOOKUP(C139,SRA!B:T,19,0),"")</f>
        <v>0</v>
      </c>
      <c r="J139" s="43">
        <f>IFERROR(VLOOKUP(C139,'13 SALARIO'!B:F,3,0),"0,00")</f>
        <v>2270.11</v>
      </c>
      <c r="K139" s="42">
        <f t="shared" si="5"/>
        <v>1269.3000000000002</v>
      </c>
      <c r="L139" s="43">
        <f>IFERROR(VLOOKUP(C139,'13 SALARIO'!B:H,6,0),"0,00")</f>
        <v>1000.81</v>
      </c>
      <c r="M139" s="13" t="str">
        <f>IFERROR(VLOOKUP(C139,#REF!,2,0),"")</f>
        <v/>
      </c>
    </row>
    <row r="140" spans="2:13" s="13" customFormat="1">
      <c r="B140" s="12">
        <f t="shared" si="6"/>
        <v>132</v>
      </c>
      <c r="C140" s="16">
        <v>1652</v>
      </c>
      <c r="D140" s="17" t="str">
        <f>IFERROR(VLOOKUP(C140,SRA!B:C,2,0),"")</f>
        <v>ROMILDO NUNES DIAS</v>
      </c>
      <c r="E140" s="12" t="str">
        <f>IFERROR(VLOOKUP(C140,SRA!B:T,8,0),"")</f>
        <v>CLT</v>
      </c>
      <c r="F140" s="12" t="s">
        <v>434</v>
      </c>
      <c r="G140" s="12" t="str">
        <f>IFERROR(VLOOKUP(C140,SRA!B:T,5,0),"")</f>
        <v>OP. DE PROD. IND.</v>
      </c>
      <c r="H140" s="42">
        <f>IFERROR(VLOOKUP(C140,SRA!B:T,18,0),"")</f>
        <v>2270.11</v>
      </c>
      <c r="I140" s="42">
        <f>IFERROR(VLOOKUP(C140,SRA!B:T,19,0),"")</f>
        <v>0</v>
      </c>
      <c r="J140" s="43">
        <f>IFERROR(VLOOKUP(C140,'13 SALARIO'!B:F,3,0),"0,00")</f>
        <v>2552.58</v>
      </c>
      <c r="K140" s="42">
        <f t="shared" si="5"/>
        <v>1294.73</v>
      </c>
      <c r="L140" s="43">
        <f>IFERROR(VLOOKUP(C140,'13 SALARIO'!B:H,6,0),"0,00")</f>
        <v>1257.8499999999999</v>
      </c>
      <c r="M140" s="13" t="str">
        <f>IFERROR(VLOOKUP(C140,#REF!,2,0),"")</f>
        <v/>
      </c>
    </row>
    <row r="141" spans="2:13" s="13" customFormat="1">
      <c r="B141" s="12">
        <f t="shared" si="6"/>
        <v>133</v>
      </c>
      <c r="C141" s="16">
        <v>1665</v>
      </c>
      <c r="D141" s="17" t="str">
        <f>IFERROR(VLOOKUP(C141,SRA!B:C,2,0),"")</f>
        <v>LUZIA BERNARDO DE SOUSA</v>
      </c>
      <c r="E141" s="12" t="str">
        <f>IFERROR(VLOOKUP(C141,SRA!B:T,8,0),"")</f>
        <v>CLT</v>
      </c>
      <c r="F141" s="12" t="s">
        <v>434</v>
      </c>
      <c r="G141" s="12" t="str">
        <f>IFERROR(VLOOKUP(C141,SRA!B:T,5,0),"")</f>
        <v>TELEFONISTA</v>
      </c>
      <c r="H141" s="42">
        <f>IFERROR(VLOOKUP(C141,SRA!B:T,18,0),"")</f>
        <v>2502.81</v>
      </c>
      <c r="I141" s="42">
        <f>IFERROR(VLOOKUP(C141,SRA!B:T,19,0),"")</f>
        <v>0</v>
      </c>
      <c r="J141" s="43">
        <f>IFERROR(VLOOKUP(C141,'13 SALARIO'!B:F,3,0),"0,00")</f>
        <v>2502.81</v>
      </c>
      <c r="K141" s="42">
        <f t="shared" si="5"/>
        <v>1355.6499999999999</v>
      </c>
      <c r="L141" s="43">
        <f>IFERROR(VLOOKUP(C141,'13 SALARIO'!B:H,6,0),"0,00")</f>
        <v>1147.1600000000001</v>
      </c>
      <c r="M141" s="13" t="str">
        <f>IFERROR(VLOOKUP(C141,#REF!,2,0),"")</f>
        <v/>
      </c>
    </row>
    <row r="142" spans="2:13" s="13" customFormat="1">
      <c r="B142" s="12">
        <f t="shared" si="6"/>
        <v>134</v>
      </c>
      <c r="C142" s="16">
        <v>1674</v>
      </c>
      <c r="D142" s="17" t="str">
        <f>IFERROR(VLOOKUP(C142,SRA!B:C,2,0),"")</f>
        <v>MARIA HELENA FERREIRA DA SILVA</v>
      </c>
      <c r="E142" s="12" t="str">
        <f>IFERROR(VLOOKUP(C142,SRA!B:T,8,0),"")</f>
        <v>CLT</v>
      </c>
      <c r="F142" s="12" t="s">
        <v>434</v>
      </c>
      <c r="G142" s="12" t="str">
        <f>IFERROR(VLOOKUP(C142,SRA!B:T,5,0),"")</f>
        <v>OP. DE PROD. IND.</v>
      </c>
      <c r="H142" s="42">
        <f>IFERROR(VLOOKUP(C142,SRA!B:T,18,0),"")</f>
        <v>2059.06</v>
      </c>
      <c r="I142" s="42">
        <f>IFERROR(VLOOKUP(C142,SRA!B:T,19,0),"")</f>
        <v>0</v>
      </c>
      <c r="J142" s="43">
        <f>IFERROR(VLOOKUP(C142,'13 SALARIO'!B:F,3,0),"0,00")</f>
        <v>2059.06</v>
      </c>
      <c r="K142" s="42">
        <f t="shared" si="5"/>
        <v>1149.33</v>
      </c>
      <c r="L142" s="43">
        <f>IFERROR(VLOOKUP(C142,'13 SALARIO'!B:H,6,0),"0,00")</f>
        <v>909.73</v>
      </c>
      <c r="M142" s="13" t="str">
        <f>IFERROR(VLOOKUP(C142,#REF!,2,0),"")</f>
        <v/>
      </c>
    </row>
    <row r="143" spans="2:13" s="13" customFormat="1">
      <c r="B143" s="12">
        <f t="shared" si="6"/>
        <v>135</v>
      </c>
      <c r="C143" s="16">
        <v>1682</v>
      </c>
      <c r="D143" s="17" t="str">
        <f>IFERROR(VLOOKUP(C143,SRA!B:C,2,0),"")</f>
        <v>MOISES MARTINS DE MELO NETO</v>
      </c>
      <c r="E143" s="12" t="str">
        <f>IFERROR(VLOOKUP(C143,SRA!B:T,8,0),"")</f>
        <v>CLT</v>
      </c>
      <c r="F143" s="12" t="s">
        <v>434</v>
      </c>
      <c r="G143" s="12" t="str">
        <f>IFERROR(VLOOKUP(C143,SRA!B:T,5,0),"")</f>
        <v>VIGILANTE</v>
      </c>
      <c r="H143" s="42">
        <f>IFERROR(VLOOKUP(C143,SRA!B:T,18,0),"")</f>
        <v>3354.02</v>
      </c>
      <c r="I143" s="42">
        <f>IFERROR(VLOOKUP(C143,SRA!B:T,19,0),"")</f>
        <v>0</v>
      </c>
      <c r="J143" s="43">
        <f>IFERROR(VLOOKUP(C143,'13 SALARIO'!B:F,3,0),"0,00")</f>
        <v>4360.2299999999996</v>
      </c>
      <c r="K143" s="42">
        <f t="shared" si="5"/>
        <v>2626.6399999999994</v>
      </c>
      <c r="L143" s="43">
        <f>IFERROR(VLOOKUP(C143,'13 SALARIO'!B:H,6,0),"0,00")</f>
        <v>1733.59</v>
      </c>
      <c r="M143" s="13" t="str">
        <f>IFERROR(VLOOKUP(C143,#REF!,2,0),"")</f>
        <v/>
      </c>
    </row>
    <row r="144" spans="2:13" s="13" customFormat="1">
      <c r="B144" s="12">
        <f t="shared" si="6"/>
        <v>136</v>
      </c>
      <c r="C144" s="16">
        <v>1683</v>
      </c>
      <c r="D144" s="17" t="str">
        <f>IFERROR(VLOOKUP(C144,SRA!B:C,2,0),"")</f>
        <v>ADEMIR LOPES DA SILVA</v>
      </c>
      <c r="E144" s="12" t="str">
        <f>IFERROR(VLOOKUP(C144,SRA!B:T,8,0),"")</f>
        <v>CLT</v>
      </c>
      <c r="F144" s="12" t="s">
        <v>434</v>
      </c>
      <c r="G144" s="12" t="str">
        <f>IFERROR(VLOOKUP(C144,SRA!B:T,5,0),"")</f>
        <v>VIGILANTE</v>
      </c>
      <c r="H144" s="42">
        <f>IFERROR(VLOOKUP(C144,SRA!B:T,18,0),"")</f>
        <v>3354.02</v>
      </c>
      <c r="I144" s="42">
        <f>IFERROR(VLOOKUP(C144,SRA!B:T,19,0),"")</f>
        <v>0</v>
      </c>
      <c r="J144" s="43">
        <f>IFERROR(VLOOKUP(C144,'13 SALARIO'!B:F,3,0),"0,00")</f>
        <v>4360.2299999999996</v>
      </c>
      <c r="K144" s="42">
        <f t="shared" si="5"/>
        <v>3296.5599999999995</v>
      </c>
      <c r="L144" s="43">
        <f>IFERROR(VLOOKUP(C144,'13 SALARIO'!B:H,6,0),"0,00")</f>
        <v>1063.67</v>
      </c>
      <c r="M144" s="13" t="str">
        <f>IFERROR(VLOOKUP(C144,#REF!,2,0),"")</f>
        <v/>
      </c>
    </row>
    <row r="145" spans="2:13" s="13" customFormat="1">
      <c r="B145" s="12">
        <f t="shared" si="6"/>
        <v>137</v>
      </c>
      <c r="C145" s="16">
        <v>1726</v>
      </c>
      <c r="D145" s="17" t="str">
        <f>IFERROR(VLOOKUP(C145,SRA!B:C,2,0),"")</f>
        <v>JOSE CARLOS VIEIRA</v>
      </c>
      <c r="E145" s="12" t="str">
        <f>IFERROR(VLOOKUP(C145,SRA!B:T,8,0),"")</f>
        <v>CLT</v>
      </c>
      <c r="F145" s="12" t="s">
        <v>434</v>
      </c>
      <c r="G145" s="12" t="str">
        <f>IFERROR(VLOOKUP(C145,SRA!B:T,5,0),"")</f>
        <v>VIGILANTE</v>
      </c>
      <c r="H145" s="42">
        <f>IFERROR(VLOOKUP(C145,SRA!B:T,18,0),"")</f>
        <v>3354.02</v>
      </c>
      <c r="I145" s="42">
        <f>IFERROR(VLOOKUP(C145,SRA!B:T,19,0),"")</f>
        <v>0</v>
      </c>
      <c r="J145" s="43">
        <f>IFERROR(VLOOKUP(C145,'13 SALARIO'!B:F,3,0),"0,00")</f>
        <v>4360.2299999999996</v>
      </c>
      <c r="K145" s="42">
        <f t="shared" ref="K145:K207" si="7">J145-L145</f>
        <v>2706.6799999999994</v>
      </c>
      <c r="L145" s="43">
        <f>IFERROR(VLOOKUP(C145,'13 SALARIO'!B:H,6,0),"0,00")</f>
        <v>1653.55</v>
      </c>
      <c r="M145" s="13" t="str">
        <f>IFERROR(VLOOKUP(C145,#REF!,2,0),"")</f>
        <v/>
      </c>
    </row>
    <row r="146" spans="2:13" s="13" customFormat="1">
      <c r="B146" s="12">
        <f t="shared" si="6"/>
        <v>138</v>
      </c>
      <c r="C146" s="16">
        <v>1741</v>
      </c>
      <c r="D146" s="17" t="str">
        <f>IFERROR(VLOOKUP(C146,SRA!B:C,2,0),"")</f>
        <v>MARCONDES C  DE OLIVEIRA</v>
      </c>
      <c r="E146" s="12" t="str">
        <f>IFERROR(VLOOKUP(C146,SRA!B:T,8,0),"")</f>
        <v>CLT</v>
      </c>
      <c r="F146" s="12" t="s">
        <v>434</v>
      </c>
      <c r="G146" s="12" t="str">
        <f>IFERROR(VLOOKUP(C146,SRA!B:T,5,0),"")</f>
        <v>OP. DE PROD. IND.</v>
      </c>
      <c r="H146" s="42">
        <f>IFERROR(VLOOKUP(C146,SRA!B:T,18,0),"")</f>
        <v>3521.69</v>
      </c>
      <c r="I146" s="42">
        <f>IFERROR(VLOOKUP(C146,SRA!B:T,19,0),"")</f>
        <v>0</v>
      </c>
      <c r="J146" s="43">
        <f>IFERROR(VLOOKUP(C146,'13 SALARIO'!B:F,3,0),"0,00")</f>
        <v>3521.69</v>
      </c>
      <c r="K146" s="42">
        <f t="shared" si="7"/>
        <v>2068.5299999999997</v>
      </c>
      <c r="L146" s="43">
        <f>IFERROR(VLOOKUP(C146,'13 SALARIO'!B:H,6,0),"0,00")</f>
        <v>1453.16</v>
      </c>
      <c r="M146" s="13" t="str">
        <f>IFERROR(VLOOKUP(C146,#REF!,2,0),"")</f>
        <v/>
      </c>
    </row>
    <row r="147" spans="2:13" s="13" customFormat="1">
      <c r="B147" s="12">
        <f t="shared" si="6"/>
        <v>139</v>
      </c>
      <c r="C147" s="16">
        <v>1749</v>
      </c>
      <c r="D147" s="17" t="str">
        <f>IFERROR(VLOOKUP(C147,SRA!B:C,2,0),"")</f>
        <v>MANOEL MARTINS LEITE NETO</v>
      </c>
      <c r="E147" s="12" t="str">
        <f>IFERROR(VLOOKUP(C147,SRA!B:T,8,0),"")</f>
        <v>CLT</v>
      </c>
      <c r="F147" s="12" t="s">
        <v>434</v>
      </c>
      <c r="G147" s="12" t="str">
        <f>IFERROR(VLOOKUP(C147,SRA!B:T,5,0),"")</f>
        <v>TEC. EM ADM. E FIN.</v>
      </c>
      <c r="H147" s="42">
        <f>IFERROR(VLOOKUP(C147,SRA!B:T,18,0),"")</f>
        <v>2492.3200000000002</v>
      </c>
      <c r="I147" s="42">
        <f>IFERROR(VLOOKUP(C147,SRA!B:T,19,0),"")</f>
        <v>0</v>
      </c>
      <c r="J147" s="43">
        <f>IFERROR(VLOOKUP(C147,'13 SALARIO'!B:F,3,0),"0,00")</f>
        <v>2492.3200000000002</v>
      </c>
      <c r="K147" s="42">
        <f t="shared" si="7"/>
        <v>1395.6200000000001</v>
      </c>
      <c r="L147" s="43">
        <f>IFERROR(VLOOKUP(C147,'13 SALARIO'!B:H,6,0),"0,00")</f>
        <v>1096.7</v>
      </c>
      <c r="M147" s="13" t="str">
        <f>IFERROR(VLOOKUP(C147,#REF!,2,0),"")</f>
        <v/>
      </c>
    </row>
    <row r="148" spans="2:13" s="13" customFormat="1">
      <c r="B148" s="12">
        <f t="shared" si="6"/>
        <v>140</v>
      </c>
      <c r="C148" s="16">
        <v>1774</v>
      </c>
      <c r="D148" s="17" t="str">
        <f>IFERROR(VLOOKUP(C148,SRA!B:C,2,0),"")</f>
        <v>FRANCISCO DE ASSIS BEZERRA</v>
      </c>
      <c r="E148" s="12" t="str">
        <f>IFERROR(VLOOKUP(C148,SRA!B:T,8,0),"")</f>
        <v>CLT</v>
      </c>
      <c r="F148" s="12" t="s">
        <v>434</v>
      </c>
      <c r="G148" s="12" t="str">
        <f>IFERROR(VLOOKUP(C148,SRA!B:T,5,0),"")</f>
        <v>OP. DE PROD. IND.</v>
      </c>
      <c r="H148" s="42">
        <f>IFERROR(VLOOKUP(C148,SRA!B:T,18,0),"")</f>
        <v>2627.96</v>
      </c>
      <c r="I148" s="42">
        <f>IFERROR(VLOOKUP(C148,SRA!B:T,19,0),"")</f>
        <v>0</v>
      </c>
      <c r="J148" s="43">
        <f>IFERROR(VLOOKUP(C148,'13 SALARIO'!B:F,3,0),"0,00")</f>
        <v>2755.16</v>
      </c>
      <c r="K148" s="42">
        <f t="shared" si="7"/>
        <v>1811.9399999999998</v>
      </c>
      <c r="L148" s="43">
        <f>IFERROR(VLOOKUP(C148,'13 SALARIO'!B:H,6,0),"0,00")</f>
        <v>943.22</v>
      </c>
      <c r="M148" s="13" t="str">
        <f>IFERROR(VLOOKUP(C148,#REF!,2,0),"")</f>
        <v/>
      </c>
    </row>
    <row r="149" spans="2:13" s="13" customFormat="1">
      <c r="B149" s="12">
        <f t="shared" si="6"/>
        <v>141</v>
      </c>
      <c r="C149" s="16">
        <v>1794</v>
      </c>
      <c r="D149" s="17" t="str">
        <f>IFERROR(VLOOKUP(C149,SRA!B:C,2,0),"")</f>
        <v>LUCIENE MARIA DE ANDRADE</v>
      </c>
      <c r="E149" s="12" t="str">
        <f>IFERROR(VLOOKUP(C149,SRA!B:T,8,0),"")</f>
        <v>CLT</v>
      </c>
      <c r="F149" s="12" t="s">
        <v>434</v>
      </c>
      <c r="G149" s="12" t="str">
        <f>IFERROR(VLOOKUP(C149,SRA!B:T,5,0),"")</f>
        <v>TEC.EM QUALIDADE IND</v>
      </c>
      <c r="H149" s="42">
        <f>IFERROR(VLOOKUP(C149,SRA!B:T,18,0),"")</f>
        <v>4699.7</v>
      </c>
      <c r="I149" s="42">
        <f>IFERROR(VLOOKUP(C149,SRA!B:T,19,0),"")</f>
        <v>0</v>
      </c>
      <c r="J149" s="43">
        <f>IFERROR(VLOOKUP(C149,'13 SALARIO'!B:F,3,0),"0,00")</f>
        <v>5332.95</v>
      </c>
      <c r="K149" s="42">
        <f t="shared" si="7"/>
        <v>3142.8799999999997</v>
      </c>
      <c r="L149" s="43">
        <f>IFERROR(VLOOKUP(C149,'13 SALARIO'!B:H,6,0),"0,00")</f>
        <v>2190.0700000000002</v>
      </c>
      <c r="M149" s="13" t="str">
        <f>IFERROR(VLOOKUP(C149,#REF!,2,0),"")</f>
        <v/>
      </c>
    </row>
    <row r="150" spans="2:13" s="13" customFormat="1">
      <c r="B150" s="12">
        <f t="shared" si="6"/>
        <v>142</v>
      </c>
      <c r="C150" s="16">
        <v>1796</v>
      </c>
      <c r="D150" s="17" t="str">
        <f>IFERROR(VLOOKUP(C150,SRA!B:C,2,0),"")</f>
        <v>NEUZA ANUNCIACAO COELHO</v>
      </c>
      <c r="E150" s="12" t="str">
        <f>IFERROR(VLOOKUP(C150,SRA!B:T,8,0),"")</f>
        <v>CLT</v>
      </c>
      <c r="F150" s="12" t="s">
        <v>434</v>
      </c>
      <c r="G150" s="12" t="str">
        <f>IFERROR(VLOOKUP(C150,SRA!B:T,5,0),"")</f>
        <v>OP. DE PROD. IND.</v>
      </c>
      <c r="H150" s="42">
        <f>IFERROR(VLOOKUP(C150,SRA!B:T,18,0),"")</f>
        <v>2059.06</v>
      </c>
      <c r="I150" s="42">
        <f>IFERROR(VLOOKUP(C150,SRA!B:T,19,0),"")</f>
        <v>0</v>
      </c>
      <c r="J150" s="43">
        <f>IFERROR(VLOOKUP(C150,'13 SALARIO'!B:F,3,0),"0,00")</f>
        <v>2059.06</v>
      </c>
      <c r="K150" s="42">
        <f t="shared" si="7"/>
        <v>1458.19</v>
      </c>
      <c r="L150" s="43">
        <f>IFERROR(VLOOKUP(C150,'13 SALARIO'!B:H,6,0),"0,00")</f>
        <v>600.87</v>
      </c>
      <c r="M150" s="13" t="str">
        <f>IFERROR(VLOOKUP(C150,#REF!,2,0),"")</f>
        <v/>
      </c>
    </row>
    <row r="151" spans="2:13" s="13" customFormat="1">
      <c r="B151" s="12">
        <f t="shared" si="6"/>
        <v>143</v>
      </c>
      <c r="C151" s="16">
        <v>1809</v>
      </c>
      <c r="D151" s="17" t="str">
        <f>IFERROR(VLOOKUP(C151,SRA!B:C,2,0),"")</f>
        <v>JOSE IRANILDO DE ANDRADE SILVA</v>
      </c>
      <c r="E151" s="12" t="str">
        <f>IFERROR(VLOOKUP(C151,SRA!B:T,8,0),"")</f>
        <v>CLT</v>
      </c>
      <c r="F151" s="12" t="s">
        <v>434</v>
      </c>
      <c r="G151" s="12" t="str">
        <f>IFERROR(VLOOKUP(C151,SRA!B:T,5,0),"")</f>
        <v>TEC.EM MAN. MEC. IND</v>
      </c>
      <c r="H151" s="42">
        <f>IFERROR(VLOOKUP(C151,SRA!B:T,18,0),"")</f>
        <v>3506.96</v>
      </c>
      <c r="I151" s="42">
        <f>IFERROR(VLOOKUP(C151,SRA!B:T,19,0),"")</f>
        <v>0</v>
      </c>
      <c r="J151" s="43">
        <f>IFERROR(VLOOKUP(C151,'13 SALARIO'!B:F,3,0),"0,00")</f>
        <v>3846.4</v>
      </c>
      <c r="K151" s="42">
        <f t="shared" si="7"/>
        <v>2149.16</v>
      </c>
      <c r="L151" s="43">
        <f>IFERROR(VLOOKUP(C151,'13 SALARIO'!B:H,6,0),"0,00")</f>
        <v>1697.24</v>
      </c>
      <c r="M151" s="13" t="str">
        <f>IFERROR(VLOOKUP(C151,#REF!,2,0),"")</f>
        <v/>
      </c>
    </row>
    <row r="152" spans="2:13" s="13" customFormat="1">
      <c r="B152" s="12">
        <f t="shared" si="6"/>
        <v>144</v>
      </c>
      <c r="C152" s="16">
        <v>1821</v>
      </c>
      <c r="D152" s="17" t="str">
        <f>IFERROR(VLOOKUP(C152,SRA!B:C,2,0),"")</f>
        <v>CARLOS STENIO DE DEUS</v>
      </c>
      <c r="E152" s="12" t="str">
        <f>IFERROR(VLOOKUP(C152,SRA!B:T,8,0),"")</f>
        <v>CLT</v>
      </c>
      <c r="F152" s="12" t="s">
        <v>434</v>
      </c>
      <c r="G152" s="12" t="str">
        <f>IFERROR(VLOOKUP(C152,SRA!B:T,5,0),"")</f>
        <v>MOTORISTA 2</v>
      </c>
      <c r="H152" s="42">
        <f>IFERROR(VLOOKUP(C152,SRA!B:T,18,0),"")</f>
        <v>4455.74</v>
      </c>
      <c r="I152" s="42">
        <f>IFERROR(VLOOKUP(C152,SRA!B:T,19,0),"")</f>
        <v>0</v>
      </c>
      <c r="J152" s="43">
        <f>IFERROR(VLOOKUP(C152,'13 SALARIO'!B:F,3,0),"0,00")</f>
        <v>4455.75</v>
      </c>
      <c r="K152" s="42">
        <f t="shared" si="7"/>
        <v>2705.45</v>
      </c>
      <c r="L152" s="43">
        <f>IFERROR(VLOOKUP(C152,'13 SALARIO'!B:H,6,0),"0,00")</f>
        <v>1750.3</v>
      </c>
      <c r="M152" s="13" t="str">
        <f>IFERROR(VLOOKUP(C152,#REF!,2,0),"")</f>
        <v/>
      </c>
    </row>
    <row r="153" spans="2:13" s="13" customFormat="1">
      <c r="B153" s="12">
        <f t="shared" si="6"/>
        <v>145</v>
      </c>
      <c r="C153" s="16">
        <v>1822</v>
      </c>
      <c r="D153" s="17" t="str">
        <f>IFERROR(VLOOKUP(C153,SRA!B:C,2,0),"")</f>
        <v>GILMAR BEZERRA DE OLIVEIRA</v>
      </c>
      <c r="E153" s="12" t="str">
        <f>IFERROR(VLOOKUP(C153,SRA!B:T,8,0),"")</f>
        <v>CLT</v>
      </c>
      <c r="F153" s="12" t="s">
        <v>434</v>
      </c>
      <c r="G153" s="12" t="str">
        <f>IFERROR(VLOOKUP(C153,SRA!B:T,5,0),"")</f>
        <v>ASS. DE SERVICOS</v>
      </c>
      <c r="H153" s="42">
        <f>IFERROR(VLOOKUP(C153,SRA!B:T,18,0),"")</f>
        <v>1867.62</v>
      </c>
      <c r="I153" s="42">
        <f>IFERROR(VLOOKUP(C153,SRA!B:T,19,0),"")</f>
        <v>0</v>
      </c>
      <c r="J153" s="43">
        <f>IFERROR(VLOOKUP(C153,'13 SALARIO'!B:F,3,0),"0,00")</f>
        <v>1867.62</v>
      </c>
      <c r="K153" s="42">
        <f t="shared" si="7"/>
        <v>1040.5</v>
      </c>
      <c r="L153" s="43">
        <f>IFERROR(VLOOKUP(C153,'13 SALARIO'!B:H,6,0),"0,00")</f>
        <v>827.12</v>
      </c>
      <c r="M153" s="13" t="str">
        <f>IFERROR(VLOOKUP(C153,#REF!,2,0),"")</f>
        <v/>
      </c>
    </row>
    <row r="154" spans="2:13" s="13" customFormat="1">
      <c r="B154" s="12">
        <f t="shared" si="6"/>
        <v>146</v>
      </c>
      <c r="C154" s="16">
        <v>1906</v>
      </c>
      <c r="D154" s="17" t="str">
        <f>IFERROR(VLOOKUP(C154,SRA!B:C,2,0),"")</f>
        <v>IZABEL CRISTINA F DE ARRUDA</v>
      </c>
      <c r="E154" s="12" t="str">
        <f>IFERROR(VLOOKUP(C154,SRA!B:T,8,0),"")</f>
        <v>CLT</v>
      </c>
      <c r="F154" s="12" t="s">
        <v>434</v>
      </c>
      <c r="G154" s="12" t="str">
        <f>IFERROR(VLOOKUP(C154,SRA!B:T,5,0),"")</f>
        <v>TEC. EM ADM. E FIN.</v>
      </c>
      <c r="H154" s="42">
        <f>IFERROR(VLOOKUP(C154,SRA!B:T,18,0),"")</f>
        <v>3866.45</v>
      </c>
      <c r="I154" s="42">
        <f>IFERROR(VLOOKUP(C154,SRA!B:T,19,0),"")</f>
        <v>0</v>
      </c>
      <c r="J154" s="43">
        <f>IFERROR(VLOOKUP(C154,'13 SALARIO'!B:F,3,0),"0,00")</f>
        <v>3866.45</v>
      </c>
      <c r="K154" s="42">
        <f t="shared" si="7"/>
        <v>2326.5699999999997</v>
      </c>
      <c r="L154" s="43">
        <f>IFERROR(VLOOKUP(C154,'13 SALARIO'!B:H,6,0),"0,00")</f>
        <v>1539.88</v>
      </c>
      <c r="M154" s="13" t="str">
        <f>IFERROR(VLOOKUP(C154,#REF!,2,0),"")</f>
        <v/>
      </c>
    </row>
    <row r="155" spans="2:13" s="13" customFormat="1">
      <c r="B155" s="12">
        <f t="shared" si="6"/>
        <v>147</v>
      </c>
      <c r="C155" s="16">
        <v>1908</v>
      </c>
      <c r="D155" s="17" t="str">
        <f>IFERROR(VLOOKUP(C155,SRA!B:C,2,0),"")</f>
        <v>LUCIA MARIA ARAUJO LAVOR</v>
      </c>
      <c r="E155" s="12" t="str">
        <f>IFERROR(VLOOKUP(C155,SRA!B:T,8,0),"")</f>
        <v>CLT</v>
      </c>
      <c r="F155" s="12" t="s">
        <v>434</v>
      </c>
      <c r="G155" s="12" t="str">
        <f>IFERROR(VLOOKUP(C155,SRA!B:T,5,0),"")</f>
        <v>TEC. EM ADM. E FIN.</v>
      </c>
      <c r="H155" s="42">
        <f>IFERROR(VLOOKUP(C155,SRA!B:T,18,0),"")</f>
        <v>4262.76</v>
      </c>
      <c r="I155" s="42">
        <f>IFERROR(VLOOKUP(C155,SRA!B:T,19,0),"")</f>
        <v>3900</v>
      </c>
      <c r="J155" s="43">
        <f>IFERROR(VLOOKUP(C155,'13 SALARIO'!B:F,3,0),"0,00")</f>
        <v>8220.58</v>
      </c>
      <c r="K155" s="42">
        <f t="shared" si="7"/>
        <v>5724.92</v>
      </c>
      <c r="L155" s="43">
        <f>IFERROR(VLOOKUP(C155,'13 SALARIO'!B:H,6,0),"0,00")</f>
        <v>2495.66</v>
      </c>
      <c r="M155" s="13" t="str">
        <f>IFERROR(VLOOKUP(C155,#REF!,2,0),"")</f>
        <v/>
      </c>
    </row>
    <row r="156" spans="2:13" s="13" customFormat="1">
      <c r="B156" s="12">
        <f t="shared" si="6"/>
        <v>148</v>
      </c>
      <c r="C156" s="16">
        <v>1909</v>
      </c>
      <c r="D156" s="17" t="str">
        <f>IFERROR(VLOOKUP(C156,SRA!B:C,2,0),"")</f>
        <v>IVANILDO BATISTA DA SILVA</v>
      </c>
      <c r="E156" s="12" t="str">
        <f>IFERROR(VLOOKUP(C156,SRA!B:T,8,0),"")</f>
        <v>CLT</v>
      </c>
      <c r="F156" s="12" t="s">
        <v>434</v>
      </c>
      <c r="G156" s="12" t="str">
        <f>IFERROR(VLOOKUP(C156,SRA!B:T,5,0),"")</f>
        <v>OP. DE PROD. IND.</v>
      </c>
      <c r="H156" s="42">
        <f>IFERROR(VLOOKUP(C156,SRA!B:T,18,0),"")</f>
        <v>3354.02</v>
      </c>
      <c r="I156" s="42">
        <f>IFERROR(VLOOKUP(C156,SRA!B:T,19,0),"")</f>
        <v>0</v>
      </c>
      <c r="J156" s="43">
        <f>IFERROR(VLOOKUP(C156,'13 SALARIO'!B:F,3,0),"0,00")</f>
        <v>3354.02</v>
      </c>
      <c r="K156" s="42">
        <f t="shared" si="7"/>
        <v>1884.28</v>
      </c>
      <c r="L156" s="43">
        <f>IFERROR(VLOOKUP(C156,'13 SALARIO'!B:H,6,0),"0,00")</f>
        <v>1469.74</v>
      </c>
      <c r="M156" s="13" t="str">
        <f>IFERROR(VLOOKUP(C156,#REF!,2,0),"")</f>
        <v/>
      </c>
    </row>
    <row r="157" spans="2:13" s="13" customFormat="1">
      <c r="B157" s="12">
        <f t="shared" si="6"/>
        <v>149</v>
      </c>
      <c r="C157" s="16">
        <v>1916</v>
      </c>
      <c r="D157" s="17" t="str">
        <f>IFERROR(VLOOKUP(C157,SRA!B:C,2,0),"")</f>
        <v>FABIOLA ALBUQUERQUE PINHEIRO</v>
      </c>
      <c r="E157" s="12" t="str">
        <f>IFERROR(VLOOKUP(C157,SRA!B:T,8,0),"")</f>
        <v>CLT</v>
      </c>
      <c r="F157" s="12" t="s">
        <v>434</v>
      </c>
      <c r="G157" s="12" t="str">
        <f>IFERROR(VLOOKUP(C157,SRA!B:T,5,0),"")</f>
        <v>TEC.ADM.FINANCAS II</v>
      </c>
      <c r="H157" s="42">
        <f>IFERROR(VLOOKUP(C157,SRA!B:T,18,0),"")</f>
        <v>3081.23</v>
      </c>
      <c r="I157" s="42">
        <f>IFERROR(VLOOKUP(C157,SRA!B:T,19,0),"")</f>
        <v>0</v>
      </c>
      <c r="J157" s="43">
        <f>IFERROR(VLOOKUP(C157,'13 SALARIO'!B:F,3,0),"0,00")</f>
        <v>3081.23</v>
      </c>
      <c r="K157" s="42">
        <f t="shared" si="7"/>
        <v>1705.56</v>
      </c>
      <c r="L157" s="43">
        <f>IFERROR(VLOOKUP(C157,'13 SALARIO'!B:H,6,0),"0,00")</f>
        <v>1375.67</v>
      </c>
      <c r="M157" s="13" t="str">
        <f>IFERROR(VLOOKUP(C157,#REF!,2,0),"")</f>
        <v/>
      </c>
    </row>
    <row r="158" spans="2:13" s="13" customFormat="1">
      <c r="B158" s="12">
        <f t="shared" si="6"/>
        <v>150</v>
      </c>
      <c r="C158" s="16">
        <v>1924</v>
      </c>
      <c r="D158" s="17" t="str">
        <f>IFERROR(VLOOKUP(C158,SRA!B:C,2,0),"")</f>
        <v>CARLOS HENRIQUE LIMA DE MELO</v>
      </c>
      <c r="E158" s="12" t="str">
        <f>IFERROR(VLOOKUP(C158,SRA!B:T,8,0),"")</f>
        <v>CLT</v>
      </c>
      <c r="F158" s="12" t="s">
        <v>434</v>
      </c>
      <c r="G158" s="12" t="str">
        <f>IFERROR(VLOOKUP(C158,SRA!B:T,5,0),"")</f>
        <v>TEC. EM ADM. E FIN.</v>
      </c>
      <c r="H158" s="42">
        <f>IFERROR(VLOOKUP(C158,SRA!B:T,18,0),"")</f>
        <v>7875.71</v>
      </c>
      <c r="I158" s="42">
        <f>IFERROR(VLOOKUP(C158,SRA!B:T,19,0),"")</f>
        <v>0</v>
      </c>
      <c r="J158" s="43">
        <f>IFERROR(VLOOKUP(C158,'13 SALARIO'!B:F,3,0),"0,00")</f>
        <v>7927.59</v>
      </c>
      <c r="K158" s="42">
        <f t="shared" si="7"/>
        <v>5659.15</v>
      </c>
      <c r="L158" s="43">
        <f>IFERROR(VLOOKUP(C158,'13 SALARIO'!B:H,6,0),"0,00")</f>
        <v>2268.44</v>
      </c>
      <c r="M158" s="13" t="str">
        <f>IFERROR(VLOOKUP(C158,#REF!,2,0),"")</f>
        <v/>
      </c>
    </row>
    <row r="159" spans="2:13" s="13" customFormat="1">
      <c r="B159" s="12">
        <f t="shared" si="6"/>
        <v>151</v>
      </c>
      <c r="C159" s="16">
        <v>1932</v>
      </c>
      <c r="D159" s="17" t="str">
        <f>IFERROR(VLOOKUP(C159,SRA!B:C,2,0),"")</f>
        <v>ROSILENE MARIA ANACLETO</v>
      </c>
      <c r="E159" s="12" t="str">
        <f>IFERROR(VLOOKUP(C159,SRA!B:T,8,0),"")</f>
        <v>CLT</v>
      </c>
      <c r="F159" s="12" t="s">
        <v>434</v>
      </c>
      <c r="G159" s="12" t="str">
        <f>IFERROR(VLOOKUP(C159,SRA!B:T,5,0),"")</f>
        <v>TEC. EM ADM. E FIN.</v>
      </c>
      <c r="H159" s="42">
        <f>IFERROR(VLOOKUP(C159,SRA!B:T,18,0),"")</f>
        <v>7456.41</v>
      </c>
      <c r="I159" s="42">
        <f>IFERROR(VLOOKUP(C159,SRA!B:T,19,0),"")</f>
        <v>0</v>
      </c>
      <c r="J159" s="43">
        <f>IFERROR(VLOOKUP(C159,'13 SALARIO'!B:F,3,0),"0,00")</f>
        <v>8029.43</v>
      </c>
      <c r="K159" s="42">
        <f t="shared" si="7"/>
        <v>5401.7800000000007</v>
      </c>
      <c r="L159" s="43">
        <f>IFERROR(VLOOKUP(C159,'13 SALARIO'!B:H,6,0),"0,00")</f>
        <v>2627.65</v>
      </c>
      <c r="M159" s="13" t="str">
        <f>IFERROR(VLOOKUP(C159,#REF!,2,0),"")</f>
        <v/>
      </c>
    </row>
    <row r="160" spans="2:13" s="13" customFormat="1">
      <c r="B160" s="12">
        <f t="shared" si="6"/>
        <v>152</v>
      </c>
      <c r="C160" s="16">
        <v>1937</v>
      </c>
      <c r="D160" s="17" t="str">
        <f>IFERROR(VLOOKUP(C160,SRA!B:C,2,0),"")</f>
        <v>RILDA MARIA DA SILVA</v>
      </c>
      <c r="E160" s="12" t="str">
        <f>IFERROR(VLOOKUP(C160,SRA!B:T,8,0),"")</f>
        <v>CLT</v>
      </c>
      <c r="F160" s="12" t="s">
        <v>434</v>
      </c>
      <c r="G160" s="12" t="str">
        <f>IFERROR(VLOOKUP(C160,SRA!B:T,5,0),"")</f>
        <v>OP. PROD. IND. (D)</v>
      </c>
      <c r="H160" s="42">
        <f>IFERROR(VLOOKUP(C160,SRA!B:T,18,0),"")</f>
        <v>3623.5200000000004</v>
      </c>
      <c r="I160" s="42">
        <f>IFERROR(VLOOKUP(C160,SRA!B:T,19,0),"")</f>
        <v>0</v>
      </c>
      <c r="J160" s="43">
        <f>IFERROR(VLOOKUP(C160,'13 SALARIO'!B:F,3,0),"0,00")</f>
        <v>3623.52</v>
      </c>
      <c r="K160" s="42">
        <f t="shared" si="7"/>
        <v>2144.75</v>
      </c>
      <c r="L160" s="43">
        <f>IFERROR(VLOOKUP(C160,'13 SALARIO'!B:H,6,0),"0,00")</f>
        <v>1478.77</v>
      </c>
      <c r="M160" s="13" t="str">
        <f>IFERROR(VLOOKUP(C160,#REF!,2,0),"")</f>
        <v/>
      </c>
    </row>
    <row r="161" spans="2:13" s="13" customFormat="1">
      <c r="B161" s="12">
        <f t="shared" si="6"/>
        <v>153</v>
      </c>
      <c r="C161" s="16">
        <v>1980</v>
      </c>
      <c r="D161" s="17" t="str">
        <f>IFERROR(VLOOKUP(C161,SRA!B:C,2,0),"")</f>
        <v>MANOEL NETO DINIZ</v>
      </c>
      <c r="E161" s="12" t="str">
        <f>IFERROR(VLOOKUP(C161,SRA!B:T,8,0),"")</f>
        <v>CLT</v>
      </c>
      <c r="F161" s="12" t="s">
        <v>434</v>
      </c>
      <c r="G161" s="12" t="str">
        <f>IFERROR(VLOOKUP(C161,SRA!B:T,5,0),"")</f>
        <v>TEC.EM MAN. MEC. IND</v>
      </c>
      <c r="H161" s="42">
        <f>IFERROR(VLOOKUP(C161,SRA!B:T,18,0),"")</f>
        <v>13716.05</v>
      </c>
      <c r="I161" s="42">
        <f>IFERROR(VLOOKUP(C161,SRA!B:T,19,0),"")</f>
        <v>0</v>
      </c>
      <c r="J161" s="43">
        <f>IFERROR(VLOOKUP(C161,'13 SALARIO'!B:F,3,0),"0,00")</f>
        <v>5715.02</v>
      </c>
      <c r="K161" s="42">
        <f t="shared" si="7"/>
        <v>3925.3500000000004</v>
      </c>
      <c r="L161" s="43">
        <f>IFERROR(VLOOKUP(C161,'13 SALARIO'!B:H,6,0),"0,00")</f>
        <v>1789.67</v>
      </c>
      <c r="M161" s="13" t="str">
        <f>IFERROR(VLOOKUP(C161,#REF!,2,0),"")</f>
        <v/>
      </c>
    </row>
    <row r="162" spans="2:13" s="13" customFormat="1">
      <c r="B162" s="12">
        <f t="shared" si="6"/>
        <v>154</v>
      </c>
      <c r="C162" s="16">
        <v>1999</v>
      </c>
      <c r="D162" s="17" t="str">
        <f>IFERROR(VLOOKUP(C162,SRA!B:C,2,0),"")</f>
        <v>ELIAS RIBEIRO DA SILVA FILHO</v>
      </c>
      <c r="E162" s="12" t="str">
        <f>IFERROR(VLOOKUP(C162,SRA!B:T,8,0),"")</f>
        <v>CLT</v>
      </c>
      <c r="F162" s="12" t="s">
        <v>434</v>
      </c>
      <c r="G162" s="12" t="str">
        <f>IFERROR(VLOOKUP(C162,SRA!B:T,5,0),"")</f>
        <v>TEC. EM OPTICA</v>
      </c>
      <c r="H162" s="42">
        <f>IFERROR(VLOOKUP(C162,SRA!B:T,18,0),"")</f>
        <v>2885.17</v>
      </c>
      <c r="I162" s="42">
        <f>IFERROR(VLOOKUP(C162,SRA!B:T,19,0),"")</f>
        <v>0</v>
      </c>
      <c r="J162" s="43">
        <f>IFERROR(VLOOKUP(C162,'13 SALARIO'!B:F,3,0),"0,00")</f>
        <v>2885.17</v>
      </c>
      <c r="K162" s="42">
        <f t="shared" si="7"/>
        <v>1630.0800000000002</v>
      </c>
      <c r="L162" s="43">
        <f>IFERROR(VLOOKUP(C162,'13 SALARIO'!B:H,6,0),"0,00")</f>
        <v>1255.0899999999999</v>
      </c>
      <c r="M162" s="13" t="str">
        <f>IFERROR(VLOOKUP(C162,#REF!,2,0),"")</f>
        <v/>
      </c>
    </row>
    <row r="163" spans="2:13" s="13" customFormat="1">
      <c r="B163" s="12">
        <f t="shared" si="6"/>
        <v>155</v>
      </c>
      <c r="C163" s="16">
        <v>2019</v>
      </c>
      <c r="D163" s="17" t="str">
        <f>IFERROR(VLOOKUP(C163,SRA!B:C,2,0),"")</f>
        <v>MARCOS DO NASCIMENTO</v>
      </c>
      <c r="E163" s="12" t="str">
        <f>IFERROR(VLOOKUP(C163,SRA!B:T,8,0),"")</f>
        <v>CLT</v>
      </c>
      <c r="F163" s="12" t="s">
        <v>434</v>
      </c>
      <c r="G163" s="12" t="str">
        <f>IFERROR(VLOOKUP(C163,SRA!B:T,5,0),"")</f>
        <v>TEC. EM OPTICA</v>
      </c>
      <c r="H163" s="42">
        <f>IFERROR(VLOOKUP(C163,SRA!B:T,18,0),"")</f>
        <v>2373.63</v>
      </c>
      <c r="I163" s="42">
        <f>IFERROR(VLOOKUP(C163,SRA!B:T,19,0),"")</f>
        <v>0</v>
      </c>
      <c r="J163" s="43">
        <f>IFERROR(VLOOKUP(C163,'13 SALARIO'!B:F,3,0),"0,00")</f>
        <v>2373.63</v>
      </c>
      <c r="K163" s="42">
        <f t="shared" si="7"/>
        <v>1575.0100000000002</v>
      </c>
      <c r="L163" s="43">
        <f>IFERROR(VLOOKUP(C163,'13 SALARIO'!B:H,6,0),"0,00")</f>
        <v>798.62</v>
      </c>
      <c r="M163" s="13" t="str">
        <f>IFERROR(VLOOKUP(C163,#REF!,2,0),"")</f>
        <v/>
      </c>
    </row>
    <row r="164" spans="2:13" s="13" customFormat="1">
      <c r="B164" s="12">
        <f t="shared" si="6"/>
        <v>156</v>
      </c>
      <c r="C164" s="16">
        <v>2038</v>
      </c>
      <c r="D164" s="17" t="str">
        <f>IFERROR(VLOOKUP(C164,SRA!B:C,2,0),"")</f>
        <v>IRONILDA FERREIRA DA SILVA</v>
      </c>
      <c r="E164" s="12" t="str">
        <f>IFERROR(VLOOKUP(C164,SRA!B:T,8,0),"")</f>
        <v>CLT</v>
      </c>
      <c r="F164" s="12" t="s">
        <v>434</v>
      </c>
      <c r="G164" s="12" t="str">
        <f>IFERROR(VLOOKUP(C164,SRA!B:T,5,0),"")</f>
        <v>OP. DE PROD. IND.</v>
      </c>
      <c r="H164" s="42">
        <f>IFERROR(VLOOKUP(C164,SRA!B:T,18,0),"")</f>
        <v>4002.5299999999997</v>
      </c>
      <c r="I164" s="42">
        <f>IFERROR(VLOOKUP(C164,SRA!B:T,19,0),"")</f>
        <v>0</v>
      </c>
      <c r="J164" s="43">
        <f>IFERROR(VLOOKUP(C164,'13 SALARIO'!B:F,3,0),"0,00")</f>
        <v>4002.53</v>
      </c>
      <c r="K164" s="42">
        <f t="shared" si="7"/>
        <v>2428.4700000000003</v>
      </c>
      <c r="L164" s="43">
        <f>IFERROR(VLOOKUP(C164,'13 SALARIO'!B:H,6,0),"0,00")</f>
        <v>1574.06</v>
      </c>
      <c r="M164" s="13" t="str">
        <f>IFERROR(VLOOKUP(C164,#REF!,2,0),"")</f>
        <v/>
      </c>
    </row>
    <row r="165" spans="2:13" s="13" customFormat="1">
      <c r="B165" s="12">
        <f t="shared" si="6"/>
        <v>157</v>
      </c>
      <c r="C165" s="16">
        <v>2043</v>
      </c>
      <c r="D165" s="17" t="str">
        <f>IFERROR(VLOOKUP(C165,SRA!B:C,2,0),"")</f>
        <v>JOAO LUIZ BRAGA DE PONTES</v>
      </c>
      <c r="E165" s="12" t="str">
        <f>IFERROR(VLOOKUP(C165,SRA!B:T,8,0),"")</f>
        <v>CLT</v>
      </c>
      <c r="F165" s="12" t="s">
        <v>434</v>
      </c>
      <c r="G165" s="12" t="str">
        <f>IFERROR(VLOOKUP(C165,SRA!B:T,5,0),"")</f>
        <v>OP. DE PROD. IND.</v>
      </c>
      <c r="H165" s="42">
        <f>IFERROR(VLOOKUP(C165,SRA!B:T,18,0),"")</f>
        <v>3697.84</v>
      </c>
      <c r="I165" s="42">
        <f>IFERROR(VLOOKUP(C165,SRA!B:T,19,0),"")</f>
        <v>0</v>
      </c>
      <c r="J165" s="43">
        <f>IFERROR(VLOOKUP(C165,'13 SALARIO'!B:F,3,0),"0,00")</f>
        <v>4363.8900000000003</v>
      </c>
      <c r="K165" s="42">
        <f t="shared" si="7"/>
        <v>2391.09</v>
      </c>
      <c r="L165" s="43">
        <f>IFERROR(VLOOKUP(C165,'13 SALARIO'!B:H,6,0),"0,00")</f>
        <v>1972.8</v>
      </c>
      <c r="M165" s="13" t="str">
        <f>IFERROR(VLOOKUP(C165,#REF!,2,0),"")</f>
        <v/>
      </c>
    </row>
    <row r="166" spans="2:13" s="13" customFormat="1">
      <c r="B166" s="12">
        <f t="shared" si="6"/>
        <v>158</v>
      </c>
      <c r="C166" s="16">
        <v>2052</v>
      </c>
      <c r="D166" s="17" t="str">
        <f>IFERROR(VLOOKUP(C166,SRA!B:C,2,0),"")</f>
        <v>JOSE FERNANDO PEREIRA DA COSTA</v>
      </c>
      <c r="E166" s="12" t="str">
        <f>IFERROR(VLOOKUP(C166,SRA!B:T,8,0),"")</f>
        <v>CLT</v>
      </c>
      <c r="F166" s="12" t="s">
        <v>434</v>
      </c>
      <c r="G166" s="12" t="str">
        <f>IFERROR(VLOOKUP(C166,SRA!B:T,5,0),"")</f>
        <v>OP. DE PROD. IND.</v>
      </c>
      <c r="H166" s="42">
        <f>IFERROR(VLOOKUP(C166,SRA!B:T,18,0),"")</f>
        <v>3882.69</v>
      </c>
      <c r="I166" s="42">
        <f>IFERROR(VLOOKUP(C166,SRA!B:T,19,0),"")</f>
        <v>0</v>
      </c>
      <c r="J166" s="43">
        <f>IFERROR(VLOOKUP(C166,'13 SALARIO'!B:F,3,0),"0,00")</f>
        <v>4131.92</v>
      </c>
      <c r="K166" s="42">
        <f t="shared" si="7"/>
        <v>3323.21</v>
      </c>
      <c r="L166" s="43">
        <f>IFERROR(VLOOKUP(C166,'13 SALARIO'!B:H,6,0),"0,00")</f>
        <v>808.71</v>
      </c>
      <c r="M166" s="13" t="str">
        <f>IFERROR(VLOOKUP(C166,#REF!,2,0),"")</f>
        <v/>
      </c>
    </row>
    <row r="167" spans="2:13" s="13" customFormat="1">
      <c r="B167" s="12">
        <f t="shared" si="6"/>
        <v>159</v>
      </c>
      <c r="C167" s="16">
        <v>2063</v>
      </c>
      <c r="D167" s="17" t="str">
        <f>IFERROR(VLOOKUP(C167,SRA!B:C,2,0),"")</f>
        <v>JOAQUIM PEDRO CARNEIRO C NETO</v>
      </c>
      <c r="E167" s="12" t="str">
        <f>IFERROR(VLOOKUP(C167,SRA!B:T,8,0),"")</f>
        <v>CLT</v>
      </c>
      <c r="F167" s="12" t="s">
        <v>434</v>
      </c>
      <c r="G167" s="12" t="str">
        <f>IFERROR(VLOOKUP(C167,SRA!B:T,5,0),"")</f>
        <v>ANA MANUT ELET IND</v>
      </c>
      <c r="H167" s="42">
        <f>IFERROR(VLOOKUP(C167,SRA!B:T,18,0),"")</f>
        <v>16230.34</v>
      </c>
      <c r="I167" s="42">
        <f>IFERROR(VLOOKUP(C167,SRA!B:T,19,0),"")</f>
        <v>0</v>
      </c>
      <c r="J167" s="43">
        <f>IFERROR(VLOOKUP(C167,'13 SALARIO'!B:F,3,0),"0,00")</f>
        <v>16230.34</v>
      </c>
      <c r="K167" s="42">
        <f t="shared" si="7"/>
        <v>11991.970000000001</v>
      </c>
      <c r="L167" s="43">
        <f>IFERROR(VLOOKUP(C167,'13 SALARIO'!B:H,6,0),"0,00")</f>
        <v>4238.37</v>
      </c>
      <c r="M167" s="13" t="str">
        <f>IFERROR(VLOOKUP(C167,#REF!,2,0),"")</f>
        <v/>
      </c>
    </row>
    <row r="168" spans="2:13" s="13" customFormat="1">
      <c r="B168" s="12">
        <f t="shared" si="6"/>
        <v>160</v>
      </c>
      <c r="C168" s="12">
        <v>2065</v>
      </c>
      <c r="D168" s="17" t="str">
        <f>IFERROR(VLOOKUP(C168,SRA!B:C,2,0),"")</f>
        <v>MARIA CLAUDIA DE A  LIMA LEMOS</v>
      </c>
      <c r="E168" s="12" t="str">
        <f>IFERROR(VLOOKUP(C168,SRA!B:T,8,0),"")</f>
        <v>CLT</v>
      </c>
      <c r="F168" s="12" t="s">
        <v>451</v>
      </c>
      <c r="G168" s="12" t="str">
        <f>IFERROR(VLOOKUP(C168,SRA!B:T,5,0),"")</f>
        <v>ANALISTA EM RH III</v>
      </c>
      <c r="H168" s="42">
        <f>IFERROR(VLOOKUP(C168,SRA!B:T,18,0),"")</f>
        <v>6549.51</v>
      </c>
      <c r="I168" s="42">
        <f>IFERROR(VLOOKUP(C168,SRA!B:T,19,0),"")</f>
        <v>0</v>
      </c>
      <c r="J168" s="43" t="str">
        <f>IFERROR(VLOOKUP(C168,'13 SALARIO'!B:F,3,0),"0,00")</f>
        <v>0,00</v>
      </c>
      <c r="K168" s="42">
        <f t="shared" si="7"/>
        <v>0</v>
      </c>
      <c r="L168" s="43" t="str">
        <f>IFERROR(VLOOKUP(C168,'13 SALARIO'!B:H,6,0),"0,00")</f>
        <v>0,00</v>
      </c>
      <c r="M168" s="13" t="str">
        <f>IFERROR(VLOOKUP(C168,#REF!,2,0),"")</f>
        <v/>
      </c>
    </row>
    <row r="169" spans="2:13" s="13" customFormat="1">
      <c r="B169" s="12">
        <f t="shared" si="6"/>
        <v>161</v>
      </c>
      <c r="C169" s="16">
        <v>2069</v>
      </c>
      <c r="D169" s="17" t="str">
        <f>IFERROR(VLOOKUP(C169,SRA!B:C,2,0),"")</f>
        <v>SELMA VERONICA VIEIRA RAMOS</v>
      </c>
      <c r="E169" s="12" t="str">
        <f>IFERROR(VLOOKUP(C169,SRA!B:T,8,0),"")</f>
        <v>CLT</v>
      </c>
      <c r="F169" s="12" t="s">
        <v>434</v>
      </c>
      <c r="G169" s="12" t="str">
        <f>IFERROR(VLOOKUP(C169,SRA!B:T,5,0),"")</f>
        <v>FARMACEUTICO IND</v>
      </c>
      <c r="H169" s="42">
        <f>IFERROR(VLOOKUP(C169,SRA!B:T,18,0),"")</f>
        <v>20698.510000000002</v>
      </c>
      <c r="I169" s="42">
        <f>IFERROR(VLOOKUP(C169,SRA!B:T,19,0),"")</f>
        <v>0</v>
      </c>
      <c r="J169" s="43">
        <f>IFERROR(VLOOKUP(C169,'13 SALARIO'!B:F,3,0),"0,00")</f>
        <v>20698.510000000002</v>
      </c>
      <c r="K169" s="42">
        <f t="shared" si="7"/>
        <v>14978.610000000002</v>
      </c>
      <c r="L169" s="43">
        <f>IFERROR(VLOOKUP(C169,'13 SALARIO'!B:H,6,0),"0,00")</f>
        <v>5719.9</v>
      </c>
      <c r="M169" s="13" t="str">
        <f>IFERROR(VLOOKUP(C169,#REF!,2,0),"")</f>
        <v/>
      </c>
    </row>
    <row r="170" spans="2:13" s="13" customFormat="1">
      <c r="B170" s="12">
        <f t="shared" si="6"/>
        <v>162</v>
      </c>
      <c r="C170" s="16">
        <v>2086</v>
      </c>
      <c r="D170" s="17" t="str">
        <f>IFERROR(VLOOKUP(C170,SRA!B:C,2,0),"")</f>
        <v>ALBANITA LUCIANA DA SILVA</v>
      </c>
      <c r="E170" s="12" t="str">
        <f>IFERROR(VLOOKUP(C170,SRA!B:T,8,0),"")</f>
        <v>CLT</v>
      </c>
      <c r="F170" s="12" t="s">
        <v>434</v>
      </c>
      <c r="G170" s="12" t="str">
        <f>IFERROR(VLOOKUP(C170,SRA!B:T,5,0),"")</f>
        <v>ASS. DE SERVICOS</v>
      </c>
      <c r="H170" s="42">
        <f>IFERROR(VLOOKUP(C170,SRA!B:T,18,0),"")</f>
        <v>1961.02</v>
      </c>
      <c r="I170" s="42">
        <f>IFERROR(VLOOKUP(C170,SRA!B:T,19,0),"")</f>
        <v>822.38</v>
      </c>
      <c r="J170" s="43">
        <f>IFERROR(VLOOKUP(C170,'13 SALARIO'!B:F,3,0),"0,00")</f>
        <v>2783.4</v>
      </c>
      <c r="K170" s="42">
        <f t="shared" si="7"/>
        <v>1546.3000000000002</v>
      </c>
      <c r="L170" s="43">
        <f>IFERROR(VLOOKUP(C170,'13 SALARIO'!B:H,6,0),"0,00")</f>
        <v>1237.0999999999999</v>
      </c>
      <c r="M170" s="13" t="str">
        <f>IFERROR(VLOOKUP(C170,#REF!,2,0),"")</f>
        <v/>
      </c>
    </row>
    <row r="171" spans="2:13" s="13" customFormat="1">
      <c r="B171" s="12">
        <f t="shared" si="6"/>
        <v>163</v>
      </c>
      <c r="C171" s="16">
        <v>2093</v>
      </c>
      <c r="D171" s="17" t="str">
        <f>IFERROR(VLOOKUP(C171,SRA!B:C,2,0),"")</f>
        <v>GILBERTO RIBEIRO DA SILVA</v>
      </c>
      <c r="E171" s="12" t="str">
        <f>IFERROR(VLOOKUP(C171,SRA!B:T,8,0),"")</f>
        <v>CLT</v>
      </c>
      <c r="F171" s="12" t="s">
        <v>434</v>
      </c>
      <c r="G171" s="12" t="str">
        <f>IFERROR(VLOOKUP(C171,SRA!B:T,5,0),"")</f>
        <v>TEC. EM OPTICA</v>
      </c>
      <c r="H171" s="42">
        <f>IFERROR(VLOOKUP(C171,SRA!B:T,18,0),"")</f>
        <v>2373.63</v>
      </c>
      <c r="I171" s="42">
        <f>IFERROR(VLOOKUP(C171,SRA!B:T,19,0),"")</f>
        <v>0</v>
      </c>
      <c r="J171" s="43">
        <f>IFERROR(VLOOKUP(C171,'13 SALARIO'!B:F,3,0),"0,00")</f>
        <v>2373.63</v>
      </c>
      <c r="K171" s="42">
        <f t="shared" si="7"/>
        <v>1284.5800000000002</v>
      </c>
      <c r="L171" s="43">
        <f>IFERROR(VLOOKUP(C171,'13 SALARIO'!B:H,6,0),"0,00")</f>
        <v>1089.05</v>
      </c>
      <c r="M171" s="13" t="str">
        <f>IFERROR(VLOOKUP(C171,#REF!,2,0),"")</f>
        <v/>
      </c>
    </row>
    <row r="172" spans="2:13" s="13" customFormat="1">
      <c r="B172" s="12">
        <f t="shared" si="6"/>
        <v>164</v>
      </c>
      <c r="C172" s="16">
        <v>2096</v>
      </c>
      <c r="D172" s="17" t="str">
        <f>IFERROR(VLOOKUP(C172,SRA!B:C,2,0),"")</f>
        <v>MARCELO MORAIS DE OLIVEIRA</v>
      </c>
      <c r="E172" s="12" t="str">
        <f>IFERROR(VLOOKUP(C172,SRA!B:T,8,0),"")</f>
        <v>CLT</v>
      </c>
      <c r="F172" s="12" t="s">
        <v>434</v>
      </c>
      <c r="G172" s="12" t="str">
        <f>IFERROR(VLOOKUP(C172,SRA!B:T,5,0),"")</f>
        <v>VIGILANTE</v>
      </c>
      <c r="H172" s="42">
        <f>IFERROR(VLOOKUP(C172,SRA!B:T,18,0),"")</f>
        <v>3354.02</v>
      </c>
      <c r="I172" s="42">
        <f>IFERROR(VLOOKUP(C172,SRA!B:T,19,0),"")</f>
        <v>0</v>
      </c>
      <c r="J172" s="43">
        <f>IFERROR(VLOOKUP(C172,'13 SALARIO'!B:F,3,0),"0,00")</f>
        <v>4360.2299999999996</v>
      </c>
      <c r="K172" s="42">
        <f t="shared" si="7"/>
        <v>2706.6799999999994</v>
      </c>
      <c r="L172" s="43">
        <f>IFERROR(VLOOKUP(C172,'13 SALARIO'!B:H,6,0),"0,00")</f>
        <v>1653.55</v>
      </c>
      <c r="M172" s="13" t="str">
        <f>IFERROR(VLOOKUP(C172,#REF!,2,0),"")</f>
        <v/>
      </c>
    </row>
    <row r="173" spans="2:13" s="13" customFormat="1">
      <c r="B173" s="12">
        <f t="shared" si="6"/>
        <v>165</v>
      </c>
      <c r="C173" s="16">
        <v>2101</v>
      </c>
      <c r="D173" s="17" t="str">
        <f>IFERROR(VLOOKUP(C173,SRA!B:C,2,0),"")</f>
        <v>JOSE LUCIANO CANDIDO DA SILVA</v>
      </c>
      <c r="E173" s="12" t="str">
        <f>IFERROR(VLOOKUP(C173,SRA!B:T,8,0),"")</f>
        <v>CLT</v>
      </c>
      <c r="F173" s="12" t="s">
        <v>434</v>
      </c>
      <c r="G173" s="12" t="str">
        <f>IFERROR(VLOOKUP(C173,SRA!B:T,5,0),"")</f>
        <v>OP. DE PROD. IND.</v>
      </c>
      <c r="H173" s="42">
        <f>IFERROR(VLOOKUP(C173,SRA!B:T,18,0),"")</f>
        <v>3354.02</v>
      </c>
      <c r="I173" s="42">
        <f>IFERROR(VLOOKUP(C173,SRA!B:T,19,0),"")</f>
        <v>0</v>
      </c>
      <c r="J173" s="43">
        <f>IFERROR(VLOOKUP(C173,'13 SALARIO'!B:F,3,0),"0,00")</f>
        <v>3354.02</v>
      </c>
      <c r="K173" s="42">
        <f t="shared" si="7"/>
        <v>2448.9499999999998</v>
      </c>
      <c r="L173" s="43">
        <f>IFERROR(VLOOKUP(C173,'13 SALARIO'!B:H,6,0),"0,00")</f>
        <v>905.07</v>
      </c>
      <c r="M173" s="13" t="str">
        <f>IFERROR(VLOOKUP(C173,#REF!,2,0),"")</f>
        <v/>
      </c>
    </row>
    <row r="174" spans="2:13" s="13" customFormat="1">
      <c r="B174" s="12">
        <f t="shared" si="6"/>
        <v>166</v>
      </c>
      <c r="C174" s="16">
        <v>2115</v>
      </c>
      <c r="D174" s="17" t="str">
        <f>IFERROR(VLOOKUP(C174,SRA!B:C,2,0),"")</f>
        <v>SEVERINO JOSE RAMOS DE SOUZA</v>
      </c>
      <c r="E174" s="12" t="str">
        <f>IFERROR(VLOOKUP(C174,SRA!B:T,8,0),"")</f>
        <v>CLT</v>
      </c>
      <c r="F174" s="12" t="s">
        <v>434</v>
      </c>
      <c r="G174" s="12" t="str">
        <f>IFERROR(VLOOKUP(C174,SRA!B:T,5,0),"")</f>
        <v>VIGILANTE</v>
      </c>
      <c r="H174" s="42">
        <f>IFERROR(VLOOKUP(C174,SRA!B:T,18,0),"")</f>
        <v>3354.02</v>
      </c>
      <c r="I174" s="42">
        <f>IFERROR(VLOOKUP(C174,SRA!B:T,19,0),"")</f>
        <v>0</v>
      </c>
      <c r="J174" s="43">
        <f>IFERROR(VLOOKUP(C174,'13 SALARIO'!B:F,3,0),"0,00")</f>
        <v>4360.2299999999996</v>
      </c>
      <c r="K174" s="42">
        <f t="shared" si="7"/>
        <v>2706.6799999999994</v>
      </c>
      <c r="L174" s="43">
        <f>IFERROR(VLOOKUP(C174,'13 SALARIO'!B:H,6,0),"0,00")</f>
        <v>1653.55</v>
      </c>
      <c r="M174" s="13" t="str">
        <f>IFERROR(VLOOKUP(C174,#REF!,2,0),"")</f>
        <v/>
      </c>
    </row>
    <row r="175" spans="2:13" s="13" customFormat="1">
      <c r="B175" s="12">
        <f t="shared" si="6"/>
        <v>167</v>
      </c>
      <c r="C175" s="16">
        <v>2117</v>
      </c>
      <c r="D175" s="17" t="str">
        <f>IFERROR(VLOOKUP(C175,SRA!B:C,2,0),"")</f>
        <v>WILSON JOSE QUEIROZ DE LIMA</v>
      </c>
      <c r="E175" s="12" t="str">
        <f>IFERROR(VLOOKUP(C175,SRA!B:T,8,0),"")</f>
        <v>CLT</v>
      </c>
      <c r="F175" s="12" t="s">
        <v>434</v>
      </c>
      <c r="G175" s="12" t="str">
        <f>IFERROR(VLOOKUP(C175,SRA!B:T,5,0),"")</f>
        <v>ASS. DE SERVICOS</v>
      </c>
      <c r="H175" s="42">
        <f>IFERROR(VLOOKUP(C175,SRA!B:T,18,0),"")</f>
        <v>2502.81</v>
      </c>
      <c r="I175" s="42">
        <f>IFERROR(VLOOKUP(C175,SRA!B:T,19,0),"")</f>
        <v>0</v>
      </c>
      <c r="J175" s="43">
        <f>IFERROR(VLOOKUP(C175,'13 SALARIO'!B:F,3,0),"0,00")</f>
        <v>2502.81</v>
      </c>
      <c r="K175" s="42">
        <f t="shared" si="7"/>
        <v>1661.88</v>
      </c>
      <c r="L175" s="43">
        <f>IFERROR(VLOOKUP(C175,'13 SALARIO'!B:H,6,0),"0,00")</f>
        <v>840.93</v>
      </c>
      <c r="M175" s="13" t="str">
        <f>IFERROR(VLOOKUP(C175,#REF!,2,0),"")</f>
        <v/>
      </c>
    </row>
    <row r="176" spans="2:13" s="13" customFormat="1">
      <c r="B176" s="12">
        <f t="shared" si="6"/>
        <v>168</v>
      </c>
      <c r="C176" s="16">
        <v>2120</v>
      </c>
      <c r="D176" s="17" t="str">
        <f>IFERROR(VLOOKUP(C176,SRA!B:C,2,0),"")</f>
        <v>ANTONIO SOARES DE MELO</v>
      </c>
      <c r="E176" s="12" t="str">
        <f>IFERROR(VLOOKUP(C176,SRA!B:T,8,0),"")</f>
        <v>CLT</v>
      </c>
      <c r="F176" s="12" t="s">
        <v>434</v>
      </c>
      <c r="G176" s="12" t="str">
        <f>IFERROR(VLOOKUP(C176,SRA!B:T,5,0),"")</f>
        <v>ASS. DE SERVICOS</v>
      </c>
      <c r="H176" s="42">
        <f>IFERROR(VLOOKUP(C176,SRA!B:T,18,0),"")</f>
        <v>2660.58</v>
      </c>
      <c r="I176" s="42">
        <f>IFERROR(VLOOKUP(C176,SRA!B:T,19,0),"")</f>
        <v>0</v>
      </c>
      <c r="J176" s="43">
        <f>IFERROR(VLOOKUP(C176,'13 SALARIO'!B:F,3,0),"0,00")</f>
        <v>2660.58</v>
      </c>
      <c r="K176" s="42">
        <f t="shared" si="7"/>
        <v>1890.37</v>
      </c>
      <c r="L176" s="43">
        <f>IFERROR(VLOOKUP(C176,'13 SALARIO'!B:H,6,0),"0,00")</f>
        <v>770.21</v>
      </c>
      <c r="M176" s="13" t="str">
        <f>IFERROR(VLOOKUP(C176,#REF!,2,0),"")</f>
        <v/>
      </c>
    </row>
    <row r="177" spans="2:13" s="13" customFormat="1">
      <c r="B177" s="12">
        <f t="shared" si="6"/>
        <v>169</v>
      </c>
      <c r="C177" s="16">
        <v>2121</v>
      </c>
      <c r="D177" s="17" t="str">
        <f>IFERROR(VLOOKUP(C177,SRA!B:C,2,0),"")</f>
        <v>SAMUEL MAURICIO</v>
      </c>
      <c r="E177" s="12" t="str">
        <f>IFERROR(VLOOKUP(C177,SRA!B:T,8,0),"")</f>
        <v>CLT</v>
      </c>
      <c r="F177" s="12" t="s">
        <v>434</v>
      </c>
      <c r="G177" s="12" t="str">
        <f>IFERROR(VLOOKUP(C177,SRA!B:T,5,0),"")</f>
        <v>TEC. EM OPTICA</v>
      </c>
      <c r="H177" s="42">
        <f>IFERROR(VLOOKUP(C177,SRA!B:T,18,0),"")</f>
        <v>2373.63</v>
      </c>
      <c r="I177" s="42">
        <f>IFERROR(VLOOKUP(C177,SRA!B:T,19,0),"")</f>
        <v>0</v>
      </c>
      <c r="J177" s="43">
        <f>IFERROR(VLOOKUP(C177,'13 SALARIO'!B:F,3,0),"0,00")</f>
        <v>2373.63</v>
      </c>
      <c r="K177" s="42">
        <f t="shared" si="7"/>
        <v>1436.4900000000002</v>
      </c>
      <c r="L177" s="43">
        <f>IFERROR(VLOOKUP(C177,'13 SALARIO'!B:H,6,0),"0,00")</f>
        <v>937.14</v>
      </c>
      <c r="M177" s="13" t="str">
        <f>IFERROR(VLOOKUP(C177,#REF!,2,0),"")</f>
        <v/>
      </c>
    </row>
    <row r="178" spans="2:13" s="13" customFormat="1">
      <c r="B178" s="12">
        <f t="shared" si="6"/>
        <v>170</v>
      </c>
      <c r="C178" s="16">
        <v>2124</v>
      </c>
      <c r="D178" s="17" t="str">
        <f>IFERROR(VLOOKUP(C178,SRA!B:C,2,0),"")</f>
        <v>JOSE ALVES FIGUEIREDO FILHO</v>
      </c>
      <c r="E178" s="12" t="str">
        <f>IFERROR(VLOOKUP(C178,SRA!B:T,8,0),"")</f>
        <v>CLT</v>
      </c>
      <c r="F178" s="12" t="s">
        <v>434</v>
      </c>
      <c r="G178" s="12" t="str">
        <f>IFERROR(VLOOKUP(C178,SRA!B:T,5,0),"")</f>
        <v>VIGILANTE</v>
      </c>
      <c r="H178" s="42">
        <f>IFERROR(VLOOKUP(C178,SRA!B:T,18,0),"")</f>
        <v>3354.02</v>
      </c>
      <c r="I178" s="42">
        <f>IFERROR(VLOOKUP(C178,SRA!B:T,19,0),"")</f>
        <v>0</v>
      </c>
      <c r="J178" s="43">
        <f>IFERROR(VLOOKUP(C178,'13 SALARIO'!B:F,3,0),"0,00")</f>
        <v>4360.2299999999996</v>
      </c>
      <c r="K178" s="42">
        <f t="shared" si="7"/>
        <v>2706.6799999999994</v>
      </c>
      <c r="L178" s="43">
        <f>IFERROR(VLOOKUP(C178,'13 SALARIO'!B:H,6,0),"0,00")</f>
        <v>1653.55</v>
      </c>
      <c r="M178" s="13" t="str">
        <f>IFERROR(VLOOKUP(C178,#REF!,2,0),"")</f>
        <v/>
      </c>
    </row>
    <row r="179" spans="2:13" s="13" customFormat="1">
      <c r="B179" s="12">
        <f t="shared" si="6"/>
        <v>171</v>
      </c>
      <c r="C179" s="16">
        <v>2125</v>
      </c>
      <c r="D179" s="17" t="str">
        <f>IFERROR(VLOOKUP(C179,SRA!B:C,2,0),"")</f>
        <v>GILMAR GALVAO SANTANA</v>
      </c>
      <c r="E179" s="12" t="str">
        <f>IFERROR(VLOOKUP(C179,SRA!B:T,8,0),"")</f>
        <v>CLT</v>
      </c>
      <c r="F179" s="12" t="s">
        <v>434</v>
      </c>
      <c r="G179" s="12" t="str">
        <f>IFERROR(VLOOKUP(C179,SRA!B:T,5,0),"")</f>
        <v>OP. DE PROD. IND.</v>
      </c>
      <c r="H179" s="42">
        <f>IFERROR(VLOOKUP(C179,SRA!B:T,18,0),"")</f>
        <v>3697.8</v>
      </c>
      <c r="I179" s="42">
        <f>IFERROR(VLOOKUP(C179,SRA!B:T,19,0),"")</f>
        <v>822.38</v>
      </c>
      <c r="J179" s="43">
        <f>IFERROR(VLOOKUP(C179,'13 SALARIO'!B:F,3,0),"0,00")</f>
        <v>4520.18</v>
      </c>
      <c r="K179" s="42">
        <f t="shared" si="7"/>
        <v>2859.3100000000004</v>
      </c>
      <c r="L179" s="43">
        <f>IFERROR(VLOOKUP(C179,'13 SALARIO'!B:H,6,0),"0,00")</f>
        <v>1660.87</v>
      </c>
      <c r="M179" s="13" t="str">
        <f>IFERROR(VLOOKUP(C179,#REF!,2,0),"")</f>
        <v/>
      </c>
    </row>
    <row r="180" spans="2:13" s="13" customFormat="1">
      <c r="B180" s="12">
        <f t="shared" si="6"/>
        <v>172</v>
      </c>
      <c r="C180" s="16">
        <v>2126</v>
      </c>
      <c r="D180" s="17" t="str">
        <f>IFERROR(VLOOKUP(C180,SRA!B:C,2,0),"")</f>
        <v>JAFFE JOSE LIMA XAVIER</v>
      </c>
      <c r="E180" s="12" t="str">
        <f>IFERROR(VLOOKUP(C180,SRA!B:T,8,0),"")</f>
        <v>CLT</v>
      </c>
      <c r="F180" s="12" t="s">
        <v>434</v>
      </c>
      <c r="G180" s="12" t="str">
        <f>IFERROR(VLOOKUP(C180,SRA!B:T,5,0),"")</f>
        <v>OP. DE PROD. IND.</v>
      </c>
      <c r="H180" s="42">
        <f>IFERROR(VLOOKUP(C180,SRA!B:T,18,0),"")</f>
        <v>3697.8</v>
      </c>
      <c r="I180" s="42">
        <f>IFERROR(VLOOKUP(C180,SRA!B:T,19,0),"")</f>
        <v>0</v>
      </c>
      <c r="J180" s="43">
        <f>IFERROR(VLOOKUP(C180,'13 SALARIO'!B:F,3,0),"0,00")</f>
        <v>3697.8</v>
      </c>
      <c r="K180" s="42">
        <f t="shared" si="7"/>
        <v>2200.3500000000004</v>
      </c>
      <c r="L180" s="43">
        <f>IFERROR(VLOOKUP(C180,'13 SALARIO'!B:H,6,0),"0,00")</f>
        <v>1497.45</v>
      </c>
      <c r="M180" s="13" t="str">
        <f>IFERROR(VLOOKUP(C180,#REF!,2,0),"")</f>
        <v/>
      </c>
    </row>
    <row r="181" spans="2:13" s="13" customFormat="1">
      <c r="B181" s="12">
        <f t="shared" si="6"/>
        <v>173</v>
      </c>
      <c r="C181" s="16">
        <v>2128</v>
      </c>
      <c r="D181" s="17" t="str">
        <f>IFERROR(VLOOKUP(C181,SRA!B:C,2,0),"")</f>
        <v>JORGE DA SILVA LIMA</v>
      </c>
      <c r="E181" s="12" t="str">
        <f>IFERROR(VLOOKUP(C181,SRA!B:T,8,0),"")</f>
        <v>CLT</v>
      </c>
      <c r="F181" s="12" t="s">
        <v>434</v>
      </c>
      <c r="G181" s="12" t="str">
        <f>IFERROR(VLOOKUP(C181,SRA!B:T,5,0),"")</f>
        <v>OP. DE PROD. IND.</v>
      </c>
      <c r="H181" s="42">
        <f>IFERROR(VLOOKUP(C181,SRA!B:T,18,0),"")</f>
        <v>10153.75</v>
      </c>
      <c r="I181" s="42">
        <f>IFERROR(VLOOKUP(C181,SRA!B:T,19,0),"")</f>
        <v>0</v>
      </c>
      <c r="J181" s="43">
        <f>IFERROR(VLOOKUP(C181,'13 SALARIO'!B:F,3,0),"0,00")</f>
        <v>10153.75</v>
      </c>
      <c r="K181" s="42">
        <f t="shared" si="7"/>
        <v>8841.77</v>
      </c>
      <c r="L181" s="43">
        <f>IFERROR(VLOOKUP(C181,'13 SALARIO'!B:H,6,0),"0,00")</f>
        <v>1311.98</v>
      </c>
      <c r="M181" s="13" t="str">
        <f>IFERROR(VLOOKUP(C181,#REF!,2,0),"")</f>
        <v/>
      </c>
    </row>
    <row r="182" spans="2:13" s="13" customFormat="1">
      <c r="B182" s="12">
        <f t="shared" si="6"/>
        <v>174</v>
      </c>
      <c r="C182" s="16">
        <v>2129</v>
      </c>
      <c r="D182" s="17" t="str">
        <f>IFERROR(VLOOKUP(C182,SRA!B:C,2,0),"")</f>
        <v>RICARDO JORGE XAVIER</v>
      </c>
      <c r="E182" s="12" t="str">
        <f>IFERROR(VLOOKUP(C182,SRA!B:T,8,0),"")</f>
        <v>CLT</v>
      </c>
      <c r="F182" s="12" t="s">
        <v>434</v>
      </c>
      <c r="G182" s="12" t="str">
        <f>IFERROR(VLOOKUP(C182,SRA!B:T,5,0),"")</f>
        <v>TEC UTI TRA EFLUENTE</v>
      </c>
      <c r="H182" s="42">
        <f>IFERROR(VLOOKUP(C182,SRA!B:T,18,0),"")</f>
        <v>2152.9499999999998</v>
      </c>
      <c r="I182" s="42">
        <f>IFERROR(VLOOKUP(C182,SRA!B:T,19,0),"")</f>
        <v>0</v>
      </c>
      <c r="J182" s="43">
        <f>IFERROR(VLOOKUP(C182,'13 SALARIO'!B:F,3,0),"0,00")</f>
        <v>3096.3</v>
      </c>
      <c r="K182" s="42">
        <f t="shared" si="7"/>
        <v>1703.4500000000003</v>
      </c>
      <c r="L182" s="43">
        <f>IFERROR(VLOOKUP(C182,'13 SALARIO'!B:H,6,0),"0,00")</f>
        <v>1392.85</v>
      </c>
      <c r="M182" s="13" t="str">
        <f>IFERROR(VLOOKUP(C182,#REF!,2,0),"")</f>
        <v/>
      </c>
    </row>
    <row r="183" spans="2:13" s="13" customFormat="1">
      <c r="B183" s="12">
        <f t="shared" si="6"/>
        <v>175</v>
      </c>
      <c r="C183" s="16">
        <v>2130</v>
      </c>
      <c r="D183" s="17" t="str">
        <f>IFERROR(VLOOKUP(C183,SRA!B:C,2,0),"")</f>
        <v>HELVIO MOZART MONTENEGRO</v>
      </c>
      <c r="E183" s="12" t="str">
        <f>IFERROR(VLOOKUP(C183,SRA!B:T,8,0),"")</f>
        <v>CLT</v>
      </c>
      <c r="F183" s="12" t="s">
        <v>434</v>
      </c>
      <c r="G183" s="12" t="str">
        <f>IFERROR(VLOOKUP(C183,SRA!B:T,5,0),"")</f>
        <v>TEC EM UTI CALDEIRA</v>
      </c>
      <c r="H183" s="42">
        <f>IFERROR(VLOOKUP(C183,SRA!B:T,18,0),"")</f>
        <v>2152.9499999999998</v>
      </c>
      <c r="I183" s="42">
        <f>IFERROR(VLOOKUP(C183,SRA!B:T,19,0),"")</f>
        <v>0</v>
      </c>
      <c r="J183" s="43">
        <f>IFERROR(VLOOKUP(C183,'13 SALARIO'!B:F,3,0),"0,00")</f>
        <v>2152.9499999999998</v>
      </c>
      <c r="K183" s="42">
        <f t="shared" si="7"/>
        <v>1426.6099999999997</v>
      </c>
      <c r="L183" s="43">
        <f>IFERROR(VLOOKUP(C183,'13 SALARIO'!B:H,6,0),"0,00")</f>
        <v>726.34</v>
      </c>
      <c r="M183" s="13" t="str">
        <f>IFERROR(VLOOKUP(C183,#REF!,2,0),"")</f>
        <v/>
      </c>
    </row>
    <row r="184" spans="2:13" s="13" customFormat="1">
      <c r="B184" s="12">
        <f t="shared" si="6"/>
        <v>176</v>
      </c>
      <c r="C184" s="16">
        <v>2131</v>
      </c>
      <c r="D184" s="17" t="str">
        <f>IFERROR(VLOOKUP(C184,SRA!B:C,2,0),"")</f>
        <v>ALEXANDRE BARBOSA DA SILVA</v>
      </c>
      <c r="E184" s="12" t="str">
        <f>IFERROR(VLOOKUP(C184,SRA!B:T,8,0),"")</f>
        <v>CLT</v>
      </c>
      <c r="F184" s="12" t="s">
        <v>434</v>
      </c>
      <c r="G184" s="12" t="str">
        <f>IFERROR(VLOOKUP(C184,SRA!B:T,5,0),"")</f>
        <v>OP. DE PROD. IND.</v>
      </c>
      <c r="H184" s="42">
        <f>IFERROR(VLOOKUP(C184,SRA!B:T,18,0),"")</f>
        <v>3697.82</v>
      </c>
      <c r="I184" s="42">
        <f>IFERROR(VLOOKUP(C184,SRA!B:T,19,0),"")</f>
        <v>0</v>
      </c>
      <c r="J184" s="43">
        <f>IFERROR(VLOOKUP(C184,'13 SALARIO'!B:F,3,0),"0,00")</f>
        <v>4247.96</v>
      </c>
      <c r="K184" s="42">
        <f t="shared" si="7"/>
        <v>2280.2200000000003</v>
      </c>
      <c r="L184" s="43">
        <f>IFERROR(VLOOKUP(C184,'13 SALARIO'!B:H,6,0),"0,00")</f>
        <v>1967.74</v>
      </c>
      <c r="M184" s="13" t="str">
        <f>IFERROR(VLOOKUP(C184,#REF!,2,0),"")</f>
        <v/>
      </c>
    </row>
    <row r="185" spans="2:13" s="13" customFormat="1">
      <c r="B185" s="12">
        <f t="shared" si="6"/>
        <v>177</v>
      </c>
      <c r="C185" s="16">
        <v>2134</v>
      </c>
      <c r="D185" s="17" t="str">
        <f>IFERROR(VLOOKUP(C185,SRA!B:C,2,0),"")</f>
        <v>ROSIVALDO SATIRO DOS SANTOS</v>
      </c>
      <c r="E185" s="12" t="str">
        <f>IFERROR(VLOOKUP(C185,SRA!B:T,8,0),"")</f>
        <v>CLT</v>
      </c>
      <c r="F185" s="12" t="s">
        <v>434</v>
      </c>
      <c r="G185" s="12" t="str">
        <f>IFERROR(VLOOKUP(C185,SRA!B:T,5,0),"")</f>
        <v>OP. DE PROD. IND.</v>
      </c>
      <c r="H185" s="42">
        <f>IFERROR(VLOOKUP(C185,SRA!B:T,18,0),"")</f>
        <v>3697.8</v>
      </c>
      <c r="I185" s="42">
        <f>IFERROR(VLOOKUP(C185,SRA!B:T,19,0),"")</f>
        <v>0</v>
      </c>
      <c r="J185" s="43">
        <f>IFERROR(VLOOKUP(C185,'13 SALARIO'!B:F,3,0),"0,00")</f>
        <v>3697.8</v>
      </c>
      <c r="K185" s="42">
        <f t="shared" si="7"/>
        <v>2176.8100000000004</v>
      </c>
      <c r="L185" s="43">
        <f>IFERROR(VLOOKUP(C185,'13 SALARIO'!B:H,6,0),"0,00")</f>
        <v>1520.99</v>
      </c>
      <c r="M185" s="13" t="str">
        <f>IFERROR(VLOOKUP(C185,#REF!,2,0),"")</f>
        <v/>
      </c>
    </row>
    <row r="186" spans="2:13" s="13" customFormat="1">
      <c r="B186" s="12">
        <f t="shared" si="6"/>
        <v>178</v>
      </c>
      <c r="C186" s="16">
        <v>2136</v>
      </c>
      <c r="D186" s="17" t="str">
        <f>IFERROR(VLOOKUP(C186,SRA!B:C,2,0),"")</f>
        <v>GESIEL DAVID DE CASTRO</v>
      </c>
      <c r="E186" s="12" t="str">
        <f>IFERROR(VLOOKUP(C186,SRA!B:T,8,0),"")</f>
        <v>CLT</v>
      </c>
      <c r="F186" s="12" t="s">
        <v>434</v>
      </c>
      <c r="G186" s="12" t="str">
        <f>IFERROR(VLOOKUP(C186,SRA!B:T,5,0),"")</f>
        <v>ASS. DE SERVICOS</v>
      </c>
      <c r="H186" s="42">
        <f>IFERROR(VLOOKUP(C186,SRA!B:T,18,0),"")</f>
        <v>2162.0100000000002</v>
      </c>
      <c r="I186" s="42">
        <f>IFERROR(VLOOKUP(C186,SRA!B:T,19,0),"")</f>
        <v>822.38</v>
      </c>
      <c r="J186" s="43">
        <f>IFERROR(VLOOKUP(C186,'13 SALARIO'!B:F,3,0),"0,00")</f>
        <v>2984.39</v>
      </c>
      <c r="K186" s="42">
        <f t="shared" si="7"/>
        <v>1709.27</v>
      </c>
      <c r="L186" s="43">
        <f>IFERROR(VLOOKUP(C186,'13 SALARIO'!B:H,6,0),"0,00")</f>
        <v>1275.1199999999999</v>
      </c>
      <c r="M186" s="13" t="str">
        <f>IFERROR(VLOOKUP(C186,#REF!,2,0),"")</f>
        <v/>
      </c>
    </row>
    <row r="187" spans="2:13" s="13" customFormat="1">
      <c r="B187" s="12">
        <f t="shared" si="6"/>
        <v>179</v>
      </c>
      <c r="C187" s="16">
        <v>2137</v>
      </c>
      <c r="D187" s="17" t="str">
        <f>IFERROR(VLOOKUP(C187,SRA!B:C,2,0),"")</f>
        <v>FRANCISCO DE ASSIS DE OLIVEIRA</v>
      </c>
      <c r="E187" s="12" t="str">
        <f>IFERROR(VLOOKUP(C187,SRA!B:T,8,0),"")</f>
        <v>CLT</v>
      </c>
      <c r="F187" s="12" t="s">
        <v>434</v>
      </c>
      <c r="G187" s="12" t="str">
        <f>IFERROR(VLOOKUP(C187,SRA!B:T,5,0),"")</f>
        <v>ANALISTA CONTABIL</v>
      </c>
      <c r="H187" s="42">
        <f>IFERROR(VLOOKUP(C187,SRA!B:T,18,0),"")</f>
        <v>9274.58</v>
      </c>
      <c r="I187" s="42">
        <f>IFERROR(VLOOKUP(C187,SRA!B:T,19,0),"")</f>
        <v>0</v>
      </c>
      <c r="J187" s="43">
        <f>IFERROR(VLOOKUP(C187,'13 SALARIO'!B:F,3,0),"0,00")</f>
        <v>9497.85</v>
      </c>
      <c r="K187" s="42">
        <f t="shared" si="7"/>
        <v>6760.2800000000007</v>
      </c>
      <c r="L187" s="43">
        <f>IFERROR(VLOOKUP(C187,'13 SALARIO'!B:H,6,0),"0,00")</f>
        <v>2737.57</v>
      </c>
      <c r="M187" s="13" t="str">
        <f>IFERROR(VLOOKUP(C187,#REF!,2,0),"")</f>
        <v/>
      </c>
    </row>
    <row r="188" spans="2:13" s="13" customFormat="1">
      <c r="B188" s="12">
        <f t="shared" si="6"/>
        <v>180</v>
      </c>
      <c r="C188" s="16">
        <v>2140</v>
      </c>
      <c r="D188" s="17" t="str">
        <f>IFERROR(VLOOKUP(C188,SRA!B:C,2,0),"")</f>
        <v>LUCIENE PEREIRA DE A NASCIMENT</v>
      </c>
      <c r="E188" s="12" t="str">
        <f>IFERROR(VLOOKUP(C188,SRA!B:T,8,0),"")</f>
        <v>CLT</v>
      </c>
      <c r="F188" s="12" t="s">
        <v>434</v>
      </c>
      <c r="G188" s="12" t="str">
        <f>IFERROR(VLOOKUP(C188,SRA!B:T,5,0),"")</f>
        <v>OP. PROD. IND. (D)</v>
      </c>
      <c r="H188" s="42">
        <f>IFERROR(VLOOKUP(C188,SRA!B:T,18,0),"")</f>
        <v>6249.03</v>
      </c>
      <c r="I188" s="42">
        <f>IFERROR(VLOOKUP(C188,SRA!B:T,19,0),"")</f>
        <v>0</v>
      </c>
      <c r="J188" s="43">
        <f>IFERROR(VLOOKUP(C188,'13 SALARIO'!B:F,3,0),"0,00")</f>
        <v>6798.65</v>
      </c>
      <c r="K188" s="42">
        <f t="shared" si="7"/>
        <v>4522.2899999999991</v>
      </c>
      <c r="L188" s="43">
        <f>IFERROR(VLOOKUP(C188,'13 SALARIO'!B:H,6,0),"0,00")</f>
        <v>2276.36</v>
      </c>
      <c r="M188" s="13" t="str">
        <f>IFERROR(VLOOKUP(C188,#REF!,2,0),"")</f>
        <v/>
      </c>
    </row>
    <row r="189" spans="2:13" s="13" customFormat="1">
      <c r="B189" s="12">
        <f t="shared" si="6"/>
        <v>181</v>
      </c>
      <c r="C189" s="16">
        <v>2143</v>
      </c>
      <c r="D189" s="17" t="str">
        <f>IFERROR(VLOOKUP(C189,SRA!B:C,2,0),"")</f>
        <v>RUBEM JOSE DOS S DE PAULA</v>
      </c>
      <c r="E189" s="12" t="str">
        <f>IFERROR(VLOOKUP(C189,SRA!B:T,8,0),"")</f>
        <v>CLT</v>
      </c>
      <c r="F189" s="12" t="s">
        <v>434</v>
      </c>
      <c r="G189" s="12" t="str">
        <f>IFERROR(VLOOKUP(C189,SRA!B:T,5,0),"")</f>
        <v>OP. DE PROD. IND.</v>
      </c>
      <c r="H189" s="42">
        <f>IFERROR(VLOOKUP(C189,SRA!B:T,18,0),"")</f>
        <v>2162.0100000000002</v>
      </c>
      <c r="I189" s="42">
        <f>IFERROR(VLOOKUP(C189,SRA!B:T,19,0),"")</f>
        <v>0</v>
      </c>
      <c r="J189" s="43">
        <f>IFERROR(VLOOKUP(C189,'13 SALARIO'!B:F,3,0),"0,00")</f>
        <v>2162.0100000000002</v>
      </c>
      <c r="K189" s="42">
        <f t="shared" si="7"/>
        <v>1432.7100000000003</v>
      </c>
      <c r="L189" s="43">
        <f>IFERROR(VLOOKUP(C189,'13 SALARIO'!B:H,6,0),"0,00")</f>
        <v>729.3</v>
      </c>
      <c r="M189" s="13" t="str">
        <f>IFERROR(VLOOKUP(C189,#REF!,2,0),"")</f>
        <v/>
      </c>
    </row>
    <row r="190" spans="2:13" s="13" customFormat="1">
      <c r="B190" s="12">
        <f t="shared" si="6"/>
        <v>182</v>
      </c>
      <c r="C190" s="16">
        <v>2145</v>
      </c>
      <c r="D190" s="17" t="str">
        <f>IFERROR(VLOOKUP(C190,SRA!B:C,2,0),"")</f>
        <v>EVERALDO DA SILVA CABRAL</v>
      </c>
      <c r="E190" s="12" t="str">
        <f>IFERROR(VLOOKUP(C190,SRA!B:T,8,0),"")</f>
        <v>CLT</v>
      </c>
      <c r="F190" s="12" t="s">
        <v>434</v>
      </c>
      <c r="G190" s="12" t="str">
        <f>IFERROR(VLOOKUP(C190,SRA!B:T,5,0),"")</f>
        <v>OP. DE PROD. IND.</v>
      </c>
      <c r="H190" s="42">
        <f>IFERROR(VLOOKUP(C190,SRA!B:T,18,0),"")</f>
        <v>3697.8</v>
      </c>
      <c r="I190" s="42">
        <f>IFERROR(VLOOKUP(C190,SRA!B:T,19,0),"")</f>
        <v>0</v>
      </c>
      <c r="J190" s="43">
        <f>IFERROR(VLOOKUP(C190,'13 SALARIO'!B:F,3,0),"0,00")</f>
        <v>3697.8</v>
      </c>
      <c r="K190" s="42">
        <f t="shared" si="7"/>
        <v>2200.3500000000004</v>
      </c>
      <c r="L190" s="43">
        <f>IFERROR(VLOOKUP(C190,'13 SALARIO'!B:H,6,0),"0,00")</f>
        <v>1497.45</v>
      </c>
      <c r="M190" s="13" t="str">
        <f>IFERROR(VLOOKUP(C190,#REF!,2,0),"")</f>
        <v/>
      </c>
    </row>
    <row r="191" spans="2:13" s="13" customFormat="1">
      <c r="B191" s="12">
        <f t="shared" si="6"/>
        <v>183</v>
      </c>
      <c r="C191" s="16">
        <v>2146</v>
      </c>
      <c r="D191" s="17" t="str">
        <f>IFERROR(VLOOKUP(C191,SRA!B:C,2,0),"")</f>
        <v>ROGERIO BARROS DOS SANTOS</v>
      </c>
      <c r="E191" s="12" t="str">
        <f>IFERROR(VLOOKUP(C191,SRA!B:T,8,0),"")</f>
        <v>CLT</v>
      </c>
      <c r="F191" s="12" t="s">
        <v>434</v>
      </c>
      <c r="G191" s="12" t="str">
        <f>IFERROR(VLOOKUP(C191,SRA!B:T,5,0),"")</f>
        <v>OP. DE PROD. IND.</v>
      </c>
      <c r="H191" s="42">
        <f>IFERROR(VLOOKUP(C191,SRA!B:T,18,0),"")</f>
        <v>3194.27</v>
      </c>
      <c r="I191" s="42">
        <f>IFERROR(VLOOKUP(C191,SRA!B:T,19,0),"")</f>
        <v>0</v>
      </c>
      <c r="J191" s="43">
        <f>IFERROR(VLOOKUP(C191,'13 SALARIO'!B:F,3,0),"0,00")</f>
        <v>3309.14</v>
      </c>
      <c r="K191" s="42">
        <f t="shared" si="7"/>
        <v>1860.6499999999999</v>
      </c>
      <c r="L191" s="43">
        <f>IFERROR(VLOOKUP(C191,'13 SALARIO'!B:H,6,0),"0,00")</f>
        <v>1448.49</v>
      </c>
      <c r="M191" s="13" t="str">
        <f>IFERROR(VLOOKUP(C191,#REF!,2,0),"")</f>
        <v/>
      </c>
    </row>
    <row r="192" spans="2:13" s="13" customFormat="1">
      <c r="B192" s="12">
        <f t="shared" si="6"/>
        <v>184</v>
      </c>
      <c r="C192" s="16">
        <v>2149</v>
      </c>
      <c r="D192" s="17" t="str">
        <f>IFERROR(VLOOKUP(C192,SRA!B:C,2,0),"")</f>
        <v>CARLOS AUGUSTO O  DA SILVA</v>
      </c>
      <c r="E192" s="12" t="str">
        <f>IFERROR(VLOOKUP(C192,SRA!B:T,8,0),"")</f>
        <v>CLT</v>
      </c>
      <c r="F192" s="12" t="s">
        <v>434</v>
      </c>
      <c r="G192" s="12" t="str">
        <f>IFERROR(VLOOKUP(C192,SRA!B:T,5,0),"")</f>
        <v>OP. DE PROD. IND.</v>
      </c>
      <c r="H192" s="42">
        <f>IFERROR(VLOOKUP(C192,SRA!B:T,18,0),"")</f>
        <v>3194.27</v>
      </c>
      <c r="I192" s="42">
        <f>IFERROR(VLOOKUP(C192,SRA!B:T,19,0),"")</f>
        <v>0</v>
      </c>
      <c r="J192" s="43">
        <f>IFERROR(VLOOKUP(C192,'13 SALARIO'!B:F,3,0),"0,00")</f>
        <v>3283.92</v>
      </c>
      <c r="K192" s="42">
        <f t="shared" si="7"/>
        <v>2197.2600000000002</v>
      </c>
      <c r="L192" s="43">
        <f>IFERROR(VLOOKUP(C192,'13 SALARIO'!B:H,6,0),"0,00")</f>
        <v>1086.6600000000001</v>
      </c>
      <c r="M192" s="13" t="str">
        <f>IFERROR(VLOOKUP(C192,#REF!,2,0),"")</f>
        <v/>
      </c>
    </row>
    <row r="193" spans="2:13" s="13" customFormat="1">
      <c r="B193" s="12">
        <f t="shared" si="6"/>
        <v>185</v>
      </c>
      <c r="C193" s="16">
        <v>2151</v>
      </c>
      <c r="D193" s="17" t="str">
        <f>IFERROR(VLOOKUP(C193,SRA!B:C,2,0),"")</f>
        <v>JUREMA MARIA BONGALHARDO</v>
      </c>
      <c r="E193" s="12" t="str">
        <f>IFERROR(VLOOKUP(C193,SRA!B:T,8,0),"")</f>
        <v>CLT</v>
      </c>
      <c r="F193" s="12" t="s">
        <v>434</v>
      </c>
      <c r="G193" s="12" t="str">
        <f>IFERROR(VLOOKUP(C193,SRA!B:T,5,0),"")</f>
        <v>OP. PROD. IND. (D)</v>
      </c>
      <c r="H193" s="42">
        <f>IFERROR(VLOOKUP(C193,SRA!B:T,18,0),"")</f>
        <v>3332.09</v>
      </c>
      <c r="I193" s="42">
        <f>IFERROR(VLOOKUP(C193,SRA!B:T,19,0),"")</f>
        <v>0</v>
      </c>
      <c r="J193" s="43">
        <f>IFERROR(VLOOKUP(C193,'13 SALARIO'!B:F,3,0),"0,00")</f>
        <v>3332.09</v>
      </c>
      <c r="K193" s="42">
        <f t="shared" si="7"/>
        <v>2144.3100000000004</v>
      </c>
      <c r="L193" s="43">
        <f>IFERROR(VLOOKUP(C193,'13 SALARIO'!B:H,6,0),"0,00")</f>
        <v>1187.78</v>
      </c>
      <c r="M193" s="13" t="str">
        <f>IFERROR(VLOOKUP(C193,#REF!,2,0),"")</f>
        <v/>
      </c>
    </row>
    <row r="194" spans="2:13" s="13" customFormat="1">
      <c r="B194" s="12">
        <f t="shared" si="6"/>
        <v>186</v>
      </c>
      <c r="C194" s="16">
        <v>2153</v>
      </c>
      <c r="D194" s="17" t="str">
        <f>IFERROR(VLOOKUP(C194,SRA!B:C,2,0),"")</f>
        <v>SERGIO PEREIRA DA COSTA</v>
      </c>
      <c r="E194" s="12" t="str">
        <f>IFERROR(VLOOKUP(C194,SRA!B:T,8,0),"")</f>
        <v>CLT</v>
      </c>
      <c r="F194" s="12" t="s">
        <v>434</v>
      </c>
      <c r="G194" s="12" t="str">
        <f>IFERROR(VLOOKUP(C194,SRA!B:T,5,0),"")</f>
        <v>OP. DE PROD. IND.</v>
      </c>
      <c r="H194" s="42">
        <f>IFERROR(VLOOKUP(C194,SRA!B:T,18,0),"")</f>
        <v>3882.69</v>
      </c>
      <c r="I194" s="42">
        <f>IFERROR(VLOOKUP(C194,SRA!B:T,19,0),"")</f>
        <v>0</v>
      </c>
      <c r="J194" s="43">
        <f>IFERROR(VLOOKUP(C194,'13 SALARIO'!B:F,3,0),"0,00")</f>
        <v>3882.69</v>
      </c>
      <c r="K194" s="42">
        <f t="shared" si="7"/>
        <v>2338.73</v>
      </c>
      <c r="L194" s="43">
        <f>IFERROR(VLOOKUP(C194,'13 SALARIO'!B:H,6,0),"0,00")</f>
        <v>1543.96</v>
      </c>
      <c r="M194" s="13" t="str">
        <f>IFERROR(VLOOKUP(C194,#REF!,2,0),"")</f>
        <v/>
      </c>
    </row>
    <row r="195" spans="2:13" s="13" customFormat="1">
      <c r="B195" s="12">
        <f t="shared" si="6"/>
        <v>187</v>
      </c>
      <c r="C195" s="16">
        <v>2156</v>
      </c>
      <c r="D195" s="17" t="str">
        <f>IFERROR(VLOOKUP(C195,SRA!B:C,2,0),"")</f>
        <v>EDLEUSA LUCIA BATISTA DA SILVA</v>
      </c>
      <c r="E195" s="12" t="str">
        <f>IFERROR(VLOOKUP(C195,SRA!B:T,8,0),"")</f>
        <v>CLT</v>
      </c>
      <c r="F195" s="12" t="s">
        <v>434</v>
      </c>
      <c r="G195" s="12" t="str">
        <f>IFERROR(VLOOKUP(C195,SRA!B:T,5,0),"")</f>
        <v>TEC. EM ADM. E FIN.</v>
      </c>
      <c r="H195" s="42">
        <f>IFERROR(VLOOKUP(C195,SRA!B:T,18,0),"")</f>
        <v>3682.31</v>
      </c>
      <c r="I195" s="42">
        <f>IFERROR(VLOOKUP(C195,SRA!B:T,19,0),"")</f>
        <v>0</v>
      </c>
      <c r="J195" s="43">
        <f>IFERROR(VLOOKUP(C195,'13 SALARIO'!B:F,3,0),"0,00")</f>
        <v>3682.31</v>
      </c>
      <c r="K195" s="42">
        <f t="shared" si="7"/>
        <v>2165.4899999999998</v>
      </c>
      <c r="L195" s="43">
        <f>IFERROR(VLOOKUP(C195,'13 SALARIO'!B:H,6,0),"0,00")</f>
        <v>1516.82</v>
      </c>
      <c r="M195" s="13" t="str">
        <f>IFERROR(VLOOKUP(C195,#REF!,2,0),"")</f>
        <v/>
      </c>
    </row>
    <row r="196" spans="2:13" s="13" customFormat="1">
      <c r="B196" s="12">
        <f t="shared" si="6"/>
        <v>188</v>
      </c>
      <c r="C196" s="16">
        <v>2159</v>
      </c>
      <c r="D196" s="17" t="str">
        <f>IFERROR(VLOOKUP(C196,SRA!B:C,2,0),"")</f>
        <v>FREDERICO JOSE C  DA NOBREGA</v>
      </c>
      <c r="E196" s="12" t="str">
        <f>IFERROR(VLOOKUP(C196,SRA!B:T,8,0),"")</f>
        <v>CLT</v>
      </c>
      <c r="F196" s="12" t="s">
        <v>434</v>
      </c>
      <c r="G196" s="12" t="str">
        <f>IFERROR(VLOOKUP(C196,SRA!B:T,5,0),"")</f>
        <v>TEC. EM ADM. E FIN.</v>
      </c>
      <c r="H196" s="42">
        <f>IFERROR(VLOOKUP(C196,SRA!B:T,18,0),"")</f>
        <v>6890.83</v>
      </c>
      <c r="I196" s="42">
        <f>IFERROR(VLOOKUP(C196,SRA!B:T,19,0),"")</f>
        <v>0</v>
      </c>
      <c r="J196" s="43">
        <f>IFERROR(VLOOKUP(C196,'13 SALARIO'!B:F,3,0),"0,00")</f>
        <v>6890.83</v>
      </c>
      <c r="K196" s="42">
        <f t="shared" si="7"/>
        <v>4759.8099999999995</v>
      </c>
      <c r="L196" s="43">
        <f>IFERROR(VLOOKUP(C196,'13 SALARIO'!B:H,6,0),"0,00")</f>
        <v>2131.02</v>
      </c>
      <c r="M196" s="13" t="str">
        <f>IFERROR(VLOOKUP(C196,#REF!,2,0),"")</f>
        <v/>
      </c>
    </row>
    <row r="197" spans="2:13" s="13" customFormat="1">
      <c r="B197" s="12">
        <f t="shared" si="6"/>
        <v>189</v>
      </c>
      <c r="C197" s="16">
        <v>2161</v>
      </c>
      <c r="D197" s="17" t="str">
        <f>IFERROR(VLOOKUP(C197,SRA!B:C,2,0),"")</f>
        <v>WLADIMIR MACHADO DO E  SANTO</v>
      </c>
      <c r="E197" s="12" t="str">
        <f>IFERROR(VLOOKUP(C197,SRA!B:T,8,0),"")</f>
        <v>CLT</v>
      </c>
      <c r="F197" s="12" t="s">
        <v>434</v>
      </c>
      <c r="G197" s="12" t="str">
        <f>IFERROR(VLOOKUP(C197,SRA!B:T,5,0),"")</f>
        <v>OP. PROD. IND. (D)</v>
      </c>
      <c r="H197" s="42">
        <f>IFERROR(VLOOKUP(C197,SRA!B:T,18,0),"")</f>
        <v>5116.34</v>
      </c>
      <c r="I197" s="42">
        <f>IFERROR(VLOOKUP(C197,SRA!B:T,19,0),"")</f>
        <v>0</v>
      </c>
      <c r="J197" s="43">
        <f>IFERROR(VLOOKUP(C197,'13 SALARIO'!B:F,3,0),"0,00")</f>
        <v>5683.91</v>
      </c>
      <c r="K197" s="42">
        <f t="shared" si="7"/>
        <v>3466.72</v>
      </c>
      <c r="L197" s="43">
        <f>IFERROR(VLOOKUP(C197,'13 SALARIO'!B:H,6,0),"0,00")</f>
        <v>2217.19</v>
      </c>
      <c r="M197" s="13" t="str">
        <f>IFERROR(VLOOKUP(C197,#REF!,2,0),"")</f>
        <v/>
      </c>
    </row>
    <row r="198" spans="2:13" s="13" customFormat="1">
      <c r="B198" s="12">
        <f t="shared" si="6"/>
        <v>190</v>
      </c>
      <c r="C198" s="16">
        <v>2181</v>
      </c>
      <c r="D198" s="17" t="str">
        <f>IFERROR(VLOOKUP(C198,SRA!B:C,2,0),"")</f>
        <v>ELCY SILVA DE ARAUJO</v>
      </c>
      <c r="E198" s="12" t="str">
        <f>IFERROR(VLOOKUP(C198,SRA!B:T,8,0),"")</f>
        <v>CLT</v>
      </c>
      <c r="F198" s="12" t="s">
        <v>434</v>
      </c>
      <c r="G198" s="12" t="str">
        <f>IFERROR(VLOOKUP(C198,SRA!B:T,5,0),"")</f>
        <v>FARMACEUTICO IND</v>
      </c>
      <c r="H198" s="42">
        <f>IFERROR(VLOOKUP(C198,SRA!B:T,18,0),"")</f>
        <v>12579.46</v>
      </c>
      <c r="I198" s="42">
        <f>IFERROR(VLOOKUP(C198,SRA!B:T,19,0),"")</f>
        <v>0</v>
      </c>
      <c r="J198" s="43">
        <f>IFERROR(VLOOKUP(C198,'13 SALARIO'!B:F,3,0),"0,00")</f>
        <v>12579.46</v>
      </c>
      <c r="K198" s="42">
        <f t="shared" si="7"/>
        <v>9010.2099999999991</v>
      </c>
      <c r="L198" s="43">
        <f>IFERROR(VLOOKUP(C198,'13 SALARIO'!B:H,6,0),"0,00")</f>
        <v>3569.25</v>
      </c>
      <c r="M198" s="13" t="str">
        <f>IFERROR(VLOOKUP(C198,#REF!,2,0),"")</f>
        <v/>
      </c>
    </row>
    <row r="199" spans="2:13" s="13" customFormat="1">
      <c r="B199" s="12">
        <f t="shared" si="6"/>
        <v>191</v>
      </c>
      <c r="C199" s="16">
        <v>2330</v>
      </c>
      <c r="D199" s="17" t="str">
        <f>IFERROR(VLOOKUP(C199,SRA!B:C,2,0),"")</f>
        <v>ERICK RENAN PEREIRA DE ACIOLI</v>
      </c>
      <c r="E199" s="12" t="str">
        <f>IFERROR(VLOOKUP(C199,SRA!B:T,8,0),"")</f>
        <v>CLT</v>
      </c>
      <c r="F199" s="12" t="s">
        <v>434</v>
      </c>
      <c r="G199" s="12" t="str">
        <f>IFERROR(VLOOKUP(C199,SRA!B:T,5,0),"")</f>
        <v>ANALISTA INFORMATICA</v>
      </c>
      <c r="H199" s="42">
        <f>IFERROR(VLOOKUP(C199,SRA!B:T,18,0),"")</f>
        <v>5019.88</v>
      </c>
      <c r="I199" s="42">
        <f>IFERROR(VLOOKUP(C199,SRA!B:T,19,0),"")</f>
        <v>2312.9499999999998</v>
      </c>
      <c r="J199" s="43">
        <f>IFERROR(VLOOKUP(C199,'13 SALARIO'!B:F,3,0),"0,00")</f>
        <v>7453.52</v>
      </c>
      <c r="K199" s="42">
        <f t="shared" si="7"/>
        <v>5245.06</v>
      </c>
      <c r="L199" s="43">
        <f>IFERROR(VLOOKUP(C199,'13 SALARIO'!B:H,6,0),"0,00")</f>
        <v>2208.46</v>
      </c>
      <c r="M199" s="13" t="str">
        <f>IFERROR(VLOOKUP(C199,#REF!,2,0),"")</f>
        <v/>
      </c>
    </row>
    <row r="200" spans="2:13" s="13" customFormat="1">
      <c r="B200" s="12">
        <f t="shared" ref="B200:B263" si="8">B199+1</f>
        <v>192</v>
      </c>
      <c r="C200" s="16">
        <v>2337</v>
      </c>
      <c r="D200" s="17" t="str">
        <f>IFERROR(VLOOKUP(C200,SRA!B:C,2,0),"")</f>
        <v>FLAVIA PATRICIA M  MEDEIROS</v>
      </c>
      <c r="E200" s="12" t="str">
        <f>IFERROR(VLOOKUP(C200,SRA!B:T,8,0),"")</f>
        <v>CLT</v>
      </c>
      <c r="F200" s="12" t="s">
        <v>434</v>
      </c>
      <c r="G200" s="12" t="str">
        <f>IFERROR(VLOOKUP(C200,SRA!B:T,5,0),"")</f>
        <v>FARMACEUTICO IND</v>
      </c>
      <c r="H200" s="42">
        <f>IFERROR(VLOOKUP(C200,SRA!B:T,18,0),"")</f>
        <v>6210.16</v>
      </c>
      <c r="I200" s="42">
        <f>IFERROR(VLOOKUP(C200,SRA!B:T,19,0),"")</f>
        <v>2312.9499999999998</v>
      </c>
      <c r="J200" s="43">
        <f>IFERROR(VLOOKUP(C200,'13 SALARIO'!B:F,3,0),"0,00")</f>
        <v>8606.52</v>
      </c>
      <c r="K200" s="42">
        <f t="shared" si="7"/>
        <v>6205.42</v>
      </c>
      <c r="L200" s="43">
        <f>IFERROR(VLOOKUP(C200,'13 SALARIO'!B:H,6,0),"0,00")</f>
        <v>2401.1</v>
      </c>
      <c r="M200" s="13" t="str">
        <f>IFERROR(VLOOKUP(C200,#REF!,2,0),"")</f>
        <v/>
      </c>
    </row>
    <row r="201" spans="2:13" s="13" customFormat="1">
      <c r="B201" s="12">
        <f t="shared" si="8"/>
        <v>193</v>
      </c>
      <c r="C201" s="16">
        <v>2339</v>
      </c>
      <c r="D201" s="17" t="str">
        <f>IFERROR(VLOOKUP(C201,SRA!B:C,2,0),"")</f>
        <v>DEBORAH BEZERRA MONTEIRO</v>
      </c>
      <c r="E201" s="12" t="str">
        <f>IFERROR(VLOOKUP(C201,SRA!B:T,8,0),"")</f>
        <v>CLT</v>
      </c>
      <c r="F201" s="12" t="s">
        <v>434</v>
      </c>
      <c r="G201" s="12" t="str">
        <f>IFERROR(VLOOKUP(C201,SRA!B:T,5,0),"")</f>
        <v>FARMACEUTICO IND</v>
      </c>
      <c r="H201" s="42">
        <f>IFERROR(VLOOKUP(C201,SRA!B:T,18,0),"")</f>
        <v>10279.64</v>
      </c>
      <c r="I201" s="42">
        <f>IFERROR(VLOOKUP(C201,SRA!B:T,19,0),"")</f>
        <v>0</v>
      </c>
      <c r="J201" s="43">
        <f>IFERROR(VLOOKUP(C201,'13 SALARIO'!B:F,3,0),"0,00")</f>
        <v>10538.58</v>
      </c>
      <c r="K201" s="42">
        <f t="shared" si="7"/>
        <v>7579.51</v>
      </c>
      <c r="L201" s="43">
        <f>IFERROR(VLOOKUP(C201,'13 SALARIO'!B:H,6,0),"0,00")</f>
        <v>2959.07</v>
      </c>
      <c r="M201" s="13" t="str">
        <f>IFERROR(VLOOKUP(C201,#REF!,2,0),"")</f>
        <v/>
      </c>
    </row>
    <row r="202" spans="2:13" s="13" customFormat="1">
      <c r="B202" s="12">
        <f t="shared" si="8"/>
        <v>194</v>
      </c>
      <c r="C202" s="16">
        <v>2342</v>
      </c>
      <c r="D202" s="17" t="str">
        <f>IFERROR(VLOOKUP(C202,SRA!B:C,2,0),"")</f>
        <v>MARCOS ANDRE CUNHA DE OLIVEIRA</v>
      </c>
      <c r="E202" s="12" t="str">
        <f>IFERROR(VLOOKUP(C202,SRA!B:T,8,0),"")</f>
        <v>CLT</v>
      </c>
      <c r="F202" s="12" t="s">
        <v>434</v>
      </c>
      <c r="G202" s="12" t="str">
        <f>IFERROR(VLOOKUP(C202,SRA!B:T,5,0),"")</f>
        <v>FARMACEUTICO IND</v>
      </c>
      <c r="H202" s="42">
        <f>IFERROR(VLOOKUP(C202,SRA!B:T,18,0),"")</f>
        <v>6210.16</v>
      </c>
      <c r="I202" s="42">
        <f>IFERROR(VLOOKUP(C202,SRA!B:T,19,0),"")</f>
        <v>2312.9499999999998</v>
      </c>
      <c r="J202" s="43">
        <f>IFERROR(VLOOKUP(C202,'13 SALARIO'!B:F,3,0),"0,00")</f>
        <v>8523.11</v>
      </c>
      <c r="K202" s="42">
        <f t="shared" si="7"/>
        <v>6068.4700000000012</v>
      </c>
      <c r="L202" s="43">
        <f>IFERROR(VLOOKUP(C202,'13 SALARIO'!B:H,6,0),"0,00")</f>
        <v>2454.64</v>
      </c>
      <c r="M202" s="13" t="str">
        <f>IFERROR(VLOOKUP(C202,#REF!,2,0),"")</f>
        <v/>
      </c>
    </row>
    <row r="203" spans="2:13" s="13" customFormat="1">
      <c r="B203" s="12">
        <f t="shared" si="8"/>
        <v>195</v>
      </c>
      <c r="C203" s="16">
        <v>2344</v>
      </c>
      <c r="D203" s="17" t="str">
        <f>IFERROR(VLOOKUP(C203,SRA!B:C,2,0),"")</f>
        <v>AMANDA TATIANE C  DE OLIVEIRA</v>
      </c>
      <c r="E203" s="12" t="str">
        <f>IFERROR(VLOOKUP(C203,SRA!B:T,8,0),"")</f>
        <v>CLT</v>
      </c>
      <c r="F203" s="12" t="s">
        <v>434</v>
      </c>
      <c r="G203" s="12" t="str">
        <f>IFERROR(VLOOKUP(C203,SRA!B:T,5,0),"")</f>
        <v>ANALISTA QUALI IND</v>
      </c>
      <c r="H203" s="42">
        <f>IFERROR(VLOOKUP(C203,SRA!B:T,18,0),"")</f>
        <v>6210.16</v>
      </c>
      <c r="I203" s="42">
        <f>IFERROR(VLOOKUP(C203,SRA!B:T,19,0),"")</f>
        <v>2312.9499999999998</v>
      </c>
      <c r="J203" s="43">
        <f>IFERROR(VLOOKUP(C203,'13 SALARIO'!B:F,3,0),"0,00")</f>
        <v>8643.8000000000011</v>
      </c>
      <c r="K203" s="42">
        <f t="shared" si="7"/>
        <v>6267.8100000000013</v>
      </c>
      <c r="L203" s="43">
        <f>IFERROR(VLOOKUP(C203,'13 SALARIO'!B:H,6,0),"0,00")</f>
        <v>2375.9899999999998</v>
      </c>
      <c r="M203" s="13" t="str">
        <f>IFERROR(VLOOKUP(C203,#REF!,2,0),"")</f>
        <v/>
      </c>
    </row>
    <row r="204" spans="2:13" s="13" customFormat="1">
      <c r="B204" s="12">
        <f t="shared" si="8"/>
        <v>196</v>
      </c>
      <c r="C204" s="16">
        <v>2351</v>
      </c>
      <c r="D204" s="17" t="str">
        <f>IFERROR(VLOOKUP(C204,SRA!B:C,2,0),"")</f>
        <v>CLAUDIA SALVINA DE SANTANA</v>
      </c>
      <c r="E204" s="12" t="str">
        <f>IFERROR(VLOOKUP(C204,SRA!B:T,8,0),"")</f>
        <v>CLT</v>
      </c>
      <c r="F204" s="12" t="s">
        <v>434</v>
      </c>
      <c r="G204" s="12" t="str">
        <f>IFERROR(VLOOKUP(C204,SRA!B:T,5,0),"")</f>
        <v>OP. DE PROD. IND.</v>
      </c>
      <c r="H204" s="42">
        <f>IFERROR(VLOOKUP(C204,SRA!B:T,18,0),"")</f>
        <v>1778.68</v>
      </c>
      <c r="I204" s="42">
        <f>IFERROR(VLOOKUP(C204,SRA!B:T,19,0),"")</f>
        <v>0</v>
      </c>
      <c r="J204" s="43">
        <f>IFERROR(VLOOKUP(C204,'13 SALARIO'!B:F,3,0),"0,00")</f>
        <v>1778.68</v>
      </c>
      <c r="K204" s="42">
        <f t="shared" si="7"/>
        <v>989.95</v>
      </c>
      <c r="L204" s="43">
        <f>IFERROR(VLOOKUP(C204,'13 SALARIO'!B:H,6,0),"0,00")</f>
        <v>788.73</v>
      </c>
      <c r="M204" s="13" t="str">
        <f>IFERROR(VLOOKUP(C204,#REF!,2,0),"")</f>
        <v/>
      </c>
    </row>
    <row r="205" spans="2:13" s="13" customFormat="1">
      <c r="B205" s="12">
        <f t="shared" si="8"/>
        <v>197</v>
      </c>
      <c r="C205" s="16">
        <v>2363</v>
      </c>
      <c r="D205" s="17" t="str">
        <f>IFERROR(VLOOKUP(C205,SRA!B:C,2,0),"")</f>
        <v>MIRIAM ALVES BASTOS DA SILVA</v>
      </c>
      <c r="E205" s="12" t="str">
        <f>IFERROR(VLOOKUP(C205,SRA!B:T,8,0),"")</f>
        <v>CLT</v>
      </c>
      <c r="F205" s="12" t="s">
        <v>434</v>
      </c>
      <c r="G205" s="12" t="str">
        <f>IFERROR(VLOOKUP(C205,SRA!B:T,5,0),"")</f>
        <v>OP. PROD. IND. (D)</v>
      </c>
      <c r="H205" s="42">
        <f>IFERROR(VLOOKUP(C205,SRA!B:T,18,0),"")</f>
        <v>2162.0300000000002</v>
      </c>
      <c r="I205" s="42">
        <f>IFERROR(VLOOKUP(C205,SRA!B:T,19,0),"")</f>
        <v>0</v>
      </c>
      <c r="J205" s="43">
        <f>IFERROR(VLOOKUP(C205,'13 SALARIO'!B:F,3,0),"0,00")</f>
        <v>2547.5700000000002</v>
      </c>
      <c r="K205" s="42">
        <f t="shared" si="7"/>
        <v>1490.7500000000002</v>
      </c>
      <c r="L205" s="43">
        <f>IFERROR(VLOOKUP(C205,'13 SALARIO'!B:H,6,0),"0,00")</f>
        <v>1056.82</v>
      </c>
      <c r="M205" s="13" t="str">
        <f>IFERROR(VLOOKUP(C205,#REF!,2,0),"")</f>
        <v/>
      </c>
    </row>
    <row r="206" spans="2:13" s="13" customFormat="1">
      <c r="B206" s="12">
        <f t="shared" si="8"/>
        <v>198</v>
      </c>
      <c r="C206" s="16">
        <v>2367</v>
      </c>
      <c r="D206" s="17" t="str">
        <f>IFERROR(VLOOKUP(C206,SRA!B:C,2,0),"")</f>
        <v>PRISCILLA RODRIGUES P DA SILVA</v>
      </c>
      <c r="E206" s="12" t="str">
        <f>IFERROR(VLOOKUP(C206,SRA!B:T,8,0),"")</f>
        <v>CLT</v>
      </c>
      <c r="F206" s="12" t="s">
        <v>434</v>
      </c>
      <c r="G206" s="12" t="str">
        <f>IFERROR(VLOOKUP(C206,SRA!B:T,5,0),"")</f>
        <v>TEC.EM QUALIDADE IND</v>
      </c>
      <c r="H206" s="42">
        <f>IFERROR(VLOOKUP(C206,SRA!B:T,18,0),"")</f>
        <v>2050.41</v>
      </c>
      <c r="I206" s="42">
        <f>IFERROR(VLOOKUP(C206,SRA!B:T,19,0),"")</f>
        <v>0</v>
      </c>
      <c r="J206" s="43">
        <f>IFERROR(VLOOKUP(C206,'13 SALARIO'!B:F,3,0),"0,00")</f>
        <v>2050.41</v>
      </c>
      <c r="K206" s="42">
        <f t="shared" si="7"/>
        <v>1144.4099999999999</v>
      </c>
      <c r="L206" s="43">
        <f>IFERROR(VLOOKUP(C206,'13 SALARIO'!B:H,6,0),"0,00")</f>
        <v>906</v>
      </c>
      <c r="M206" s="13" t="str">
        <f>IFERROR(VLOOKUP(C206,#REF!,2,0),"")</f>
        <v/>
      </c>
    </row>
    <row r="207" spans="2:13" s="13" customFormat="1">
      <c r="B207" s="12">
        <f t="shared" si="8"/>
        <v>199</v>
      </c>
      <c r="C207" s="16">
        <v>2371</v>
      </c>
      <c r="D207" s="17" t="str">
        <f>IFERROR(VLOOKUP(C207,SRA!B:C,2,0),"")</f>
        <v>SUZELLE TRAJANO BENTO</v>
      </c>
      <c r="E207" s="12" t="str">
        <f>IFERROR(VLOOKUP(C207,SRA!B:T,8,0),"")</f>
        <v>CLT</v>
      </c>
      <c r="F207" s="12" t="s">
        <v>451</v>
      </c>
      <c r="G207" s="12" t="str">
        <f>IFERROR(VLOOKUP(C207,SRA!B:T,5,0),"")</f>
        <v>TEC EM SEG DO TRAB.</v>
      </c>
      <c r="H207" s="42">
        <f>IFERROR(VLOOKUP(C207,SRA!B:T,18,0),"")</f>
        <v>2616.94</v>
      </c>
      <c r="I207" s="42">
        <f>IFERROR(VLOOKUP(C207,SRA!B:T,19,0),"")</f>
        <v>0</v>
      </c>
      <c r="J207" s="43" t="str">
        <f>IFERROR(VLOOKUP(C207,'13 SALARIO'!B:F,3,0),"0,00")</f>
        <v>0,00</v>
      </c>
      <c r="K207" s="42">
        <f t="shared" si="7"/>
        <v>0</v>
      </c>
      <c r="L207" s="43" t="str">
        <f>IFERROR(VLOOKUP(C207,'13 SALARIO'!B:H,6,0),"0,00")</f>
        <v>0,00</v>
      </c>
      <c r="M207" s="13" t="str">
        <f>IFERROR(VLOOKUP(C207,#REF!,2,0),"")</f>
        <v/>
      </c>
    </row>
    <row r="208" spans="2:13" s="13" customFormat="1">
      <c r="B208" s="12">
        <f t="shared" si="8"/>
        <v>200</v>
      </c>
      <c r="C208" s="16">
        <v>2382</v>
      </c>
      <c r="D208" s="17" t="str">
        <f>IFERROR(VLOOKUP(C208,SRA!B:C,2,0),"")</f>
        <v>AILA KARLA MOTA SANTANA</v>
      </c>
      <c r="E208" s="12" t="str">
        <f>IFERROR(VLOOKUP(C208,SRA!B:T,8,0),"")</f>
        <v>CLT</v>
      </c>
      <c r="F208" s="12" t="s">
        <v>434</v>
      </c>
      <c r="G208" s="12" t="str">
        <f>IFERROR(VLOOKUP(C208,SRA!B:T,5,0),"")</f>
        <v>FARMACEUTICO IND</v>
      </c>
      <c r="H208" s="42">
        <f>IFERROR(VLOOKUP(C208,SRA!B:T,18,0),"")</f>
        <v>6210.16</v>
      </c>
      <c r="I208" s="42">
        <f>IFERROR(VLOOKUP(C208,SRA!B:T,19,0),"")</f>
        <v>6657.79</v>
      </c>
      <c r="J208" s="43">
        <f>IFERROR(VLOOKUP(C208,'13 SALARIO'!B:F,3,0),"0,00")</f>
        <v>12867.970000000001</v>
      </c>
      <c r="K208" s="42">
        <f t="shared" ref="K208:K271" si="9">J208-L208</f>
        <v>9601.8700000000008</v>
      </c>
      <c r="L208" s="43">
        <f>IFERROR(VLOOKUP(C208,'13 SALARIO'!B:H,6,0),"0,00")</f>
        <v>3266.1</v>
      </c>
      <c r="M208" s="13" t="str">
        <f>IFERROR(VLOOKUP(C208,#REF!,2,0),"")</f>
        <v/>
      </c>
    </row>
    <row r="209" spans="2:13" s="13" customFormat="1">
      <c r="B209" s="12">
        <f t="shared" si="8"/>
        <v>201</v>
      </c>
      <c r="C209" s="16">
        <v>2384</v>
      </c>
      <c r="D209" s="17" t="str">
        <f>IFERROR(VLOOKUP(C209,SRA!B:C,2,0),"")</f>
        <v>KATIA MIRANDA DE ARAUJO LOPES</v>
      </c>
      <c r="E209" s="12" t="str">
        <f>IFERROR(VLOOKUP(C209,SRA!B:T,8,0),"")</f>
        <v>CLT</v>
      </c>
      <c r="F209" s="12" t="s">
        <v>434</v>
      </c>
      <c r="G209" s="12" t="str">
        <f>IFERROR(VLOOKUP(C209,SRA!B:T,5,0),"")</f>
        <v>TEC.EM QUALIDADE IND</v>
      </c>
      <c r="H209" s="42">
        <f>IFERROR(VLOOKUP(C209,SRA!B:T,18,0),"")</f>
        <v>2050.41</v>
      </c>
      <c r="I209" s="42">
        <f>IFERROR(VLOOKUP(C209,SRA!B:T,19,0),"")</f>
        <v>0</v>
      </c>
      <c r="J209" s="43">
        <f>IFERROR(VLOOKUP(C209,'13 SALARIO'!B:F,3,0),"0,00")</f>
        <v>2522.09</v>
      </c>
      <c r="K209" s="42">
        <f t="shared" si="9"/>
        <v>1378.13</v>
      </c>
      <c r="L209" s="43">
        <f>IFERROR(VLOOKUP(C209,'13 SALARIO'!B:H,6,0),"0,00")</f>
        <v>1143.96</v>
      </c>
      <c r="M209" s="13" t="str">
        <f>IFERROR(VLOOKUP(C209,#REF!,2,0),"")</f>
        <v/>
      </c>
    </row>
    <row r="210" spans="2:13" s="13" customFormat="1">
      <c r="B210" s="12">
        <f t="shared" si="8"/>
        <v>202</v>
      </c>
      <c r="C210" s="16">
        <v>2392</v>
      </c>
      <c r="D210" s="17" t="str">
        <f>IFERROR(VLOOKUP(C210,SRA!B:C,2,0),"")</f>
        <v>KLEYTON DA SILVA A PEREIRA</v>
      </c>
      <c r="E210" s="12" t="str">
        <f>IFERROR(VLOOKUP(C210,SRA!B:T,8,0),"")</f>
        <v>CLT</v>
      </c>
      <c r="F210" s="12" t="s">
        <v>434</v>
      </c>
      <c r="G210" s="12" t="str">
        <f>IFERROR(VLOOKUP(C210,SRA!B:T,5,0),"")</f>
        <v>TEC UTI TRA EFLUENTE</v>
      </c>
      <c r="H210" s="42">
        <f>IFERROR(VLOOKUP(C210,SRA!B:T,18,0),"")</f>
        <v>2050.41</v>
      </c>
      <c r="I210" s="42">
        <f>IFERROR(VLOOKUP(C210,SRA!B:T,19,0),"")</f>
        <v>2312.9499999999998</v>
      </c>
      <c r="J210" s="43">
        <f>IFERROR(VLOOKUP(C210,'13 SALARIO'!B:F,3,0),"0,00")</f>
        <v>4363.3599999999997</v>
      </c>
      <c r="K210" s="42">
        <f t="shared" si="9"/>
        <v>2721.4799999999996</v>
      </c>
      <c r="L210" s="43">
        <f>IFERROR(VLOOKUP(C210,'13 SALARIO'!B:H,6,0),"0,00")</f>
        <v>1641.88</v>
      </c>
      <c r="M210" s="13" t="str">
        <f>IFERROR(VLOOKUP(C210,#REF!,2,0),"")</f>
        <v/>
      </c>
    </row>
    <row r="211" spans="2:13" s="13" customFormat="1">
      <c r="B211" s="12">
        <f t="shared" si="8"/>
        <v>203</v>
      </c>
      <c r="C211" s="12">
        <v>2406</v>
      </c>
      <c r="D211" s="17" t="str">
        <f>IFERROR(VLOOKUP(C211,SRA!B:C,2,0),"")</f>
        <v>DEYSE MARIA DOS SANTOS SILVA</v>
      </c>
      <c r="E211" s="12" t="str">
        <f>IFERROR(VLOOKUP(C211,SRA!B:T,8,0),"")</f>
        <v>CLT</v>
      </c>
      <c r="F211" s="12" t="s">
        <v>434</v>
      </c>
      <c r="G211" s="12" t="str">
        <f>IFERROR(VLOOKUP(C211,SRA!B:T,5,0),"")</f>
        <v>OP. DE PROD. IND.</v>
      </c>
      <c r="H211" s="42">
        <f>IFERROR(VLOOKUP(C211,SRA!B:T,18,0),"")</f>
        <v>1613.31</v>
      </c>
      <c r="I211" s="42">
        <f>IFERROR(VLOOKUP(C211,SRA!B:T,19,0),"")</f>
        <v>0</v>
      </c>
      <c r="J211" s="43">
        <f>IFERROR(VLOOKUP(C211,'13 SALARIO'!B:F,3,0),"0,00")</f>
        <v>1624.07</v>
      </c>
      <c r="K211" s="42">
        <f t="shared" si="9"/>
        <v>896.9</v>
      </c>
      <c r="L211" s="43">
        <f>IFERROR(VLOOKUP(C211,'13 SALARIO'!B:H,6,0),"0,00")</f>
        <v>727.17</v>
      </c>
      <c r="M211" s="13" t="str">
        <f>IFERROR(VLOOKUP(C211,#REF!,2,0),"")</f>
        <v/>
      </c>
    </row>
    <row r="212" spans="2:13" s="13" customFormat="1">
      <c r="B212" s="12">
        <f t="shared" si="8"/>
        <v>204</v>
      </c>
      <c r="C212" s="16">
        <v>2415</v>
      </c>
      <c r="D212" s="17" t="str">
        <f>IFERROR(VLOOKUP(C212,SRA!B:C,2,0),"")</f>
        <v>SILVIA RENATA QUEIROZ DE FARIA</v>
      </c>
      <c r="E212" s="12" t="str">
        <f>IFERROR(VLOOKUP(C212,SRA!B:T,8,0),"")</f>
        <v>CLT</v>
      </c>
      <c r="F212" s="12" t="s">
        <v>434</v>
      </c>
      <c r="G212" s="12" t="str">
        <f>IFERROR(VLOOKUP(C212,SRA!B:T,5,0),"")</f>
        <v>FARMACEUTICO IND</v>
      </c>
      <c r="H212" s="42">
        <f>IFERROR(VLOOKUP(C212,SRA!B:T,18,0),"")</f>
        <v>6210.16</v>
      </c>
      <c r="I212" s="42">
        <f>IFERROR(VLOOKUP(C212,SRA!B:T,19,0),"")</f>
        <v>6657.79</v>
      </c>
      <c r="J212" s="43">
        <f>IFERROR(VLOOKUP(C212,'13 SALARIO'!B:F,3,0),"0,00")</f>
        <v>12885.11</v>
      </c>
      <c r="K212" s="42">
        <f t="shared" si="9"/>
        <v>9606.59</v>
      </c>
      <c r="L212" s="43">
        <f>IFERROR(VLOOKUP(C212,'13 SALARIO'!B:H,6,0),"0,00")</f>
        <v>3278.52</v>
      </c>
      <c r="M212" s="13" t="str">
        <f>IFERROR(VLOOKUP(C212,#REF!,2,0),"")</f>
        <v/>
      </c>
    </row>
    <row r="213" spans="2:13" s="13" customFormat="1">
      <c r="B213" s="12">
        <f t="shared" si="8"/>
        <v>205</v>
      </c>
      <c r="C213" s="16">
        <v>2420</v>
      </c>
      <c r="D213" s="17" t="str">
        <f>IFERROR(VLOOKUP(C213,SRA!B:C,2,0),"")</f>
        <v>TEREZA RAQUEL F ALMEIDA</v>
      </c>
      <c r="E213" s="12" t="str">
        <f>IFERROR(VLOOKUP(C213,SRA!B:T,8,0),"")</f>
        <v>CLT</v>
      </c>
      <c r="F213" s="12" t="s">
        <v>434</v>
      </c>
      <c r="G213" s="12" t="str">
        <f>IFERROR(VLOOKUP(C213,SRA!B:T,5,0),"")</f>
        <v>FARMACEUTICO IND</v>
      </c>
      <c r="H213" s="42">
        <f>IFERROR(VLOOKUP(C213,SRA!B:T,18,0),"")</f>
        <v>6210.16</v>
      </c>
      <c r="I213" s="42">
        <f>IFERROR(VLOOKUP(C213,SRA!B:T,19,0),"")</f>
        <v>6657.79</v>
      </c>
      <c r="J213" s="43">
        <f>IFERROR(VLOOKUP(C213,'13 SALARIO'!B:F,3,0),"0,00")</f>
        <v>12867.95</v>
      </c>
      <c r="K213" s="42">
        <f t="shared" si="9"/>
        <v>9497.59</v>
      </c>
      <c r="L213" s="43">
        <f>IFERROR(VLOOKUP(C213,'13 SALARIO'!B:H,6,0),"0,00")</f>
        <v>3370.36</v>
      </c>
      <c r="M213" s="13" t="str">
        <f>IFERROR(VLOOKUP(C213,#REF!,2,0),"")</f>
        <v/>
      </c>
    </row>
    <row r="214" spans="2:13" s="13" customFormat="1">
      <c r="B214" s="12">
        <f t="shared" si="8"/>
        <v>206</v>
      </c>
      <c r="C214" s="16">
        <v>2421</v>
      </c>
      <c r="D214" s="17" t="str">
        <f>IFERROR(VLOOKUP(C214,SRA!B:C,2,0),"")</f>
        <v>ANA CLAUDIA NUNES DE MOURA</v>
      </c>
      <c r="E214" s="12" t="str">
        <f>IFERROR(VLOOKUP(C214,SRA!B:T,8,0),"")</f>
        <v>CLT</v>
      </c>
      <c r="F214" s="12" t="s">
        <v>434</v>
      </c>
      <c r="G214" s="12" t="str">
        <f>IFERROR(VLOOKUP(C214,SRA!B:T,5,0),"")</f>
        <v>ANALISTA EM RH</v>
      </c>
      <c r="H214" s="42">
        <f>IFERROR(VLOOKUP(C214,SRA!B:T,18,0),"")</f>
        <v>3933.21</v>
      </c>
      <c r="I214" s="42">
        <f>IFERROR(VLOOKUP(C214,SRA!B:T,19,0),"")</f>
        <v>2312.9499999999998</v>
      </c>
      <c r="J214" s="43">
        <f>IFERROR(VLOOKUP(C214,'13 SALARIO'!B:F,3,0),"0,00")</f>
        <v>6368.87</v>
      </c>
      <c r="K214" s="42">
        <f t="shared" si="9"/>
        <v>4408.91</v>
      </c>
      <c r="L214" s="43">
        <f>IFERROR(VLOOKUP(C214,'13 SALARIO'!B:H,6,0),"0,00")</f>
        <v>1959.96</v>
      </c>
      <c r="M214" s="13" t="str">
        <f>IFERROR(VLOOKUP(C214,#REF!,2,0),"")</f>
        <v/>
      </c>
    </row>
    <row r="215" spans="2:13" s="13" customFormat="1">
      <c r="B215" s="12">
        <f t="shared" si="8"/>
        <v>207</v>
      </c>
      <c r="C215" s="16">
        <v>2437</v>
      </c>
      <c r="D215" s="17" t="str">
        <f>IFERROR(VLOOKUP(C215,SRA!B:C,2,0),"")</f>
        <v>CLAUDILENE DE LIMA</v>
      </c>
      <c r="E215" s="12" t="str">
        <f>IFERROR(VLOOKUP(C215,SRA!B:T,8,0),"")</f>
        <v>CLT</v>
      </c>
      <c r="F215" s="12" t="s">
        <v>434</v>
      </c>
      <c r="G215" s="12" t="str">
        <f>IFERROR(VLOOKUP(C215,SRA!B:T,5,0),"")</f>
        <v>TEC.EM QUALIDADE IND</v>
      </c>
      <c r="H215" s="42">
        <f>IFERROR(VLOOKUP(C215,SRA!B:T,18,0),"")</f>
        <v>2050.41</v>
      </c>
      <c r="I215" s="42">
        <f>IFERROR(VLOOKUP(C215,SRA!B:T,19,0),"")</f>
        <v>0</v>
      </c>
      <c r="J215" s="43">
        <f>IFERROR(VLOOKUP(C215,'13 SALARIO'!B:F,3,0),"0,00")</f>
        <v>2050.41</v>
      </c>
      <c r="K215" s="42">
        <f t="shared" si="9"/>
        <v>1144.4099999999999</v>
      </c>
      <c r="L215" s="43">
        <f>IFERROR(VLOOKUP(C215,'13 SALARIO'!B:H,6,0),"0,00")</f>
        <v>906</v>
      </c>
      <c r="M215" s="13" t="str">
        <f>IFERROR(VLOOKUP(C215,#REF!,2,0),"")</f>
        <v/>
      </c>
    </row>
    <row r="216" spans="2:13" s="13" customFormat="1">
      <c r="B216" s="12">
        <f t="shared" si="8"/>
        <v>208</v>
      </c>
      <c r="C216" s="16">
        <v>2440</v>
      </c>
      <c r="D216" s="17" t="str">
        <f>IFERROR(VLOOKUP(C216,SRA!B:C,2,0),"")</f>
        <v>ELIANE MOREIRA DE SOUZA</v>
      </c>
      <c r="E216" s="12" t="str">
        <f>IFERROR(VLOOKUP(C216,SRA!B:T,8,0),"")</f>
        <v>CLT</v>
      </c>
      <c r="F216" s="12" t="s">
        <v>434</v>
      </c>
      <c r="G216" s="12" t="str">
        <f>IFERROR(VLOOKUP(C216,SRA!B:T,5,0),"")</f>
        <v>OP. DE PROD. IND.</v>
      </c>
      <c r="H216" s="42">
        <f>IFERROR(VLOOKUP(C216,SRA!B:T,18,0),"")</f>
        <v>2162.0300000000002</v>
      </c>
      <c r="I216" s="42">
        <f>IFERROR(VLOOKUP(C216,SRA!B:T,19,0),"")</f>
        <v>1284.97</v>
      </c>
      <c r="J216" s="43">
        <f>IFERROR(VLOOKUP(C216,'13 SALARIO'!B:F,3,0),"0,00")</f>
        <v>3729.25</v>
      </c>
      <c r="K216" s="42">
        <f t="shared" si="9"/>
        <v>2052.6999999999998</v>
      </c>
      <c r="L216" s="43">
        <f>IFERROR(VLOOKUP(C216,'13 SALARIO'!B:H,6,0),"0,00")</f>
        <v>1676.55</v>
      </c>
      <c r="M216" s="13" t="str">
        <f>IFERROR(VLOOKUP(C216,#REF!,2,0),"")</f>
        <v/>
      </c>
    </row>
    <row r="217" spans="2:13" s="13" customFormat="1">
      <c r="B217" s="12">
        <f t="shared" si="8"/>
        <v>209</v>
      </c>
      <c r="C217" s="16">
        <v>2443</v>
      </c>
      <c r="D217" s="17" t="str">
        <f>IFERROR(VLOOKUP(C217,SRA!B:C,2,0),"")</f>
        <v>GEYZA JANAINA FERREIRA L ALVES</v>
      </c>
      <c r="E217" s="12" t="str">
        <f>IFERROR(VLOOKUP(C217,SRA!B:T,8,0),"")</f>
        <v>CLT</v>
      </c>
      <c r="F217" s="12" t="s">
        <v>434</v>
      </c>
      <c r="G217" s="12" t="str">
        <f>IFERROR(VLOOKUP(C217,SRA!B:T,5,0),"")</f>
        <v>OP. DE PROD. IND.</v>
      </c>
      <c r="H217" s="42">
        <f>IFERROR(VLOOKUP(C217,SRA!B:T,18,0),"")</f>
        <v>1778.68</v>
      </c>
      <c r="I217" s="42">
        <f>IFERROR(VLOOKUP(C217,SRA!B:T,19,0),"")</f>
        <v>0</v>
      </c>
      <c r="J217" s="43">
        <f>IFERROR(VLOOKUP(C217,'13 SALARIO'!B:F,3,0),"0,00")</f>
        <v>1778.68</v>
      </c>
      <c r="K217" s="42">
        <f t="shared" si="9"/>
        <v>989.95</v>
      </c>
      <c r="L217" s="43">
        <f>IFERROR(VLOOKUP(C217,'13 SALARIO'!B:H,6,0),"0,00")</f>
        <v>788.73</v>
      </c>
      <c r="M217" s="13" t="str">
        <f>IFERROR(VLOOKUP(C217,#REF!,2,0),"")</f>
        <v/>
      </c>
    </row>
    <row r="218" spans="2:13" s="13" customFormat="1">
      <c r="B218" s="12">
        <f t="shared" si="8"/>
        <v>210</v>
      </c>
      <c r="C218" s="16">
        <v>2448</v>
      </c>
      <c r="D218" s="17" t="str">
        <f>IFERROR(VLOOKUP(C218,SRA!B:C,2,0),"")</f>
        <v>JULIO CESAR DA SILVA</v>
      </c>
      <c r="E218" s="12" t="str">
        <f>IFERROR(VLOOKUP(C218,SRA!B:T,8,0),"")</f>
        <v>CLT</v>
      </c>
      <c r="F218" s="12" t="s">
        <v>434</v>
      </c>
      <c r="G218" s="12" t="str">
        <f>IFERROR(VLOOKUP(C218,SRA!B:T,5,0),"")</f>
        <v>OP. DE PROD. IND.</v>
      </c>
      <c r="H218" s="42">
        <f>IFERROR(VLOOKUP(C218,SRA!B:T,18,0),"")</f>
        <v>1961.04</v>
      </c>
      <c r="I218" s="42">
        <f>IFERROR(VLOOKUP(C218,SRA!B:T,19,0),"")</f>
        <v>0</v>
      </c>
      <c r="J218" s="43">
        <f>IFERROR(VLOOKUP(C218,'13 SALARIO'!B:F,3,0),"0,00")</f>
        <v>2025.77</v>
      </c>
      <c r="K218" s="42">
        <f t="shared" si="9"/>
        <v>1393.5900000000001</v>
      </c>
      <c r="L218" s="43">
        <f>IFERROR(VLOOKUP(C218,'13 SALARIO'!B:H,6,0),"0,00")</f>
        <v>632.17999999999995</v>
      </c>
      <c r="M218" s="13" t="str">
        <f>IFERROR(VLOOKUP(C218,#REF!,2,0),"")</f>
        <v/>
      </c>
    </row>
    <row r="219" spans="2:13" s="13" customFormat="1">
      <c r="B219" s="12">
        <f t="shared" si="8"/>
        <v>211</v>
      </c>
      <c r="C219" s="16">
        <v>2451</v>
      </c>
      <c r="D219" s="17" t="str">
        <f>IFERROR(VLOOKUP(C219,SRA!B:C,2,0),"")</f>
        <v>MANUELLA BOMFIM DA SILVA</v>
      </c>
      <c r="E219" s="12" t="str">
        <f>IFERROR(VLOOKUP(C219,SRA!B:T,8,0),"")</f>
        <v>CLT</v>
      </c>
      <c r="F219" s="12" t="s">
        <v>434</v>
      </c>
      <c r="G219" s="12" t="str">
        <f>IFERROR(VLOOKUP(C219,SRA!B:T,5,0),"")</f>
        <v>OP. DE PROD. IND.</v>
      </c>
      <c r="H219" s="42">
        <f>IFERROR(VLOOKUP(C219,SRA!B:T,18,0),"")</f>
        <v>1778.68</v>
      </c>
      <c r="I219" s="42">
        <f>IFERROR(VLOOKUP(C219,SRA!B:T,19,0),"")</f>
        <v>0</v>
      </c>
      <c r="J219" s="43">
        <f>IFERROR(VLOOKUP(C219,'13 SALARIO'!B:F,3,0),"0,00")</f>
        <v>1790.71</v>
      </c>
      <c r="K219" s="42">
        <f t="shared" si="9"/>
        <v>991.03000000000009</v>
      </c>
      <c r="L219" s="43">
        <f>IFERROR(VLOOKUP(C219,'13 SALARIO'!B:H,6,0),"0,00")</f>
        <v>799.68</v>
      </c>
      <c r="M219" s="13" t="str">
        <f>IFERROR(VLOOKUP(C219,#REF!,2,0),"")</f>
        <v/>
      </c>
    </row>
    <row r="220" spans="2:13" s="13" customFormat="1">
      <c r="B220" s="12">
        <f t="shared" si="8"/>
        <v>212</v>
      </c>
      <c r="C220" s="16">
        <v>2460</v>
      </c>
      <c r="D220" s="17" t="str">
        <f>IFERROR(VLOOKUP(C220,SRA!B:C,2,0),"")</f>
        <v>VIVIANE OLIMPIO DOS SANTOS</v>
      </c>
      <c r="E220" s="12" t="str">
        <f>IFERROR(VLOOKUP(C220,SRA!B:T,8,0),"")</f>
        <v>CLT</v>
      </c>
      <c r="F220" s="12" t="s">
        <v>434</v>
      </c>
      <c r="G220" s="12" t="str">
        <f>IFERROR(VLOOKUP(C220,SRA!B:T,5,0),"")</f>
        <v>OP. DE PROD. IND.</v>
      </c>
      <c r="H220" s="42">
        <f>IFERROR(VLOOKUP(C220,SRA!B:T,18,0),"")</f>
        <v>1778.68</v>
      </c>
      <c r="I220" s="42">
        <f>IFERROR(VLOOKUP(C220,SRA!B:T,19,0),"")</f>
        <v>0</v>
      </c>
      <c r="J220" s="43">
        <f>IFERROR(VLOOKUP(C220,'13 SALARIO'!B:F,3,0),"0,00")</f>
        <v>1778.74</v>
      </c>
      <c r="K220" s="42">
        <f t="shared" si="9"/>
        <v>989.95</v>
      </c>
      <c r="L220" s="43">
        <f>IFERROR(VLOOKUP(C220,'13 SALARIO'!B:H,6,0),"0,00")</f>
        <v>788.79</v>
      </c>
      <c r="M220" s="13" t="str">
        <f>IFERROR(VLOOKUP(C220,#REF!,2,0),"")</f>
        <v/>
      </c>
    </row>
    <row r="221" spans="2:13" s="13" customFormat="1">
      <c r="B221" s="12">
        <f t="shared" si="8"/>
        <v>213</v>
      </c>
      <c r="C221" s="16">
        <v>2468</v>
      </c>
      <c r="D221" s="17" t="str">
        <f>IFERROR(VLOOKUP(C221,SRA!B:C,2,0),"")</f>
        <v>ANA GERTRUDES DE A F GUERRA</v>
      </c>
      <c r="E221" s="12" t="str">
        <f>IFERROR(VLOOKUP(C221,SRA!B:T,8,0),"")</f>
        <v>CLT</v>
      </c>
      <c r="F221" s="12" t="s">
        <v>434</v>
      </c>
      <c r="G221" s="12" t="str">
        <f>IFERROR(VLOOKUP(C221,SRA!B:T,5,0),"")</f>
        <v>TEC. EM ADM. E FIN.</v>
      </c>
      <c r="H221" s="42">
        <f>IFERROR(VLOOKUP(C221,SRA!B:T,18,0),"")</f>
        <v>2152.9499999999998</v>
      </c>
      <c r="I221" s="42">
        <f>IFERROR(VLOOKUP(C221,SRA!B:T,19,0),"")</f>
        <v>6212.95</v>
      </c>
      <c r="J221" s="43">
        <f>IFERROR(VLOOKUP(C221,'13 SALARIO'!B:F,3,0),"0,00")</f>
        <v>8365.9</v>
      </c>
      <c r="K221" s="42">
        <f t="shared" si="9"/>
        <v>5898.48</v>
      </c>
      <c r="L221" s="43">
        <f>IFERROR(VLOOKUP(C221,'13 SALARIO'!B:H,6,0),"0,00")</f>
        <v>2467.42</v>
      </c>
      <c r="M221" s="13" t="str">
        <f>IFERROR(VLOOKUP(C221,#REF!,2,0),"")</f>
        <v/>
      </c>
    </row>
    <row r="222" spans="2:13" s="13" customFormat="1">
      <c r="B222" s="12">
        <f t="shared" si="8"/>
        <v>214</v>
      </c>
      <c r="C222" s="16">
        <v>2474</v>
      </c>
      <c r="D222" s="17" t="str">
        <f>IFERROR(VLOOKUP(C222,SRA!B:C,2,0),"")</f>
        <v>MARIA ROSEANE DOS A CLEMENTINO</v>
      </c>
      <c r="E222" s="12" t="str">
        <f>IFERROR(VLOOKUP(C222,SRA!B:T,8,0),"")</f>
        <v>CLT</v>
      </c>
      <c r="F222" s="12" t="s">
        <v>434</v>
      </c>
      <c r="G222" s="12" t="str">
        <f>IFERROR(VLOOKUP(C222,SRA!B:T,5,0),"")</f>
        <v>FARMACEUTICO IND</v>
      </c>
      <c r="H222" s="42">
        <f>IFERROR(VLOOKUP(C222,SRA!B:T,18,0),"")</f>
        <v>6210.16</v>
      </c>
      <c r="I222" s="42">
        <f>IFERROR(VLOOKUP(C222,SRA!B:T,19,0),"")</f>
        <v>6657.79</v>
      </c>
      <c r="J222" s="43">
        <f>IFERROR(VLOOKUP(C222,'13 SALARIO'!B:F,3,0),"0,00")</f>
        <v>12867.95</v>
      </c>
      <c r="K222" s="42">
        <f t="shared" si="9"/>
        <v>9601.880000000001</v>
      </c>
      <c r="L222" s="43">
        <f>IFERROR(VLOOKUP(C222,'13 SALARIO'!B:H,6,0),"0,00")</f>
        <v>3266.07</v>
      </c>
      <c r="M222" s="13" t="str">
        <f>IFERROR(VLOOKUP(C222,#REF!,2,0),"")</f>
        <v/>
      </c>
    </row>
    <row r="223" spans="2:13" s="13" customFormat="1">
      <c r="B223" s="12">
        <f t="shared" si="8"/>
        <v>215</v>
      </c>
      <c r="C223" s="16">
        <v>2478</v>
      </c>
      <c r="D223" s="17" t="str">
        <f>IFERROR(VLOOKUP(C223,SRA!B:C,2,0),"")</f>
        <v>ROGERIO MOURA VIEIRA</v>
      </c>
      <c r="E223" s="12" t="str">
        <f>IFERROR(VLOOKUP(C223,SRA!B:T,8,0),"")</f>
        <v>CLT</v>
      </c>
      <c r="F223" s="12" t="s">
        <v>434</v>
      </c>
      <c r="G223" s="12" t="str">
        <f>IFERROR(VLOOKUP(C223,SRA!B:T,5,0),"")</f>
        <v>ANALISTA ASS.FARMACE</v>
      </c>
      <c r="H223" s="42">
        <f>IFERROR(VLOOKUP(C223,SRA!B:T,18,0),"")</f>
        <v>5534.43</v>
      </c>
      <c r="I223" s="42">
        <f>IFERROR(VLOOKUP(C223,SRA!B:T,19,0),"")</f>
        <v>0</v>
      </c>
      <c r="J223" s="43">
        <f>IFERROR(VLOOKUP(C223,'13 SALARIO'!B:F,3,0),"0,00")</f>
        <v>5534.43</v>
      </c>
      <c r="K223" s="42">
        <f t="shared" si="9"/>
        <v>3562.6200000000003</v>
      </c>
      <c r="L223" s="43">
        <f>IFERROR(VLOOKUP(C223,'13 SALARIO'!B:H,6,0),"0,00")</f>
        <v>1971.81</v>
      </c>
      <c r="M223" s="13" t="str">
        <f>IFERROR(VLOOKUP(C223,#REF!,2,0),"")</f>
        <v/>
      </c>
    </row>
    <row r="224" spans="2:13" s="13" customFormat="1">
      <c r="B224" s="12">
        <f t="shared" si="8"/>
        <v>216</v>
      </c>
      <c r="C224" s="16">
        <v>2481</v>
      </c>
      <c r="D224" s="17" t="str">
        <f>IFERROR(VLOOKUP(C224,SRA!B:C,2,0),"")</f>
        <v>RAFAELLA MICHELLE DE L MIRANDA</v>
      </c>
      <c r="E224" s="12" t="str">
        <f>IFERROR(VLOOKUP(C224,SRA!B:T,8,0),"")</f>
        <v>CLT</v>
      </c>
      <c r="F224" s="12" t="s">
        <v>434</v>
      </c>
      <c r="G224" s="12" t="str">
        <f>IFERROR(VLOOKUP(C224,SRA!B:T,5,0),"")</f>
        <v>ANALISTA ASS.FARMACE</v>
      </c>
      <c r="H224" s="42">
        <f>IFERROR(VLOOKUP(C224,SRA!B:T,18,0),"")</f>
        <v>5534.43</v>
      </c>
      <c r="I224" s="42">
        <f>IFERROR(VLOOKUP(C224,SRA!B:T,19,0),"")</f>
        <v>0</v>
      </c>
      <c r="J224" s="43">
        <f>IFERROR(VLOOKUP(C224,'13 SALARIO'!B:F,3,0),"0,00")</f>
        <v>5534.43</v>
      </c>
      <c r="K224" s="42">
        <f t="shared" si="9"/>
        <v>3652.2700000000004</v>
      </c>
      <c r="L224" s="43">
        <f>IFERROR(VLOOKUP(C224,'13 SALARIO'!B:H,6,0),"0,00")</f>
        <v>1882.16</v>
      </c>
      <c r="M224" s="13" t="str">
        <f>IFERROR(VLOOKUP(C224,#REF!,2,0),"")</f>
        <v/>
      </c>
    </row>
    <row r="225" spans="2:13" s="13" customFormat="1">
      <c r="B225" s="12">
        <f t="shared" si="8"/>
        <v>217</v>
      </c>
      <c r="C225" s="16">
        <v>2484</v>
      </c>
      <c r="D225" s="17" t="str">
        <f>IFERROR(VLOOKUP(C225,SRA!B:C,2,0),"")</f>
        <v>ARLEY ANDERSON TAVARES MOREIRA</v>
      </c>
      <c r="E225" s="12" t="str">
        <f>IFERROR(VLOOKUP(C225,SRA!B:T,8,0),"")</f>
        <v>CLT</v>
      </c>
      <c r="F225" s="12" t="s">
        <v>434</v>
      </c>
      <c r="G225" s="12" t="str">
        <f>IFERROR(VLOOKUP(C225,SRA!B:T,5,0),"")</f>
        <v>ANALISTA ASS.FARMACE</v>
      </c>
      <c r="H225" s="42">
        <f>IFERROR(VLOOKUP(C225,SRA!B:T,18,0),"")</f>
        <v>5811.15</v>
      </c>
      <c r="I225" s="42">
        <f>IFERROR(VLOOKUP(C225,SRA!B:T,19,0),"")</f>
        <v>0</v>
      </c>
      <c r="J225" s="43">
        <f>IFERROR(VLOOKUP(C225,'13 SALARIO'!B:F,3,0),"0,00")</f>
        <v>5811.15</v>
      </c>
      <c r="K225" s="42">
        <f t="shared" si="9"/>
        <v>3787.3099999999995</v>
      </c>
      <c r="L225" s="43">
        <f>IFERROR(VLOOKUP(C225,'13 SALARIO'!B:H,6,0),"0,00")</f>
        <v>2023.84</v>
      </c>
      <c r="M225" s="13" t="str">
        <f>IFERROR(VLOOKUP(C225,#REF!,2,0),"")</f>
        <v/>
      </c>
    </row>
    <row r="226" spans="2:13" s="13" customFormat="1">
      <c r="B226" s="12">
        <f t="shared" si="8"/>
        <v>218</v>
      </c>
      <c r="C226" s="16">
        <v>2493</v>
      </c>
      <c r="D226" s="17" t="str">
        <f>IFERROR(VLOOKUP(C226,SRA!B:C,2,0),"")</f>
        <v>CRISTIANE R  DE O  GONCALVES</v>
      </c>
      <c r="E226" s="12" t="str">
        <f>IFERROR(VLOOKUP(C226,SRA!B:T,8,0),"")</f>
        <v>CLT</v>
      </c>
      <c r="F226" s="12" t="s">
        <v>434</v>
      </c>
      <c r="G226" s="12" t="str">
        <f>IFERROR(VLOOKUP(C226,SRA!B:T,5,0),"")</f>
        <v>TEC. EM ADM. E FIN.</v>
      </c>
      <c r="H226" s="42">
        <f>IFERROR(VLOOKUP(C226,SRA!B:T,18,0),"")</f>
        <v>2152.9499999999998</v>
      </c>
      <c r="I226" s="42">
        <f>IFERROR(VLOOKUP(C226,SRA!B:T,19,0),"")</f>
        <v>0</v>
      </c>
      <c r="J226" s="43">
        <f>IFERROR(VLOOKUP(C226,'13 SALARIO'!B:F,3,0),"0,00")</f>
        <v>2152.9499999999998</v>
      </c>
      <c r="K226" s="42">
        <f t="shared" si="9"/>
        <v>1202.6999999999998</v>
      </c>
      <c r="L226" s="43">
        <f>IFERROR(VLOOKUP(C226,'13 SALARIO'!B:H,6,0),"0,00")</f>
        <v>950.25</v>
      </c>
      <c r="M226" s="13" t="str">
        <f>IFERROR(VLOOKUP(C226,#REF!,2,0),"")</f>
        <v/>
      </c>
    </row>
    <row r="227" spans="2:13" s="13" customFormat="1">
      <c r="B227" s="12">
        <f t="shared" si="8"/>
        <v>219</v>
      </c>
      <c r="C227" s="16">
        <v>2498</v>
      </c>
      <c r="D227" s="17" t="str">
        <f>IFERROR(VLOOKUP(C227,SRA!B:C,2,0),"")</f>
        <v>TEREZINHA DE J  DE L  M  NETA</v>
      </c>
      <c r="E227" s="12" t="str">
        <f>IFERROR(VLOOKUP(C227,SRA!B:T,8,0),"")</f>
        <v>CLT</v>
      </c>
      <c r="F227" s="12" t="s">
        <v>434</v>
      </c>
      <c r="G227" s="12" t="str">
        <f>IFERROR(VLOOKUP(C227,SRA!B:T,5,0),"")</f>
        <v>TEC. EM OPTICA</v>
      </c>
      <c r="H227" s="42">
        <f>IFERROR(VLOOKUP(C227,SRA!B:T,18,0),"")</f>
        <v>2050.41</v>
      </c>
      <c r="I227" s="42">
        <f>IFERROR(VLOOKUP(C227,SRA!B:T,19,0),"")</f>
        <v>0</v>
      </c>
      <c r="J227" s="43">
        <f>IFERROR(VLOOKUP(C227,'13 SALARIO'!B:F,3,0),"0,00")</f>
        <v>2050.41</v>
      </c>
      <c r="K227" s="42">
        <f t="shared" si="9"/>
        <v>1144.4099999999999</v>
      </c>
      <c r="L227" s="43">
        <f>IFERROR(VLOOKUP(C227,'13 SALARIO'!B:H,6,0),"0,00")</f>
        <v>906</v>
      </c>
      <c r="M227" s="13" t="str">
        <f>IFERROR(VLOOKUP(C227,#REF!,2,0),"")</f>
        <v/>
      </c>
    </row>
    <row r="228" spans="2:13" s="13" customFormat="1">
      <c r="B228" s="12">
        <f t="shared" si="8"/>
        <v>220</v>
      </c>
      <c r="C228" s="16">
        <v>2502</v>
      </c>
      <c r="D228" s="17" t="str">
        <f>IFERROR(VLOOKUP(C228,SRA!B:C,2,0),"")</f>
        <v>PAULO ROBERTO DA SILVA CUNHA</v>
      </c>
      <c r="E228" s="12" t="str">
        <f>IFERROR(VLOOKUP(C228,SRA!B:T,8,0),"")</f>
        <v>CLT</v>
      </c>
      <c r="F228" s="12" t="s">
        <v>434</v>
      </c>
      <c r="G228" s="12" t="str">
        <f>IFERROR(VLOOKUP(C228,SRA!B:T,5,0),"")</f>
        <v>TEC. EM OPTICA</v>
      </c>
      <c r="H228" s="42">
        <f>IFERROR(VLOOKUP(C228,SRA!B:T,18,0),"")</f>
        <v>2050.41</v>
      </c>
      <c r="I228" s="42">
        <f>IFERROR(VLOOKUP(C228,SRA!B:T,19,0),"")</f>
        <v>0</v>
      </c>
      <c r="J228" s="43">
        <f>IFERROR(VLOOKUP(C228,'13 SALARIO'!B:F,3,0),"0,00")</f>
        <v>2050.41</v>
      </c>
      <c r="K228" s="42">
        <f t="shared" si="9"/>
        <v>1144.4099999999999</v>
      </c>
      <c r="L228" s="43">
        <f>IFERROR(VLOOKUP(C228,'13 SALARIO'!B:H,6,0),"0,00")</f>
        <v>906</v>
      </c>
      <c r="M228" s="13" t="str">
        <f>IFERROR(VLOOKUP(C228,#REF!,2,0),"")</f>
        <v/>
      </c>
    </row>
    <row r="229" spans="2:13" s="13" customFormat="1">
      <c r="B229" s="12">
        <f t="shared" si="8"/>
        <v>221</v>
      </c>
      <c r="C229" s="16">
        <v>2503</v>
      </c>
      <c r="D229" s="17" t="str">
        <f>IFERROR(VLOOKUP(C229,SRA!B:C,2,0),"")</f>
        <v>TACIZO LUIZ PEREIRA DA SILVA</v>
      </c>
      <c r="E229" s="12" t="str">
        <f>IFERROR(VLOOKUP(C229,SRA!B:T,8,0),"")</f>
        <v>CLT</v>
      </c>
      <c r="F229" s="12" t="s">
        <v>434</v>
      </c>
      <c r="G229" s="12" t="str">
        <f>IFERROR(VLOOKUP(C229,SRA!B:T,5,0),"")</f>
        <v>ANA ASS FARMACEUTICA</v>
      </c>
      <c r="H229" s="42">
        <f>IFERROR(VLOOKUP(C229,SRA!B:T,18,0),"")</f>
        <v>5534.43</v>
      </c>
      <c r="I229" s="42">
        <f>IFERROR(VLOOKUP(C229,SRA!B:T,19,0),"")</f>
        <v>0</v>
      </c>
      <c r="J229" s="43">
        <f>IFERROR(VLOOKUP(C229,'13 SALARIO'!B:F,3,0),"0,00")</f>
        <v>5534.43</v>
      </c>
      <c r="K229" s="42">
        <f t="shared" si="9"/>
        <v>4307.67</v>
      </c>
      <c r="L229" s="43">
        <f>IFERROR(VLOOKUP(C229,'13 SALARIO'!B:H,6,0),"0,00")</f>
        <v>1226.76</v>
      </c>
      <c r="M229" s="13" t="str">
        <f>IFERROR(VLOOKUP(C229,#REF!,2,0),"")</f>
        <v/>
      </c>
    </row>
    <row r="230" spans="2:13" s="13" customFormat="1">
      <c r="B230" s="12">
        <f t="shared" si="8"/>
        <v>222</v>
      </c>
      <c r="C230" s="16">
        <v>2512</v>
      </c>
      <c r="D230" s="17" t="str">
        <f>IFERROR(VLOOKUP(C230,SRA!B:C,2,0),"")</f>
        <v>JOSENILDO JOSE TORRES</v>
      </c>
      <c r="E230" s="12" t="str">
        <f>IFERROR(VLOOKUP(C230,SRA!B:T,8,0),"")</f>
        <v>CLT</v>
      </c>
      <c r="F230" s="12" t="s">
        <v>434</v>
      </c>
      <c r="G230" s="12" t="str">
        <f>IFERROR(VLOOKUP(C230,SRA!B:T,5,0),"")</f>
        <v>ANA ASS FARMACEUTICA</v>
      </c>
      <c r="H230" s="42">
        <f>IFERROR(VLOOKUP(C230,SRA!B:T,18,0),"")</f>
        <v>5534.43</v>
      </c>
      <c r="I230" s="42">
        <f>IFERROR(VLOOKUP(C230,SRA!B:T,19,0),"")</f>
        <v>0</v>
      </c>
      <c r="J230" s="43">
        <f>IFERROR(VLOOKUP(C230,'13 SALARIO'!B:F,3,0),"0,00")</f>
        <v>5534.43</v>
      </c>
      <c r="K230" s="42">
        <f t="shared" si="9"/>
        <v>3605.28</v>
      </c>
      <c r="L230" s="43">
        <f>IFERROR(VLOOKUP(C230,'13 SALARIO'!B:H,6,0),"0,00")</f>
        <v>1929.15</v>
      </c>
      <c r="M230" s="13" t="str">
        <f>IFERROR(VLOOKUP(C230,#REF!,2,0),"")</f>
        <v/>
      </c>
    </row>
    <row r="231" spans="2:13" s="13" customFormat="1">
      <c r="B231" s="12">
        <f t="shared" si="8"/>
        <v>223</v>
      </c>
      <c r="C231" s="16">
        <v>2514</v>
      </c>
      <c r="D231" s="17" t="str">
        <f>IFERROR(VLOOKUP(C231,SRA!B:C,2,0),"")</f>
        <v>JULIANA CAVALCANTI DE SOUSA</v>
      </c>
      <c r="E231" s="12" t="str">
        <f>IFERROR(VLOOKUP(C231,SRA!B:T,8,0),"")</f>
        <v>CLT</v>
      </c>
      <c r="F231" s="12" t="s">
        <v>434</v>
      </c>
      <c r="G231" s="12" t="str">
        <f>IFERROR(VLOOKUP(C231,SRA!B:T,5,0),"")</f>
        <v>TEC. EM ADM. E FIN.</v>
      </c>
      <c r="H231" s="42">
        <f>IFERROR(VLOOKUP(C231,SRA!B:T,18,0),"")</f>
        <v>2152.9699999999998</v>
      </c>
      <c r="I231" s="42">
        <f>IFERROR(VLOOKUP(C231,SRA!B:T,19,0),"")</f>
        <v>822.38</v>
      </c>
      <c r="J231" s="43">
        <f>IFERROR(VLOOKUP(C231,'13 SALARIO'!B:F,3,0),"0,00")</f>
        <v>2975.35</v>
      </c>
      <c r="K231" s="42">
        <f t="shared" si="9"/>
        <v>1669.01</v>
      </c>
      <c r="L231" s="43">
        <f>IFERROR(VLOOKUP(C231,'13 SALARIO'!B:H,6,0),"0,00")</f>
        <v>1306.3399999999999</v>
      </c>
      <c r="M231" s="13" t="str">
        <f>IFERROR(VLOOKUP(C231,#REF!,2,0),"")</f>
        <v/>
      </c>
    </row>
    <row r="232" spans="2:13" s="13" customFormat="1">
      <c r="B232" s="12">
        <f t="shared" si="8"/>
        <v>224</v>
      </c>
      <c r="C232" s="16">
        <v>2520</v>
      </c>
      <c r="D232" s="17" t="str">
        <f>IFERROR(VLOOKUP(C232,SRA!B:C,2,0),"")</f>
        <v>SELMA CRISTIANIA LIMA RORIZ</v>
      </c>
      <c r="E232" s="12" t="str">
        <f>IFERROR(VLOOKUP(C232,SRA!B:T,8,0),"")</f>
        <v>CLT</v>
      </c>
      <c r="F232" s="12" t="s">
        <v>434</v>
      </c>
      <c r="G232" s="12" t="str">
        <f>IFERROR(VLOOKUP(C232,SRA!B:T,5,0),"")</f>
        <v>TEC. EM ADM. E FIN.</v>
      </c>
      <c r="H232" s="42">
        <f>IFERROR(VLOOKUP(C232,SRA!B:T,18,0),"")</f>
        <v>2152.9499999999998</v>
      </c>
      <c r="I232" s="42">
        <f>IFERROR(VLOOKUP(C232,SRA!B:T,19,0),"")</f>
        <v>0</v>
      </c>
      <c r="J232" s="43">
        <f>IFERROR(VLOOKUP(C232,'13 SALARIO'!B:F,3,0),"0,00")</f>
        <v>2152.9499999999998</v>
      </c>
      <c r="K232" s="42">
        <f t="shared" si="9"/>
        <v>1202.6999999999998</v>
      </c>
      <c r="L232" s="43">
        <f>IFERROR(VLOOKUP(C232,'13 SALARIO'!B:H,6,0),"0,00")</f>
        <v>950.25</v>
      </c>
      <c r="M232" s="13" t="str">
        <f>IFERROR(VLOOKUP(C232,#REF!,2,0),"")</f>
        <v/>
      </c>
    </row>
    <row r="233" spans="2:13" s="13" customFormat="1">
      <c r="B233" s="12">
        <f t="shared" si="8"/>
        <v>225</v>
      </c>
      <c r="C233" s="16">
        <v>2523</v>
      </c>
      <c r="D233" s="17" t="str">
        <f>IFERROR(VLOOKUP(C233,SRA!B:C,2,0),"")</f>
        <v>JANISSON COELHO DE VASCONCELOS</v>
      </c>
      <c r="E233" s="12" t="str">
        <f>IFERROR(VLOOKUP(C233,SRA!B:T,8,0),"")</f>
        <v>CLT</v>
      </c>
      <c r="F233" s="12" t="s">
        <v>434</v>
      </c>
      <c r="G233" s="12" t="str">
        <f>IFERROR(VLOOKUP(C233,SRA!B:T,5,0),"")</f>
        <v>TEC. EM ADM. E FIN.</v>
      </c>
      <c r="H233" s="42">
        <f>IFERROR(VLOOKUP(C233,SRA!B:T,18,0),"")</f>
        <v>2152.9499999999998</v>
      </c>
      <c r="I233" s="42">
        <f>IFERROR(VLOOKUP(C233,SRA!B:T,19,0),"")</f>
        <v>233.32</v>
      </c>
      <c r="J233" s="43">
        <f>IFERROR(VLOOKUP(C233,'13 SALARIO'!B:F,3,0),"0,00")</f>
        <v>2386.27</v>
      </c>
      <c r="K233" s="42">
        <f t="shared" si="9"/>
        <v>1597.83</v>
      </c>
      <c r="L233" s="43">
        <f>IFERROR(VLOOKUP(C233,'13 SALARIO'!B:H,6,0),"0,00")</f>
        <v>788.44</v>
      </c>
      <c r="M233" s="13" t="str">
        <f>IFERROR(VLOOKUP(C233,#REF!,2,0),"")</f>
        <v/>
      </c>
    </row>
    <row r="234" spans="2:13" s="13" customFormat="1">
      <c r="B234" s="12">
        <f t="shared" si="8"/>
        <v>226</v>
      </c>
      <c r="C234" s="16">
        <v>2525</v>
      </c>
      <c r="D234" s="17" t="str">
        <f>IFERROR(VLOOKUP(C234,SRA!B:C,2,0),"")</f>
        <v>FABIANE TAVARES DE SOUZA</v>
      </c>
      <c r="E234" s="12" t="str">
        <f>IFERROR(VLOOKUP(C234,SRA!B:T,8,0),"")</f>
        <v>CLT</v>
      </c>
      <c r="F234" s="12" t="s">
        <v>434</v>
      </c>
      <c r="G234" s="12" t="str">
        <f>IFERROR(VLOOKUP(C234,SRA!B:T,5,0),"")</f>
        <v>TEC.ADM.FINANCAS I</v>
      </c>
      <c r="H234" s="42">
        <f>IFERROR(VLOOKUP(C234,SRA!B:T,18,0),"")</f>
        <v>2152.9499999999998</v>
      </c>
      <c r="I234" s="42">
        <f>IFERROR(VLOOKUP(C234,SRA!B:T,19,0),"")</f>
        <v>233.32</v>
      </c>
      <c r="J234" s="43">
        <f>IFERROR(VLOOKUP(C234,'13 SALARIO'!B:F,3,0),"0,00")</f>
        <v>2386.27</v>
      </c>
      <c r="K234" s="42">
        <f t="shared" si="9"/>
        <v>1335.34</v>
      </c>
      <c r="L234" s="43">
        <f>IFERROR(VLOOKUP(C234,'13 SALARIO'!B:H,6,0),"0,00")</f>
        <v>1050.93</v>
      </c>
      <c r="M234" s="13" t="str">
        <f>IFERROR(VLOOKUP(C234,#REF!,2,0),"")</f>
        <v/>
      </c>
    </row>
    <row r="235" spans="2:13" s="13" customFormat="1">
      <c r="B235" s="12">
        <f t="shared" si="8"/>
        <v>227</v>
      </c>
      <c r="C235" s="16">
        <v>2526</v>
      </c>
      <c r="D235" s="17" t="str">
        <f>IFERROR(VLOOKUP(C235,SRA!B:C,2,0),"")</f>
        <v>JARBAS FERREIRA DE LIMA JUNIOR</v>
      </c>
      <c r="E235" s="12" t="str">
        <f>IFERROR(VLOOKUP(C235,SRA!B:T,8,0),"")</f>
        <v>CLT</v>
      </c>
      <c r="F235" s="12" t="s">
        <v>434</v>
      </c>
      <c r="G235" s="12" t="str">
        <f>IFERROR(VLOOKUP(C235,SRA!B:T,5,0),"")</f>
        <v>TEC.EM MAN. ELE. IND</v>
      </c>
      <c r="H235" s="42">
        <f>IFERROR(VLOOKUP(C235,SRA!B:T,18,0),"")</f>
        <v>2050.41</v>
      </c>
      <c r="I235" s="42">
        <f>IFERROR(VLOOKUP(C235,SRA!B:T,19,0),"")</f>
        <v>1284.97</v>
      </c>
      <c r="J235" s="43">
        <f>IFERROR(VLOOKUP(C235,'13 SALARIO'!B:F,3,0),"0,00")</f>
        <v>4165.62</v>
      </c>
      <c r="K235" s="42">
        <f t="shared" si="9"/>
        <v>2774.31</v>
      </c>
      <c r="L235" s="43">
        <f>IFERROR(VLOOKUP(C235,'13 SALARIO'!B:H,6,0),"0,00")</f>
        <v>1391.31</v>
      </c>
      <c r="M235" s="13" t="str">
        <f>IFERROR(VLOOKUP(C235,#REF!,2,0),"")</f>
        <v/>
      </c>
    </row>
    <row r="236" spans="2:13" s="13" customFormat="1">
      <c r="B236" s="12">
        <f t="shared" si="8"/>
        <v>228</v>
      </c>
      <c r="C236" s="16">
        <v>2530</v>
      </c>
      <c r="D236" s="17" t="str">
        <f>IFERROR(VLOOKUP(C236,SRA!B:C,2,0),"")</f>
        <v>ARLEILDA MENDES DA SILVA</v>
      </c>
      <c r="E236" s="12" t="str">
        <f>IFERROR(VLOOKUP(C236,SRA!B:T,8,0),"")</f>
        <v>CLT</v>
      </c>
      <c r="F236" s="12" t="s">
        <v>434</v>
      </c>
      <c r="G236" s="12" t="str">
        <f>IFERROR(VLOOKUP(C236,SRA!B:T,5,0),"")</f>
        <v>OP. DE PROD. IND.</v>
      </c>
      <c r="H236" s="42">
        <f>IFERROR(VLOOKUP(C236,SRA!B:T,18,0),"")</f>
        <v>1778.68</v>
      </c>
      <c r="I236" s="42">
        <f>IFERROR(VLOOKUP(C236,SRA!B:T,19,0),"")</f>
        <v>0</v>
      </c>
      <c r="J236" s="43">
        <f>IFERROR(VLOOKUP(C236,'13 SALARIO'!B:F,3,0),"0,00")</f>
        <v>1808.66</v>
      </c>
      <c r="K236" s="42">
        <f t="shared" si="9"/>
        <v>1160.75</v>
      </c>
      <c r="L236" s="43">
        <f>IFERROR(VLOOKUP(C236,'13 SALARIO'!B:H,6,0),"0,00")</f>
        <v>647.91</v>
      </c>
      <c r="M236" s="13" t="str">
        <f>IFERROR(VLOOKUP(C236,#REF!,2,0),"")</f>
        <v/>
      </c>
    </row>
    <row r="237" spans="2:13" s="13" customFormat="1">
      <c r="B237" s="12">
        <f t="shared" si="8"/>
        <v>229</v>
      </c>
      <c r="C237" s="16">
        <v>2534</v>
      </c>
      <c r="D237" s="17" t="str">
        <f>IFERROR(VLOOKUP(C237,SRA!B:C,2,0),"")</f>
        <v>EMANUEL MESSIAS RIBEIRO COSTA</v>
      </c>
      <c r="E237" s="12" t="str">
        <f>IFERROR(VLOOKUP(C237,SRA!B:T,8,0),"")</f>
        <v>CLT</v>
      </c>
      <c r="F237" s="12" t="s">
        <v>434</v>
      </c>
      <c r="G237" s="12" t="str">
        <f>IFERROR(VLOOKUP(C237,SRA!B:T,5,0),"")</f>
        <v>OP. DE PROD. IND.</v>
      </c>
      <c r="H237" s="42">
        <f>IFERROR(VLOOKUP(C237,SRA!B:T,18,0),"")</f>
        <v>1778.68</v>
      </c>
      <c r="I237" s="42">
        <f>IFERROR(VLOOKUP(C237,SRA!B:T,19,0),"")</f>
        <v>0</v>
      </c>
      <c r="J237" s="43">
        <f>IFERROR(VLOOKUP(C237,'13 SALARIO'!B:F,3,0),"0,00")</f>
        <v>1778.68</v>
      </c>
      <c r="K237" s="42">
        <f t="shared" si="9"/>
        <v>1083.5900000000001</v>
      </c>
      <c r="L237" s="43">
        <f>IFERROR(VLOOKUP(C237,'13 SALARIO'!B:H,6,0),"0,00")</f>
        <v>695.09</v>
      </c>
      <c r="M237" s="13" t="str">
        <f>IFERROR(VLOOKUP(C237,#REF!,2,0),"")</f>
        <v/>
      </c>
    </row>
    <row r="238" spans="2:13" s="13" customFormat="1">
      <c r="B238" s="12">
        <f t="shared" si="8"/>
        <v>230</v>
      </c>
      <c r="C238" s="16">
        <v>2539</v>
      </c>
      <c r="D238" s="17" t="str">
        <f>IFERROR(VLOOKUP(C238,SRA!B:C,2,0),"")</f>
        <v>JOSENILDA BEZERRA DA SILVA</v>
      </c>
      <c r="E238" s="12" t="str">
        <f>IFERROR(VLOOKUP(C238,SRA!B:T,8,0),"")</f>
        <v>CLT</v>
      </c>
      <c r="F238" s="12" t="s">
        <v>434</v>
      </c>
      <c r="G238" s="12" t="str">
        <f>IFERROR(VLOOKUP(C238,SRA!B:T,5,0),"")</f>
        <v>OP. DE PROD. IND.(C)</v>
      </c>
      <c r="H238" s="42">
        <f>IFERROR(VLOOKUP(C238,SRA!B:T,18,0),"")</f>
        <v>2059.0700000000002</v>
      </c>
      <c r="I238" s="42">
        <f>IFERROR(VLOOKUP(C238,SRA!B:T,19,0),"")</f>
        <v>0</v>
      </c>
      <c r="J238" s="43">
        <f>IFERROR(VLOOKUP(C238,'13 SALARIO'!B:F,3,0),"0,00")</f>
        <v>2142.2399999999998</v>
      </c>
      <c r="K238" s="42">
        <f t="shared" si="9"/>
        <v>1356.8199999999997</v>
      </c>
      <c r="L238" s="43">
        <f>IFERROR(VLOOKUP(C238,'13 SALARIO'!B:H,6,0),"0,00")</f>
        <v>785.42</v>
      </c>
      <c r="M238" s="13" t="str">
        <f>IFERROR(VLOOKUP(C238,#REF!,2,0),"")</f>
        <v/>
      </c>
    </row>
    <row r="239" spans="2:13" s="13" customFormat="1">
      <c r="B239" s="12">
        <f t="shared" si="8"/>
        <v>231</v>
      </c>
      <c r="C239" s="16">
        <v>2541</v>
      </c>
      <c r="D239" s="17" t="str">
        <f>IFERROR(VLOOKUP(C239,SRA!B:C,2,0),"")</f>
        <v>MARCELA SALLES DA SILVA</v>
      </c>
      <c r="E239" s="12" t="str">
        <f>IFERROR(VLOOKUP(C239,SRA!B:T,8,0),"")</f>
        <v>CLT</v>
      </c>
      <c r="F239" s="12" t="s">
        <v>434</v>
      </c>
      <c r="G239" s="12" t="str">
        <f>IFERROR(VLOOKUP(C239,SRA!B:T,5,0),"")</f>
        <v>OP. DE PROD. IND.</v>
      </c>
      <c r="H239" s="42">
        <f>IFERROR(VLOOKUP(C239,SRA!B:T,18,0),"")</f>
        <v>1778.68</v>
      </c>
      <c r="I239" s="42">
        <f>IFERROR(VLOOKUP(C239,SRA!B:T,19,0),"")</f>
        <v>0</v>
      </c>
      <c r="J239" s="43">
        <f>IFERROR(VLOOKUP(C239,'13 SALARIO'!B:F,3,0),"0,00")</f>
        <v>1778.68</v>
      </c>
      <c r="K239" s="42">
        <f t="shared" si="9"/>
        <v>989.95</v>
      </c>
      <c r="L239" s="43">
        <f>IFERROR(VLOOKUP(C239,'13 SALARIO'!B:H,6,0),"0,00")</f>
        <v>788.73</v>
      </c>
      <c r="M239" s="13" t="str">
        <f>IFERROR(VLOOKUP(C239,#REF!,2,0),"")</f>
        <v/>
      </c>
    </row>
    <row r="240" spans="2:13" s="13" customFormat="1">
      <c r="B240" s="12">
        <f t="shared" si="8"/>
        <v>232</v>
      </c>
      <c r="C240" s="16">
        <v>2547</v>
      </c>
      <c r="D240" s="17" t="str">
        <f>IFERROR(VLOOKUP(C240,SRA!B:C,2,0),"")</f>
        <v>CYNTHIA RODRIGUES DE ALMEIDA</v>
      </c>
      <c r="E240" s="12" t="str">
        <f>IFERROR(VLOOKUP(C240,SRA!B:T,8,0),"")</f>
        <v>CLT</v>
      </c>
      <c r="F240" s="12" t="s">
        <v>451</v>
      </c>
      <c r="G240" s="12" t="str">
        <f>IFERROR(VLOOKUP(C240,SRA!B:T,5,0),"")</f>
        <v>TEC.ADM.FINANCAS I</v>
      </c>
      <c r="H240" s="42">
        <f>IFERROR(VLOOKUP(C240,SRA!B:T,18,0),"")</f>
        <v>2152.9699999999998</v>
      </c>
      <c r="I240" s="42">
        <f>IFERROR(VLOOKUP(C240,SRA!B:T,19,0),"")</f>
        <v>0</v>
      </c>
      <c r="J240" s="43" t="str">
        <f>IFERROR(VLOOKUP(C240,'13 SALARIO'!B:F,3,0),"0,00")</f>
        <v>0,00</v>
      </c>
      <c r="K240" s="42">
        <f t="shared" si="9"/>
        <v>0</v>
      </c>
      <c r="L240" s="43" t="str">
        <f>IFERROR(VLOOKUP(C240,'13 SALARIO'!B:H,6,0),"0,00")</f>
        <v>0,00</v>
      </c>
      <c r="M240" s="13" t="str">
        <f>IFERROR(VLOOKUP(C240,#REF!,2,0),"")</f>
        <v/>
      </c>
    </row>
    <row r="241" spans="2:13" s="13" customFormat="1">
      <c r="B241" s="12">
        <f t="shared" si="8"/>
        <v>233</v>
      </c>
      <c r="C241" s="16">
        <v>2548</v>
      </c>
      <c r="D241" s="17" t="str">
        <f>IFERROR(VLOOKUP(C241,SRA!B:C,2,0),"")</f>
        <v>ELIANA PEREIRA SANTANA</v>
      </c>
      <c r="E241" s="12" t="str">
        <f>IFERROR(VLOOKUP(C241,SRA!B:T,8,0),"")</f>
        <v>CLT</v>
      </c>
      <c r="F241" s="12" t="s">
        <v>434</v>
      </c>
      <c r="G241" s="12" t="str">
        <f>IFERROR(VLOOKUP(C241,SRA!B:T,5,0),"")</f>
        <v>TEC. EM ADM. E FIN.</v>
      </c>
      <c r="H241" s="42">
        <f>IFERROR(VLOOKUP(C241,SRA!B:T,18,0),"")</f>
        <v>2260.61</v>
      </c>
      <c r="I241" s="42">
        <f>IFERROR(VLOOKUP(C241,SRA!B:T,19,0),"")</f>
        <v>1566.44</v>
      </c>
      <c r="J241" s="43">
        <f>IFERROR(VLOOKUP(C241,'13 SALARIO'!B:F,3,0),"0,00")</f>
        <v>3935.83</v>
      </c>
      <c r="K241" s="42">
        <f t="shared" si="9"/>
        <v>2318.6799999999998</v>
      </c>
      <c r="L241" s="43">
        <f>IFERROR(VLOOKUP(C241,'13 SALARIO'!B:H,6,0),"0,00")</f>
        <v>1617.15</v>
      </c>
      <c r="M241" s="13" t="str">
        <f>IFERROR(VLOOKUP(C241,#REF!,2,0),"")</f>
        <v/>
      </c>
    </row>
    <row r="242" spans="2:13" s="13" customFormat="1">
      <c r="B242" s="12">
        <f t="shared" si="8"/>
        <v>234</v>
      </c>
      <c r="C242" s="16">
        <v>2553</v>
      </c>
      <c r="D242" s="17" t="str">
        <f>IFERROR(VLOOKUP(C242,SRA!B:C,2,0),"")</f>
        <v>LIVIA DA SILVA LIMA</v>
      </c>
      <c r="E242" s="12" t="str">
        <f>IFERROR(VLOOKUP(C242,SRA!B:T,8,0),"")</f>
        <v>CLT</v>
      </c>
      <c r="F242" s="12" t="s">
        <v>434</v>
      </c>
      <c r="G242" s="12" t="str">
        <f>IFERROR(VLOOKUP(C242,SRA!B:T,5,0),"")</f>
        <v>TEC. EM ADM. E FIN.</v>
      </c>
      <c r="H242" s="42">
        <f>IFERROR(VLOOKUP(C242,SRA!B:T,18,0),"")</f>
        <v>2152.9499999999998</v>
      </c>
      <c r="I242" s="42">
        <f>IFERROR(VLOOKUP(C242,SRA!B:T,19,0),"")</f>
        <v>822.38</v>
      </c>
      <c r="J242" s="43">
        <f>IFERROR(VLOOKUP(C242,'13 SALARIO'!B:F,3,0),"0,00")</f>
        <v>3309.91</v>
      </c>
      <c r="K242" s="42">
        <f t="shared" si="9"/>
        <v>1773.7499999999998</v>
      </c>
      <c r="L242" s="43">
        <f>IFERROR(VLOOKUP(C242,'13 SALARIO'!B:H,6,0),"0,00")</f>
        <v>1536.16</v>
      </c>
      <c r="M242" s="13" t="str">
        <f>IFERROR(VLOOKUP(C242,#REF!,2,0),"")</f>
        <v/>
      </c>
    </row>
    <row r="243" spans="2:13" s="13" customFormat="1">
      <c r="B243" s="12">
        <f t="shared" si="8"/>
        <v>235</v>
      </c>
      <c r="C243" s="16">
        <v>2559</v>
      </c>
      <c r="D243" s="17" t="str">
        <f>IFERROR(VLOOKUP(C243,SRA!B:C,2,0),"")</f>
        <v>SANDRO DE MIRANDA SANTOS</v>
      </c>
      <c r="E243" s="12" t="str">
        <f>IFERROR(VLOOKUP(C243,SRA!B:T,8,0),"")</f>
        <v>CLT</v>
      </c>
      <c r="F243" s="12" t="s">
        <v>434</v>
      </c>
      <c r="G243" s="12" t="str">
        <f>IFERROR(VLOOKUP(C243,SRA!B:T,5,0),"")</f>
        <v>TEC. EM ADM. E FIN.</v>
      </c>
      <c r="H243" s="42">
        <f>IFERROR(VLOOKUP(C243,SRA!B:T,18,0),"")</f>
        <v>2152.9499999999998</v>
      </c>
      <c r="I243" s="42">
        <f>IFERROR(VLOOKUP(C243,SRA!B:T,19,0),"")</f>
        <v>0</v>
      </c>
      <c r="J243" s="43">
        <f>IFERROR(VLOOKUP(C243,'13 SALARIO'!B:F,3,0),"0,00")</f>
        <v>2152.9499999999998</v>
      </c>
      <c r="K243" s="42">
        <f t="shared" si="9"/>
        <v>1202.6999999999998</v>
      </c>
      <c r="L243" s="43">
        <f>IFERROR(VLOOKUP(C243,'13 SALARIO'!B:H,6,0),"0,00")</f>
        <v>950.25</v>
      </c>
      <c r="M243" s="13" t="str">
        <f>IFERROR(VLOOKUP(C243,#REF!,2,0),"")</f>
        <v/>
      </c>
    </row>
    <row r="244" spans="2:13" s="13" customFormat="1">
      <c r="B244" s="12">
        <f t="shared" si="8"/>
        <v>236</v>
      </c>
      <c r="C244" s="16">
        <v>2562</v>
      </c>
      <c r="D244" s="17" t="str">
        <f>IFERROR(VLOOKUP(C244,SRA!B:C,2,0),"")</f>
        <v>ERIKA MARQUES BEZERRA</v>
      </c>
      <c r="E244" s="12" t="str">
        <f>IFERROR(VLOOKUP(C244,SRA!B:T,8,0),"")</f>
        <v>CLT</v>
      </c>
      <c r="F244" s="12" t="s">
        <v>434</v>
      </c>
      <c r="G244" s="12" t="str">
        <f>IFERROR(VLOOKUP(C244,SRA!B:T,5,0),"")</f>
        <v>ANA ASS FARMACEUTICA</v>
      </c>
      <c r="H244" s="42">
        <f>IFERROR(VLOOKUP(C244,SRA!B:T,18,0),"")</f>
        <v>5534.43</v>
      </c>
      <c r="I244" s="42">
        <f>IFERROR(VLOOKUP(C244,SRA!B:T,19,0),"")</f>
        <v>0</v>
      </c>
      <c r="J244" s="43">
        <f>IFERROR(VLOOKUP(C244,'13 SALARIO'!B:F,3,0),"0,00")</f>
        <v>5534.43</v>
      </c>
      <c r="K244" s="42">
        <f t="shared" si="9"/>
        <v>3704.4100000000003</v>
      </c>
      <c r="L244" s="43">
        <f>IFERROR(VLOOKUP(C244,'13 SALARIO'!B:H,6,0),"0,00")</f>
        <v>1830.02</v>
      </c>
      <c r="M244" s="13" t="str">
        <f>IFERROR(VLOOKUP(C244,#REF!,2,0),"")</f>
        <v/>
      </c>
    </row>
    <row r="245" spans="2:13" s="13" customFormat="1">
      <c r="B245" s="12">
        <f t="shared" si="8"/>
        <v>237</v>
      </c>
      <c r="C245" s="16">
        <v>2568</v>
      </c>
      <c r="D245" s="17" t="str">
        <f>IFERROR(VLOOKUP(C245,SRA!B:C,2,0),"")</f>
        <v>CATARINA DANIELLE DA S AMORIM</v>
      </c>
      <c r="E245" s="12" t="str">
        <f>IFERROR(VLOOKUP(C245,SRA!B:T,8,0),"")</f>
        <v>CLT</v>
      </c>
      <c r="F245" s="12" t="s">
        <v>434</v>
      </c>
      <c r="G245" s="12" t="str">
        <f>IFERROR(VLOOKUP(C245,SRA!B:T,5,0),"")</f>
        <v>ANALISTA ASS.FARMACE</v>
      </c>
      <c r="H245" s="42">
        <f>IFERROR(VLOOKUP(C245,SRA!B:T,18,0),"")</f>
        <v>5534.43</v>
      </c>
      <c r="I245" s="42">
        <f>IFERROR(VLOOKUP(C245,SRA!B:T,19,0),"")</f>
        <v>0</v>
      </c>
      <c r="J245" s="43">
        <f>IFERROR(VLOOKUP(C245,'13 SALARIO'!B:F,3,0),"0,00")</f>
        <v>5534.43</v>
      </c>
      <c r="K245" s="42">
        <f t="shared" si="9"/>
        <v>3704.4100000000003</v>
      </c>
      <c r="L245" s="43">
        <f>IFERROR(VLOOKUP(C245,'13 SALARIO'!B:H,6,0),"0,00")</f>
        <v>1830.02</v>
      </c>
      <c r="M245" s="13" t="str">
        <f>IFERROR(VLOOKUP(C245,#REF!,2,0),"")</f>
        <v/>
      </c>
    </row>
    <row r="246" spans="2:13" s="13" customFormat="1">
      <c r="B246" s="12">
        <f t="shared" si="8"/>
        <v>238</v>
      </c>
      <c r="C246" s="16">
        <v>2574</v>
      </c>
      <c r="D246" s="17" t="str">
        <f>IFERROR(VLOOKUP(C246,SRA!B:C,2,0),"")</f>
        <v>ANDERSON SANTOS DE LIMA FARIAS</v>
      </c>
      <c r="E246" s="12" t="str">
        <f>IFERROR(VLOOKUP(C246,SRA!B:T,8,0),"")</f>
        <v>CLT</v>
      </c>
      <c r="F246" s="12" t="s">
        <v>434</v>
      </c>
      <c r="G246" s="12" t="str">
        <f>IFERROR(VLOOKUP(C246,SRA!B:T,5,0),"")</f>
        <v>TEC. EM ADM. E FIN.</v>
      </c>
      <c r="H246" s="42">
        <f>IFERROR(VLOOKUP(C246,SRA!B:T,18,0),"")</f>
        <v>2260.61</v>
      </c>
      <c r="I246" s="42">
        <f>IFERROR(VLOOKUP(C246,SRA!B:T,19,0),"")</f>
        <v>2312.9499999999998</v>
      </c>
      <c r="J246" s="43">
        <f>IFERROR(VLOOKUP(C246,'13 SALARIO'!B:F,3,0),"0,00")</f>
        <v>4573.57</v>
      </c>
      <c r="K246" s="42">
        <f t="shared" si="9"/>
        <v>2936.4199999999996</v>
      </c>
      <c r="L246" s="43">
        <f>IFERROR(VLOOKUP(C246,'13 SALARIO'!B:H,6,0),"0,00")</f>
        <v>1637.15</v>
      </c>
      <c r="M246" s="13" t="str">
        <f>IFERROR(VLOOKUP(C246,#REF!,2,0),"")</f>
        <v/>
      </c>
    </row>
    <row r="247" spans="2:13" s="13" customFormat="1">
      <c r="B247" s="12">
        <f t="shared" si="8"/>
        <v>239</v>
      </c>
      <c r="C247" s="16">
        <v>2577</v>
      </c>
      <c r="D247" s="17" t="str">
        <f>IFERROR(VLOOKUP(C247,SRA!B:C,2,0),"")</f>
        <v>CARLA CRISTINA OLIVEIRA MATOS</v>
      </c>
      <c r="E247" s="12" t="str">
        <f>IFERROR(VLOOKUP(C247,SRA!B:T,8,0),"")</f>
        <v>CLT</v>
      </c>
      <c r="F247" s="12" t="s">
        <v>434</v>
      </c>
      <c r="G247" s="12" t="str">
        <f>IFERROR(VLOOKUP(C247,SRA!B:T,5,0),"")</f>
        <v>TEC. EM ADM. E FIN.</v>
      </c>
      <c r="H247" s="42">
        <f>IFERROR(VLOOKUP(C247,SRA!B:T,18,0),"")</f>
        <v>2152.9499999999998</v>
      </c>
      <c r="I247" s="42">
        <f>IFERROR(VLOOKUP(C247,SRA!B:T,19,0),"")</f>
        <v>822.38</v>
      </c>
      <c r="J247" s="43">
        <f>IFERROR(VLOOKUP(C247,'13 SALARIO'!B:F,3,0),"0,00")</f>
        <v>3099.54</v>
      </c>
      <c r="K247" s="42">
        <f t="shared" si="9"/>
        <v>1693.21</v>
      </c>
      <c r="L247" s="43">
        <f>IFERROR(VLOOKUP(C247,'13 SALARIO'!B:H,6,0),"0,00")</f>
        <v>1406.33</v>
      </c>
      <c r="M247" s="13" t="str">
        <f>IFERROR(VLOOKUP(C247,#REF!,2,0),"")</f>
        <v/>
      </c>
    </row>
    <row r="248" spans="2:13" s="13" customFormat="1">
      <c r="B248" s="12">
        <f t="shared" si="8"/>
        <v>240</v>
      </c>
      <c r="C248" s="16">
        <v>2584</v>
      </c>
      <c r="D248" s="17" t="str">
        <f>IFERROR(VLOOKUP(C248,SRA!B:C,2,0),"")</f>
        <v>HELIA MARIA ALEXANDRE DE SOUZA</v>
      </c>
      <c r="E248" s="12" t="str">
        <f>IFERROR(VLOOKUP(C248,SRA!B:T,8,0),"")</f>
        <v>CLT</v>
      </c>
      <c r="F248" s="12" t="s">
        <v>434</v>
      </c>
      <c r="G248" s="12" t="str">
        <f>IFERROR(VLOOKUP(C248,SRA!B:T,5,0),"")</f>
        <v>TEC. EM ADM. E FIN.</v>
      </c>
      <c r="H248" s="42">
        <f>IFERROR(VLOOKUP(C248,SRA!B:T,18,0),"")</f>
        <v>2152.9699999999998</v>
      </c>
      <c r="I248" s="42">
        <f>IFERROR(VLOOKUP(C248,SRA!B:T,19,0),"")</f>
        <v>0</v>
      </c>
      <c r="J248" s="43">
        <f>IFERROR(VLOOKUP(C248,'13 SALARIO'!B:F,3,0),"0,00")</f>
        <v>2262.19</v>
      </c>
      <c r="K248" s="42">
        <f t="shared" si="9"/>
        <v>1377.68</v>
      </c>
      <c r="L248" s="43">
        <f>IFERROR(VLOOKUP(C248,'13 SALARIO'!B:H,6,0),"0,00")</f>
        <v>884.51</v>
      </c>
      <c r="M248" s="13" t="str">
        <f>IFERROR(VLOOKUP(C248,#REF!,2,0),"")</f>
        <v/>
      </c>
    </row>
    <row r="249" spans="2:13" s="13" customFormat="1">
      <c r="B249" s="12">
        <f t="shared" si="8"/>
        <v>241</v>
      </c>
      <c r="C249" s="16">
        <v>2585</v>
      </c>
      <c r="D249" s="17" t="str">
        <f>IFERROR(VLOOKUP(C249,SRA!B:C,2,0),"")</f>
        <v>HELIO DO N BARBOZA JUNIOR</v>
      </c>
      <c r="E249" s="12" t="str">
        <f>IFERROR(VLOOKUP(C249,SRA!B:T,8,0),"")</f>
        <v>CLT</v>
      </c>
      <c r="F249" s="12" t="s">
        <v>434</v>
      </c>
      <c r="G249" s="12" t="str">
        <f>IFERROR(VLOOKUP(C249,SRA!B:T,5,0),"")</f>
        <v>TEC. EM ADM. E FIN.</v>
      </c>
      <c r="H249" s="42">
        <f>IFERROR(VLOOKUP(C249,SRA!B:T,18,0),"")</f>
        <v>2152.9499999999998</v>
      </c>
      <c r="I249" s="42">
        <f>IFERROR(VLOOKUP(C249,SRA!B:T,19,0),"")</f>
        <v>0</v>
      </c>
      <c r="J249" s="43" t="str">
        <f>IFERROR(VLOOKUP(C249,'13 SALARIO'!B:F,3,0),"0,00")</f>
        <v>0,00</v>
      </c>
      <c r="K249" s="42">
        <f t="shared" si="9"/>
        <v>0</v>
      </c>
      <c r="L249" s="43" t="str">
        <f>IFERROR(VLOOKUP(C249,'13 SALARIO'!B:H,6,0),"0,00")</f>
        <v>0,00</v>
      </c>
      <c r="M249" s="13" t="str">
        <f>IFERROR(VLOOKUP(C249,#REF!,2,0),"")</f>
        <v/>
      </c>
    </row>
    <row r="250" spans="2:13" s="13" customFormat="1">
      <c r="B250" s="12">
        <f t="shared" si="8"/>
        <v>242</v>
      </c>
      <c r="C250" s="16">
        <v>2586</v>
      </c>
      <c r="D250" s="17" t="str">
        <f>IFERROR(VLOOKUP(C250,SRA!B:C,2,0),"")</f>
        <v>JAQUELINE P F DE OLIVEIRA</v>
      </c>
      <c r="E250" s="12" t="str">
        <f>IFERROR(VLOOKUP(C250,SRA!B:T,8,0),"")</f>
        <v>CLT</v>
      </c>
      <c r="F250" s="12" t="s">
        <v>434</v>
      </c>
      <c r="G250" s="12" t="str">
        <f>IFERROR(VLOOKUP(C250,SRA!B:T,5,0),"")</f>
        <v>TEC. EM ADM. E FIN.</v>
      </c>
      <c r="H250" s="42">
        <f>IFERROR(VLOOKUP(C250,SRA!B:T,18,0),"")</f>
        <v>2152.9499999999998</v>
      </c>
      <c r="I250" s="42">
        <f>IFERROR(VLOOKUP(C250,SRA!B:T,19,0),"")</f>
        <v>0</v>
      </c>
      <c r="J250" s="43">
        <f>IFERROR(VLOOKUP(C250,'13 SALARIO'!B:F,3,0),"0,00")</f>
        <v>2583.61</v>
      </c>
      <c r="K250" s="42">
        <f t="shared" si="9"/>
        <v>1241.46</v>
      </c>
      <c r="L250" s="43">
        <f>IFERROR(VLOOKUP(C250,'13 SALARIO'!B:H,6,0),"0,00")</f>
        <v>1342.15</v>
      </c>
      <c r="M250" s="13" t="str">
        <f>IFERROR(VLOOKUP(C250,#REF!,2,0),"")</f>
        <v/>
      </c>
    </row>
    <row r="251" spans="2:13" s="13" customFormat="1">
      <c r="B251" s="12">
        <f t="shared" si="8"/>
        <v>243</v>
      </c>
      <c r="C251" s="16">
        <v>2588</v>
      </c>
      <c r="D251" s="17" t="str">
        <f>IFERROR(VLOOKUP(C251,SRA!B:C,2,0),"")</f>
        <v>JOSE NEVES DA SILVA JUNIOR</v>
      </c>
      <c r="E251" s="12" t="str">
        <f>IFERROR(VLOOKUP(C251,SRA!B:T,8,0),"")</f>
        <v>CLT</v>
      </c>
      <c r="F251" s="12" t="s">
        <v>434</v>
      </c>
      <c r="G251" s="12" t="str">
        <f>IFERROR(VLOOKUP(C251,SRA!B:T,5,0),"")</f>
        <v>TEC. EM ADM. E FIN.</v>
      </c>
      <c r="H251" s="42">
        <f>IFERROR(VLOOKUP(C251,SRA!B:T,18,0),"")</f>
        <v>2152.9499999999998</v>
      </c>
      <c r="I251" s="42">
        <f>IFERROR(VLOOKUP(C251,SRA!B:T,19,0),"")</f>
        <v>4112.95</v>
      </c>
      <c r="J251" s="43">
        <f>IFERROR(VLOOKUP(C251,'13 SALARIO'!B:F,3,0),"0,00")</f>
        <v>6529.55</v>
      </c>
      <c r="K251" s="42">
        <f t="shared" si="9"/>
        <v>4250.9500000000007</v>
      </c>
      <c r="L251" s="43">
        <f>IFERROR(VLOOKUP(C251,'13 SALARIO'!B:H,6,0),"0,00")</f>
        <v>2278.6</v>
      </c>
      <c r="M251" s="13" t="str">
        <f>IFERROR(VLOOKUP(C251,#REF!,2,0),"")</f>
        <v/>
      </c>
    </row>
    <row r="252" spans="2:13" s="13" customFormat="1">
      <c r="B252" s="12">
        <f t="shared" si="8"/>
        <v>244</v>
      </c>
      <c r="C252" s="16">
        <v>2596</v>
      </c>
      <c r="D252" s="17" t="str">
        <f>IFERROR(VLOOKUP(C252,SRA!B:C,2,0),"")</f>
        <v>WELLIDA CRISTIANE DE M  GUERRA</v>
      </c>
      <c r="E252" s="12" t="str">
        <f>IFERROR(VLOOKUP(C252,SRA!B:T,8,0),"")</f>
        <v>CLT</v>
      </c>
      <c r="F252" s="12" t="s">
        <v>434</v>
      </c>
      <c r="G252" s="12" t="str">
        <f>IFERROR(VLOOKUP(C252,SRA!B:T,5,0),"")</f>
        <v>TEC. EM ADM. E FIN.</v>
      </c>
      <c r="H252" s="42">
        <f>IFERROR(VLOOKUP(C252,SRA!B:T,18,0),"")</f>
        <v>2152.9499999999998</v>
      </c>
      <c r="I252" s="42">
        <f>IFERROR(VLOOKUP(C252,SRA!B:T,19,0),"")</f>
        <v>0</v>
      </c>
      <c r="J252" s="43">
        <f>IFERROR(VLOOKUP(C252,'13 SALARIO'!B:F,3,0),"0,00")</f>
        <v>2152.9499999999998</v>
      </c>
      <c r="K252" s="42">
        <f t="shared" si="9"/>
        <v>1202.6999999999998</v>
      </c>
      <c r="L252" s="43">
        <f>IFERROR(VLOOKUP(C252,'13 SALARIO'!B:H,6,0),"0,00")</f>
        <v>950.25</v>
      </c>
      <c r="M252" s="13" t="str">
        <f>IFERROR(VLOOKUP(C252,#REF!,2,0),"")</f>
        <v/>
      </c>
    </row>
    <row r="253" spans="2:13" s="13" customFormat="1">
      <c r="B253" s="12">
        <f t="shared" si="8"/>
        <v>245</v>
      </c>
      <c r="C253" s="16">
        <v>2602</v>
      </c>
      <c r="D253" s="17" t="str">
        <f>IFERROR(VLOOKUP(C253,SRA!B:C,2,0),"")</f>
        <v>DIANA ATALECIA NEVES DE SA</v>
      </c>
      <c r="E253" s="12" t="str">
        <f>IFERROR(VLOOKUP(C253,SRA!B:T,8,0),"")</f>
        <v>CLT</v>
      </c>
      <c r="F253" s="12" t="s">
        <v>434</v>
      </c>
      <c r="G253" s="12" t="str">
        <f>IFERROR(VLOOKUP(C253,SRA!B:T,5,0),"")</f>
        <v>ANA ASS FARMACEUTICA</v>
      </c>
      <c r="H253" s="42">
        <f>IFERROR(VLOOKUP(C253,SRA!B:T,18,0),"")</f>
        <v>5534.43</v>
      </c>
      <c r="I253" s="42">
        <f>IFERROR(VLOOKUP(C253,SRA!B:T,19,0),"")</f>
        <v>0</v>
      </c>
      <c r="J253" s="43">
        <f>IFERROR(VLOOKUP(C253,'13 SALARIO'!B:F,3,0),"0,00")</f>
        <v>5534.43</v>
      </c>
      <c r="K253" s="42">
        <f t="shared" si="9"/>
        <v>3704.4100000000003</v>
      </c>
      <c r="L253" s="43">
        <f>IFERROR(VLOOKUP(C253,'13 SALARIO'!B:H,6,0),"0,00")</f>
        <v>1830.02</v>
      </c>
      <c r="M253" s="13" t="str">
        <f>IFERROR(VLOOKUP(C253,#REF!,2,0),"")</f>
        <v/>
      </c>
    </row>
    <row r="254" spans="2:13" s="13" customFormat="1">
      <c r="B254" s="12">
        <f t="shared" si="8"/>
        <v>246</v>
      </c>
      <c r="C254" s="16">
        <v>2604</v>
      </c>
      <c r="D254" s="17" t="str">
        <f>IFERROR(VLOOKUP(C254,SRA!B:C,2,0),"")</f>
        <v>JAMINE K  G  DA ROCHA MARTINS</v>
      </c>
      <c r="E254" s="12" t="str">
        <f>IFERROR(VLOOKUP(C254,SRA!B:T,8,0),"")</f>
        <v>CLT</v>
      </c>
      <c r="F254" s="12" t="s">
        <v>434</v>
      </c>
      <c r="G254" s="12" t="str">
        <f>IFERROR(VLOOKUP(C254,SRA!B:T,5,0),"")</f>
        <v>ANALISTA ASS.FARMACE</v>
      </c>
      <c r="H254" s="42">
        <f>IFERROR(VLOOKUP(C254,SRA!B:T,18,0),"")</f>
        <v>5534.43</v>
      </c>
      <c r="I254" s="42">
        <f>IFERROR(VLOOKUP(C254,SRA!B:T,19,0),"")</f>
        <v>0</v>
      </c>
      <c r="J254" s="43">
        <f>IFERROR(VLOOKUP(C254,'13 SALARIO'!B:F,3,0),"0,00")</f>
        <v>5534.43</v>
      </c>
      <c r="K254" s="42">
        <f t="shared" si="9"/>
        <v>3652.2700000000004</v>
      </c>
      <c r="L254" s="43">
        <f>IFERROR(VLOOKUP(C254,'13 SALARIO'!B:H,6,0),"0,00")</f>
        <v>1882.16</v>
      </c>
      <c r="M254" s="13" t="str">
        <f>IFERROR(VLOOKUP(C254,#REF!,2,0),"")</f>
        <v/>
      </c>
    </row>
    <row r="255" spans="2:13" s="13" customFormat="1">
      <c r="B255" s="12">
        <f t="shared" si="8"/>
        <v>247</v>
      </c>
      <c r="C255" s="16">
        <v>2614</v>
      </c>
      <c r="D255" s="17" t="str">
        <f>IFERROR(VLOOKUP(C255,SRA!B:C,2,0),"")</f>
        <v>EDVANIA GOMES DE SOUZA PONTES</v>
      </c>
      <c r="E255" s="12" t="str">
        <f>IFERROR(VLOOKUP(C255,SRA!B:T,8,0),"")</f>
        <v>CLT</v>
      </c>
      <c r="F255" s="12" t="s">
        <v>434</v>
      </c>
      <c r="G255" s="12" t="str">
        <f>IFERROR(VLOOKUP(C255,SRA!B:T,5,0),"")</f>
        <v>OP. DE PROD. IND.</v>
      </c>
      <c r="H255" s="42">
        <f>IFERROR(VLOOKUP(C255,SRA!B:T,18,0),"")</f>
        <v>1778.68</v>
      </c>
      <c r="I255" s="42">
        <f>IFERROR(VLOOKUP(C255,SRA!B:T,19,0),"")</f>
        <v>1079.3800000000001</v>
      </c>
      <c r="J255" s="43">
        <f>IFERROR(VLOOKUP(C255,'13 SALARIO'!B:F,3,0),"0,00")</f>
        <v>2858.06</v>
      </c>
      <c r="K255" s="42">
        <f t="shared" si="9"/>
        <v>1635.07</v>
      </c>
      <c r="L255" s="43">
        <f>IFERROR(VLOOKUP(C255,'13 SALARIO'!B:H,6,0),"0,00")</f>
        <v>1222.99</v>
      </c>
      <c r="M255" s="13" t="str">
        <f>IFERROR(VLOOKUP(C255,#REF!,2,0),"")</f>
        <v/>
      </c>
    </row>
    <row r="256" spans="2:13" s="13" customFormat="1">
      <c r="B256" s="12">
        <f t="shared" si="8"/>
        <v>248</v>
      </c>
      <c r="C256" s="12">
        <v>2618</v>
      </c>
      <c r="D256" s="17" t="str">
        <f>IFERROR(VLOOKUP(C256,SRA!B:C,2,0),"")</f>
        <v>MARIA DA CONCEICAO O DOS SANTO</v>
      </c>
      <c r="E256" s="12" t="str">
        <f>IFERROR(VLOOKUP(C256,SRA!B:T,8,0),"")</f>
        <v>CLT</v>
      </c>
      <c r="F256" s="12" t="s">
        <v>434</v>
      </c>
      <c r="G256" s="12" t="str">
        <f>IFERROR(VLOOKUP(C256,SRA!B:T,5,0),"")</f>
        <v>OP. DE PROD. IND.</v>
      </c>
      <c r="H256" s="42">
        <f>IFERROR(VLOOKUP(C256,SRA!B:T,18,0),"")</f>
        <v>1778.68</v>
      </c>
      <c r="I256" s="42">
        <f>IFERROR(VLOOKUP(C256,SRA!B:T,19,0),"")</f>
        <v>0</v>
      </c>
      <c r="J256" s="43">
        <f>IFERROR(VLOOKUP(C256,'13 SALARIO'!B:F,3,0),"0,00")</f>
        <v>1778.68</v>
      </c>
      <c r="K256" s="42">
        <f t="shared" si="9"/>
        <v>957.30000000000007</v>
      </c>
      <c r="L256" s="43">
        <f>IFERROR(VLOOKUP(C256,'13 SALARIO'!B:H,6,0),"0,00")</f>
        <v>821.38</v>
      </c>
      <c r="M256" s="13" t="str">
        <f>IFERROR(VLOOKUP(C256,#REF!,2,0),"")</f>
        <v/>
      </c>
    </row>
    <row r="257" spans="2:13" s="13" customFormat="1">
      <c r="B257" s="12">
        <f t="shared" si="8"/>
        <v>249</v>
      </c>
      <c r="C257" s="16">
        <v>2623</v>
      </c>
      <c r="D257" s="17" t="str">
        <f>IFERROR(VLOOKUP(C257,SRA!B:C,2,0),"")</f>
        <v>RUTH BARBOSA DE ARAUJO</v>
      </c>
      <c r="E257" s="12" t="str">
        <f>IFERROR(VLOOKUP(C257,SRA!B:T,8,0),"")</f>
        <v>CLT</v>
      </c>
      <c r="F257" s="12" t="s">
        <v>434</v>
      </c>
      <c r="G257" s="12" t="str">
        <f>IFERROR(VLOOKUP(C257,SRA!B:T,5,0),"")</f>
        <v>OP. DE PROD. IND.</v>
      </c>
      <c r="H257" s="42">
        <f>IFERROR(VLOOKUP(C257,SRA!B:T,18,0),"")</f>
        <v>1613.3</v>
      </c>
      <c r="I257" s="42">
        <f>IFERROR(VLOOKUP(C257,SRA!B:T,19,0),"")</f>
        <v>0</v>
      </c>
      <c r="J257" s="43">
        <f>IFERROR(VLOOKUP(C257,'13 SALARIO'!B:F,3,0),"0,00")</f>
        <v>1613.3</v>
      </c>
      <c r="K257" s="42">
        <f t="shared" si="9"/>
        <v>1010.4699999999999</v>
      </c>
      <c r="L257" s="43">
        <f>IFERROR(VLOOKUP(C257,'13 SALARIO'!B:H,6,0),"0,00")</f>
        <v>602.83000000000004</v>
      </c>
      <c r="M257" s="13" t="str">
        <f>IFERROR(VLOOKUP(C257,#REF!,2,0),"")</f>
        <v/>
      </c>
    </row>
    <row r="258" spans="2:13" s="13" customFormat="1">
      <c r="B258" s="12">
        <f t="shared" si="8"/>
        <v>250</v>
      </c>
      <c r="C258" s="16">
        <v>2627</v>
      </c>
      <c r="D258" s="17" t="str">
        <f>IFERROR(VLOOKUP(C258,SRA!B:C,2,0),"")</f>
        <v>LIBNI DE MEDEIROS MELO</v>
      </c>
      <c r="E258" s="12" t="str">
        <f>IFERROR(VLOOKUP(C258,SRA!B:T,8,0),"")</f>
        <v>CLT</v>
      </c>
      <c r="F258" s="12" t="s">
        <v>434</v>
      </c>
      <c r="G258" s="12" t="str">
        <f>IFERROR(VLOOKUP(C258,SRA!B:T,5,0),"")</f>
        <v>ANA ASS FARMACEUTICA</v>
      </c>
      <c r="H258" s="42">
        <f>IFERROR(VLOOKUP(C258,SRA!B:T,18,0),"")</f>
        <v>5534.43</v>
      </c>
      <c r="I258" s="42">
        <f>IFERROR(VLOOKUP(C258,SRA!B:T,19,0),"")</f>
        <v>2312.9499999999998</v>
      </c>
      <c r="J258" s="43">
        <f>IFERROR(VLOOKUP(C258,'13 SALARIO'!B:F,3,0),"0,00")</f>
        <v>7847.38</v>
      </c>
      <c r="K258" s="42">
        <f t="shared" si="9"/>
        <v>5673.33</v>
      </c>
      <c r="L258" s="43">
        <f>IFERROR(VLOOKUP(C258,'13 SALARIO'!B:H,6,0),"0,00")</f>
        <v>2174.0500000000002</v>
      </c>
      <c r="M258" s="13" t="str">
        <f>IFERROR(VLOOKUP(C258,#REF!,2,0),"")</f>
        <v/>
      </c>
    </row>
    <row r="259" spans="2:13" s="13" customFormat="1">
      <c r="B259" s="12">
        <f t="shared" si="8"/>
        <v>251</v>
      </c>
      <c r="C259" s="16">
        <v>2628</v>
      </c>
      <c r="D259" s="17" t="str">
        <f>IFERROR(VLOOKUP(C259,SRA!B:C,2,0),"")</f>
        <v>ADELE GOMES DE SANTANA</v>
      </c>
      <c r="E259" s="12" t="str">
        <f>IFERROR(VLOOKUP(C259,SRA!B:T,8,0),"")</f>
        <v>CLT</v>
      </c>
      <c r="F259" s="12" t="s">
        <v>434</v>
      </c>
      <c r="G259" s="12" t="str">
        <f>IFERROR(VLOOKUP(C259,SRA!B:T,5,0),"")</f>
        <v>TEC. EM ADM. E FIN.</v>
      </c>
      <c r="H259" s="42">
        <f>IFERROR(VLOOKUP(C259,SRA!B:T,18,0),"")</f>
        <v>2152.9499999999998</v>
      </c>
      <c r="I259" s="42">
        <f>IFERROR(VLOOKUP(C259,SRA!B:T,19,0),"")</f>
        <v>3900</v>
      </c>
      <c r="J259" s="43">
        <f>IFERROR(VLOOKUP(C259,'13 SALARIO'!B:F,3,0),"0,00")</f>
        <v>7550.95</v>
      </c>
      <c r="K259" s="42">
        <f t="shared" si="9"/>
        <v>4795.68</v>
      </c>
      <c r="L259" s="43">
        <f>IFERROR(VLOOKUP(C259,'13 SALARIO'!B:H,6,0),"0,00")</f>
        <v>2755.27</v>
      </c>
      <c r="M259" s="13" t="str">
        <f>IFERROR(VLOOKUP(C259,#REF!,2,0),"")</f>
        <v/>
      </c>
    </row>
    <row r="260" spans="2:13" s="13" customFormat="1">
      <c r="B260" s="12">
        <f t="shared" si="8"/>
        <v>252</v>
      </c>
      <c r="C260" s="16">
        <v>2634</v>
      </c>
      <c r="D260" s="17" t="str">
        <f>IFERROR(VLOOKUP(C260,SRA!B:C,2,0),"")</f>
        <v>KATHYWSKY MELO PINHEIRO</v>
      </c>
      <c r="E260" s="12" t="str">
        <f>IFERROR(VLOOKUP(C260,SRA!B:T,8,0),"")</f>
        <v>CLT</v>
      </c>
      <c r="F260" s="12" t="s">
        <v>434</v>
      </c>
      <c r="G260" s="12" t="str">
        <f>IFERROR(VLOOKUP(C260,SRA!B:T,5,0),"")</f>
        <v>TEC. EM ADM. E FIN.</v>
      </c>
      <c r="H260" s="42">
        <f>IFERROR(VLOOKUP(C260,SRA!B:T,18,0),"")</f>
        <v>2152.9499999999998</v>
      </c>
      <c r="I260" s="42">
        <f>IFERROR(VLOOKUP(C260,SRA!B:T,19,0),"")</f>
        <v>0</v>
      </c>
      <c r="J260" s="43">
        <f>IFERROR(VLOOKUP(C260,'13 SALARIO'!B:F,3,0),"0,00")</f>
        <v>2152.9499999999998</v>
      </c>
      <c r="K260" s="42">
        <f t="shared" si="9"/>
        <v>1202.6999999999998</v>
      </c>
      <c r="L260" s="43">
        <f>IFERROR(VLOOKUP(C260,'13 SALARIO'!B:H,6,0),"0,00")</f>
        <v>950.25</v>
      </c>
      <c r="M260" s="13" t="str">
        <f>IFERROR(VLOOKUP(C260,#REF!,2,0),"")</f>
        <v/>
      </c>
    </row>
    <row r="261" spans="2:13" s="13" customFormat="1">
      <c r="B261" s="12">
        <f t="shared" si="8"/>
        <v>253</v>
      </c>
      <c r="C261" s="16">
        <v>2642</v>
      </c>
      <c r="D261" s="17" t="str">
        <f>IFERROR(VLOOKUP(C261,SRA!B:C,2,0),"")</f>
        <v>THAMIRYS CLAUDIA R  BATISTA</v>
      </c>
      <c r="E261" s="12" t="str">
        <f>IFERROR(VLOOKUP(C261,SRA!B:T,8,0),"")</f>
        <v>CLT</v>
      </c>
      <c r="F261" s="12" t="s">
        <v>434</v>
      </c>
      <c r="G261" s="12" t="str">
        <f>IFERROR(VLOOKUP(C261,SRA!B:T,5,0),"")</f>
        <v>TEC. EM ADM. E FIN.</v>
      </c>
      <c r="H261" s="42">
        <f>IFERROR(VLOOKUP(C261,SRA!B:T,18,0),"")</f>
        <v>2260.61</v>
      </c>
      <c r="I261" s="42">
        <f>IFERROR(VLOOKUP(C261,SRA!B:T,19,0),"")</f>
        <v>1079.3800000000001</v>
      </c>
      <c r="J261" s="43">
        <f>IFERROR(VLOOKUP(C261,'13 SALARIO'!B:F,3,0),"0,00")</f>
        <v>3339.99</v>
      </c>
      <c r="K261" s="42">
        <f t="shared" si="9"/>
        <v>1959.6299999999999</v>
      </c>
      <c r="L261" s="43">
        <f>IFERROR(VLOOKUP(C261,'13 SALARIO'!B:H,6,0),"0,00")</f>
        <v>1380.36</v>
      </c>
      <c r="M261" s="13" t="str">
        <f>IFERROR(VLOOKUP(C261,#REF!,2,0),"")</f>
        <v/>
      </c>
    </row>
    <row r="262" spans="2:13" s="13" customFormat="1">
      <c r="B262" s="12">
        <f t="shared" si="8"/>
        <v>254</v>
      </c>
      <c r="C262" s="16">
        <v>2644</v>
      </c>
      <c r="D262" s="17" t="str">
        <f>IFERROR(VLOOKUP(C262,SRA!B:C,2,0),"")</f>
        <v>FABRICIO MENEZES DE SOUSA MELO</v>
      </c>
      <c r="E262" s="12" t="str">
        <f>IFERROR(VLOOKUP(C262,SRA!B:T,8,0),"")</f>
        <v>CLT</v>
      </c>
      <c r="F262" s="12" t="s">
        <v>434</v>
      </c>
      <c r="G262" s="12" t="str">
        <f>IFERROR(VLOOKUP(C262,SRA!B:T,5,0),"")</f>
        <v>ANA ASS FARMACEUTICA</v>
      </c>
      <c r="H262" s="42">
        <f>IFERROR(VLOOKUP(C262,SRA!B:T,18,0),"")</f>
        <v>5534.43</v>
      </c>
      <c r="I262" s="42">
        <f>IFERROR(VLOOKUP(C262,SRA!B:T,19,0),"")</f>
        <v>0</v>
      </c>
      <c r="J262" s="43">
        <f>IFERROR(VLOOKUP(C262,'13 SALARIO'!B:F,3,0),"0,00")</f>
        <v>5534.43</v>
      </c>
      <c r="K262" s="42">
        <f t="shared" si="9"/>
        <v>5184.01</v>
      </c>
      <c r="L262" s="43">
        <f>IFERROR(VLOOKUP(C262,'13 SALARIO'!B:H,6,0),"0,00")</f>
        <v>350.42</v>
      </c>
      <c r="M262" s="13" t="str">
        <f>IFERROR(VLOOKUP(C262,#REF!,2,0),"")</f>
        <v/>
      </c>
    </row>
    <row r="263" spans="2:13" s="13" customFormat="1">
      <c r="B263" s="12">
        <f t="shared" si="8"/>
        <v>255</v>
      </c>
      <c r="C263" s="16">
        <v>2651</v>
      </c>
      <c r="D263" s="17" t="str">
        <f>IFERROR(VLOOKUP(C263,SRA!B:C,2,0),"")</f>
        <v>PAULO ANDRE R DOS SANTOS</v>
      </c>
      <c r="E263" s="12" t="str">
        <f>IFERROR(VLOOKUP(C263,SRA!B:T,8,0),"")</f>
        <v>CLT</v>
      </c>
      <c r="F263" s="12" t="s">
        <v>434</v>
      </c>
      <c r="G263" s="12" t="str">
        <f>IFERROR(VLOOKUP(C263,SRA!B:T,5,0),"")</f>
        <v>ANA ASS FARMACEUTICA</v>
      </c>
      <c r="H263" s="42">
        <f>IFERROR(VLOOKUP(C263,SRA!B:T,18,0),"")</f>
        <v>5534.43</v>
      </c>
      <c r="I263" s="42">
        <f>IFERROR(VLOOKUP(C263,SRA!B:T,19,0),"")</f>
        <v>0</v>
      </c>
      <c r="J263" s="43">
        <f>IFERROR(VLOOKUP(C263,'13 SALARIO'!B:F,3,0),"0,00")</f>
        <v>5534.43</v>
      </c>
      <c r="K263" s="42">
        <f t="shared" si="9"/>
        <v>3605.28</v>
      </c>
      <c r="L263" s="43">
        <f>IFERROR(VLOOKUP(C263,'13 SALARIO'!B:H,6,0),"0,00")</f>
        <v>1929.15</v>
      </c>
      <c r="M263" s="13" t="str">
        <f>IFERROR(VLOOKUP(C263,#REF!,2,0),"")</f>
        <v/>
      </c>
    </row>
    <row r="264" spans="2:13" s="13" customFormat="1">
      <c r="B264" s="12">
        <f t="shared" ref="B264:B326" si="10">B263+1</f>
        <v>256</v>
      </c>
      <c r="C264" s="16">
        <v>2656</v>
      </c>
      <c r="D264" s="17" t="str">
        <f>IFERROR(VLOOKUP(C264,SRA!B:C,2,0),"")</f>
        <v>RAFAELLA ALVES DE ARAUJO SILVA</v>
      </c>
      <c r="E264" s="12" t="str">
        <f>IFERROR(VLOOKUP(C264,SRA!B:T,8,0),"")</f>
        <v>CLT</v>
      </c>
      <c r="F264" s="12" t="s">
        <v>434</v>
      </c>
      <c r="G264" s="12" t="str">
        <f>IFERROR(VLOOKUP(C264,SRA!B:T,5,0),"")</f>
        <v>TEC. EM ADM. E FIN.</v>
      </c>
      <c r="H264" s="42">
        <f>IFERROR(VLOOKUP(C264,SRA!B:T,18,0),"")</f>
        <v>2152.9499999999998</v>
      </c>
      <c r="I264" s="42">
        <f>IFERROR(VLOOKUP(C264,SRA!B:T,19,0),"")</f>
        <v>822.38</v>
      </c>
      <c r="J264" s="43">
        <f>IFERROR(VLOOKUP(C264,'13 SALARIO'!B:F,3,0),"0,00")</f>
        <v>2975.33</v>
      </c>
      <c r="K264" s="42">
        <f t="shared" si="9"/>
        <v>1703.24</v>
      </c>
      <c r="L264" s="43">
        <f>IFERROR(VLOOKUP(C264,'13 SALARIO'!B:H,6,0),"0,00")</f>
        <v>1272.0899999999999</v>
      </c>
      <c r="M264" s="13" t="str">
        <f>IFERROR(VLOOKUP(C264,#REF!,2,0),"")</f>
        <v/>
      </c>
    </row>
    <row r="265" spans="2:13" s="13" customFormat="1">
      <c r="B265" s="12">
        <f t="shared" si="10"/>
        <v>257</v>
      </c>
      <c r="C265" s="16">
        <v>2659</v>
      </c>
      <c r="D265" s="17" t="str">
        <f>IFERROR(VLOOKUP(C265,SRA!B:C,2,0),"")</f>
        <v>THIAGO SANTOS DE OLIVEIRA</v>
      </c>
      <c r="E265" s="12" t="str">
        <f>IFERROR(VLOOKUP(C265,SRA!B:T,8,0),"")</f>
        <v>CLT</v>
      </c>
      <c r="F265" s="12" t="s">
        <v>434</v>
      </c>
      <c r="G265" s="12" t="str">
        <f>IFERROR(VLOOKUP(C265,SRA!B:T,5,0),"")</f>
        <v>TEC. EM ADM. E FIN.</v>
      </c>
      <c r="H265" s="42">
        <f>IFERROR(VLOOKUP(C265,SRA!B:T,18,0),"")</f>
        <v>2152.9499999999998</v>
      </c>
      <c r="I265" s="42">
        <f>IFERROR(VLOOKUP(C265,SRA!B:T,19,0),"")</f>
        <v>4112.95</v>
      </c>
      <c r="J265" s="43">
        <f>IFERROR(VLOOKUP(C265,'13 SALARIO'!B:F,3,0),"0,00")</f>
        <v>6892.31</v>
      </c>
      <c r="K265" s="42">
        <f t="shared" si="9"/>
        <v>5150.38</v>
      </c>
      <c r="L265" s="43">
        <f>IFERROR(VLOOKUP(C265,'13 SALARIO'!B:H,6,0),"0,00")</f>
        <v>1741.93</v>
      </c>
      <c r="M265" s="13" t="str">
        <f>IFERROR(VLOOKUP(C265,#REF!,2,0),"")</f>
        <v/>
      </c>
    </row>
    <row r="266" spans="2:13" s="13" customFormat="1">
      <c r="B266" s="12">
        <f t="shared" si="10"/>
        <v>258</v>
      </c>
      <c r="C266" s="16">
        <v>2665</v>
      </c>
      <c r="D266" s="17" t="str">
        <f>IFERROR(VLOOKUP(C266,SRA!B:C,2,0),"")</f>
        <v>MARCELO BARLAVENTO DAS C SILVA</v>
      </c>
      <c r="E266" s="12" t="str">
        <f>IFERROR(VLOOKUP(C266,SRA!B:T,8,0),"")</f>
        <v>CLT</v>
      </c>
      <c r="F266" s="12" t="s">
        <v>434</v>
      </c>
      <c r="G266" s="12" t="str">
        <f>IFERROR(VLOOKUP(C266,SRA!B:T,5,0),"")</f>
        <v>TEC. EM ADM. E FIN.</v>
      </c>
      <c r="H266" s="42">
        <f>IFERROR(VLOOKUP(C266,SRA!B:T,18,0),"")</f>
        <v>2152.9499999999998</v>
      </c>
      <c r="I266" s="42">
        <f>IFERROR(VLOOKUP(C266,SRA!B:T,19,0),"")</f>
        <v>822.38</v>
      </c>
      <c r="J266" s="43">
        <f>IFERROR(VLOOKUP(C266,'13 SALARIO'!B:F,3,0),"0,00")</f>
        <v>3080.58</v>
      </c>
      <c r="K266" s="42">
        <f t="shared" si="9"/>
        <v>1689.51</v>
      </c>
      <c r="L266" s="43">
        <f>IFERROR(VLOOKUP(C266,'13 SALARIO'!B:H,6,0),"0,00")</f>
        <v>1391.07</v>
      </c>
      <c r="M266" s="13" t="str">
        <f>IFERROR(VLOOKUP(C266,#REF!,2,0),"")</f>
        <v/>
      </c>
    </row>
    <row r="267" spans="2:13" s="13" customFormat="1">
      <c r="B267" s="12">
        <f t="shared" si="10"/>
        <v>259</v>
      </c>
      <c r="C267" s="16">
        <v>2666</v>
      </c>
      <c r="D267" s="17" t="str">
        <f>IFERROR(VLOOKUP(C267,SRA!B:C,2,0),"")</f>
        <v>RODRIGO VASCONCELOS DINIZ</v>
      </c>
      <c r="E267" s="12" t="str">
        <f>IFERROR(VLOOKUP(C267,SRA!B:T,8,0),"")</f>
        <v>CLT</v>
      </c>
      <c r="F267" s="12" t="s">
        <v>434</v>
      </c>
      <c r="G267" s="12" t="str">
        <f>IFERROR(VLOOKUP(C267,SRA!B:T,5,0),"")</f>
        <v>TEC. EM ADM. E FIN.</v>
      </c>
      <c r="H267" s="42">
        <f>IFERROR(VLOOKUP(C267,SRA!B:T,18,0),"")</f>
        <v>2152.9499999999998</v>
      </c>
      <c r="I267" s="42">
        <f>IFERROR(VLOOKUP(C267,SRA!B:T,19,0),"")</f>
        <v>2312.9499999999998</v>
      </c>
      <c r="J267" s="43">
        <f>IFERROR(VLOOKUP(C267,'13 SALARIO'!B:F,3,0),"0,00")</f>
        <v>4586.87</v>
      </c>
      <c r="K267" s="42">
        <f t="shared" si="9"/>
        <v>2850.24</v>
      </c>
      <c r="L267" s="43">
        <f>IFERROR(VLOOKUP(C267,'13 SALARIO'!B:H,6,0),"0,00")</f>
        <v>1736.63</v>
      </c>
      <c r="M267" s="13" t="str">
        <f>IFERROR(VLOOKUP(C267,#REF!,2,0),"")</f>
        <v/>
      </c>
    </row>
    <row r="268" spans="2:13" s="13" customFormat="1">
      <c r="B268" s="12">
        <f t="shared" si="10"/>
        <v>260</v>
      </c>
      <c r="C268" s="16">
        <v>2668</v>
      </c>
      <c r="D268" s="17" t="str">
        <f>IFERROR(VLOOKUP(C268,SRA!B:C,2,0),"")</f>
        <v>CARLA BRANDAO DE C  FIGUEIREDO</v>
      </c>
      <c r="E268" s="12" t="str">
        <f>IFERROR(VLOOKUP(C268,SRA!B:T,8,0),"")</f>
        <v>CLT</v>
      </c>
      <c r="F268" s="12" t="s">
        <v>434</v>
      </c>
      <c r="G268" s="12" t="str">
        <f>IFERROR(VLOOKUP(C268,SRA!B:T,5,0),"")</f>
        <v>TEC. EM ADM. E FIN.</v>
      </c>
      <c r="H268" s="42">
        <f>IFERROR(VLOOKUP(C268,SRA!B:T,18,0),"")</f>
        <v>2152.9499999999998</v>
      </c>
      <c r="I268" s="42">
        <f>IFERROR(VLOOKUP(C268,SRA!B:T,19,0),"")</f>
        <v>0</v>
      </c>
      <c r="J268" s="43">
        <f>IFERROR(VLOOKUP(C268,'13 SALARIO'!B:F,3,0),"0,00")</f>
        <v>2152.9499999999998</v>
      </c>
      <c r="K268" s="42">
        <f t="shared" si="9"/>
        <v>1202.6999999999998</v>
      </c>
      <c r="L268" s="43">
        <f>IFERROR(VLOOKUP(C268,'13 SALARIO'!B:H,6,0),"0,00")</f>
        <v>950.25</v>
      </c>
      <c r="M268" s="13" t="str">
        <f>IFERROR(VLOOKUP(C268,#REF!,2,0),"")</f>
        <v/>
      </c>
    </row>
    <row r="269" spans="2:13" s="13" customFormat="1">
      <c r="B269" s="12">
        <f t="shared" si="10"/>
        <v>261</v>
      </c>
      <c r="C269" s="16">
        <v>2671</v>
      </c>
      <c r="D269" s="17" t="str">
        <f>IFERROR(VLOOKUP(C269,SRA!B:C,2,0),"")</f>
        <v>KATIA ADRIANA F D SILVA SOARES</v>
      </c>
      <c r="E269" s="12" t="str">
        <f>IFERROR(VLOOKUP(C269,SRA!B:T,8,0),"")</f>
        <v>CLT</v>
      </c>
      <c r="F269" s="12" t="s">
        <v>434</v>
      </c>
      <c r="G269" s="12" t="str">
        <f>IFERROR(VLOOKUP(C269,SRA!B:T,5,0),"")</f>
        <v>OP. DE PROD. IND.</v>
      </c>
      <c r="H269" s="42">
        <f>IFERROR(VLOOKUP(C269,SRA!B:T,18,0),"")</f>
        <v>1778.68</v>
      </c>
      <c r="I269" s="42">
        <f>IFERROR(VLOOKUP(C269,SRA!B:T,19,0),"")</f>
        <v>0</v>
      </c>
      <c r="J269" s="43">
        <f>IFERROR(VLOOKUP(C269,'13 SALARIO'!B:F,3,0),"0,00")</f>
        <v>1778.68</v>
      </c>
      <c r="K269" s="42">
        <f t="shared" si="9"/>
        <v>989.95</v>
      </c>
      <c r="L269" s="43">
        <f>IFERROR(VLOOKUP(C269,'13 SALARIO'!B:H,6,0),"0,00")</f>
        <v>788.73</v>
      </c>
      <c r="M269" s="13" t="str">
        <f>IFERROR(VLOOKUP(C269,#REF!,2,0),"")</f>
        <v/>
      </c>
    </row>
    <row r="270" spans="2:13" s="13" customFormat="1">
      <c r="B270" s="12">
        <f t="shared" si="10"/>
        <v>262</v>
      </c>
      <c r="C270" s="16">
        <v>2672</v>
      </c>
      <c r="D270" s="17" t="str">
        <f>IFERROR(VLOOKUP(C270,SRA!B:C,2,0),"")</f>
        <v>IVANISE VIANA ALBUQUERQUE</v>
      </c>
      <c r="E270" s="12" t="str">
        <f>IFERROR(VLOOKUP(C270,SRA!B:T,8,0),"")</f>
        <v>CLT</v>
      </c>
      <c r="F270" s="12" t="s">
        <v>434</v>
      </c>
      <c r="G270" s="12" t="str">
        <f>IFERROR(VLOOKUP(C270,SRA!B:T,5,0),"")</f>
        <v>OP. DE PROD. IND.</v>
      </c>
      <c r="H270" s="42">
        <f>IFERROR(VLOOKUP(C270,SRA!B:T,18,0),"")</f>
        <v>1693.97</v>
      </c>
      <c r="I270" s="42">
        <f>IFERROR(VLOOKUP(C270,SRA!B:T,19,0),"")</f>
        <v>0</v>
      </c>
      <c r="J270" s="43">
        <f>IFERROR(VLOOKUP(C270,'13 SALARIO'!B:F,3,0),"0,00")</f>
        <v>1753.15</v>
      </c>
      <c r="K270" s="42">
        <f t="shared" si="9"/>
        <v>1170.1200000000001</v>
      </c>
      <c r="L270" s="43">
        <f>IFERROR(VLOOKUP(C270,'13 SALARIO'!B:H,6,0),"0,00")</f>
        <v>583.03</v>
      </c>
      <c r="M270" s="13" t="str">
        <f>IFERROR(VLOOKUP(C270,#REF!,2,0),"")</f>
        <v/>
      </c>
    </row>
    <row r="271" spans="2:13" s="13" customFormat="1">
      <c r="B271" s="12">
        <f t="shared" si="10"/>
        <v>263</v>
      </c>
      <c r="C271" s="16">
        <v>2675</v>
      </c>
      <c r="D271" s="17" t="str">
        <f>IFERROR(VLOOKUP(C271,SRA!B:C,2,0),"")</f>
        <v>RUTE FERNANDES BORBA</v>
      </c>
      <c r="E271" s="12" t="str">
        <f>IFERROR(VLOOKUP(C271,SRA!B:T,8,0),"")</f>
        <v>CLT</v>
      </c>
      <c r="F271" s="12" t="s">
        <v>434</v>
      </c>
      <c r="G271" s="12" t="str">
        <f>IFERROR(VLOOKUP(C271,SRA!B:T,5,0),"")</f>
        <v>OP. DE PROD. IND.(C)</v>
      </c>
      <c r="H271" s="42">
        <f>IFERROR(VLOOKUP(C271,SRA!B:T,18,0),"")</f>
        <v>1778.72</v>
      </c>
      <c r="I271" s="42">
        <f>IFERROR(VLOOKUP(C271,SRA!B:T,19,0),"")</f>
        <v>0</v>
      </c>
      <c r="J271" s="43">
        <f>IFERROR(VLOOKUP(C271,'13 SALARIO'!B:F,3,0),"0,00")</f>
        <v>1778.72</v>
      </c>
      <c r="K271" s="42">
        <f t="shared" si="9"/>
        <v>1091.0900000000001</v>
      </c>
      <c r="L271" s="43">
        <f>IFERROR(VLOOKUP(C271,'13 SALARIO'!B:H,6,0),"0,00")</f>
        <v>687.63</v>
      </c>
      <c r="M271" s="13" t="str">
        <f>IFERROR(VLOOKUP(C271,#REF!,2,0),"")</f>
        <v/>
      </c>
    </row>
    <row r="272" spans="2:13" s="13" customFormat="1">
      <c r="B272" s="12">
        <f t="shared" si="10"/>
        <v>264</v>
      </c>
      <c r="C272" s="16">
        <v>2682</v>
      </c>
      <c r="D272" s="17" t="str">
        <f>IFERROR(VLOOKUP(C272,SRA!B:C,2,0),"")</f>
        <v>JENARIO LUCENA DA SILVA</v>
      </c>
      <c r="E272" s="12" t="str">
        <f>IFERROR(VLOOKUP(C272,SRA!B:T,8,0),"")</f>
        <v>CLT</v>
      </c>
      <c r="F272" s="12" t="s">
        <v>434</v>
      </c>
      <c r="G272" s="12" t="str">
        <f>IFERROR(VLOOKUP(C272,SRA!B:T,5,0),"")</f>
        <v>TEC. EM ADM. E FIN.</v>
      </c>
      <c r="H272" s="42">
        <f>IFERROR(VLOOKUP(C272,SRA!B:T,18,0),"")</f>
        <v>2152.9699999999998</v>
      </c>
      <c r="I272" s="42">
        <f>IFERROR(VLOOKUP(C272,SRA!B:T,19,0),"")</f>
        <v>0</v>
      </c>
      <c r="J272" s="43">
        <f>IFERROR(VLOOKUP(C272,'13 SALARIO'!B:F,3,0),"0,00")</f>
        <v>2152.9699999999998</v>
      </c>
      <c r="K272" s="42">
        <f t="shared" ref="K272:K334" si="11">J272-L272</f>
        <v>1202.7099999999998</v>
      </c>
      <c r="L272" s="43">
        <f>IFERROR(VLOOKUP(C272,'13 SALARIO'!B:H,6,0),"0,00")</f>
        <v>950.26</v>
      </c>
      <c r="M272" s="13" t="str">
        <f>IFERROR(VLOOKUP(C272,#REF!,2,0),"")</f>
        <v/>
      </c>
    </row>
    <row r="273" spans="2:13" s="13" customFormat="1">
      <c r="B273" s="12">
        <f t="shared" si="10"/>
        <v>265</v>
      </c>
      <c r="C273" s="16">
        <v>2684</v>
      </c>
      <c r="D273" s="17" t="str">
        <f>IFERROR(VLOOKUP(C273,SRA!B:C,2,0),"")</f>
        <v>DULCE NARIELE ANHAIA LEMES</v>
      </c>
      <c r="E273" s="12" t="str">
        <f>IFERROR(VLOOKUP(C273,SRA!B:T,8,0),"")</f>
        <v>CLT</v>
      </c>
      <c r="F273" s="12" t="s">
        <v>434</v>
      </c>
      <c r="G273" s="12" t="str">
        <f>IFERROR(VLOOKUP(C273,SRA!B:T,5,0),"")</f>
        <v>ANA ASS FARMACEUTICA</v>
      </c>
      <c r="H273" s="42">
        <f>IFERROR(VLOOKUP(C273,SRA!B:T,18,0),"")</f>
        <v>5534.43</v>
      </c>
      <c r="I273" s="42">
        <f>IFERROR(VLOOKUP(C273,SRA!B:T,19,0),"")</f>
        <v>2312.9499999999998</v>
      </c>
      <c r="J273" s="43">
        <f>IFERROR(VLOOKUP(C273,'13 SALARIO'!B:F,3,0),"0,00")</f>
        <v>7913.76</v>
      </c>
      <c r="K273" s="42">
        <f t="shared" si="11"/>
        <v>5743.73</v>
      </c>
      <c r="L273" s="43">
        <f>IFERROR(VLOOKUP(C273,'13 SALARIO'!B:H,6,0),"0,00")</f>
        <v>2170.0300000000002</v>
      </c>
      <c r="M273" s="13" t="str">
        <f>IFERROR(VLOOKUP(C273,#REF!,2,0),"")</f>
        <v/>
      </c>
    </row>
    <row r="274" spans="2:13" s="13" customFormat="1">
      <c r="B274" s="12">
        <f t="shared" si="10"/>
        <v>266</v>
      </c>
      <c r="C274" s="16">
        <v>2687</v>
      </c>
      <c r="D274" s="17" t="str">
        <f>IFERROR(VLOOKUP(C274,SRA!B:C,2,0),"")</f>
        <v>MONICA MARIA G R F DE OLIVEIRA</v>
      </c>
      <c r="E274" s="12" t="str">
        <f>IFERROR(VLOOKUP(C274,SRA!B:T,8,0),"")</f>
        <v>CLT</v>
      </c>
      <c r="F274" s="12" t="s">
        <v>434</v>
      </c>
      <c r="G274" s="12" t="str">
        <f>IFERROR(VLOOKUP(C274,SRA!B:T,5,0),"")</f>
        <v>TEC. EM ADM. E FIN.</v>
      </c>
      <c r="H274" s="42">
        <f>IFERROR(VLOOKUP(C274,SRA!B:T,18,0),"")</f>
        <v>2152.9499999999998</v>
      </c>
      <c r="I274" s="42">
        <f>IFERROR(VLOOKUP(C274,SRA!B:T,19,0),"")</f>
        <v>1079.3800000000001</v>
      </c>
      <c r="J274" s="43">
        <f>IFERROR(VLOOKUP(C274,'13 SALARIO'!B:F,3,0),"0,00")</f>
        <v>3232.33</v>
      </c>
      <c r="K274" s="42">
        <f t="shared" si="11"/>
        <v>2287.9299999999998</v>
      </c>
      <c r="L274" s="43">
        <f>IFERROR(VLOOKUP(C274,'13 SALARIO'!B:H,6,0),"0,00")</f>
        <v>944.4</v>
      </c>
      <c r="M274" s="13" t="str">
        <f>IFERROR(VLOOKUP(C274,#REF!,2,0),"")</f>
        <v/>
      </c>
    </row>
    <row r="275" spans="2:13" s="13" customFormat="1">
      <c r="B275" s="12">
        <f t="shared" si="10"/>
        <v>267</v>
      </c>
      <c r="C275" s="16">
        <v>2689</v>
      </c>
      <c r="D275" s="17" t="str">
        <f>IFERROR(VLOOKUP(C275,SRA!B:C,2,0),"")</f>
        <v>ILMA DE ALBUQUERQUE P MAIA</v>
      </c>
      <c r="E275" s="12" t="str">
        <f>IFERROR(VLOOKUP(C275,SRA!B:T,8,0),"")</f>
        <v>CLT</v>
      </c>
      <c r="F275" s="12" t="s">
        <v>451</v>
      </c>
      <c r="G275" s="12" t="str">
        <f>IFERROR(VLOOKUP(C275,SRA!B:T,5,0),"")</f>
        <v>TEC. EM ADM. E FIN.</v>
      </c>
      <c r="H275" s="42">
        <f>IFERROR(VLOOKUP(C275,SRA!B:T,18,0),"")</f>
        <v>2152.9499999999998</v>
      </c>
      <c r="I275" s="42">
        <f>IFERROR(VLOOKUP(C275,SRA!B:T,19,0),"")</f>
        <v>0</v>
      </c>
      <c r="J275" s="43" t="str">
        <f>IFERROR(VLOOKUP(C275,'13 SALARIO'!B:F,3,0),"0,00")</f>
        <v>0,00</v>
      </c>
      <c r="K275" s="42">
        <f t="shared" si="11"/>
        <v>0</v>
      </c>
      <c r="L275" s="43" t="str">
        <f>IFERROR(VLOOKUP(C275,'13 SALARIO'!B:H,6,0),"0,00")</f>
        <v>0,00</v>
      </c>
      <c r="M275" s="13" t="str">
        <f>IFERROR(VLOOKUP(C275,#REF!,2,0),"")</f>
        <v/>
      </c>
    </row>
    <row r="276" spans="2:13" s="13" customFormat="1">
      <c r="B276" s="12">
        <f t="shared" si="10"/>
        <v>268</v>
      </c>
      <c r="C276" s="16">
        <v>2697</v>
      </c>
      <c r="D276" s="17" t="str">
        <f>IFERROR(VLOOKUP(C276,SRA!B:C,2,0),"")</f>
        <v>ELIANA BEZERRA CARVALHO</v>
      </c>
      <c r="E276" s="12" t="str">
        <f>IFERROR(VLOOKUP(C276,SRA!B:T,8,0),"")</f>
        <v>CLT</v>
      </c>
      <c r="F276" s="12" t="s">
        <v>434</v>
      </c>
      <c r="G276" s="12" t="str">
        <f>IFERROR(VLOOKUP(C276,SRA!B:T,5,0),"")</f>
        <v>TEC. EM ADM. E FIN.</v>
      </c>
      <c r="H276" s="42">
        <f>IFERROR(VLOOKUP(C276,SRA!B:T,18,0),"")</f>
        <v>2152.9499999999998</v>
      </c>
      <c r="I276" s="42">
        <f>IFERROR(VLOOKUP(C276,SRA!B:T,19,0),"")</f>
        <v>0</v>
      </c>
      <c r="J276" s="43">
        <f>IFERROR(VLOOKUP(C276,'13 SALARIO'!B:F,3,0),"0,00")</f>
        <v>2152.9499999999998</v>
      </c>
      <c r="K276" s="42">
        <f t="shared" si="11"/>
        <v>1202.6999999999998</v>
      </c>
      <c r="L276" s="43">
        <f>IFERROR(VLOOKUP(C276,'13 SALARIO'!B:H,6,0),"0,00")</f>
        <v>950.25</v>
      </c>
      <c r="M276" s="13" t="str">
        <f>IFERROR(VLOOKUP(C276,#REF!,2,0),"")</f>
        <v/>
      </c>
    </row>
    <row r="277" spans="2:13" s="13" customFormat="1">
      <c r="B277" s="12">
        <f t="shared" si="10"/>
        <v>269</v>
      </c>
      <c r="C277" s="16">
        <v>2701</v>
      </c>
      <c r="D277" s="17" t="str">
        <f>IFERROR(VLOOKUP(C277,SRA!B:C,2,0),"")</f>
        <v>PETULLA DE MOURA E S BERRONDO</v>
      </c>
      <c r="E277" s="12" t="str">
        <f>IFERROR(VLOOKUP(C277,SRA!B:T,8,0),"")</f>
        <v>CLT</v>
      </c>
      <c r="F277" s="12" t="s">
        <v>434</v>
      </c>
      <c r="G277" s="12" t="str">
        <f>IFERROR(VLOOKUP(C277,SRA!B:T,5,0),"")</f>
        <v>TEC. EM ADM. E FIN.</v>
      </c>
      <c r="H277" s="42">
        <f>IFERROR(VLOOKUP(C277,SRA!B:T,18,0),"")</f>
        <v>2152.9499999999998</v>
      </c>
      <c r="I277" s="42">
        <f>IFERROR(VLOOKUP(C277,SRA!B:T,19,0),"")</f>
        <v>1079.3800000000001</v>
      </c>
      <c r="J277" s="43">
        <f>IFERROR(VLOOKUP(C277,'13 SALARIO'!B:F,3,0),"0,00")</f>
        <v>3252.62</v>
      </c>
      <c r="K277" s="42">
        <f t="shared" si="11"/>
        <v>1883.32</v>
      </c>
      <c r="L277" s="43">
        <f>IFERROR(VLOOKUP(C277,'13 SALARIO'!B:H,6,0),"0,00")</f>
        <v>1369.3</v>
      </c>
      <c r="M277" s="13" t="str">
        <f>IFERROR(VLOOKUP(C277,#REF!,2,0),"")</f>
        <v/>
      </c>
    </row>
    <row r="278" spans="2:13" s="13" customFormat="1">
      <c r="B278" s="12">
        <f t="shared" si="10"/>
        <v>270</v>
      </c>
      <c r="C278" s="16">
        <v>2702</v>
      </c>
      <c r="D278" s="17" t="str">
        <f>IFERROR(VLOOKUP(C278,SRA!B:C,2,0),"")</f>
        <v>DANILO DAVI DA SILVA DIAS</v>
      </c>
      <c r="E278" s="12" t="str">
        <f>IFERROR(VLOOKUP(C278,SRA!B:T,8,0),"")</f>
        <v>CLT</v>
      </c>
      <c r="F278" s="12" t="s">
        <v>434</v>
      </c>
      <c r="G278" s="12" t="str">
        <f>IFERROR(VLOOKUP(C278,SRA!B:T,5,0),"")</f>
        <v>ANA ASS FARMACEUTICA</v>
      </c>
      <c r="H278" s="42">
        <f>IFERROR(VLOOKUP(C278,SRA!B:T,18,0),"")</f>
        <v>5534.43</v>
      </c>
      <c r="I278" s="42">
        <f>IFERROR(VLOOKUP(C278,SRA!B:T,19,0),"")</f>
        <v>2312.9499999999998</v>
      </c>
      <c r="J278" s="43">
        <f>IFERROR(VLOOKUP(C278,'13 SALARIO'!B:F,3,0),"0,00")</f>
        <v>7847.38</v>
      </c>
      <c r="K278" s="42">
        <f t="shared" si="11"/>
        <v>6398.09</v>
      </c>
      <c r="L278" s="43">
        <f>IFERROR(VLOOKUP(C278,'13 SALARIO'!B:H,6,0),"0,00")</f>
        <v>1449.29</v>
      </c>
      <c r="M278" s="13" t="str">
        <f>IFERROR(VLOOKUP(C278,#REF!,2,0),"")</f>
        <v/>
      </c>
    </row>
    <row r="279" spans="2:13" s="13" customFormat="1">
      <c r="B279" s="12">
        <f t="shared" si="10"/>
        <v>271</v>
      </c>
      <c r="C279" s="16">
        <v>2705</v>
      </c>
      <c r="D279" s="17" t="str">
        <f>IFERROR(VLOOKUP(C279,SRA!B:C,2,0),"")</f>
        <v>JOSINALDO OLIVEIRA DE ANDRADE</v>
      </c>
      <c r="E279" s="12" t="str">
        <f>IFERROR(VLOOKUP(C279,SRA!B:T,8,0),"")</f>
        <v>CLT</v>
      </c>
      <c r="F279" s="12" t="s">
        <v>434</v>
      </c>
      <c r="G279" s="12" t="str">
        <f>IFERROR(VLOOKUP(C279,SRA!B:T,5,0),"")</f>
        <v>TEC. EM ADM. E FIN.</v>
      </c>
      <c r="H279" s="42">
        <f>IFERROR(VLOOKUP(C279,SRA!B:T,18,0),"")</f>
        <v>2152.9499999999998</v>
      </c>
      <c r="I279" s="42">
        <f>IFERROR(VLOOKUP(C279,SRA!B:T,19,0),"")</f>
        <v>0</v>
      </c>
      <c r="J279" s="43">
        <f>IFERROR(VLOOKUP(C279,'13 SALARIO'!B:F,3,0),"0,00")</f>
        <v>2170.84</v>
      </c>
      <c r="K279" s="42">
        <f t="shared" si="11"/>
        <v>1164.7900000000002</v>
      </c>
      <c r="L279" s="43">
        <f>IFERROR(VLOOKUP(C279,'13 SALARIO'!B:H,6,0),"0,00")</f>
        <v>1006.05</v>
      </c>
      <c r="M279" s="13" t="str">
        <f>IFERROR(VLOOKUP(C279,#REF!,2,0),"")</f>
        <v/>
      </c>
    </row>
    <row r="280" spans="2:13" s="13" customFormat="1">
      <c r="B280" s="12">
        <f t="shared" si="10"/>
        <v>272</v>
      </c>
      <c r="C280" s="16">
        <v>2706</v>
      </c>
      <c r="D280" s="17" t="str">
        <f>IFERROR(VLOOKUP(C280,SRA!B:C,2,0),"")</f>
        <v>AMANDA FREITAS BASILIO</v>
      </c>
      <c r="E280" s="12" t="str">
        <f>IFERROR(VLOOKUP(C280,SRA!B:T,8,0),"")</f>
        <v>CLT</v>
      </c>
      <c r="F280" s="12" t="s">
        <v>434</v>
      </c>
      <c r="G280" s="12" t="str">
        <f>IFERROR(VLOOKUP(C280,SRA!B:T,5,0),"")</f>
        <v>ANA ASS FARMACEUTICA</v>
      </c>
      <c r="H280" s="42">
        <f>IFERROR(VLOOKUP(C280,SRA!B:T,18,0),"")</f>
        <v>5534.43</v>
      </c>
      <c r="I280" s="42">
        <f>IFERROR(VLOOKUP(C280,SRA!B:T,19,0),"")</f>
        <v>0</v>
      </c>
      <c r="J280" s="43">
        <f>IFERROR(VLOOKUP(C280,'13 SALARIO'!B:F,3,0),"0,00")</f>
        <v>5534.43</v>
      </c>
      <c r="K280" s="42">
        <f t="shared" si="11"/>
        <v>3602.8100000000004</v>
      </c>
      <c r="L280" s="43">
        <f>IFERROR(VLOOKUP(C280,'13 SALARIO'!B:H,6,0),"0,00")</f>
        <v>1931.62</v>
      </c>
      <c r="M280" s="13" t="str">
        <f>IFERROR(VLOOKUP(C280,#REF!,2,0),"")</f>
        <v/>
      </c>
    </row>
    <row r="281" spans="2:13" s="13" customFormat="1">
      <c r="B281" s="12">
        <f t="shared" si="10"/>
        <v>273</v>
      </c>
      <c r="C281" s="16">
        <v>2707</v>
      </c>
      <c r="D281" s="17" t="str">
        <f>IFERROR(VLOOKUP(C281,SRA!B:C,2,0),"")</f>
        <v>ROMARIO LUIZ DO NASCIMENTO</v>
      </c>
      <c r="E281" s="12" t="str">
        <f>IFERROR(VLOOKUP(C281,SRA!B:T,8,0),"")</f>
        <v>CLT</v>
      </c>
      <c r="F281" s="12" t="s">
        <v>434</v>
      </c>
      <c r="G281" s="12" t="str">
        <f>IFERROR(VLOOKUP(C281,SRA!B:T,5,0),"")</f>
        <v>TEC. EM ADM. E FIN.</v>
      </c>
      <c r="H281" s="42">
        <f>IFERROR(VLOOKUP(C281,SRA!B:T,18,0),"")</f>
        <v>2152.9499999999998</v>
      </c>
      <c r="I281" s="42">
        <f>IFERROR(VLOOKUP(C281,SRA!B:T,19,0),"")</f>
        <v>822.38</v>
      </c>
      <c r="J281" s="43">
        <f>IFERROR(VLOOKUP(C281,'13 SALARIO'!B:F,3,0),"0,00")</f>
        <v>2975.33</v>
      </c>
      <c r="K281" s="42">
        <f t="shared" si="11"/>
        <v>1708.5</v>
      </c>
      <c r="L281" s="43">
        <f>IFERROR(VLOOKUP(C281,'13 SALARIO'!B:H,6,0),"0,00")</f>
        <v>1266.83</v>
      </c>
      <c r="M281" s="13" t="str">
        <f>IFERROR(VLOOKUP(C281,#REF!,2,0),"")</f>
        <v/>
      </c>
    </row>
    <row r="282" spans="2:13" s="13" customFormat="1">
      <c r="B282" s="12">
        <f t="shared" si="10"/>
        <v>274</v>
      </c>
      <c r="C282" s="16">
        <v>2709</v>
      </c>
      <c r="D282" s="17" t="str">
        <f>IFERROR(VLOOKUP(C282,SRA!B:C,2,0),"")</f>
        <v>KATIA DA CONCEICAO DA SILVA</v>
      </c>
      <c r="E282" s="12" t="str">
        <f>IFERROR(VLOOKUP(C282,SRA!B:T,8,0),"")</f>
        <v>CLT</v>
      </c>
      <c r="F282" s="12" t="s">
        <v>434</v>
      </c>
      <c r="G282" s="12" t="str">
        <f>IFERROR(VLOOKUP(C282,SRA!B:T,5,0),"")</f>
        <v>TEC. EM ADM. E FIN.</v>
      </c>
      <c r="H282" s="42">
        <f>IFERROR(VLOOKUP(C282,SRA!B:T,18,0),"")</f>
        <v>2152.9499999999998</v>
      </c>
      <c r="I282" s="42">
        <f>IFERROR(VLOOKUP(C282,SRA!B:T,19,0),"")</f>
        <v>2312.9499999999998</v>
      </c>
      <c r="J282" s="43">
        <f>IFERROR(VLOOKUP(C282,'13 SALARIO'!B:F,3,0),"0,00")</f>
        <v>4465.8999999999996</v>
      </c>
      <c r="K282" s="42">
        <f t="shared" si="11"/>
        <v>3475.97</v>
      </c>
      <c r="L282" s="43">
        <f>IFERROR(VLOOKUP(C282,'13 SALARIO'!B:H,6,0),"0,00")</f>
        <v>989.93</v>
      </c>
      <c r="M282" s="13" t="str">
        <f>IFERROR(VLOOKUP(C282,#REF!,2,0),"")</f>
        <v/>
      </c>
    </row>
    <row r="283" spans="2:13" s="13" customFormat="1">
      <c r="B283" s="12">
        <f t="shared" si="10"/>
        <v>275</v>
      </c>
      <c r="C283" s="16">
        <v>2710</v>
      </c>
      <c r="D283" s="17" t="str">
        <f>IFERROR(VLOOKUP(C283,SRA!B:C,2,0),"")</f>
        <v>PAULA FRASSINETTI S L BELIAN</v>
      </c>
      <c r="E283" s="12" t="str">
        <f>IFERROR(VLOOKUP(C283,SRA!B:T,8,0),"")</f>
        <v>CLT</v>
      </c>
      <c r="F283" s="12" t="s">
        <v>434</v>
      </c>
      <c r="G283" s="12" t="str">
        <f>IFERROR(VLOOKUP(C283,SRA!B:T,5,0),"")</f>
        <v>TEC. EM ADM. E FIN.</v>
      </c>
      <c r="H283" s="42">
        <f>IFERROR(VLOOKUP(C283,SRA!B:T,18,0),"")</f>
        <v>2260.61</v>
      </c>
      <c r="I283" s="42">
        <f>IFERROR(VLOOKUP(C283,SRA!B:T,19,0),"")</f>
        <v>822.38</v>
      </c>
      <c r="J283" s="43">
        <f>IFERROR(VLOOKUP(C283,'13 SALARIO'!B:F,3,0),"0,00")</f>
        <v>3082.99</v>
      </c>
      <c r="K283" s="42">
        <f t="shared" si="11"/>
        <v>1999.9099999999999</v>
      </c>
      <c r="L283" s="43">
        <f>IFERROR(VLOOKUP(C283,'13 SALARIO'!B:H,6,0),"0,00")</f>
        <v>1083.08</v>
      </c>
      <c r="M283" s="13" t="str">
        <f>IFERROR(VLOOKUP(C283,#REF!,2,0),"")</f>
        <v/>
      </c>
    </row>
    <row r="284" spans="2:13" s="13" customFormat="1">
      <c r="B284" s="12">
        <f t="shared" si="10"/>
        <v>276</v>
      </c>
      <c r="C284" s="16">
        <v>2712</v>
      </c>
      <c r="D284" s="17" t="str">
        <f>IFERROR(VLOOKUP(C284,SRA!B:C,2,0),"")</f>
        <v>AUGUSTO CESAR N  A  DA SILVA</v>
      </c>
      <c r="E284" s="12" t="str">
        <f>IFERROR(VLOOKUP(C284,SRA!B:T,8,0),"")</f>
        <v>CLT</v>
      </c>
      <c r="F284" s="12" t="s">
        <v>434</v>
      </c>
      <c r="G284" s="12" t="str">
        <f>IFERROR(VLOOKUP(C284,SRA!B:T,5,0),"")</f>
        <v>TEC. EM ADM. E FIN.</v>
      </c>
      <c r="H284" s="42">
        <f>IFERROR(VLOOKUP(C284,SRA!B:T,18,0),"")</f>
        <v>2260.61</v>
      </c>
      <c r="I284" s="42">
        <f>IFERROR(VLOOKUP(C284,SRA!B:T,19,0),"")</f>
        <v>822.38</v>
      </c>
      <c r="J284" s="43">
        <f>IFERROR(VLOOKUP(C284,'13 SALARIO'!B:F,3,0),"0,00")</f>
        <v>3302.44</v>
      </c>
      <c r="K284" s="42">
        <f t="shared" si="11"/>
        <v>1823.8200000000002</v>
      </c>
      <c r="L284" s="43">
        <f>IFERROR(VLOOKUP(C284,'13 SALARIO'!B:H,6,0),"0,00")</f>
        <v>1478.62</v>
      </c>
      <c r="M284" s="13" t="str">
        <f>IFERROR(VLOOKUP(C284,#REF!,2,0),"")</f>
        <v/>
      </c>
    </row>
    <row r="285" spans="2:13" s="13" customFormat="1">
      <c r="B285" s="12">
        <f t="shared" si="10"/>
        <v>277</v>
      </c>
      <c r="C285" s="16">
        <v>2717</v>
      </c>
      <c r="D285" s="17" t="str">
        <f>IFERROR(VLOOKUP(C285,SRA!B:C,2,0),"")</f>
        <v>MARCIA ANDREA F SECUNDINO</v>
      </c>
      <c r="E285" s="12" t="str">
        <f>IFERROR(VLOOKUP(C285,SRA!B:T,8,0),"")</f>
        <v>CLT</v>
      </c>
      <c r="F285" s="12" t="s">
        <v>434</v>
      </c>
      <c r="G285" s="12" t="str">
        <f>IFERROR(VLOOKUP(C285,SRA!B:T,5,0),"")</f>
        <v>ANA ASS FARMACEUTICA</v>
      </c>
      <c r="H285" s="42">
        <f>IFERROR(VLOOKUP(C285,SRA!B:T,18,0),"")</f>
        <v>5534.43</v>
      </c>
      <c r="I285" s="42">
        <f>IFERROR(VLOOKUP(C285,SRA!B:T,19,0),"")</f>
        <v>2312.9499999999998</v>
      </c>
      <c r="J285" s="43">
        <f>IFERROR(VLOOKUP(C285,'13 SALARIO'!B:F,3,0),"0,00")</f>
        <v>8100.8300000000008</v>
      </c>
      <c r="K285" s="42">
        <f t="shared" si="11"/>
        <v>5795.170000000001</v>
      </c>
      <c r="L285" s="43">
        <f>IFERROR(VLOOKUP(C285,'13 SALARIO'!B:H,6,0),"0,00")</f>
        <v>2305.66</v>
      </c>
      <c r="M285" s="13" t="str">
        <f>IFERROR(VLOOKUP(C285,#REF!,2,0),"")</f>
        <v/>
      </c>
    </row>
    <row r="286" spans="2:13" s="13" customFormat="1">
      <c r="B286" s="12">
        <f t="shared" si="10"/>
        <v>278</v>
      </c>
      <c r="C286" s="16">
        <v>2718</v>
      </c>
      <c r="D286" s="17" t="str">
        <f>IFERROR(VLOOKUP(C286,SRA!B:C,2,0),"")</f>
        <v>PAULA SHEMILLY GALDINO SANTIAG</v>
      </c>
      <c r="E286" s="12" t="str">
        <f>IFERROR(VLOOKUP(C286,SRA!B:T,8,0),"")</f>
        <v>CLT</v>
      </c>
      <c r="F286" s="12" t="s">
        <v>434</v>
      </c>
      <c r="G286" s="12" t="str">
        <f>IFERROR(VLOOKUP(C286,SRA!B:T,5,0),"")</f>
        <v>TEC. EM ADM. E FIN.</v>
      </c>
      <c r="H286" s="42">
        <f>IFERROR(VLOOKUP(C286,SRA!B:T,18,0),"")</f>
        <v>2152.9499999999998</v>
      </c>
      <c r="I286" s="42">
        <f>IFERROR(VLOOKUP(C286,SRA!B:T,19,0),"")</f>
        <v>822.38</v>
      </c>
      <c r="J286" s="43">
        <f>IFERROR(VLOOKUP(C286,'13 SALARIO'!B:F,3,0),"0,00")</f>
        <v>3058.14</v>
      </c>
      <c r="K286" s="42">
        <f t="shared" si="11"/>
        <v>1685.1399999999999</v>
      </c>
      <c r="L286" s="43">
        <f>IFERROR(VLOOKUP(C286,'13 SALARIO'!B:H,6,0),"0,00")</f>
        <v>1373</v>
      </c>
      <c r="M286" s="13" t="str">
        <f>IFERROR(VLOOKUP(C286,#REF!,2,0),"")</f>
        <v/>
      </c>
    </row>
    <row r="287" spans="2:13" s="13" customFormat="1">
      <c r="B287" s="12">
        <f t="shared" si="10"/>
        <v>279</v>
      </c>
      <c r="C287" s="16">
        <v>2719</v>
      </c>
      <c r="D287" s="17" t="str">
        <f>IFERROR(VLOOKUP(C287,SRA!B:C,2,0),"")</f>
        <v>DANIELLE MEDEIROS PONTES</v>
      </c>
      <c r="E287" s="12" t="str">
        <f>IFERROR(VLOOKUP(C287,SRA!B:T,8,0),"")</f>
        <v>CLT</v>
      </c>
      <c r="F287" s="12" t="s">
        <v>434</v>
      </c>
      <c r="G287" s="12" t="str">
        <f>IFERROR(VLOOKUP(C287,SRA!B:T,5,0),"")</f>
        <v>TEC. EM ADM. E FIN.</v>
      </c>
      <c r="H287" s="42">
        <f>IFERROR(VLOOKUP(C287,SRA!B:T,18,0),"")</f>
        <v>2260.61</v>
      </c>
      <c r="I287" s="42">
        <f>IFERROR(VLOOKUP(C287,SRA!B:T,19,0),"")</f>
        <v>0</v>
      </c>
      <c r="J287" s="43">
        <f>IFERROR(VLOOKUP(C287,'13 SALARIO'!B:F,3,0),"0,00")</f>
        <v>2664.87</v>
      </c>
      <c r="K287" s="42">
        <f t="shared" si="11"/>
        <v>1258.79</v>
      </c>
      <c r="L287" s="43">
        <f>IFERROR(VLOOKUP(C287,'13 SALARIO'!B:H,6,0),"0,00")</f>
        <v>1406.08</v>
      </c>
      <c r="M287" s="13" t="str">
        <f>IFERROR(VLOOKUP(C287,#REF!,2,0),"")</f>
        <v/>
      </c>
    </row>
    <row r="288" spans="2:13" s="13" customFormat="1">
      <c r="B288" s="12">
        <f t="shared" si="10"/>
        <v>280</v>
      </c>
      <c r="C288" s="16">
        <v>2720</v>
      </c>
      <c r="D288" s="17" t="str">
        <f>IFERROR(VLOOKUP(C288,SRA!B:C,2,0),"")</f>
        <v>JONATAS BERNARDINO R  DA SILVA</v>
      </c>
      <c r="E288" s="12" t="str">
        <f>IFERROR(VLOOKUP(C288,SRA!B:T,8,0),"")</f>
        <v>CLT</v>
      </c>
      <c r="F288" s="12" t="s">
        <v>434</v>
      </c>
      <c r="G288" s="12" t="str">
        <f>IFERROR(VLOOKUP(C288,SRA!B:T,5,0),"")</f>
        <v>TEC.ADM.FINANCAS I</v>
      </c>
      <c r="H288" s="42">
        <f>IFERROR(VLOOKUP(C288,SRA!B:T,18,0),"")</f>
        <v>2152.9699999999998</v>
      </c>
      <c r="I288" s="42">
        <f>IFERROR(VLOOKUP(C288,SRA!B:T,19,0),"")</f>
        <v>0</v>
      </c>
      <c r="J288" s="43">
        <f>IFERROR(VLOOKUP(C288,'13 SALARIO'!B:F,3,0),"0,00")</f>
        <v>2164.9</v>
      </c>
      <c r="K288" s="42">
        <f t="shared" si="11"/>
        <v>1164.27</v>
      </c>
      <c r="L288" s="43">
        <f>IFERROR(VLOOKUP(C288,'13 SALARIO'!B:H,6,0),"0,00")</f>
        <v>1000.63</v>
      </c>
      <c r="M288" s="13" t="str">
        <f>IFERROR(VLOOKUP(C288,#REF!,2,0),"")</f>
        <v/>
      </c>
    </row>
    <row r="289" spans="2:13" s="13" customFormat="1">
      <c r="B289" s="12">
        <f t="shared" si="10"/>
        <v>281</v>
      </c>
      <c r="C289" s="16">
        <v>2721</v>
      </c>
      <c r="D289" s="17" t="str">
        <f>IFERROR(VLOOKUP(C289,SRA!B:C,2,0),"")</f>
        <v>CLECIO JOSE DA SILVA</v>
      </c>
      <c r="E289" s="12" t="str">
        <f>IFERROR(VLOOKUP(C289,SRA!B:T,8,0),"")</f>
        <v>CLT</v>
      </c>
      <c r="F289" s="12" t="s">
        <v>434</v>
      </c>
      <c r="G289" s="12" t="str">
        <f>IFERROR(VLOOKUP(C289,SRA!B:T,5,0),"")</f>
        <v>TEC. EM ADM. E FIN.</v>
      </c>
      <c r="H289" s="42">
        <f>IFERROR(VLOOKUP(C289,SRA!B:T,18,0),"")</f>
        <v>2152.9499999999998</v>
      </c>
      <c r="I289" s="42">
        <f>IFERROR(VLOOKUP(C289,SRA!B:T,19,0),"")</f>
        <v>233.32</v>
      </c>
      <c r="J289" s="43">
        <f>IFERROR(VLOOKUP(C289,'13 SALARIO'!B:F,3,0),"0,00")</f>
        <v>2386.27</v>
      </c>
      <c r="K289" s="42">
        <f t="shared" si="11"/>
        <v>1335.34</v>
      </c>
      <c r="L289" s="43">
        <f>IFERROR(VLOOKUP(C289,'13 SALARIO'!B:H,6,0),"0,00")</f>
        <v>1050.93</v>
      </c>
      <c r="M289" s="13" t="str">
        <f>IFERROR(VLOOKUP(C289,#REF!,2,0),"")</f>
        <v/>
      </c>
    </row>
    <row r="290" spans="2:13" s="13" customFormat="1">
      <c r="B290" s="12">
        <f t="shared" si="10"/>
        <v>282</v>
      </c>
      <c r="C290" s="16">
        <v>2726</v>
      </c>
      <c r="D290" s="17" t="str">
        <f>IFERROR(VLOOKUP(C290,SRA!B:C,2,0),"")</f>
        <v>MARIA GILVANEIDE SANTOS LIMA</v>
      </c>
      <c r="E290" s="12" t="str">
        <f>IFERROR(VLOOKUP(C290,SRA!B:T,8,0),"")</f>
        <v>CLT</v>
      </c>
      <c r="F290" s="12" t="s">
        <v>434</v>
      </c>
      <c r="G290" s="12" t="str">
        <f>IFERROR(VLOOKUP(C290,SRA!B:T,5,0),"")</f>
        <v>TEC. EM ADM. E FIN.</v>
      </c>
      <c r="H290" s="42">
        <f>IFERROR(VLOOKUP(C290,SRA!B:T,18,0),"")</f>
        <v>2260.61</v>
      </c>
      <c r="I290" s="42">
        <f>IFERROR(VLOOKUP(C290,SRA!B:T,19,0),"")</f>
        <v>2312.9499999999998</v>
      </c>
      <c r="J290" s="43">
        <f>IFERROR(VLOOKUP(C290,'13 SALARIO'!B:F,3,0),"0,00")</f>
        <v>4573.5600000000004</v>
      </c>
      <c r="K290" s="42">
        <f t="shared" si="11"/>
        <v>2936.42</v>
      </c>
      <c r="L290" s="43">
        <f>IFERROR(VLOOKUP(C290,'13 SALARIO'!B:H,6,0),"0,00")</f>
        <v>1637.14</v>
      </c>
      <c r="M290" s="13" t="str">
        <f>IFERROR(VLOOKUP(C290,#REF!,2,0),"")</f>
        <v/>
      </c>
    </row>
    <row r="291" spans="2:13" s="13" customFormat="1">
      <c r="B291" s="12">
        <f t="shared" si="10"/>
        <v>283</v>
      </c>
      <c r="C291" s="16">
        <v>2732</v>
      </c>
      <c r="D291" s="17" t="str">
        <f>IFERROR(VLOOKUP(C291,SRA!B:C,2,0),"")</f>
        <v>LILIANE DA SILVA SALVADOR</v>
      </c>
      <c r="E291" s="12" t="str">
        <f>IFERROR(VLOOKUP(C291,SRA!B:T,8,0),"")</f>
        <v>CLT</v>
      </c>
      <c r="F291" s="12" t="s">
        <v>434</v>
      </c>
      <c r="G291" s="12" t="str">
        <f>IFERROR(VLOOKUP(C291,SRA!B:T,5,0),"")</f>
        <v>TEC. EM ADM. E FIN.</v>
      </c>
      <c r="H291" s="42">
        <f>IFERROR(VLOOKUP(C291,SRA!B:T,18,0),"")</f>
        <v>2152.9499999999998</v>
      </c>
      <c r="I291" s="42">
        <f>IFERROR(VLOOKUP(C291,SRA!B:T,19,0),"")</f>
        <v>0</v>
      </c>
      <c r="J291" s="43">
        <f>IFERROR(VLOOKUP(C291,'13 SALARIO'!B:F,3,0),"0,00")</f>
        <v>2152.9499999999998</v>
      </c>
      <c r="K291" s="42">
        <f t="shared" si="11"/>
        <v>1202.6999999999998</v>
      </c>
      <c r="L291" s="43">
        <f>IFERROR(VLOOKUP(C291,'13 SALARIO'!B:H,6,0),"0,00")</f>
        <v>950.25</v>
      </c>
      <c r="M291" s="13" t="str">
        <f>IFERROR(VLOOKUP(C291,#REF!,2,0),"")</f>
        <v/>
      </c>
    </row>
    <row r="292" spans="2:13" s="13" customFormat="1">
      <c r="B292" s="12">
        <f t="shared" si="10"/>
        <v>284</v>
      </c>
      <c r="C292" s="16">
        <v>2736</v>
      </c>
      <c r="D292" s="17" t="str">
        <f>IFERROR(VLOOKUP(C292,SRA!B:C,2,0),"")</f>
        <v>LUCENILDO JOSE DA SILVA</v>
      </c>
      <c r="E292" s="12" t="str">
        <f>IFERROR(VLOOKUP(C292,SRA!B:T,8,0),"")</f>
        <v>CLT</v>
      </c>
      <c r="F292" s="12" t="s">
        <v>434</v>
      </c>
      <c r="G292" s="12" t="str">
        <f>IFERROR(VLOOKUP(C292,SRA!B:T,5,0),"")</f>
        <v>TEC. EM ADM. E FIN.</v>
      </c>
      <c r="H292" s="42">
        <f>IFERROR(VLOOKUP(C292,SRA!B:T,18,0),"")</f>
        <v>2152.9499999999998</v>
      </c>
      <c r="I292" s="42">
        <f>IFERROR(VLOOKUP(C292,SRA!B:T,19,0),"")</f>
        <v>233.32</v>
      </c>
      <c r="J292" s="43">
        <f>IFERROR(VLOOKUP(C292,'13 SALARIO'!B:F,3,0),"0,00")</f>
        <v>2386.27</v>
      </c>
      <c r="K292" s="42">
        <f t="shared" si="11"/>
        <v>1631.24</v>
      </c>
      <c r="L292" s="43">
        <f>IFERROR(VLOOKUP(C292,'13 SALARIO'!B:H,6,0),"0,00")</f>
        <v>755.03</v>
      </c>
      <c r="M292" s="13" t="str">
        <f>IFERROR(VLOOKUP(C292,#REF!,2,0),"")</f>
        <v/>
      </c>
    </row>
    <row r="293" spans="2:13" s="13" customFormat="1">
      <c r="B293" s="12">
        <f t="shared" si="10"/>
        <v>285</v>
      </c>
      <c r="C293" s="16">
        <v>2748</v>
      </c>
      <c r="D293" s="17" t="str">
        <f>IFERROR(VLOOKUP(C293,SRA!B:C,2,0),"")</f>
        <v>LEONINO CLEMENTE DA SILVA</v>
      </c>
      <c r="E293" s="12" t="str">
        <f>IFERROR(VLOOKUP(C293,SRA!B:T,8,0),"")</f>
        <v>CLT</v>
      </c>
      <c r="F293" s="12" t="s">
        <v>434</v>
      </c>
      <c r="G293" s="12" t="str">
        <f>IFERROR(VLOOKUP(C293,SRA!B:T,5,0),"")</f>
        <v>OP. DE PROD. IND.</v>
      </c>
      <c r="H293" s="42">
        <f>IFERROR(VLOOKUP(C293,SRA!B:T,18,0),"")</f>
        <v>1613.3</v>
      </c>
      <c r="I293" s="42">
        <f>IFERROR(VLOOKUP(C293,SRA!B:T,19,0),"")</f>
        <v>0</v>
      </c>
      <c r="J293" s="43">
        <f>IFERROR(VLOOKUP(C293,'13 SALARIO'!B:F,3,0),"0,00")</f>
        <v>1613.3</v>
      </c>
      <c r="K293" s="42">
        <f t="shared" si="11"/>
        <v>1029.25</v>
      </c>
      <c r="L293" s="43">
        <f>IFERROR(VLOOKUP(C293,'13 SALARIO'!B:H,6,0),"0,00")</f>
        <v>584.04999999999995</v>
      </c>
      <c r="M293" s="13" t="str">
        <f>IFERROR(VLOOKUP(C293,#REF!,2,0),"")</f>
        <v/>
      </c>
    </row>
    <row r="294" spans="2:13" s="13" customFormat="1">
      <c r="B294" s="12">
        <f t="shared" si="10"/>
        <v>286</v>
      </c>
      <c r="C294" s="16">
        <v>2751</v>
      </c>
      <c r="D294" s="17" t="str">
        <f>IFERROR(VLOOKUP(C294,SRA!B:C,2,0),"")</f>
        <v>DENNYS RYAN GUILHERME PEREIRA</v>
      </c>
      <c r="E294" s="12" t="str">
        <f>IFERROR(VLOOKUP(C294,SRA!B:T,8,0),"")</f>
        <v>CLT</v>
      </c>
      <c r="F294" s="12" t="s">
        <v>434</v>
      </c>
      <c r="G294" s="12" t="str">
        <f>IFERROR(VLOOKUP(C294,SRA!B:T,5,0),"")</f>
        <v>OP. DE PROD. IND.</v>
      </c>
      <c r="H294" s="42">
        <f>IFERROR(VLOOKUP(C294,SRA!B:T,18,0),"")</f>
        <v>1961.03</v>
      </c>
      <c r="I294" s="42">
        <f>IFERROR(VLOOKUP(C294,SRA!B:T,19,0),"")</f>
        <v>0</v>
      </c>
      <c r="J294" s="43">
        <f>IFERROR(VLOOKUP(C294,'13 SALARIO'!B:F,3,0),"0,00")</f>
        <v>2029.69</v>
      </c>
      <c r="K294" s="42">
        <f t="shared" si="11"/>
        <v>1203.8400000000001</v>
      </c>
      <c r="L294" s="43">
        <f>IFERROR(VLOOKUP(C294,'13 SALARIO'!B:H,6,0),"0,00")</f>
        <v>825.85</v>
      </c>
      <c r="M294" s="13" t="str">
        <f>IFERROR(VLOOKUP(C294,#REF!,2,0),"")</f>
        <v/>
      </c>
    </row>
    <row r="295" spans="2:13" s="13" customFormat="1">
      <c r="B295" s="12">
        <f t="shared" si="10"/>
        <v>287</v>
      </c>
      <c r="C295" s="12">
        <v>2754</v>
      </c>
      <c r="D295" s="17" t="str">
        <f>IFERROR(VLOOKUP(C295,SRA!B:C,2,0),"")</f>
        <v>ROSANGELA BARROS CANTALICE</v>
      </c>
      <c r="E295" s="12" t="str">
        <f>IFERROR(VLOOKUP(C295,SRA!B:T,8,0),"")</f>
        <v>CLT</v>
      </c>
      <c r="F295" s="12" t="s">
        <v>451</v>
      </c>
      <c r="G295" s="12" t="str">
        <f>IFERROR(VLOOKUP(C295,SRA!B:T,5,0),"")</f>
        <v>OP. DE PROD. IND.</v>
      </c>
      <c r="H295" s="42">
        <f>IFERROR(VLOOKUP(C295,SRA!B:T,18,0),"")</f>
        <v>1463.31</v>
      </c>
      <c r="I295" s="42">
        <f>IFERROR(VLOOKUP(C295,SRA!B:T,19,0),"")</f>
        <v>0</v>
      </c>
      <c r="J295" s="43" t="str">
        <f>IFERROR(VLOOKUP(C295,'13 SALARIO'!B:F,3,0),"0,00")</f>
        <v>0,00</v>
      </c>
      <c r="K295" s="42">
        <f t="shared" si="11"/>
        <v>0</v>
      </c>
      <c r="L295" s="43" t="str">
        <f>IFERROR(VLOOKUP(C295,'13 SALARIO'!B:H,6,0),"0,00")</f>
        <v>0,00</v>
      </c>
      <c r="M295" s="13" t="str">
        <f>IFERROR(VLOOKUP(C295,#REF!,2,0),"")</f>
        <v/>
      </c>
    </row>
    <row r="296" spans="2:13" s="13" customFormat="1">
      <c r="B296" s="12">
        <f t="shared" si="10"/>
        <v>288</v>
      </c>
      <c r="C296" s="16">
        <v>2757</v>
      </c>
      <c r="D296" s="17" t="str">
        <f>IFERROR(VLOOKUP(C296,SRA!B:C,2,0),"")</f>
        <v>CLAUDIA REGINA NEVES DE MELO</v>
      </c>
      <c r="E296" s="12" t="str">
        <f>IFERROR(VLOOKUP(C296,SRA!B:T,8,0),"")</f>
        <v>CLT</v>
      </c>
      <c r="F296" s="12" t="s">
        <v>434</v>
      </c>
      <c r="G296" s="12" t="str">
        <f>IFERROR(VLOOKUP(C296,SRA!B:T,5,0),"")</f>
        <v>OP. DE PROD. IND.</v>
      </c>
      <c r="H296" s="42">
        <f>IFERROR(VLOOKUP(C296,SRA!B:T,18,0),"")</f>
        <v>1778.68</v>
      </c>
      <c r="I296" s="42">
        <f>IFERROR(VLOOKUP(C296,SRA!B:T,19,0),"")</f>
        <v>0</v>
      </c>
      <c r="J296" s="43">
        <f>IFERROR(VLOOKUP(C296,'13 SALARIO'!B:F,3,0),"0,00")</f>
        <v>592.89</v>
      </c>
      <c r="K296" s="42">
        <f t="shared" si="11"/>
        <v>328.14</v>
      </c>
      <c r="L296" s="43">
        <f>IFERROR(VLOOKUP(C296,'13 SALARIO'!B:H,6,0),"0,00")</f>
        <v>264.75</v>
      </c>
      <c r="M296" s="13" t="str">
        <f>IFERROR(VLOOKUP(C296,#REF!,2,0),"")</f>
        <v/>
      </c>
    </row>
    <row r="297" spans="2:13" s="13" customFormat="1">
      <c r="B297" s="12">
        <f t="shared" si="10"/>
        <v>289</v>
      </c>
      <c r="C297" s="16">
        <v>2766</v>
      </c>
      <c r="D297" s="17" t="str">
        <f>IFERROR(VLOOKUP(C297,SRA!B:C,2,0),"")</f>
        <v>EMANOEL VIEIRA LAURIA</v>
      </c>
      <c r="E297" s="12" t="str">
        <f>IFERROR(VLOOKUP(C297,SRA!B:T,8,0),"")</f>
        <v>CLT</v>
      </c>
      <c r="F297" s="12" t="s">
        <v>434</v>
      </c>
      <c r="G297" s="12" t="str">
        <f>IFERROR(VLOOKUP(C297,SRA!B:T,5,0),"")</f>
        <v>TEC.EM QUALIDADE IND</v>
      </c>
      <c r="H297" s="42">
        <f>IFERROR(VLOOKUP(C297,SRA!B:T,18,0),"")</f>
        <v>2050.41</v>
      </c>
      <c r="I297" s="42">
        <f>IFERROR(VLOOKUP(C297,SRA!B:T,19,0),"")</f>
        <v>0</v>
      </c>
      <c r="J297" s="43">
        <f>IFERROR(VLOOKUP(C297,'13 SALARIO'!B:F,3,0),"0,00")</f>
        <v>2050.41</v>
      </c>
      <c r="K297" s="42">
        <f t="shared" si="11"/>
        <v>1144.4099999999999</v>
      </c>
      <c r="L297" s="43">
        <f>IFERROR(VLOOKUP(C297,'13 SALARIO'!B:H,6,0),"0,00")</f>
        <v>906</v>
      </c>
      <c r="M297" s="13" t="str">
        <f>IFERROR(VLOOKUP(C297,#REF!,2,0),"")</f>
        <v/>
      </c>
    </row>
    <row r="298" spans="2:13" s="13" customFormat="1">
      <c r="B298" s="12">
        <f t="shared" si="10"/>
        <v>290</v>
      </c>
      <c r="C298" s="16">
        <v>2768</v>
      </c>
      <c r="D298" s="17" t="str">
        <f>IFERROR(VLOOKUP(C298,SRA!B:C,2,0),"")</f>
        <v>IZABEL LUIZA SOARES DE SOUZA</v>
      </c>
      <c r="E298" s="12" t="str">
        <f>IFERROR(VLOOKUP(C298,SRA!B:T,8,0),"")</f>
        <v>CLT</v>
      </c>
      <c r="F298" s="12" t="s">
        <v>434</v>
      </c>
      <c r="G298" s="12" t="str">
        <f>IFERROR(VLOOKUP(C298,SRA!B:T,5,0),"")</f>
        <v>OP. DE PROD. IND.</v>
      </c>
      <c r="H298" s="42">
        <f>IFERROR(VLOOKUP(C298,SRA!B:T,18,0),"")</f>
        <v>1778.68</v>
      </c>
      <c r="I298" s="42">
        <f>IFERROR(VLOOKUP(C298,SRA!B:T,19,0),"")</f>
        <v>0</v>
      </c>
      <c r="J298" s="43">
        <f>IFERROR(VLOOKUP(C298,'13 SALARIO'!B:F,3,0),"0,00")</f>
        <v>1791.52</v>
      </c>
      <c r="K298" s="42">
        <f t="shared" si="11"/>
        <v>1216.83</v>
      </c>
      <c r="L298" s="43">
        <f>IFERROR(VLOOKUP(C298,'13 SALARIO'!B:H,6,0),"0,00")</f>
        <v>574.69000000000005</v>
      </c>
      <c r="M298" s="13" t="str">
        <f>IFERROR(VLOOKUP(C298,#REF!,2,0),"")</f>
        <v/>
      </c>
    </row>
    <row r="299" spans="2:13" s="13" customFormat="1">
      <c r="B299" s="12">
        <f t="shared" si="10"/>
        <v>291</v>
      </c>
      <c r="C299" s="16">
        <v>2770</v>
      </c>
      <c r="D299" s="17" t="str">
        <f>IFERROR(VLOOKUP(C299,SRA!B:C,2,0),"")</f>
        <v>JOSE PIMENTEL SILVA</v>
      </c>
      <c r="E299" s="12" t="str">
        <f>IFERROR(VLOOKUP(C299,SRA!B:T,8,0),"")</f>
        <v>CLT</v>
      </c>
      <c r="F299" s="12" t="s">
        <v>434</v>
      </c>
      <c r="G299" s="12" t="str">
        <f>IFERROR(VLOOKUP(C299,SRA!B:T,5,0),"")</f>
        <v>OP. DE PROD. IND.</v>
      </c>
      <c r="H299" s="42">
        <f>IFERROR(VLOOKUP(C299,SRA!B:T,18,0),"")</f>
        <v>1613.34</v>
      </c>
      <c r="I299" s="42">
        <f>IFERROR(VLOOKUP(C299,SRA!B:T,19,0),"")</f>
        <v>0</v>
      </c>
      <c r="J299" s="43">
        <f>IFERROR(VLOOKUP(C299,'13 SALARIO'!B:F,3,0),"0,00")</f>
        <v>1613.34</v>
      </c>
      <c r="K299" s="42">
        <f t="shared" si="11"/>
        <v>1060.52</v>
      </c>
      <c r="L299" s="43">
        <f>IFERROR(VLOOKUP(C299,'13 SALARIO'!B:H,6,0),"0,00")</f>
        <v>552.82000000000005</v>
      </c>
      <c r="M299" s="13" t="str">
        <f>IFERROR(VLOOKUP(C299,#REF!,2,0),"")</f>
        <v/>
      </c>
    </row>
    <row r="300" spans="2:13" s="13" customFormat="1">
      <c r="B300" s="12">
        <f t="shared" si="10"/>
        <v>292</v>
      </c>
      <c r="C300" s="16">
        <v>2772</v>
      </c>
      <c r="D300" s="17" t="str">
        <f>IFERROR(VLOOKUP(C300,SRA!B:C,2,0),"")</f>
        <v>CARMEM ALUISIA LEITE DE ANDRAD</v>
      </c>
      <c r="E300" s="12" t="str">
        <f>IFERROR(VLOOKUP(C300,SRA!B:T,8,0),"")</f>
        <v>CLT</v>
      </c>
      <c r="F300" s="12" t="s">
        <v>434</v>
      </c>
      <c r="G300" s="12" t="str">
        <f>IFERROR(VLOOKUP(C300,SRA!B:T,5,0),"")</f>
        <v>TEC. EM ADM. E FIN.</v>
      </c>
      <c r="H300" s="42">
        <f>IFERROR(VLOOKUP(C300,SRA!B:T,18,0),"")</f>
        <v>2152.9499999999998</v>
      </c>
      <c r="I300" s="42">
        <f>IFERROR(VLOOKUP(C300,SRA!B:T,19,0),"")</f>
        <v>0</v>
      </c>
      <c r="J300" s="43">
        <f>IFERROR(VLOOKUP(C300,'13 SALARIO'!B:F,3,0),"0,00")</f>
        <v>2242.9</v>
      </c>
      <c r="K300" s="42">
        <f t="shared" si="11"/>
        <v>1210.8000000000002</v>
      </c>
      <c r="L300" s="43">
        <f>IFERROR(VLOOKUP(C300,'13 SALARIO'!B:H,6,0),"0,00")</f>
        <v>1032.0999999999999</v>
      </c>
      <c r="M300" s="13" t="str">
        <f>IFERROR(VLOOKUP(C300,#REF!,2,0),"")</f>
        <v/>
      </c>
    </row>
    <row r="301" spans="2:13" s="13" customFormat="1">
      <c r="B301" s="12">
        <f t="shared" si="10"/>
        <v>293</v>
      </c>
      <c r="C301" s="16">
        <v>2773</v>
      </c>
      <c r="D301" s="17" t="str">
        <f>IFERROR(VLOOKUP(C301,SRA!B:C,2,0),"")</f>
        <v>WALDNER NERTAM F  DE ALENCAR</v>
      </c>
      <c r="E301" s="12" t="str">
        <f>IFERROR(VLOOKUP(C301,SRA!B:T,8,0),"")</f>
        <v>CLT</v>
      </c>
      <c r="F301" s="12" t="s">
        <v>434</v>
      </c>
      <c r="G301" s="12" t="str">
        <f>IFERROR(VLOOKUP(C301,SRA!B:T,5,0),"")</f>
        <v>TEC.EM QUALIDADE IND</v>
      </c>
      <c r="H301" s="42">
        <f>IFERROR(VLOOKUP(C301,SRA!B:T,18,0),"")</f>
        <v>2050.41</v>
      </c>
      <c r="I301" s="42">
        <f>IFERROR(VLOOKUP(C301,SRA!B:T,19,0),"")</f>
        <v>0</v>
      </c>
      <c r="J301" s="43">
        <f>IFERROR(VLOOKUP(C301,'13 SALARIO'!B:F,3,0),"0,00")</f>
        <v>2050.41</v>
      </c>
      <c r="K301" s="42">
        <f t="shared" si="11"/>
        <v>1144.4099999999999</v>
      </c>
      <c r="L301" s="43">
        <f>IFERROR(VLOOKUP(C301,'13 SALARIO'!B:H,6,0),"0,00")</f>
        <v>906</v>
      </c>
      <c r="M301" s="13" t="str">
        <f>IFERROR(VLOOKUP(C301,#REF!,2,0),"")</f>
        <v/>
      </c>
    </row>
    <row r="302" spans="2:13" s="13" customFormat="1">
      <c r="B302" s="12">
        <f t="shared" si="10"/>
        <v>294</v>
      </c>
      <c r="C302" s="16">
        <v>2775</v>
      </c>
      <c r="D302" s="17" t="str">
        <f>IFERROR(VLOOKUP(C302,SRA!B:C,2,0),"")</f>
        <v>MARCELA FREITAS DA C SALLES</v>
      </c>
      <c r="E302" s="12" t="str">
        <f>IFERROR(VLOOKUP(C302,SRA!B:T,8,0),"")</f>
        <v>CLT</v>
      </c>
      <c r="F302" s="12" t="s">
        <v>434</v>
      </c>
      <c r="G302" s="12" t="str">
        <f>IFERROR(VLOOKUP(C302,SRA!B:T,5,0),"")</f>
        <v>TEC. EM ADM. E FIN.</v>
      </c>
      <c r="H302" s="42">
        <f>IFERROR(VLOOKUP(C302,SRA!B:T,18,0),"")</f>
        <v>2260.61</v>
      </c>
      <c r="I302" s="42">
        <f>IFERROR(VLOOKUP(C302,SRA!B:T,19,0),"")</f>
        <v>0</v>
      </c>
      <c r="J302" s="43">
        <f>IFERROR(VLOOKUP(C302,'13 SALARIO'!B:F,3,0),"0,00")</f>
        <v>2274.3200000000002</v>
      </c>
      <c r="K302" s="42">
        <f t="shared" si="11"/>
        <v>1265.1400000000003</v>
      </c>
      <c r="L302" s="43">
        <f>IFERROR(VLOOKUP(C302,'13 SALARIO'!B:H,6,0),"0,00")</f>
        <v>1009.18</v>
      </c>
      <c r="M302" s="13" t="str">
        <f>IFERROR(VLOOKUP(C302,#REF!,2,0),"")</f>
        <v/>
      </c>
    </row>
    <row r="303" spans="2:13" s="13" customFormat="1">
      <c r="B303" s="12">
        <f t="shared" si="10"/>
        <v>295</v>
      </c>
      <c r="C303" s="16">
        <v>2779</v>
      </c>
      <c r="D303" s="17" t="str">
        <f>IFERROR(VLOOKUP(C303,SRA!B:C,2,0),"")</f>
        <v>THAIS REGINA BORGES LOPES</v>
      </c>
      <c r="E303" s="12" t="str">
        <f>IFERROR(VLOOKUP(C303,SRA!B:T,8,0),"")</f>
        <v>CLT</v>
      </c>
      <c r="F303" s="12" t="s">
        <v>434</v>
      </c>
      <c r="G303" s="12" t="str">
        <f>IFERROR(VLOOKUP(C303,SRA!B:T,5,0),"")</f>
        <v>OP. DE PROD. IND.</v>
      </c>
      <c r="H303" s="42">
        <f>IFERROR(VLOOKUP(C303,SRA!B:T,18,0),"")</f>
        <v>1961.03</v>
      </c>
      <c r="I303" s="42">
        <f>IFERROR(VLOOKUP(C303,SRA!B:T,19,0),"")</f>
        <v>1284.97</v>
      </c>
      <c r="J303" s="43">
        <f>IFERROR(VLOOKUP(C303,'13 SALARIO'!B:F,3,0),"0,00")</f>
        <v>3754.32</v>
      </c>
      <c r="K303" s="42">
        <f t="shared" si="11"/>
        <v>1966.5400000000002</v>
      </c>
      <c r="L303" s="43">
        <f>IFERROR(VLOOKUP(C303,'13 SALARIO'!B:H,6,0),"0,00")</f>
        <v>1787.78</v>
      </c>
      <c r="M303" s="13" t="str">
        <f>IFERROR(VLOOKUP(C303,#REF!,2,0),"")</f>
        <v/>
      </c>
    </row>
    <row r="304" spans="2:13" s="13" customFormat="1">
      <c r="B304" s="12">
        <f t="shared" si="10"/>
        <v>296</v>
      </c>
      <c r="C304" s="16">
        <v>2782</v>
      </c>
      <c r="D304" s="17" t="str">
        <f>IFERROR(VLOOKUP(C304,SRA!B:C,2,0),"")</f>
        <v>ELVIS ALVES DA COSTA</v>
      </c>
      <c r="E304" s="12" t="str">
        <f>IFERROR(VLOOKUP(C304,SRA!B:T,8,0),"")</f>
        <v>CLT</v>
      </c>
      <c r="F304" s="12" t="s">
        <v>434</v>
      </c>
      <c r="G304" s="12" t="str">
        <f>IFERROR(VLOOKUP(C304,SRA!B:T,5,0),"")</f>
        <v>OP. DE PROD. IND.(C)</v>
      </c>
      <c r="H304" s="42">
        <f>IFERROR(VLOOKUP(C304,SRA!B:T,18,0),"")</f>
        <v>1778.72</v>
      </c>
      <c r="I304" s="42">
        <f>IFERROR(VLOOKUP(C304,SRA!B:T,19,0),"")</f>
        <v>0</v>
      </c>
      <c r="J304" s="43">
        <f>IFERROR(VLOOKUP(C304,'13 SALARIO'!B:F,3,0),"0,00")</f>
        <v>1790.88</v>
      </c>
      <c r="K304" s="42">
        <f t="shared" si="11"/>
        <v>991.06000000000006</v>
      </c>
      <c r="L304" s="43">
        <f>IFERROR(VLOOKUP(C304,'13 SALARIO'!B:H,6,0),"0,00")</f>
        <v>799.82</v>
      </c>
      <c r="M304" s="13" t="str">
        <f>IFERROR(VLOOKUP(C304,#REF!,2,0),"")</f>
        <v/>
      </c>
    </row>
    <row r="305" spans="2:13" s="13" customFormat="1">
      <c r="B305" s="12">
        <f t="shared" si="10"/>
        <v>297</v>
      </c>
      <c r="C305" s="16">
        <v>2784</v>
      </c>
      <c r="D305" s="17" t="str">
        <f>IFERROR(VLOOKUP(C305,SRA!B:C,2,0),"")</f>
        <v>FERNANDO ALVES DO NASCIMENTO</v>
      </c>
      <c r="E305" s="12" t="str">
        <f>IFERROR(VLOOKUP(C305,SRA!B:T,8,0),"")</f>
        <v>CLT</v>
      </c>
      <c r="F305" s="12" t="s">
        <v>434</v>
      </c>
      <c r="G305" s="12" t="str">
        <f>IFERROR(VLOOKUP(C305,SRA!B:T,5,0),"")</f>
        <v>OP. DE PROD. IND.</v>
      </c>
      <c r="H305" s="42">
        <f>IFERROR(VLOOKUP(C305,SRA!B:T,18,0),"")</f>
        <v>1693.96</v>
      </c>
      <c r="I305" s="42">
        <f>IFERROR(VLOOKUP(C305,SRA!B:T,19,0),"")</f>
        <v>0</v>
      </c>
      <c r="J305" s="43">
        <f>IFERROR(VLOOKUP(C305,'13 SALARIO'!B:F,3,0),"0,00")</f>
        <v>1694.11</v>
      </c>
      <c r="K305" s="42">
        <f t="shared" si="11"/>
        <v>1160.33</v>
      </c>
      <c r="L305" s="43">
        <f>IFERROR(VLOOKUP(C305,'13 SALARIO'!B:H,6,0),"0,00")</f>
        <v>533.78</v>
      </c>
      <c r="M305" s="13" t="str">
        <f>IFERROR(VLOOKUP(C305,#REF!,2,0),"")</f>
        <v/>
      </c>
    </row>
    <row r="306" spans="2:13" s="13" customFormat="1">
      <c r="B306" s="12">
        <f t="shared" si="10"/>
        <v>298</v>
      </c>
      <c r="C306" s="16">
        <v>2785</v>
      </c>
      <c r="D306" s="17" t="str">
        <f>IFERROR(VLOOKUP(C306,SRA!B:C,2,0),"")</f>
        <v>JEANNE D ARC PEDROSA PESSOA</v>
      </c>
      <c r="E306" s="12" t="str">
        <f>IFERROR(VLOOKUP(C306,SRA!B:T,8,0),"")</f>
        <v>CLT</v>
      </c>
      <c r="F306" s="12" t="s">
        <v>434</v>
      </c>
      <c r="G306" s="12" t="str">
        <f>IFERROR(VLOOKUP(C306,SRA!B:T,5,0),"")</f>
        <v>OP. DE PROD. IND.</v>
      </c>
      <c r="H306" s="42">
        <f>IFERROR(VLOOKUP(C306,SRA!B:T,18,0),"")</f>
        <v>1613.31</v>
      </c>
      <c r="I306" s="42">
        <f>IFERROR(VLOOKUP(C306,SRA!B:T,19,0),"")</f>
        <v>0</v>
      </c>
      <c r="J306" s="43">
        <f>IFERROR(VLOOKUP(C306,'13 SALARIO'!B:F,3,0),"0,00")</f>
        <v>941.1</v>
      </c>
      <c r="K306" s="42">
        <f t="shared" si="11"/>
        <v>520.87</v>
      </c>
      <c r="L306" s="43">
        <f>IFERROR(VLOOKUP(C306,'13 SALARIO'!B:H,6,0),"0,00")</f>
        <v>420.23</v>
      </c>
      <c r="M306" s="13" t="str">
        <f>IFERROR(VLOOKUP(C306,#REF!,2,0),"")</f>
        <v/>
      </c>
    </row>
    <row r="307" spans="2:13" s="13" customFormat="1">
      <c r="B307" s="12">
        <f t="shared" si="10"/>
        <v>299</v>
      </c>
      <c r="C307" s="16">
        <v>2788</v>
      </c>
      <c r="D307" s="17" t="str">
        <f>IFERROR(VLOOKUP(C307,SRA!B:C,2,0),"")</f>
        <v>ROSANIA EMIDIA PEREIRA</v>
      </c>
      <c r="E307" s="12" t="str">
        <f>IFERROR(VLOOKUP(C307,SRA!B:T,8,0),"")</f>
        <v>CLT</v>
      </c>
      <c r="F307" s="12" t="s">
        <v>434</v>
      </c>
      <c r="G307" s="12" t="str">
        <f>IFERROR(VLOOKUP(C307,SRA!B:T,5,0),"")</f>
        <v>OP. DE PROD. IND.</v>
      </c>
      <c r="H307" s="42">
        <f>IFERROR(VLOOKUP(C307,SRA!B:T,18,0),"")</f>
        <v>1778.68</v>
      </c>
      <c r="I307" s="42">
        <f>IFERROR(VLOOKUP(C307,SRA!B:T,19,0),"")</f>
        <v>0</v>
      </c>
      <c r="J307" s="43">
        <f>IFERROR(VLOOKUP(C307,'13 SALARIO'!B:F,3,0),"0,00")</f>
        <v>1888.82</v>
      </c>
      <c r="K307" s="42">
        <f t="shared" si="11"/>
        <v>1135.8599999999999</v>
      </c>
      <c r="L307" s="43">
        <f>IFERROR(VLOOKUP(C307,'13 SALARIO'!B:H,6,0),"0,00")</f>
        <v>752.96</v>
      </c>
      <c r="M307" s="13" t="str">
        <f>IFERROR(VLOOKUP(C307,#REF!,2,0),"")</f>
        <v/>
      </c>
    </row>
    <row r="308" spans="2:13" s="13" customFormat="1">
      <c r="B308" s="12">
        <f t="shared" si="10"/>
        <v>300</v>
      </c>
      <c r="C308" s="16">
        <v>2790</v>
      </c>
      <c r="D308" s="17" t="str">
        <f>IFERROR(VLOOKUP(C308,SRA!B:C,2,0),"")</f>
        <v>ROSANA DE FATIMA UCHOA  AREDE</v>
      </c>
      <c r="E308" s="12" t="str">
        <f>IFERROR(VLOOKUP(C308,SRA!B:T,8,0),"")</f>
        <v>CLT</v>
      </c>
      <c r="F308" s="12" t="s">
        <v>434</v>
      </c>
      <c r="G308" s="12" t="str">
        <f>IFERROR(VLOOKUP(C308,SRA!B:T,5,0),"")</f>
        <v>TEC. EM ADM. E FIN.</v>
      </c>
      <c r="H308" s="42">
        <f>IFERROR(VLOOKUP(C308,SRA!B:T,18,0),"")</f>
        <v>2152.9499999999998</v>
      </c>
      <c r="I308" s="42">
        <f>IFERROR(VLOOKUP(C308,SRA!B:T,19,0),"")</f>
        <v>0</v>
      </c>
      <c r="J308" s="43">
        <f>IFERROR(VLOOKUP(C308,'13 SALARIO'!B:F,3,0),"0,00")</f>
        <v>2152.9499999999998</v>
      </c>
      <c r="K308" s="42">
        <f t="shared" si="11"/>
        <v>1202.6999999999998</v>
      </c>
      <c r="L308" s="43">
        <f>IFERROR(VLOOKUP(C308,'13 SALARIO'!B:H,6,0),"0,00")</f>
        <v>950.25</v>
      </c>
      <c r="M308" s="13" t="str">
        <f>IFERROR(VLOOKUP(C308,#REF!,2,0),"")</f>
        <v/>
      </c>
    </row>
    <row r="309" spans="2:13" s="13" customFormat="1">
      <c r="B309" s="12">
        <f t="shared" si="10"/>
        <v>301</v>
      </c>
      <c r="C309" s="16">
        <v>2791</v>
      </c>
      <c r="D309" s="17" t="str">
        <f>IFERROR(VLOOKUP(C309,SRA!B:C,2,0),"")</f>
        <v>JOSIMAR SILVA</v>
      </c>
      <c r="E309" s="12" t="str">
        <f>IFERROR(VLOOKUP(C309,SRA!B:T,8,0),"")</f>
        <v>CLT</v>
      </c>
      <c r="F309" s="12" t="s">
        <v>434</v>
      </c>
      <c r="G309" s="12" t="str">
        <f>IFERROR(VLOOKUP(C309,SRA!B:T,5,0),"")</f>
        <v>FARMACEUTICO IND</v>
      </c>
      <c r="H309" s="42">
        <f>IFERROR(VLOOKUP(C309,SRA!B:T,18,0),"")</f>
        <v>6210.16</v>
      </c>
      <c r="I309" s="42">
        <f>IFERROR(VLOOKUP(C309,SRA!B:T,19,0),"")</f>
        <v>0</v>
      </c>
      <c r="J309" s="43">
        <f>IFERROR(VLOOKUP(C309,'13 SALARIO'!B:F,3,0),"0,00")</f>
        <v>7622.62</v>
      </c>
      <c r="K309" s="42">
        <f t="shared" si="11"/>
        <v>4761.78</v>
      </c>
      <c r="L309" s="43">
        <f>IFERROR(VLOOKUP(C309,'13 SALARIO'!B:H,6,0),"0,00")</f>
        <v>2860.84</v>
      </c>
      <c r="M309" s="13" t="str">
        <f>IFERROR(VLOOKUP(C309,#REF!,2,0),"")</f>
        <v/>
      </c>
    </row>
    <row r="310" spans="2:13" s="13" customFormat="1">
      <c r="B310" s="12">
        <f t="shared" si="10"/>
        <v>302</v>
      </c>
      <c r="C310" s="16">
        <v>2797</v>
      </c>
      <c r="D310" s="17" t="str">
        <f>IFERROR(VLOOKUP(C310,SRA!B:C,2,0),"")</f>
        <v>JULIANA SILVA CEDRIM</v>
      </c>
      <c r="E310" s="12" t="str">
        <f>IFERROR(VLOOKUP(C310,SRA!B:T,8,0),"")</f>
        <v>CLT</v>
      </c>
      <c r="F310" s="12" t="s">
        <v>434</v>
      </c>
      <c r="G310" s="12" t="str">
        <f>IFERROR(VLOOKUP(C310,SRA!B:T,5,0),"")</f>
        <v>TEC. EM ADM. E FIN.</v>
      </c>
      <c r="H310" s="42">
        <f>IFERROR(VLOOKUP(C310,SRA!B:T,18,0),"")</f>
        <v>2152.9499999999998</v>
      </c>
      <c r="I310" s="42">
        <f>IFERROR(VLOOKUP(C310,SRA!B:T,19,0),"")</f>
        <v>2312.9499999999998</v>
      </c>
      <c r="J310" s="43">
        <f>IFERROR(VLOOKUP(C310,'13 SALARIO'!B:F,3,0),"0,00")</f>
        <v>4465.8999999999996</v>
      </c>
      <c r="K310" s="42">
        <f t="shared" si="11"/>
        <v>2845.6099999999997</v>
      </c>
      <c r="L310" s="43">
        <f>IFERROR(VLOOKUP(C310,'13 SALARIO'!B:H,6,0),"0,00")</f>
        <v>1620.29</v>
      </c>
      <c r="M310" s="13" t="str">
        <f>IFERROR(VLOOKUP(C310,#REF!,2,0),"")</f>
        <v/>
      </c>
    </row>
    <row r="311" spans="2:13" s="13" customFormat="1">
      <c r="B311" s="12">
        <f t="shared" si="10"/>
        <v>303</v>
      </c>
      <c r="C311" s="16">
        <v>2798</v>
      </c>
      <c r="D311" s="17" t="str">
        <f>IFERROR(VLOOKUP(C311,SRA!B:C,2,0),"")</f>
        <v>MARCO ANDRE ANTUNES CORREIA</v>
      </c>
      <c r="E311" s="12" t="str">
        <f>IFERROR(VLOOKUP(C311,SRA!B:T,8,0),"")</f>
        <v>CLT</v>
      </c>
      <c r="F311" s="12" t="s">
        <v>434</v>
      </c>
      <c r="G311" s="12" t="str">
        <f>IFERROR(VLOOKUP(C311,SRA!B:T,5,0),"")</f>
        <v>TEC. EM ADM. E FIN.</v>
      </c>
      <c r="H311" s="42">
        <f>IFERROR(VLOOKUP(C311,SRA!B:T,18,0),"")</f>
        <v>2152.9499999999998</v>
      </c>
      <c r="I311" s="42">
        <f>IFERROR(VLOOKUP(C311,SRA!B:T,19,0),"")</f>
        <v>2312.9499999999998</v>
      </c>
      <c r="J311" s="43">
        <f>IFERROR(VLOOKUP(C311,'13 SALARIO'!B:F,3,0),"0,00")</f>
        <v>4586.59</v>
      </c>
      <c r="K311" s="42">
        <f t="shared" si="11"/>
        <v>3175.79</v>
      </c>
      <c r="L311" s="43">
        <f>IFERROR(VLOOKUP(C311,'13 SALARIO'!B:H,6,0),"0,00")</f>
        <v>1410.8</v>
      </c>
      <c r="M311" s="13" t="str">
        <f>IFERROR(VLOOKUP(C311,#REF!,2,0),"")</f>
        <v/>
      </c>
    </row>
    <row r="312" spans="2:13" s="13" customFormat="1">
      <c r="B312" s="12">
        <f t="shared" si="10"/>
        <v>304</v>
      </c>
      <c r="C312" s="16">
        <v>2799</v>
      </c>
      <c r="D312" s="17" t="str">
        <f>IFERROR(VLOOKUP(C312,SRA!B:C,2,0),"")</f>
        <v>ALYSSON FABIO O FLORENCIO</v>
      </c>
      <c r="E312" s="12" t="str">
        <f>IFERROR(VLOOKUP(C312,SRA!B:T,8,0),"")</f>
        <v>CLT</v>
      </c>
      <c r="F312" s="12" t="s">
        <v>434</v>
      </c>
      <c r="G312" s="12" t="str">
        <f>IFERROR(VLOOKUP(C312,SRA!B:T,5,0),"")</f>
        <v>TEC.ADM.FINANCAS I</v>
      </c>
      <c r="H312" s="42">
        <f>IFERROR(VLOOKUP(C312,SRA!B:T,18,0),"")</f>
        <v>2152.9499999999998</v>
      </c>
      <c r="I312" s="42">
        <f>IFERROR(VLOOKUP(C312,SRA!B:T,19,0),"")</f>
        <v>233.32</v>
      </c>
      <c r="J312" s="43">
        <f>IFERROR(VLOOKUP(C312,'13 SALARIO'!B:F,3,0),"0,00")</f>
        <v>2386.27</v>
      </c>
      <c r="K312" s="42">
        <f t="shared" si="11"/>
        <v>1335.34</v>
      </c>
      <c r="L312" s="43">
        <f>IFERROR(VLOOKUP(C312,'13 SALARIO'!B:H,6,0),"0,00")</f>
        <v>1050.93</v>
      </c>
      <c r="M312" s="13" t="str">
        <f>IFERROR(VLOOKUP(C312,#REF!,2,0),"")</f>
        <v/>
      </c>
    </row>
    <row r="313" spans="2:13" s="13" customFormat="1">
      <c r="B313" s="12">
        <f t="shared" si="10"/>
        <v>305</v>
      </c>
      <c r="C313" s="16">
        <v>2801</v>
      </c>
      <c r="D313" s="17" t="str">
        <f>IFERROR(VLOOKUP(C313,SRA!B:C,2,0),"")</f>
        <v>VALERIA JALES DA SILVA</v>
      </c>
      <c r="E313" s="12" t="str">
        <f>IFERROR(VLOOKUP(C313,SRA!B:T,8,0),"")</f>
        <v>CLT</v>
      </c>
      <c r="F313" s="12" t="s">
        <v>434</v>
      </c>
      <c r="G313" s="12" t="str">
        <f>IFERROR(VLOOKUP(C313,SRA!B:T,5,0),"")</f>
        <v>TEC. CONTABIL</v>
      </c>
      <c r="H313" s="42">
        <f>IFERROR(VLOOKUP(C313,SRA!B:T,18,0),"")</f>
        <v>5998.71</v>
      </c>
      <c r="I313" s="42">
        <f>IFERROR(VLOOKUP(C313,SRA!B:T,19,0),"")</f>
        <v>0</v>
      </c>
      <c r="J313" s="43">
        <f>IFERROR(VLOOKUP(C313,'13 SALARIO'!B:F,3,0),"0,00")</f>
        <v>6209.45</v>
      </c>
      <c r="K313" s="42">
        <f t="shared" si="11"/>
        <v>3966.29</v>
      </c>
      <c r="L313" s="43">
        <f>IFERROR(VLOOKUP(C313,'13 SALARIO'!B:H,6,0),"0,00")</f>
        <v>2243.16</v>
      </c>
      <c r="M313" s="13" t="str">
        <f>IFERROR(VLOOKUP(C313,#REF!,2,0),"")</f>
        <v/>
      </c>
    </row>
    <row r="314" spans="2:13" s="13" customFormat="1">
      <c r="B314" s="12">
        <f t="shared" si="10"/>
        <v>306</v>
      </c>
      <c r="C314" s="16">
        <v>2806</v>
      </c>
      <c r="D314" s="17" t="str">
        <f>IFERROR(VLOOKUP(C314,SRA!B:C,2,0),"")</f>
        <v>ANA APARECIDA DE ANDRADE LIMA</v>
      </c>
      <c r="E314" s="12" t="str">
        <f>IFERROR(VLOOKUP(C314,SRA!B:T,8,0),"")</f>
        <v>CLT</v>
      </c>
      <c r="F314" s="12" t="s">
        <v>434</v>
      </c>
      <c r="G314" s="12" t="str">
        <f>IFERROR(VLOOKUP(C314,SRA!B:T,5,0),"")</f>
        <v>TEC. CONTABIL</v>
      </c>
      <c r="H314" s="42">
        <f>IFERROR(VLOOKUP(C314,SRA!B:T,18,0),"")</f>
        <v>2492.3200000000002</v>
      </c>
      <c r="I314" s="42">
        <f>IFERROR(VLOOKUP(C314,SRA!B:T,19,0),"")</f>
        <v>2312.9499999999998</v>
      </c>
      <c r="J314" s="43">
        <f>IFERROR(VLOOKUP(C314,'13 SALARIO'!B:F,3,0),"0,00")</f>
        <v>4807.76</v>
      </c>
      <c r="K314" s="42">
        <f t="shared" si="11"/>
        <v>3018.1000000000004</v>
      </c>
      <c r="L314" s="43">
        <f>IFERROR(VLOOKUP(C314,'13 SALARIO'!B:H,6,0),"0,00")</f>
        <v>1789.66</v>
      </c>
      <c r="M314" s="13" t="str">
        <f>IFERROR(VLOOKUP(C314,#REF!,2,0),"")</f>
        <v/>
      </c>
    </row>
    <row r="315" spans="2:13" s="13" customFormat="1">
      <c r="B315" s="12">
        <f t="shared" si="10"/>
        <v>307</v>
      </c>
      <c r="C315" s="16">
        <v>2808</v>
      </c>
      <c r="D315" s="17" t="str">
        <f>IFERROR(VLOOKUP(C315,SRA!B:C,2,0),"")</f>
        <v>GABRIELA FERNANDA M  G  CEAN</v>
      </c>
      <c r="E315" s="12" t="str">
        <f>IFERROR(VLOOKUP(C315,SRA!B:T,8,0),"")</f>
        <v>CLT</v>
      </c>
      <c r="F315" s="12" t="s">
        <v>434</v>
      </c>
      <c r="G315" s="12" t="str">
        <f>IFERROR(VLOOKUP(C315,SRA!B:T,5,0),"")</f>
        <v>TEC. EM ADM. E FIN.</v>
      </c>
      <c r="H315" s="42">
        <f>IFERROR(VLOOKUP(C315,SRA!B:T,18,0),"")</f>
        <v>2260.61</v>
      </c>
      <c r="I315" s="42">
        <f>IFERROR(VLOOKUP(C315,SRA!B:T,19,0),"")</f>
        <v>822.38</v>
      </c>
      <c r="J315" s="43">
        <f>IFERROR(VLOOKUP(C315,'13 SALARIO'!B:F,3,0),"0,00")</f>
        <v>3156.66</v>
      </c>
      <c r="K315" s="42">
        <f t="shared" si="11"/>
        <v>1342.6899999999998</v>
      </c>
      <c r="L315" s="43">
        <f>IFERROR(VLOOKUP(C315,'13 SALARIO'!B:H,6,0),"0,00")</f>
        <v>1813.97</v>
      </c>
      <c r="M315" s="13" t="str">
        <f>IFERROR(VLOOKUP(C315,#REF!,2,0),"")</f>
        <v/>
      </c>
    </row>
    <row r="316" spans="2:13" s="13" customFormat="1">
      <c r="B316" s="12">
        <f t="shared" si="10"/>
        <v>308</v>
      </c>
      <c r="C316" s="16">
        <v>2816</v>
      </c>
      <c r="D316" s="17" t="str">
        <f>IFERROR(VLOOKUP(C316,SRA!B:C,2,0),"")</f>
        <v>MIRIAM DA SILVA FONSECA</v>
      </c>
      <c r="E316" s="12" t="str">
        <f>IFERROR(VLOOKUP(C316,SRA!B:T,8,0),"")</f>
        <v>CLT</v>
      </c>
      <c r="F316" s="12" t="s">
        <v>434</v>
      </c>
      <c r="G316" s="12" t="str">
        <f>IFERROR(VLOOKUP(C316,SRA!B:T,5,0),"")</f>
        <v>TEC.EM QUALIDADE IND</v>
      </c>
      <c r="H316" s="42">
        <f>IFERROR(VLOOKUP(C316,SRA!B:T,18,0),"")</f>
        <v>2050.41</v>
      </c>
      <c r="I316" s="42">
        <f>IFERROR(VLOOKUP(C316,SRA!B:T,19,0),"")</f>
        <v>0</v>
      </c>
      <c r="J316" s="43">
        <f>IFERROR(VLOOKUP(C316,'13 SALARIO'!B:F,3,0),"0,00")</f>
        <v>2578.7399999999998</v>
      </c>
      <c r="K316" s="42">
        <f t="shared" si="11"/>
        <v>1383.2299999999998</v>
      </c>
      <c r="L316" s="43">
        <f>IFERROR(VLOOKUP(C316,'13 SALARIO'!B:H,6,0),"0,00")</f>
        <v>1195.51</v>
      </c>
      <c r="M316" s="13" t="str">
        <f>IFERROR(VLOOKUP(C316,#REF!,2,0),"")</f>
        <v/>
      </c>
    </row>
    <row r="317" spans="2:13" s="13" customFormat="1">
      <c r="B317" s="12">
        <f t="shared" si="10"/>
        <v>309</v>
      </c>
      <c r="C317" s="16">
        <v>2819</v>
      </c>
      <c r="D317" s="17" t="str">
        <f>IFERROR(VLOOKUP(C317,SRA!B:C,2,0),"")</f>
        <v>RAFAEL LEITAO DE A  G DA SILVA</v>
      </c>
      <c r="E317" s="12" t="str">
        <f>IFERROR(VLOOKUP(C317,SRA!B:T,8,0),"")</f>
        <v>CLT</v>
      </c>
      <c r="F317" s="12" t="s">
        <v>434</v>
      </c>
      <c r="G317" s="12" t="str">
        <f>IFERROR(VLOOKUP(C317,SRA!B:T,5,0),"")</f>
        <v>TEC. EM ADM. E FIN.</v>
      </c>
      <c r="H317" s="42">
        <f>IFERROR(VLOOKUP(C317,SRA!B:T,18,0),"")</f>
        <v>2152.9499999999998</v>
      </c>
      <c r="I317" s="42">
        <f>IFERROR(VLOOKUP(C317,SRA!B:T,19,0),"")</f>
        <v>0</v>
      </c>
      <c r="J317" s="43">
        <f>IFERROR(VLOOKUP(C317,'13 SALARIO'!B:F,3,0),"0,00")</f>
        <v>2152.9499999999998</v>
      </c>
      <c r="K317" s="42">
        <f t="shared" si="11"/>
        <v>2152.9499999999998</v>
      </c>
      <c r="L317" s="43">
        <f>IFERROR(VLOOKUP(C317,'13 SALARIO'!B:H,6,0),"0,00")</f>
        <v>0</v>
      </c>
      <c r="M317" s="13" t="str">
        <f>IFERROR(VLOOKUP(C317,#REF!,2,0),"")</f>
        <v/>
      </c>
    </row>
    <row r="318" spans="2:13" s="13" customFormat="1">
      <c r="B318" s="12">
        <f t="shared" si="10"/>
        <v>310</v>
      </c>
      <c r="C318" s="16">
        <v>2820</v>
      </c>
      <c r="D318" s="17" t="str">
        <f>IFERROR(VLOOKUP(C318,SRA!B:C,2,0),"")</f>
        <v>ROSIANE SANTOS BRITO</v>
      </c>
      <c r="E318" s="12" t="str">
        <f>IFERROR(VLOOKUP(C318,SRA!B:T,8,0),"")</f>
        <v>CLT</v>
      </c>
      <c r="F318" s="12" t="s">
        <v>434</v>
      </c>
      <c r="G318" s="12" t="str">
        <f>IFERROR(VLOOKUP(C318,SRA!B:T,5,0),"")</f>
        <v>TEC. EM ADM. E FIN.</v>
      </c>
      <c r="H318" s="42">
        <f>IFERROR(VLOOKUP(C318,SRA!B:T,18,0),"")</f>
        <v>2152.9499999999998</v>
      </c>
      <c r="I318" s="42">
        <f>IFERROR(VLOOKUP(C318,SRA!B:T,19,0),"")</f>
        <v>3900</v>
      </c>
      <c r="J318" s="43">
        <f>IFERROR(VLOOKUP(C318,'13 SALARIO'!B:F,3,0),"0,00")</f>
        <v>6052.95</v>
      </c>
      <c r="K318" s="42">
        <f t="shared" si="11"/>
        <v>4231.6899999999996</v>
      </c>
      <c r="L318" s="43">
        <f>IFERROR(VLOOKUP(C318,'13 SALARIO'!B:H,6,0),"0,00")</f>
        <v>1821.26</v>
      </c>
      <c r="M318" s="13" t="str">
        <f>IFERROR(VLOOKUP(C318,#REF!,2,0),"")</f>
        <v/>
      </c>
    </row>
    <row r="319" spans="2:13" s="13" customFormat="1">
      <c r="B319" s="12">
        <f t="shared" si="10"/>
        <v>311</v>
      </c>
      <c r="C319" s="16">
        <v>2823</v>
      </c>
      <c r="D319" s="17" t="str">
        <f>IFERROR(VLOOKUP(C319,SRA!B:C,2,0),"")</f>
        <v>ADRIANA MARIA DA SILVA</v>
      </c>
      <c r="E319" s="12" t="str">
        <f>IFERROR(VLOOKUP(C319,SRA!B:T,8,0),"")</f>
        <v>CLT</v>
      </c>
      <c r="F319" s="12" t="s">
        <v>434</v>
      </c>
      <c r="G319" s="12" t="str">
        <f>IFERROR(VLOOKUP(C319,SRA!B:T,5,0),"")</f>
        <v>TEC. EM ADM. E FIN.</v>
      </c>
      <c r="H319" s="42">
        <f>IFERROR(VLOOKUP(C319,SRA!B:T,18,0),"")</f>
        <v>2152.9499999999998</v>
      </c>
      <c r="I319" s="42">
        <f>IFERROR(VLOOKUP(C319,SRA!B:T,19,0),"")</f>
        <v>0</v>
      </c>
      <c r="J319" s="43">
        <f>IFERROR(VLOOKUP(C319,'13 SALARIO'!B:F,3,0),"0,00")</f>
        <v>2152.9499999999998</v>
      </c>
      <c r="K319" s="42">
        <f t="shared" si="11"/>
        <v>1163.1799999999998</v>
      </c>
      <c r="L319" s="43">
        <f>IFERROR(VLOOKUP(C319,'13 SALARIO'!B:H,6,0),"0,00")</f>
        <v>989.77</v>
      </c>
      <c r="M319" s="13" t="str">
        <f>IFERROR(VLOOKUP(C319,#REF!,2,0),"")</f>
        <v/>
      </c>
    </row>
    <row r="320" spans="2:13" s="13" customFormat="1">
      <c r="B320" s="12">
        <f t="shared" si="10"/>
        <v>312</v>
      </c>
      <c r="C320" s="12">
        <v>2824</v>
      </c>
      <c r="D320" s="17" t="str">
        <f>IFERROR(VLOOKUP(C320,SRA!B:C,2,0),"")</f>
        <v>ANA PAULA BARBOSA CAVALCANTI</v>
      </c>
      <c r="E320" s="12" t="str">
        <f>IFERROR(VLOOKUP(C320,SRA!B:T,8,0),"")</f>
        <v>CLT</v>
      </c>
      <c r="F320" s="12" t="s">
        <v>451</v>
      </c>
      <c r="G320" s="12" t="str">
        <f>IFERROR(VLOOKUP(C320,SRA!B:T,5,0),"")</f>
        <v>ANA ASS FARMACEUTICA</v>
      </c>
      <c r="H320" s="42">
        <f>IFERROR(VLOOKUP(C320,SRA!B:T,18,0),"")</f>
        <v>5270.88</v>
      </c>
      <c r="I320" s="42">
        <f>IFERROR(VLOOKUP(C320,SRA!B:T,19,0),"")</f>
        <v>0</v>
      </c>
      <c r="J320" s="43" t="str">
        <f>IFERROR(VLOOKUP(C320,'13 SALARIO'!B:F,3,0),"0,00")</f>
        <v>0,00</v>
      </c>
      <c r="K320" s="42">
        <f t="shared" si="11"/>
        <v>0</v>
      </c>
      <c r="L320" s="43" t="str">
        <f>IFERROR(VLOOKUP(C320,'13 SALARIO'!B:H,6,0),"0,00")</f>
        <v>0,00</v>
      </c>
      <c r="M320" s="13" t="str">
        <f>IFERROR(VLOOKUP(C320,#REF!,2,0),"")</f>
        <v/>
      </c>
    </row>
    <row r="321" spans="2:13" s="13" customFormat="1">
      <c r="B321" s="12">
        <f t="shared" si="10"/>
        <v>313</v>
      </c>
      <c r="C321" s="16">
        <v>2827</v>
      </c>
      <c r="D321" s="17" t="str">
        <f>IFERROR(VLOOKUP(C321,SRA!B:C,2,0),"")</f>
        <v>FABIO BARBOSA S  DE LIMA</v>
      </c>
      <c r="E321" s="12" t="str">
        <f>IFERROR(VLOOKUP(C321,SRA!B:T,8,0),"")</f>
        <v>CLT</v>
      </c>
      <c r="F321" s="12" t="s">
        <v>434</v>
      </c>
      <c r="G321" s="12" t="str">
        <f>IFERROR(VLOOKUP(C321,SRA!B:T,5,0),"")</f>
        <v>TEC. EM ADM. E FIN.</v>
      </c>
      <c r="H321" s="42">
        <f>IFERROR(VLOOKUP(C321,SRA!B:T,18,0),"")</f>
        <v>2152.9499999999998</v>
      </c>
      <c r="I321" s="42">
        <f>IFERROR(VLOOKUP(C321,SRA!B:T,19,0),"")</f>
        <v>233.32</v>
      </c>
      <c r="J321" s="43">
        <f>IFERROR(VLOOKUP(C321,'13 SALARIO'!B:F,3,0),"0,00")</f>
        <v>2386.27</v>
      </c>
      <c r="K321" s="42">
        <f t="shared" si="11"/>
        <v>1291.53</v>
      </c>
      <c r="L321" s="43">
        <f>IFERROR(VLOOKUP(C321,'13 SALARIO'!B:H,6,0),"0,00")</f>
        <v>1094.74</v>
      </c>
      <c r="M321" s="13" t="str">
        <f>IFERROR(VLOOKUP(C321,#REF!,2,0),"")</f>
        <v/>
      </c>
    </row>
    <row r="322" spans="2:13" s="13" customFormat="1">
      <c r="B322" s="12">
        <f t="shared" si="10"/>
        <v>314</v>
      </c>
      <c r="C322" s="16">
        <v>2831</v>
      </c>
      <c r="D322" s="17" t="str">
        <f>IFERROR(VLOOKUP(C322,SRA!B:C,2,0),"")</f>
        <v>AMANDA BEZERRA MASCARENHAS</v>
      </c>
      <c r="E322" s="12" t="str">
        <f>IFERROR(VLOOKUP(C322,SRA!B:T,8,0),"")</f>
        <v>CLT</v>
      </c>
      <c r="F322" s="12" t="s">
        <v>434</v>
      </c>
      <c r="G322" s="12" t="str">
        <f>IFERROR(VLOOKUP(C322,SRA!B:T,5,0),"")</f>
        <v>TEC. EM ADM. E FIN.</v>
      </c>
      <c r="H322" s="42">
        <f>IFERROR(VLOOKUP(C322,SRA!B:T,18,0),"")</f>
        <v>2152.9499999999998</v>
      </c>
      <c r="I322" s="42">
        <f>IFERROR(VLOOKUP(C322,SRA!B:T,19,0),"")</f>
        <v>3900</v>
      </c>
      <c r="J322" s="43">
        <f>IFERROR(VLOOKUP(C322,'13 SALARIO'!B:F,3,0),"0,00")</f>
        <v>6149.32</v>
      </c>
      <c r="K322" s="42">
        <f t="shared" si="11"/>
        <v>4267.9799999999996</v>
      </c>
      <c r="L322" s="43">
        <f>IFERROR(VLOOKUP(C322,'13 SALARIO'!B:H,6,0),"0,00")</f>
        <v>1881.34</v>
      </c>
      <c r="M322" s="13" t="str">
        <f>IFERROR(VLOOKUP(C322,#REF!,2,0),"")</f>
        <v/>
      </c>
    </row>
    <row r="323" spans="2:13" s="13" customFormat="1">
      <c r="B323" s="12">
        <f t="shared" si="10"/>
        <v>315</v>
      </c>
      <c r="C323" s="16">
        <v>2833</v>
      </c>
      <c r="D323" s="17" t="str">
        <f>IFERROR(VLOOKUP(C323,SRA!B:C,2,0),"")</f>
        <v>JAMESSON AMANCIO DA ROCHA</v>
      </c>
      <c r="E323" s="12" t="str">
        <f>IFERROR(VLOOKUP(C323,SRA!B:T,8,0),"")</f>
        <v>CLT</v>
      </c>
      <c r="F323" s="12" t="s">
        <v>434</v>
      </c>
      <c r="G323" s="12" t="str">
        <f>IFERROR(VLOOKUP(C323,SRA!B:T,5,0),"")</f>
        <v>TEC. EM ADM. E FIN.</v>
      </c>
      <c r="H323" s="42">
        <f>IFERROR(VLOOKUP(C323,SRA!B:T,18,0),"")</f>
        <v>2260.61</v>
      </c>
      <c r="I323" s="42">
        <f>IFERROR(VLOOKUP(C323,SRA!B:T,19,0),"")</f>
        <v>2879.38</v>
      </c>
      <c r="J323" s="43">
        <f>IFERROR(VLOOKUP(C323,'13 SALARIO'!B:F,3,0),"0,00")</f>
        <v>5466.76</v>
      </c>
      <c r="K323" s="42">
        <f t="shared" si="11"/>
        <v>3455.9800000000005</v>
      </c>
      <c r="L323" s="43">
        <f>IFERROR(VLOOKUP(C323,'13 SALARIO'!B:H,6,0),"0,00")</f>
        <v>2010.78</v>
      </c>
      <c r="M323" s="13" t="str">
        <f>IFERROR(VLOOKUP(C323,#REF!,2,0),"")</f>
        <v/>
      </c>
    </row>
    <row r="324" spans="2:13" s="13" customFormat="1">
      <c r="B324" s="12">
        <f t="shared" si="10"/>
        <v>316</v>
      </c>
      <c r="C324" s="16">
        <v>2834</v>
      </c>
      <c r="D324" s="17" t="str">
        <f>IFERROR(VLOOKUP(C324,SRA!B:C,2,0),"")</f>
        <v>LUIZ F  DE LIMA CAVALCANTI</v>
      </c>
      <c r="E324" s="12" t="str">
        <f>IFERROR(VLOOKUP(C324,SRA!B:T,8,0),"")</f>
        <v>CLT</v>
      </c>
      <c r="F324" s="12" t="s">
        <v>434</v>
      </c>
      <c r="G324" s="12" t="str">
        <f>IFERROR(VLOOKUP(C324,SRA!B:T,5,0),"")</f>
        <v>TEC. EM ADM. E FIN.</v>
      </c>
      <c r="H324" s="42">
        <f>IFERROR(VLOOKUP(C324,SRA!B:T,18,0),"")</f>
        <v>2152.9499999999998</v>
      </c>
      <c r="I324" s="42">
        <f>IFERROR(VLOOKUP(C324,SRA!B:T,19,0),"")</f>
        <v>0</v>
      </c>
      <c r="J324" s="43">
        <f>IFERROR(VLOOKUP(C324,'13 SALARIO'!B:F,3,0),"0,00")</f>
        <v>2287.16</v>
      </c>
      <c r="K324" s="42">
        <f t="shared" si="11"/>
        <v>1625.9699999999998</v>
      </c>
      <c r="L324" s="43">
        <f>IFERROR(VLOOKUP(C324,'13 SALARIO'!B:H,6,0),"0,00")</f>
        <v>661.19</v>
      </c>
      <c r="M324" s="13" t="str">
        <f>IFERROR(VLOOKUP(C324,#REF!,2,0),"")</f>
        <v/>
      </c>
    </row>
    <row r="325" spans="2:13" s="13" customFormat="1">
      <c r="B325" s="12">
        <f t="shared" si="10"/>
        <v>317</v>
      </c>
      <c r="C325" s="16">
        <v>2835</v>
      </c>
      <c r="D325" s="17" t="str">
        <f>IFERROR(VLOOKUP(C325,SRA!B:C,2,0),"")</f>
        <v>JOSE MARCELO DE FRANCA MATOS</v>
      </c>
      <c r="E325" s="12" t="str">
        <f>IFERROR(VLOOKUP(C325,SRA!B:T,8,0),"")</f>
        <v>CLT</v>
      </c>
      <c r="F325" s="12" t="s">
        <v>434</v>
      </c>
      <c r="G325" s="12" t="str">
        <f>IFERROR(VLOOKUP(C325,SRA!B:T,5,0),"")</f>
        <v>TEC. EM ADM. E FIN.</v>
      </c>
      <c r="H325" s="42">
        <f>IFERROR(VLOOKUP(C325,SRA!B:T,18,0),"")</f>
        <v>2152.9499999999998</v>
      </c>
      <c r="I325" s="42">
        <f>IFERROR(VLOOKUP(C325,SRA!B:T,19,0),"")</f>
        <v>0</v>
      </c>
      <c r="J325" s="43">
        <f>IFERROR(VLOOKUP(C325,'13 SALARIO'!B:F,3,0),"0,00")</f>
        <v>2152.9499999999998</v>
      </c>
      <c r="K325" s="42">
        <f t="shared" si="11"/>
        <v>1202.6999999999998</v>
      </c>
      <c r="L325" s="43">
        <f>IFERROR(VLOOKUP(C325,'13 SALARIO'!B:H,6,0),"0,00")</f>
        <v>950.25</v>
      </c>
      <c r="M325" s="13" t="str">
        <f>IFERROR(VLOOKUP(C325,#REF!,2,0),"")</f>
        <v/>
      </c>
    </row>
    <row r="326" spans="2:13" s="13" customFormat="1">
      <c r="B326" s="12">
        <f t="shared" si="10"/>
        <v>318</v>
      </c>
      <c r="C326" s="12">
        <v>2836</v>
      </c>
      <c r="D326" s="17" t="str">
        <f>IFERROR(VLOOKUP(C326,SRA!B:C,2,0),"")</f>
        <v>MONALISA MARIA LEANDRO RIBEIRO</v>
      </c>
      <c r="E326" s="12" t="str">
        <f>IFERROR(VLOOKUP(C326,SRA!B:T,8,0),"")</f>
        <v>CLT</v>
      </c>
      <c r="F326" s="12" t="s">
        <v>434</v>
      </c>
      <c r="G326" s="12" t="str">
        <f>IFERROR(VLOOKUP(C326,SRA!B:T,5,0),"")</f>
        <v>TEC.ADM.FINANCAS I</v>
      </c>
      <c r="H326" s="42">
        <f>IFERROR(VLOOKUP(C326,SRA!B:T,18,0),"")</f>
        <v>2152.9499999999998</v>
      </c>
      <c r="I326" s="42">
        <f>IFERROR(VLOOKUP(C326,SRA!B:T,19,0),"")</f>
        <v>0</v>
      </c>
      <c r="J326" s="43">
        <f>IFERROR(VLOOKUP(C326,'13 SALARIO'!B:F,3,0),"0,00")</f>
        <v>2164.88</v>
      </c>
      <c r="K326" s="42">
        <f t="shared" si="11"/>
        <v>1164.25</v>
      </c>
      <c r="L326" s="43">
        <f>IFERROR(VLOOKUP(C326,'13 SALARIO'!B:H,6,0),"0,00")</f>
        <v>1000.63</v>
      </c>
      <c r="M326" s="13" t="str">
        <f>IFERROR(VLOOKUP(C326,#REF!,2,0),"")</f>
        <v/>
      </c>
    </row>
    <row r="327" spans="2:13" s="13" customFormat="1">
      <c r="B327" s="12">
        <f t="shared" ref="B327:B390" si="12">B326+1</f>
        <v>319</v>
      </c>
      <c r="C327" s="16">
        <v>2837</v>
      </c>
      <c r="D327" s="17" t="str">
        <f>IFERROR(VLOOKUP(C327,SRA!B:C,2,0),"")</f>
        <v>BEZALIEL ROSA DOS S JUNIOR</v>
      </c>
      <c r="E327" s="12" t="str">
        <f>IFERROR(VLOOKUP(C327,SRA!B:T,8,0),"")</f>
        <v>CLT</v>
      </c>
      <c r="F327" s="12" t="s">
        <v>434</v>
      </c>
      <c r="G327" s="12" t="str">
        <f>IFERROR(VLOOKUP(C327,SRA!B:T,5,0),"")</f>
        <v>TEC. EM ADM. E FIN.</v>
      </c>
      <c r="H327" s="42">
        <f>IFERROR(VLOOKUP(C327,SRA!B:T,18,0),"")</f>
        <v>2152.9499999999998</v>
      </c>
      <c r="I327" s="42">
        <f>IFERROR(VLOOKUP(C327,SRA!B:T,19,0),"")</f>
        <v>2312.9499999999998</v>
      </c>
      <c r="J327" s="43">
        <f>IFERROR(VLOOKUP(C327,'13 SALARIO'!B:F,3,0),"0,00")</f>
        <v>4465.8999999999996</v>
      </c>
      <c r="K327" s="42">
        <f t="shared" si="11"/>
        <v>2806.0899999999997</v>
      </c>
      <c r="L327" s="43">
        <f>IFERROR(VLOOKUP(C327,'13 SALARIO'!B:H,6,0),"0,00")</f>
        <v>1659.81</v>
      </c>
      <c r="M327" s="13" t="str">
        <f>IFERROR(VLOOKUP(C327,#REF!,2,0),"")</f>
        <v/>
      </c>
    </row>
    <row r="328" spans="2:13" s="13" customFormat="1">
      <c r="B328" s="12">
        <f t="shared" si="12"/>
        <v>320</v>
      </c>
      <c r="C328" s="16">
        <v>2838</v>
      </c>
      <c r="D328" s="17" t="str">
        <f>IFERROR(VLOOKUP(C328,SRA!B:C,2,0),"")</f>
        <v>CAIO CEZAR F  E  DO NASCIMENTO</v>
      </c>
      <c r="E328" s="12" t="str">
        <f>IFERROR(VLOOKUP(C328,SRA!B:T,8,0),"")</f>
        <v>CLT</v>
      </c>
      <c r="F328" s="12" t="s">
        <v>434</v>
      </c>
      <c r="G328" s="12" t="str">
        <f>IFERROR(VLOOKUP(C328,SRA!B:T,5,0),"")</f>
        <v>TEC. EM ADM. E FIN.</v>
      </c>
      <c r="H328" s="42">
        <f>IFERROR(VLOOKUP(C328,SRA!B:T,18,0),"")</f>
        <v>2152.9499999999998</v>
      </c>
      <c r="I328" s="42">
        <f>IFERROR(VLOOKUP(C328,SRA!B:T,19,0),"")</f>
        <v>233.32</v>
      </c>
      <c r="J328" s="43">
        <f>IFERROR(VLOOKUP(C328,'13 SALARIO'!B:F,3,0),"0,00")</f>
        <v>2386.27</v>
      </c>
      <c r="K328" s="42">
        <f t="shared" si="11"/>
        <v>1799.53</v>
      </c>
      <c r="L328" s="43">
        <f>IFERROR(VLOOKUP(C328,'13 SALARIO'!B:H,6,0),"0,00")</f>
        <v>586.74</v>
      </c>
      <c r="M328" s="13" t="str">
        <f>IFERROR(VLOOKUP(C328,#REF!,2,0),"")</f>
        <v/>
      </c>
    </row>
    <row r="329" spans="2:13" s="13" customFormat="1">
      <c r="B329" s="12">
        <f t="shared" si="12"/>
        <v>321</v>
      </c>
      <c r="C329" s="16">
        <v>2839</v>
      </c>
      <c r="D329" s="17" t="str">
        <f>IFERROR(VLOOKUP(C329,SRA!B:C,2,0),"")</f>
        <v>ANGELINA MEDEIROS VERONESE</v>
      </c>
      <c r="E329" s="12" t="str">
        <f>IFERROR(VLOOKUP(C329,SRA!B:T,8,0),"")</f>
        <v>CLT</v>
      </c>
      <c r="F329" s="12" t="s">
        <v>434</v>
      </c>
      <c r="G329" s="12" t="str">
        <f>IFERROR(VLOOKUP(C329,SRA!B:T,5,0),"")</f>
        <v>TEC. CONTABIL</v>
      </c>
      <c r="H329" s="42">
        <f>IFERROR(VLOOKUP(C329,SRA!B:T,18,0),"")</f>
        <v>2492.3200000000002</v>
      </c>
      <c r="I329" s="42">
        <f>IFERROR(VLOOKUP(C329,SRA!B:T,19,0),"")</f>
        <v>2312.9499999999998</v>
      </c>
      <c r="J329" s="43">
        <f>IFERROR(VLOOKUP(C329,'13 SALARIO'!B:F,3,0),"0,00")</f>
        <v>4805.2700000000004</v>
      </c>
      <c r="K329" s="42">
        <f t="shared" si="11"/>
        <v>3131.8600000000006</v>
      </c>
      <c r="L329" s="43">
        <f>IFERROR(VLOOKUP(C329,'13 SALARIO'!B:H,6,0),"0,00")</f>
        <v>1673.41</v>
      </c>
      <c r="M329" s="13" t="str">
        <f>IFERROR(VLOOKUP(C329,#REF!,2,0),"")</f>
        <v/>
      </c>
    </row>
    <row r="330" spans="2:13" s="13" customFormat="1">
      <c r="B330" s="12">
        <f t="shared" si="12"/>
        <v>322</v>
      </c>
      <c r="C330" s="16">
        <v>2849</v>
      </c>
      <c r="D330" s="17" t="str">
        <f>IFERROR(VLOOKUP(C330,SRA!B:C,2,0),"")</f>
        <v>JULIANA CESAR MARTINS DE LIMA</v>
      </c>
      <c r="E330" s="12" t="str">
        <f>IFERROR(VLOOKUP(C330,SRA!B:T,8,0),"")</f>
        <v>CLT</v>
      </c>
      <c r="F330" s="12" t="s">
        <v>434</v>
      </c>
      <c r="G330" s="12" t="str">
        <f>IFERROR(VLOOKUP(C330,SRA!B:T,5,0),"")</f>
        <v>OP. DE PROD. IND.</v>
      </c>
      <c r="H330" s="42">
        <f>IFERROR(VLOOKUP(C330,SRA!B:T,18,0),"")</f>
        <v>1463.31</v>
      </c>
      <c r="I330" s="42">
        <f>IFERROR(VLOOKUP(C330,SRA!B:T,19,0),"")</f>
        <v>0</v>
      </c>
      <c r="J330" s="43">
        <f>IFERROR(VLOOKUP(C330,'13 SALARIO'!B:F,3,0),"0,00")</f>
        <v>1473.83</v>
      </c>
      <c r="K330" s="42">
        <f t="shared" si="11"/>
        <v>811.6099999999999</v>
      </c>
      <c r="L330" s="43">
        <f>IFERROR(VLOOKUP(C330,'13 SALARIO'!B:H,6,0),"0,00")</f>
        <v>662.22</v>
      </c>
      <c r="M330" s="13" t="str">
        <f>IFERROR(VLOOKUP(C330,#REF!,2,0),"")</f>
        <v/>
      </c>
    </row>
    <row r="331" spans="2:13" s="13" customFormat="1">
      <c r="B331" s="12">
        <f t="shared" si="12"/>
        <v>323</v>
      </c>
      <c r="C331" s="16">
        <v>2850</v>
      </c>
      <c r="D331" s="17" t="str">
        <f>IFERROR(VLOOKUP(C331,SRA!B:C,2,0),"")</f>
        <v>JAMERSON A  RAFAEL DE LIMA</v>
      </c>
      <c r="E331" s="12" t="str">
        <f>IFERROR(VLOOKUP(C331,SRA!B:T,8,0),"")</f>
        <v>CLT</v>
      </c>
      <c r="F331" s="12" t="s">
        <v>434</v>
      </c>
      <c r="G331" s="12" t="str">
        <f>IFERROR(VLOOKUP(C331,SRA!B:T,5,0),"")</f>
        <v>OP. DE PROD. IND.</v>
      </c>
      <c r="H331" s="42">
        <f>IFERROR(VLOOKUP(C331,SRA!B:T,18,0),"")</f>
        <v>1463.31</v>
      </c>
      <c r="I331" s="42">
        <f>IFERROR(VLOOKUP(C331,SRA!B:T,19,0),"")</f>
        <v>0</v>
      </c>
      <c r="J331" s="43">
        <f>IFERROR(VLOOKUP(C331,'13 SALARIO'!B:F,3,0),"0,00")</f>
        <v>1463.31</v>
      </c>
      <c r="K331" s="42">
        <f t="shared" si="11"/>
        <v>810.66</v>
      </c>
      <c r="L331" s="43">
        <f>IFERROR(VLOOKUP(C331,'13 SALARIO'!B:H,6,0),"0,00")</f>
        <v>652.65</v>
      </c>
      <c r="M331" s="13" t="str">
        <f>IFERROR(VLOOKUP(C331,#REF!,2,0),"")</f>
        <v/>
      </c>
    </row>
    <row r="332" spans="2:13" s="13" customFormat="1">
      <c r="B332" s="12">
        <f t="shared" si="12"/>
        <v>324</v>
      </c>
      <c r="C332" s="16">
        <v>2853</v>
      </c>
      <c r="D332" s="17" t="str">
        <f>IFERROR(VLOOKUP(C332,SRA!B:C,2,0),"")</f>
        <v>ALCILEIDE MONTE DA SILVA LIMA</v>
      </c>
      <c r="E332" s="12" t="str">
        <f>IFERROR(VLOOKUP(C332,SRA!B:T,8,0),"")</f>
        <v>CLT</v>
      </c>
      <c r="F332" s="12" t="s">
        <v>434</v>
      </c>
      <c r="G332" s="12" t="str">
        <f>IFERROR(VLOOKUP(C332,SRA!B:T,5,0),"")</f>
        <v>OP. DE PROD. IND.</v>
      </c>
      <c r="H332" s="42">
        <f>IFERROR(VLOOKUP(C332,SRA!B:T,18,0),"")</f>
        <v>1613.31</v>
      </c>
      <c r="I332" s="42">
        <f>IFERROR(VLOOKUP(C332,SRA!B:T,19,0),"")</f>
        <v>0</v>
      </c>
      <c r="J332" s="43">
        <f>IFERROR(VLOOKUP(C332,'13 SALARIO'!B:F,3,0),"0,00")</f>
        <v>1613.31</v>
      </c>
      <c r="K332" s="42">
        <f t="shared" si="11"/>
        <v>895.93</v>
      </c>
      <c r="L332" s="43">
        <f>IFERROR(VLOOKUP(C332,'13 SALARIO'!B:H,6,0),"0,00")</f>
        <v>717.38</v>
      </c>
      <c r="M332" s="13" t="str">
        <f>IFERROR(VLOOKUP(C332,#REF!,2,0),"")</f>
        <v/>
      </c>
    </row>
    <row r="333" spans="2:13" s="13" customFormat="1">
      <c r="B333" s="12">
        <f t="shared" si="12"/>
        <v>325</v>
      </c>
      <c r="C333" s="16">
        <v>2854</v>
      </c>
      <c r="D333" s="17" t="str">
        <f>IFERROR(VLOOKUP(C333,SRA!B:C,2,0),"")</f>
        <v>ANDRE RICARDO CAMARA TORRES</v>
      </c>
      <c r="E333" s="12" t="str">
        <f>IFERROR(VLOOKUP(C333,SRA!B:T,8,0),"")</f>
        <v>CLT</v>
      </c>
      <c r="F333" s="12" t="s">
        <v>434</v>
      </c>
      <c r="G333" s="12" t="str">
        <f>IFERROR(VLOOKUP(C333,SRA!B:T,5,0),"")</f>
        <v>OP. DE PROD. IND.</v>
      </c>
      <c r="H333" s="42">
        <f>IFERROR(VLOOKUP(C333,SRA!B:T,18,0),"")</f>
        <v>1613.33</v>
      </c>
      <c r="I333" s="42">
        <f>IFERROR(VLOOKUP(C333,SRA!B:T,19,0),"")</f>
        <v>0</v>
      </c>
      <c r="J333" s="43">
        <f>IFERROR(VLOOKUP(C333,'13 SALARIO'!B:F,3,0),"0,00")</f>
        <v>1763.23</v>
      </c>
      <c r="K333" s="42">
        <f t="shared" si="11"/>
        <v>879.83</v>
      </c>
      <c r="L333" s="43">
        <f>IFERROR(VLOOKUP(C333,'13 SALARIO'!B:H,6,0),"0,00")</f>
        <v>883.4</v>
      </c>
      <c r="M333" s="13" t="str">
        <f>IFERROR(VLOOKUP(C333,#REF!,2,0),"")</f>
        <v/>
      </c>
    </row>
    <row r="334" spans="2:13" s="13" customFormat="1">
      <c r="B334" s="12">
        <f t="shared" si="12"/>
        <v>326</v>
      </c>
      <c r="C334" s="16">
        <v>2857</v>
      </c>
      <c r="D334" s="17" t="str">
        <f>IFERROR(VLOOKUP(C334,SRA!B:C,2,0),"")</f>
        <v>CAROLINE ALVES LEAL</v>
      </c>
      <c r="E334" s="12" t="str">
        <f>IFERROR(VLOOKUP(C334,SRA!B:T,8,0),"")</f>
        <v>CLT</v>
      </c>
      <c r="F334" s="12" t="s">
        <v>434</v>
      </c>
      <c r="G334" s="12" t="str">
        <f>IFERROR(VLOOKUP(C334,SRA!B:T,5,0),"")</f>
        <v>TEC. EM ADM. E FIN.</v>
      </c>
      <c r="H334" s="42">
        <f>IFERROR(VLOOKUP(C334,SRA!B:T,18,0),"")</f>
        <v>2152.9699999999998</v>
      </c>
      <c r="I334" s="42">
        <f>IFERROR(VLOOKUP(C334,SRA!B:T,19,0),"")</f>
        <v>1284.97</v>
      </c>
      <c r="J334" s="43">
        <f>IFERROR(VLOOKUP(C334,'13 SALARIO'!B:F,3,0),"0,00")</f>
        <v>3523.61</v>
      </c>
      <c r="K334" s="42">
        <f t="shared" si="11"/>
        <v>2017.1200000000001</v>
      </c>
      <c r="L334" s="43">
        <f>IFERROR(VLOOKUP(C334,'13 SALARIO'!B:H,6,0),"0,00")</f>
        <v>1506.49</v>
      </c>
      <c r="M334" s="13" t="str">
        <f>IFERROR(VLOOKUP(C334,#REF!,2,0),"")</f>
        <v/>
      </c>
    </row>
    <row r="335" spans="2:13" s="13" customFormat="1">
      <c r="B335" s="12">
        <f t="shared" si="12"/>
        <v>327</v>
      </c>
      <c r="C335" s="16">
        <v>2860</v>
      </c>
      <c r="D335" s="17" t="str">
        <f>IFERROR(VLOOKUP(C335,SRA!B:C,2,0),"")</f>
        <v>ADRIANA MAYO DE SOUZA E SILVA</v>
      </c>
      <c r="E335" s="12" t="str">
        <f>IFERROR(VLOOKUP(C335,SRA!B:T,8,0),"")</f>
        <v>CLT</v>
      </c>
      <c r="F335" s="12" t="s">
        <v>434</v>
      </c>
      <c r="G335" s="12" t="str">
        <f>IFERROR(VLOOKUP(C335,SRA!B:T,5,0),"")</f>
        <v>OP. DE PROD. IND.</v>
      </c>
      <c r="H335" s="42">
        <f>IFERROR(VLOOKUP(C335,SRA!B:T,18,0),"")</f>
        <v>1463.31</v>
      </c>
      <c r="I335" s="42">
        <f>IFERROR(VLOOKUP(C335,SRA!B:T,19,0),"")</f>
        <v>0</v>
      </c>
      <c r="J335" s="43">
        <f>IFERROR(VLOOKUP(C335,'13 SALARIO'!B:F,3,0),"0,00")</f>
        <v>1478.06</v>
      </c>
      <c r="K335" s="42">
        <f t="shared" ref="K335:K398" si="13">J335-L335</f>
        <v>811.9899999999999</v>
      </c>
      <c r="L335" s="43">
        <f>IFERROR(VLOOKUP(C335,'13 SALARIO'!B:H,6,0),"0,00")</f>
        <v>666.07</v>
      </c>
      <c r="M335" s="13" t="str">
        <f>IFERROR(VLOOKUP(C335,#REF!,2,0),"")</f>
        <v/>
      </c>
    </row>
    <row r="336" spans="2:13" s="13" customFormat="1">
      <c r="B336" s="12">
        <f t="shared" si="12"/>
        <v>328</v>
      </c>
      <c r="C336" s="16">
        <v>2864</v>
      </c>
      <c r="D336" s="17" t="str">
        <f>IFERROR(VLOOKUP(C336,SRA!B:C,2,0),"")</f>
        <v>DULCE HELENA PEREIRA</v>
      </c>
      <c r="E336" s="12" t="str">
        <f>IFERROR(VLOOKUP(C336,SRA!B:T,8,0),"")</f>
        <v>CLT</v>
      </c>
      <c r="F336" s="12" t="s">
        <v>434</v>
      </c>
      <c r="G336" s="12" t="str">
        <f>IFERROR(VLOOKUP(C336,SRA!B:T,5,0),"")</f>
        <v>OP. DE PROD. IND.</v>
      </c>
      <c r="H336" s="42">
        <f>IFERROR(VLOOKUP(C336,SRA!B:T,18,0),"")</f>
        <v>2059.09</v>
      </c>
      <c r="I336" s="42">
        <f>IFERROR(VLOOKUP(C336,SRA!B:T,19,0),"")</f>
        <v>822.38</v>
      </c>
      <c r="J336" s="43">
        <f>IFERROR(VLOOKUP(C336,'13 SALARIO'!B:F,3,0),"0,00")</f>
        <v>2896.04</v>
      </c>
      <c r="K336" s="42">
        <f t="shared" si="13"/>
        <v>1556.55</v>
      </c>
      <c r="L336" s="43">
        <f>IFERROR(VLOOKUP(C336,'13 SALARIO'!B:H,6,0),"0,00")</f>
        <v>1339.49</v>
      </c>
      <c r="M336" s="13" t="str">
        <f>IFERROR(VLOOKUP(C336,#REF!,2,0),"")</f>
        <v/>
      </c>
    </row>
    <row r="337" spans="2:13" s="13" customFormat="1">
      <c r="B337" s="12">
        <f t="shared" si="12"/>
        <v>329</v>
      </c>
      <c r="C337" s="16">
        <v>2866</v>
      </c>
      <c r="D337" s="17" t="str">
        <f>IFERROR(VLOOKUP(C337,SRA!B:C,2,0),"")</f>
        <v>LUCICLEIDE M  DE A  CAMPOS</v>
      </c>
      <c r="E337" s="12" t="str">
        <f>IFERROR(VLOOKUP(C337,SRA!B:T,8,0),"")</f>
        <v>CLT</v>
      </c>
      <c r="F337" s="12" t="s">
        <v>434</v>
      </c>
      <c r="G337" s="12" t="str">
        <f>IFERROR(VLOOKUP(C337,SRA!B:T,5,0),"")</f>
        <v>OP. DE PROD. IND.</v>
      </c>
      <c r="H337" s="42">
        <f>IFERROR(VLOOKUP(C337,SRA!B:T,18,0),"")</f>
        <v>1463.31</v>
      </c>
      <c r="I337" s="42">
        <f>IFERROR(VLOOKUP(C337,SRA!B:T,19,0),"")</f>
        <v>1079.3800000000001</v>
      </c>
      <c r="J337" s="43">
        <f>IFERROR(VLOOKUP(C337,'13 SALARIO'!B:F,3,0),"0,00")</f>
        <v>2542.69</v>
      </c>
      <c r="K337" s="42">
        <f t="shared" si="13"/>
        <v>1447.5</v>
      </c>
      <c r="L337" s="43">
        <f>IFERROR(VLOOKUP(C337,'13 SALARIO'!B:H,6,0),"0,00")</f>
        <v>1095.19</v>
      </c>
      <c r="M337" s="13" t="str">
        <f>IFERROR(VLOOKUP(C337,#REF!,2,0),"")</f>
        <v/>
      </c>
    </row>
    <row r="338" spans="2:13" s="13" customFormat="1">
      <c r="B338" s="12">
        <f t="shared" si="12"/>
        <v>330</v>
      </c>
      <c r="C338" s="16">
        <v>2869</v>
      </c>
      <c r="D338" s="17" t="str">
        <f>IFERROR(VLOOKUP(C338,SRA!B:C,2,0),"")</f>
        <v>RICARDO J FERNANDES DA CUNHA</v>
      </c>
      <c r="E338" s="12" t="str">
        <f>IFERROR(VLOOKUP(C338,SRA!B:T,8,0),"")</f>
        <v>CLT</v>
      </c>
      <c r="F338" s="12" t="s">
        <v>434</v>
      </c>
      <c r="G338" s="12" t="str">
        <f>IFERROR(VLOOKUP(C338,SRA!B:T,5,0),"")</f>
        <v>OP. DE PROD. IND.</v>
      </c>
      <c r="H338" s="42">
        <f>IFERROR(VLOOKUP(C338,SRA!B:T,18,0),"")</f>
        <v>1463.31</v>
      </c>
      <c r="I338" s="42">
        <f>IFERROR(VLOOKUP(C338,SRA!B:T,19,0),"")</f>
        <v>0</v>
      </c>
      <c r="J338" s="43">
        <f>IFERROR(VLOOKUP(C338,'13 SALARIO'!B:F,3,0),"0,00")</f>
        <v>1463.31</v>
      </c>
      <c r="K338" s="42">
        <f t="shared" si="13"/>
        <v>1030.1599999999999</v>
      </c>
      <c r="L338" s="43">
        <f>IFERROR(VLOOKUP(C338,'13 SALARIO'!B:H,6,0),"0,00")</f>
        <v>433.15</v>
      </c>
      <c r="M338" s="13" t="str">
        <f>IFERROR(VLOOKUP(C338,#REF!,2,0),"")</f>
        <v/>
      </c>
    </row>
    <row r="339" spans="2:13" s="13" customFormat="1">
      <c r="B339" s="12">
        <f t="shared" si="12"/>
        <v>331</v>
      </c>
      <c r="C339" s="16">
        <v>2870</v>
      </c>
      <c r="D339" s="17" t="str">
        <f>IFERROR(VLOOKUP(C339,SRA!B:C,2,0),"")</f>
        <v>SUZANA VALERIA PINHEIRO</v>
      </c>
      <c r="E339" s="12" t="str">
        <f>IFERROR(VLOOKUP(C339,SRA!B:T,8,0),"")</f>
        <v>CLT</v>
      </c>
      <c r="F339" s="12" t="s">
        <v>434</v>
      </c>
      <c r="G339" s="12" t="str">
        <f>IFERROR(VLOOKUP(C339,SRA!B:T,5,0),"")</f>
        <v>OP. DE PROD. IND.(B)</v>
      </c>
      <c r="H339" s="42">
        <f>IFERROR(VLOOKUP(C339,SRA!B:T,18,0),"")</f>
        <v>1613.32</v>
      </c>
      <c r="I339" s="42">
        <f>IFERROR(VLOOKUP(C339,SRA!B:T,19,0),"")</f>
        <v>0</v>
      </c>
      <c r="J339" s="43">
        <f>IFERROR(VLOOKUP(C339,'13 SALARIO'!B:F,3,0),"0,00")</f>
        <v>1613.32</v>
      </c>
      <c r="K339" s="42">
        <f t="shared" si="13"/>
        <v>1045.4000000000001</v>
      </c>
      <c r="L339" s="43">
        <f>IFERROR(VLOOKUP(C339,'13 SALARIO'!B:H,6,0),"0,00")</f>
        <v>567.91999999999996</v>
      </c>
      <c r="M339" s="13" t="str">
        <f>IFERROR(VLOOKUP(C339,#REF!,2,0),"")</f>
        <v/>
      </c>
    </row>
    <row r="340" spans="2:13" s="13" customFormat="1">
      <c r="B340" s="12">
        <f t="shared" si="12"/>
        <v>332</v>
      </c>
      <c r="C340" s="16">
        <v>2871</v>
      </c>
      <c r="D340" s="17" t="str">
        <f>IFERROR(VLOOKUP(C340,SRA!B:C,2,0),"")</f>
        <v>SUZELY ARANTES DA S MELO</v>
      </c>
      <c r="E340" s="12" t="str">
        <f>IFERROR(VLOOKUP(C340,SRA!B:T,8,0),"")</f>
        <v>CLT</v>
      </c>
      <c r="F340" s="12" t="s">
        <v>434</v>
      </c>
      <c r="G340" s="12" t="str">
        <f>IFERROR(VLOOKUP(C340,SRA!B:T,5,0),"")</f>
        <v>OP. DE PROD. IND.</v>
      </c>
      <c r="H340" s="42">
        <f>IFERROR(VLOOKUP(C340,SRA!B:T,18,0),"")</f>
        <v>1613.31</v>
      </c>
      <c r="I340" s="42">
        <f>IFERROR(VLOOKUP(C340,SRA!B:T,19,0),"")</f>
        <v>0</v>
      </c>
      <c r="J340" s="43">
        <f>IFERROR(VLOOKUP(C340,'13 SALARIO'!B:F,3,0),"0,00")</f>
        <v>1613.31</v>
      </c>
      <c r="K340" s="42">
        <f t="shared" si="13"/>
        <v>895.93</v>
      </c>
      <c r="L340" s="43">
        <f>IFERROR(VLOOKUP(C340,'13 SALARIO'!B:H,6,0),"0,00")</f>
        <v>717.38</v>
      </c>
      <c r="M340" s="13" t="str">
        <f>IFERROR(VLOOKUP(C340,#REF!,2,0),"")</f>
        <v/>
      </c>
    </row>
    <row r="341" spans="2:13" s="13" customFormat="1">
      <c r="B341" s="12">
        <f t="shared" si="12"/>
        <v>333</v>
      </c>
      <c r="C341" s="16">
        <v>2873</v>
      </c>
      <c r="D341" s="17" t="str">
        <f>IFERROR(VLOOKUP(C341,SRA!B:C,2,0),"")</f>
        <v>AURELIA RODRIGUES TORREIRO</v>
      </c>
      <c r="E341" s="12" t="str">
        <f>IFERROR(VLOOKUP(C341,SRA!B:T,8,0),"")</f>
        <v>CLT</v>
      </c>
      <c r="F341" s="12" t="s">
        <v>434</v>
      </c>
      <c r="G341" s="12" t="str">
        <f>IFERROR(VLOOKUP(C341,SRA!B:T,5,0),"")</f>
        <v>ANA ASS FARMACEUTICA</v>
      </c>
      <c r="H341" s="42">
        <f>IFERROR(VLOOKUP(C341,SRA!B:T,18,0),"")</f>
        <v>5270.88</v>
      </c>
      <c r="I341" s="42">
        <f>IFERROR(VLOOKUP(C341,SRA!B:T,19,0),"")</f>
        <v>0</v>
      </c>
      <c r="J341" s="43">
        <f>IFERROR(VLOOKUP(C341,'13 SALARIO'!B:F,3,0),"0,00")</f>
        <v>5270.88</v>
      </c>
      <c r="K341" s="42">
        <f t="shared" si="13"/>
        <v>3476.86</v>
      </c>
      <c r="L341" s="43">
        <f>IFERROR(VLOOKUP(C341,'13 SALARIO'!B:H,6,0),"0,00")</f>
        <v>1794.02</v>
      </c>
      <c r="M341" s="13" t="str">
        <f>IFERROR(VLOOKUP(C341,#REF!,2,0),"")</f>
        <v/>
      </c>
    </row>
    <row r="342" spans="2:13" s="13" customFormat="1">
      <c r="B342" s="12">
        <f t="shared" si="12"/>
        <v>334</v>
      </c>
      <c r="C342" s="16">
        <v>2878</v>
      </c>
      <c r="D342" s="17" t="str">
        <f>IFERROR(VLOOKUP(C342,SRA!B:C,2,0),"")</f>
        <v>JAMSON ALESSANDRO DA SILVA</v>
      </c>
      <c r="E342" s="12" t="str">
        <f>IFERROR(VLOOKUP(C342,SRA!B:T,8,0),"")</f>
        <v>CLT</v>
      </c>
      <c r="F342" s="12" t="s">
        <v>434</v>
      </c>
      <c r="G342" s="12" t="str">
        <f>IFERROR(VLOOKUP(C342,SRA!B:T,5,0),"")</f>
        <v>TEC. EM ADM. E FIN.</v>
      </c>
      <c r="H342" s="42">
        <f>IFERROR(VLOOKUP(C342,SRA!B:T,18,0),"")</f>
        <v>2152.9499999999998</v>
      </c>
      <c r="I342" s="42">
        <f>IFERROR(VLOOKUP(C342,SRA!B:T,19,0),"")</f>
        <v>233.32</v>
      </c>
      <c r="J342" s="43">
        <f>IFERROR(VLOOKUP(C342,'13 SALARIO'!B:F,3,0),"0,00")</f>
        <v>2386.27</v>
      </c>
      <c r="K342" s="42">
        <f t="shared" si="13"/>
        <v>1335.34</v>
      </c>
      <c r="L342" s="43">
        <f>IFERROR(VLOOKUP(C342,'13 SALARIO'!B:H,6,0),"0,00")</f>
        <v>1050.93</v>
      </c>
      <c r="M342" s="13" t="str">
        <f>IFERROR(VLOOKUP(C342,#REF!,2,0),"")</f>
        <v/>
      </c>
    </row>
    <row r="343" spans="2:13" s="13" customFormat="1">
      <c r="B343" s="12">
        <f t="shared" si="12"/>
        <v>335</v>
      </c>
      <c r="C343" s="16">
        <v>2887</v>
      </c>
      <c r="D343" s="17" t="str">
        <f>IFERROR(VLOOKUP(C343,SRA!B:C,2,0),"")</f>
        <v>MARIA EUZENI DA SILVA GARCEZ</v>
      </c>
      <c r="E343" s="12" t="str">
        <f>IFERROR(VLOOKUP(C343,SRA!B:T,8,0),"")</f>
        <v>CLT</v>
      </c>
      <c r="F343" s="12" t="s">
        <v>434</v>
      </c>
      <c r="G343" s="12" t="str">
        <f>IFERROR(VLOOKUP(C343,SRA!B:T,5,0),"")</f>
        <v>TEC. EM ADM. E FIN.</v>
      </c>
      <c r="H343" s="42">
        <f>IFERROR(VLOOKUP(C343,SRA!B:T,18,0),"")</f>
        <v>2152.9699999999998</v>
      </c>
      <c r="I343" s="42">
        <f>IFERROR(VLOOKUP(C343,SRA!B:T,19,0),"")</f>
        <v>0</v>
      </c>
      <c r="J343" s="43">
        <f>IFERROR(VLOOKUP(C343,'13 SALARIO'!B:F,3,0),"0,00")</f>
        <v>2436.9899999999998</v>
      </c>
      <c r="K343" s="42">
        <f t="shared" si="13"/>
        <v>1501.2099999999998</v>
      </c>
      <c r="L343" s="43">
        <f>IFERROR(VLOOKUP(C343,'13 SALARIO'!B:H,6,0),"0,00")</f>
        <v>935.78</v>
      </c>
      <c r="M343" s="13" t="str">
        <f>IFERROR(VLOOKUP(C343,#REF!,2,0),"")</f>
        <v/>
      </c>
    </row>
    <row r="344" spans="2:13" s="13" customFormat="1">
      <c r="B344" s="12">
        <f t="shared" si="12"/>
        <v>336</v>
      </c>
      <c r="C344" s="16">
        <v>2889</v>
      </c>
      <c r="D344" s="17" t="str">
        <f>IFERROR(VLOOKUP(C344,SRA!B:C,2,0),"")</f>
        <v>EJANE FERREIRA TEXEIRA</v>
      </c>
      <c r="E344" s="12" t="str">
        <f>IFERROR(VLOOKUP(C344,SRA!B:T,8,0),"")</f>
        <v>CLT</v>
      </c>
      <c r="F344" s="12" t="s">
        <v>434</v>
      </c>
      <c r="G344" s="12" t="str">
        <f>IFERROR(VLOOKUP(C344,SRA!B:T,5,0),"")</f>
        <v>TEC. CONTABIL</v>
      </c>
      <c r="H344" s="42">
        <f>IFERROR(VLOOKUP(C344,SRA!B:T,18,0),"")</f>
        <v>2492.3200000000002</v>
      </c>
      <c r="I344" s="42">
        <f>IFERROR(VLOOKUP(C344,SRA!B:T,19,0),"")</f>
        <v>0</v>
      </c>
      <c r="J344" s="43">
        <f>IFERROR(VLOOKUP(C344,'13 SALARIO'!B:F,3,0),"0,00")</f>
        <v>2730.75</v>
      </c>
      <c r="K344" s="42">
        <f t="shared" si="13"/>
        <v>1747.1</v>
      </c>
      <c r="L344" s="43">
        <f>IFERROR(VLOOKUP(C344,'13 SALARIO'!B:H,6,0),"0,00")</f>
        <v>983.65</v>
      </c>
      <c r="M344" s="13" t="str">
        <f>IFERROR(VLOOKUP(C344,#REF!,2,0),"")</f>
        <v/>
      </c>
    </row>
    <row r="345" spans="2:13" s="13" customFormat="1">
      <c r="B345" s="12">
        <f t="shared" si="12"/>
        <v>337</v>
      </c>
      <c r="C345" s="16">
        <v>2890</v>
      </c>
      <c r="D345" s="17" t="str">
        <f>IFERROR(VLOOKUP(C345,SRA!B:C,2,0),"")</f>
        <v>CLELIO FIRMINO SILVA</v>
      </c>
      <c r="E345" s="12" t="str">
        <f>IFERROR(VLOOKUP(C345,SRA!B:T,8,0),"")</f>
        <v>CLT</v>
      </c>
      <c r="F345" s="12" t="s">
        <v>434</v>
      </c>
      <c r="G345" s="12" t="str">
        <f>IFERROR(VLOOKUP(C345,SRA!B:T,5,0),"")</f>
        <v>OP. DE PROD. IND.</v>
      </c>
      <c r="H345" s="42">
        <f>IFERROR(VLOOKUP(C345,SRA!B:T,18,0),"")</f>
        <v>1463.31</v>
      </c>
      <c r="I345" s="42">
        <f>IFERROR(VLOOKUP(C345,SRA!B:T,19,0),"")</f>
        <v>0</v>
      </c>
      <c r="J345" s="43">
        <f>IFERROR(VLOOKUP(C345,'13 SALARIO'!B:F,3,0),"0,00")</f>
        <v>1463.33</v>
      </c>
      <c r="K345" s="42">
        <f t="shared" si="13"/>
        <v>962.83999999999992</v>
      </c>
      <c r="L345" s="43">
        <f>IFERROR(VLOOKUP(C345,'13 SALARIO'!B:H,6,0),"0,00")</f>
        <v>500.49</v>
      </c>
      <c r="M345" s="13" t="str">
        <f>IFERROR(VLOOKUP(C345,#REF!,2,0),"")</f>
        <v/>
      </c>
    </row>
    <row r="346" spans="2:13" s="13" customFormat="1">
      <c r="B346" s="12">
        <f t="shared" si="12"/>
        <v>338</v>
      </c>
      <c r="C346" s="16">
        <v>2891</v>
      </c>
      <c r="D346" s="17" t="str">
        <f>IFERROR(VLOOKUP(C346,SRA!B:C,2,0),"")</f>
        <v>ERICK MEDEIROS</v>
      </c>
      <c r="E346" s="12" t="str">
        <f>IFERROR(VLOOKUP(C346,SRA!B:T,8,0),"")</f>
        <v>CLT</v>
      </c>
      <c r="F346" s="12" t="s">
        <v>434</v>
      </c>
      <c r="G346" s="12" t="str">
        <f>IFERROR(VLOOKUP(C346,SRA!B:T,5,0),"")</f>
        <v>OP. DE PROD. IND.</v>
      </c>
      <c r="H346" s="42">
        <f>IFERROR(VLOOKUP(C346,SRA!B:T,18,0),"")</f>
        <v>1536.48</v>
      </c>
      <c r="I346" s="42">
        <f>IFERROR(VLOOKUP(C346,SRA!B:T,19,0),"")</f>
        <v>0</v>
      </c>
      <c r="J346" s="43">
        <f>IFERROR(VLOOKUP(C346,'13 SALARIO'!B:F,3,0),"0,00")</f>
        <v>1547.69</v>
      </c>
      <c r="K346" s="42">
        <f t="shared" si="13"/>
        <v>853.2700000000001</v>
      </c>
      <c r="L346" s="43">
        <f>IFERROR(VLOOKUP(C346,'13 SALARIO'!B:H,6,0),"0,00")</f>
        <v>694.42</v>
      </c>
      <c r="M346" s="13" t="str">
        <f>IFERROR(VLOOKUP(C346,#REF!,2,0),"")</f>
        <v/>
      </c>
    </row>
    <row r="347" spans="2:13" s="13" customFormat="1">
      <c r="B347" s="12">
        <f t="shared" si="12"/>
        <v>339</v>
      </c>
      <c r="C347" s="16">
        <v>2894</v>
      </c>
      <c r="D347" s="17" t="str">
        <f>IFERROR(VLOOKUP(C347,SRA!B:C,2,0),"")</f>
        <v>JOELNA DINIZ PEREIRA DE SOUSA</v>
      </c>
      <c r="E347" s="12" t="str">
        <f>IFERROR(VLOOKUP(C347,SRA!B:T,8,0),"")</f>
        <v>CLT</v>
      </c>
      <c r="F347" s="12" t="s">
        <v>434</v>
      </c>
      <c r="G347" s="12" t="str">
        <f>IFERROR(VLOOKUP(C347,SRA!B:T,5,0),"")</f>
        <v>OP. PROD. IND. (D)</v>
      </c>
      <c r="H347" s="42">
        <f>IFERROR(VLOOKUP(C347,SRA!B:T,18,0),"")</f>
        <v>1961.04</v>
      </c>
      <c r="I347" s="42">
        <f>IFERROR(VLOOKUP(C347,SRA!B:T,19,0),"")</f>
        <v>0</v>
      </c>
      <c r="J347" s="43">
        <f>IFERROR(VLOOKUP(C347,'13 SALARIO'!B:F,3,0),"0,00")</f>
        <v>2048.67</v>
      </c>
      <c r="K347" s="42">
        <f t="shared" si="13"/>
        <v>1395.66</v>
      </c>
      <c r="L347" s="43">
        <f>IFERROR(VLOOKUP(C347,'13 SALARIO'!B:H,6,0),"0,00")</f>
        <v>653.01</v>
      </c>
      <c r="M347" s="13" t="str">
        <f>IFERROR(VLOOKUP(C347,#REF!,2,0),"")</f>
        <v/>
      </c>
    </row>
    <row r="348" spans="2:13" s="13" customFormat="1">
      <c r="B348" s="12">
        <f t="shared" si="12"/>
        <v>340</v>
      </c>
      <c r="C348" s="16">
        <v>2895</v>
      </c>
      <c r="D348" s="17" t="str">
        <f>IFERROR(VLOOKUP(C348,SRA!B:C,2,0),"")</f>
        <v>KLEBER DE OLIVEIRA GALDINO</v>
      </c>
      <c r="E348" s="12" t="str">
        <f>IFERROR(VLOOKUP(C348,SRA!B:T,8,0),"")</f>
        <v>CLT</v>
      </c>
      <c r="F348" s="12" t="s">
        <v>434</v>
      </c>
      <c r="G348" s="12" t="str">
        <f>IFERROR(VLOOKUP(C348,SRA!B:T,5,0),"")</f>
        <v>OP. DE PROD. IND.</v>
      </c>
      <c r="H348" s="42">
        <f>IFERROR(VLOOKUP(C348,SRA!B:T,18,0),"")</f>
        <v>1463.31</v>
      </c>
      <c r="I348" s="42">
        <f>IFERROR(VLOOKUP(C348,SRA!B:T,19,0),"")</f>
        <v>0</v>
      </c>
      <c r="J348" s="43">
        <f>IFERROR(VLOOKUP(C348,'13 SALARIO'!B:F,3,0),"0,00")</f>
        <v>1463.31</v>
      </c>
      <c r="K348" s="42">
        <f t="shared" si="13"/>
        <v>943.3</v>
      </c>
      <c r="L348" s="43">
        <f>IFERROR(VLOOKUP(C348,'13 SALARIO'!B:H,6,0),"0,00")</f>
        <v>520.01</v>
      </c>
      <c r="M348" s="13" t="str">
        <f>IFERROR(VLOOKUP(C348,#REF!,2,0),"")</f>
        <v/>
      </c>
    </row>
    <row r="349" spans="2:13" s="13" customFormat="1">
      <c r="B349" s="12">
        <f t="shared" si="12"/>
        <v>341</v>
      </c>
      <c r="C349" s="16">
        <v>2904</v>
      </c>
      <c r="D349" s="17" t="str">
        <f>IFERROR(VLOOKUP(C349,SRA!B:C,2,0),"")</f>
        <v>ANTONIO S ALVES DE O JUNIOR</v>
      </c>
      <c r="E349" s="12" t="str">
        <f>IFERROR(VLOOKUP(C349,SRA!B:T,8,0),"")</f>
        <v>CLT</v>
      </c>
      <c r="F349" s="12" t="s">
        <v>434</v>
      </c>
      <c r="G349" s="12" t="str">
        <f>IFERROR(VLOOKUP(C349,SRA!B:T,5,0),"")</f>
        <v>TEC.ADM.FINANCAS I</v>
      </c>
      <c r="H349" s="42">
        <f>IFERROR(VLOOKUP(C349,SRA!B:T,18,0),"")</f>
        <v>2152.9699999999998</v>
      </c>
      <c r="I349" s="42">
        <f>IFERROR(VLOOKUP(C349,SRA!B:T,19,0),"")</f>
        <v>0</v>
      </c>
      <c r="J349" s="43">
        <f>IFERROR(VLOOKUP(C349,'13 SALARIO'!B:F,3,0),"0,00")</f>
        <v>2152.9699999999998</v>
      </c>
      <c r="K349" s="42">
        <f t="shared" si="13"/>
        <v>1441.6899999999998</v>
      </c>
      <c r="L349" s="43">
        <f>IFERROR(VLOOKUP(C349,'13 SALARIO'!B:H,6,0),"0,00")</f>
        <v>711.28</v>
      </c>
      <c r="M349" s="13" t="str">
        <f>IFERROR(VLOOKUP(C349,#REF!,2,0),"")</f>
        <v/>
      </c>
    </row>
    <row r="350" spans="2:13" s="13" customFormat="1">
      <c r="B350" s="12">
        <f t="shared" si="12"/>
        <v>342</v>
      </c>
      <c r="C350" s="16">
        <v>2906</v>
      </c>
      <c r="D350" s="17" t="str">
        <f>IFERROR(VLOOKUP(C350,SRA!B:C,2,0),"")</f>
        <v>ARTHUR A SANTOS WANDERLEY</v>
      </c>
      <c r="E350" s="12" t="str">
        <f>IFERROR(VLOOKUP(C350,SRA!B:T,8,0),"")</f>
        <v>CLT</v>
      </c>
      <c r="F350" s="12" t="s">
        <v>434</v>
      </c>
      <c r="G350" s="12" t="str">
        <f>IFERROR(VLOOKUP(C350,SRA!B:T,5,0),"")</f>
        <v>ANA ASS FARMACEUTICA</v>
      </c>
      <c r="H350" s="42">
        <f>IFERROR(VLOOKUP(C350,SRA!B:T,18,0),"")</f>
        <v>5270.88</v>
      </c>
      <c r="I350" s="42">
        <f>IFERROR(VLOOKUP(C350,SRA!B:T,19,0),"")</f>
        <v>0</v>
      </c>
      <c r="J350" s="43">
        <f>IFERROR(VLOOKUP(C350,'13 SALARIO'!B:F,3,0),"0,00")</f>
        <v>5270.88</v>
      </c>
      <c r="K350" s="42">
        <f t="shared" si="13"/>
        <v>3337.17</v>
      </c>
      <c r="L350" s="43">
        <f>IFERROR(VLOOKUP(C350,'13 SALARIO'!B:H,6,0),"0,00")</f>
        <v>1933.71</v>
      </c>
      <c r="M350" s="13" t="str">
        <f>IFERROR(VLOOKUP(C350,#REF!,2,0),"")</f>
        <v/>
      </c>
    </row>
    <row r="351" spans="2:13" s="13" customFormat="1">
      <c r="B351" s="12">
        <f t="shared" si="12"/>
        <v>343</v>
      </c>
      <c r="C351" s="16">
        <v>2907</v>
      </c>
      <c r="D351" s="17" t="str">
        <f>IFERROR(VLOOKUP(C351,SRA!B:C,2,0),"")</f>
        <v>JOELINE LIMA DO NASCIMENTO</v>
      </c>
      <c r="E351" s="12" t="str">
        <f>IFERROR(VLOOKUP(C351,SRA!B:T,8,0),"")</f>
        <v>CLT</v>
      </c>
      <c r="F351" s="12" t="s">
        <v>434</v>
      </c>
      <c r="G351" s="12" t="str">
        <f>IFERROR(VLOOKUP(C351,SRA!B:T,5,0),"")</f>
        <v>TEC. EM ADM. E FIN.</v>
      </c>
      <c r="H351" s="42">
        <f>IFERROR(VLOOKUP(C351,SRA!B:T,18,0),"")</f>
        <v>2152.9699999999998</v>
      </c>
      <c r="I351" s="42">
        <f>IFERROR(VLOOKUP(C351,SRA!B:T,19,0),"")</f>
        <v>0</v>
      </c>
      <c r="J351" s="43">
        <f>IFERROR(VLOOKUP(C351,'13 SALARIO'!B:F,3,0),"0,00")</f>
        <v>1794.14</v>
      </c>
      <c r="K351" s="42">
        <f t="shared" si="13"/>
        <v>1130.9000000000001</v>
      </c>
      <c r="L351" s="43">
        <f>IFERROR(VLOOKUP(C351,'13 SALARIO'!B:H,6,0),"0,00")</f>
        <v>663.24</v>
      </c>
      <c r="M351" s="13" t="str">
        <f>IFERROR(VLOOKUP(C351,#REF!,2,0),"")</f>
        <v/>
      </c>
    </row>
    <row r="352" spans="2:13" s="13" customFormat="1">
      <c r="B352" s="12">
        <f t="shared" si="12"/>
        <v>344</v>
      </c>
      <c r="C352" s="16">
        <v>2909</v>
      </c>
      <c r="D352" s="17" t="str">
        <f>IFERROR(VLOOKUP(C352,SRA!B:C,2,0),"")</f>
        <v>ROBSON CARNEIRO DA SILVA</v>
      </c>
      <c r="E352" s="12" t="str">
        <f>IFERROR(VLOOKUP(C352,SRA!B:T,8,0),"")</f>
        <v>CLT</v>
      </c>
      <c r="F352" s="12" t="s">
        <v>434</v>
      </c>
      <c r="G352" s="12" t="str">
        <f>IFERROR(VLOOKUP(C352,SRA!B:T,5,0),"")</f>
        <v>TEC. EM ADM. E FIN.</v>
      </c>
      <c r="H352" s="42">
        <f>IFERROR(VLOOKUP(C352,SRA!B:T,18,0),"")</f>
        <v>2152.9699999999998</v>
      </c>
      <c r="I352" s="42">
        <f>IFERROR(VLOOKUP(C352,SRA!B:T,19,0),"")</f>
        <v>0</v>
      </c>
      <c r="J352" s="43">
        <f>IFERROR(VLOOKUP(C352,'13 SALARIO'!B:F,3,0),"0,00")</f>
        <v>2152.9699999999998</v>
      </c>
      <c r="K352" s="42">
        <f t="shared" si="13"/>
        <v>1202.7099999999998</v>
      </c>
      <c r="L352" s="43">
        <f>IFERROR(VLOOKUP(C352,'13 SALARIO'!B:H,6,0),"0,00")</f>
        <v>950.26</v>
      </c>
      <c r="M352" s="13" t="str">
        <f>IFERROR(VLOOKUP(C352,#REF!,2,0),"")</f>
        <v/>
      </c>
    </row>
    <row r="353" spans="2:13" s="13" customFormat="1">
      <c r="B353" s="12">
        <f t="shared" si="12"/>
        <v>345</v>
      </c>
      <c r="C353" s="16">
        <v>2910</v>
      </c>
      <c r="D353" s="17" t="str">
        <f>IFERROR(VLOOKUP(C353,SRA!B:C,2,0),"")</f>
        <v>JOSE VITAL DUARTE JUNIOR</v>
      </c>
      <c r="E353" s="12" t="str">
        <f>IFERROR(VLOOKUP(C353,SRA!B:T,8,0),"")</f>
        <v>CLT</v>
      </c>
      <c r="F353" s="12" t="s">
        <v>434</v>
      </c>
      <c r="G353" s="12" t="str">
        <f>IFERROR(VLOOKUP(C353,SRA!B:T,5,0),"")</f>
        <v>TEC. EM ADM. E FIN.</v>
      </c>
      <c r="H353" s="42">
        <f>IFERROR(VLOOKUP(C353,SRA!B:T,18,0),"")</f>
        <v>2260.61</v>
      </c>
      <c r="I353" s="42">
        <f>IFERROR(VLOOKUP(C353,SRA!B:T,19,0),"")</f>
        <v>4112.95</v>
      </c>
      <c r="J353" s="43">
        <f>IFERROR(VLOOKUP(C353,'13 SALARIO'!B:F,3,0),"0,00")</f>
        <v>7799.47</v>
      </c>
      <c r="K353" s="42">
        <f t="shared" si="13"/>
        <v>5045.88</v>
      </c>
      <c r="L353" s="43">
        <f>IFERROR(VLOOKUP(C353,'13 SALARIO'!B:H,6,0),"0,00")</f>
        <v>2753.59</v>
      </c>
      <c r="M353" s="13" t="str">
        <f>IFERROR(VLOOKUP(C353,#REF!,2,0),"")</f>
        <v/>
      </c>
    </row>
    <row r="354" spans="2:13" s="13" customFormat="1">
      <c r="B354" s="12">
        <f t="shared" si="12"/>
        <v>346</v>
      </c>
      <c r="C354" s="16">
        <v>2911</v>
      </c>
      <c r="D354" s="17" t="str">
        <f>IFERROR(VLOOKUP(C354,SRA!B:C,2,0),"")</f>
        <v>ALDJANE MARIA DOS SANTOS</v>
      </c>
      <c r="E354" s="12" t="str">
        <f>IFERROR(VLOOKUP(C354,SRA!B:T,8,0),"")</f>
        <v>CLT</v>
      </c>
      <c r="F354" s="12" t="s">
        <v>434</v>
      </c>
      <c r="G354" s="12" t="str">
        <f>IFERROR(VLOOKUP(C354,SRA!B:T,5,0),"")</f>
        <v>OP. DE PROD. IND.</v>
      </c>
      <c r="H354" s="42">
        <f>IFERROR(VLOOKUP(C354,SRA!B:T,18,0),"")</f>
        <v>1613.3</v>
      </c>
      <c r="I354" s="42">
        <f>IFERROR(VLOOKUP(C354,SRA!B:T,19,0),"")</f>
        <v>0</v>
      </c>
      <c r="J354" s="43">
        <f>IFERROR(VLOOKUP(C354,'13 SALARIO'!B:F,3,0),"0,00")</f>
        <v>1746.79</v>
      </c>
      <c r="K354" s="42">
        <f t="shared" si="13"/>
        <v>907.94999999999993</v>
      </c>
      <c r="L354" s="43">
        <f>IFERROR(VLOOKUP(C354,'13 SALARIO'!B:H,6,0),"0,00")</f>
        <v>838.84</v>
      </c>
      <c r="M354" s="13" t="str">
        <f>IFERROR(VLOOKUP(C354,#REF!,2,0),"")</f>
        <v/>
      </c>
    </row>
    <row r="355" spans="2:13" s="13" customFormat="1">
      <c r="B355" s="12">
        <f t="shared" si="12"/>
        <v>347</v>
      </c>
      <c r="C355" s="16">
        <v>2915</v>
      </c>
      <c r="D355" s="17" t="str">
        <f>IFERROR(VLOOKUP(C355,SRA!B:C,2,0),"")</f>
        <v>HAMILTON LINO ALVES</v>
      </c>
      <c r="E355" s="12" t="str">
        <f>IFERROR(VLOOKUP(C355,SRA!B:T,8,0),"")</f>
        <v>CLT</v>
      </c>
      <c r="F355" s="12" t="s">
        <v>434</v>
      </c>
      <c r="G355" s="12" t="str">
        <f>IFERROR(VLOOKUP(C355,SRA!B:T,5,0),"")</f>
        <v>OP. DE PROD. IND.</v>
      </c>
      <c r="H355" s="42">
        <f>IFERROR(VLOOKUP(C355,SRA!B:T,18,0),"")</f>
        <v>1613.3</v>
      </c>
      <c r="I355" s="42">
        <f>IFERROR(VLOOKUP(C355,SRA!B:T,19,0),"")</f>
        <v>0</v>
      </c>
      <c r="J355" s="43">
        <f>IFERROR(VLOOKUP(C355,'13 SALARIO'!B:F,3,0),"0,00")</f>
        <v>2024.01</v>
      </c>
      <c r="K355" s="42">
        <f t="shared" si="13"/>
        <v>1164.47</v>
      </c>
      <c r="L355" s="43">
        <f>IFERROR(VLOOKUP(C355,'13 SALARIO'!B:H,6,0),"0,00")</f>
        <v>859.54</v>
      </c>
      <c r="M355" s="13" t="str">
        <f>IFERROR(VLOOKUP(C355,#REF!,2,0),"")</f>
        <v/>
      </c>
    </row>
    <row r="356" spans="2:13" s="13" customFormat="1">
      <c r="B356" s="12">
        <f t="shared" si="12"/>
        <v>348</v>
      </c>
      <c r="C356" s="16">
        <v>2917</v>
      </c>
      <c r="D356" s="17" t="str">
        <f>IFERROR(VLOOKUP(C356,SRA!B:C,2,0),"")</f>
        <v>LUCICLEIDE PEREIRA DEODATO</v>
      </c>
      <c r="E356" s="12" t="str">
        <f>IFERROR(VLOOKUP(C356,SRA!B:T,8,0),"")</f>
        <v>CLT</v>
      </c>
      <c r="F356" s="12" t="s">
        <v>434</v>
      </c>
      <c r="G356" s="12" t="str">
        <f>IFERROR(VLOOKUP(C356,SRA!B:T,5,0),"")</f>
        <v>OP. DE PROD. IND.</v>
      </c>
      <c r="H356" s="42">
        <f>IFERROR(VLOOKUP(C356,SRA!B:T,18,0),"")</f>
        <v>1693.96</v>
      </c>
      <c r="I356" s="42">
        <f>IFERROR(VLOOKUP(C356,SRA!B:T,19,0),"")</f>
        <v>0</v>
      </c>
      <c r="J356" s="43">
        <f>IFERROR(VLOOKUP(C356,'13 SALARIO'!B:F,3,0),"0,00")</f>
        <v>1693.96</v>
      </c>
      <c r="K356" s="42">
        <f t="shared" si="13"/>
        <v>941.78000000000009</v>
      </c>
      <c r="L356" s="43">
        <f>IFERROR(VLOOKUP(C356,'13 SALARIO'!B:H,6,0),"0,00")</f>
        <v>752.18</v>
      </c>
      <c r="M356" s="13" t="str">
        <f>IFERROR(VLOOKUP(C356,#REF!,2,0),"")</f>
        <v/>
      </c>
    </row>
    <row r="357" spans="2:13" s="13" customFormat="1">
      <c r="B357" s="12">
        <f t="shared" si="12"/>
        <v>349</v>
      </c>
      <c r="C357" s="16">
        <v>2918</v>
      </c>
      <c r="D357" s="17" t="str">
        <f>IFERROR(VLOOKUP(C357,SRA!B:C,2,0),"")</f>
        <v>MARIA DAS NEVES DE BARROS</v>
      </c>
      <c r="E357" s="12" t="str">
        <f>IFERROR(VLOOKUP(C357,SRA!B:T,8,0),"")</f>
        <v>CLT</v>
      </c>
      <c r="F357" s="12" t="s">
        <v>434</v>
      </c>
      <c r="G357" s="12" t="str">
        <f>IFERROR(VLOOKUP(C357,SRA!B:T,5,0),"")</f>
        <v>OP. DE PROD. IND.</v>
      </c>
      <c r="H357" s="42">
        <f>IFERROR(VLOOKUP(C357,SRA!B:T,18,0),"")</f>
        <v>1463.31</v>
      </c>
      <c r="I357" s="42">
        <f>IFERROR(VLOOKUP(C357,SRA!B:T,19,0),"")</f>
        <v>0</v>
      </c>
      <c r="J357" s="43">
        <f>IFERROR(VLOOKUP(C357,'13 SALARIO'!B:F,3,0),"0,00")</f>
        <v>1463.31</v>
      </c>
      <c r="K357" s="42">
        <f t="shared" si="13"/>
        <v>910.9899999999999</v>
      </c>
      <c r="L357" s="43">
        <f>IFERROR(VLOOKUP(C357,'13 SALARIO'!B:H,6,0),"0,00")</f>
        <v>552.32000000000005</v>
      </c>
      <c r="M357" s="13" t="str">
        <f>IFERROR(VLOOKUP(C357,#REF!,2,0),"")</f>
        <v/>
      </c>
    </row>
    <row r="358" spans="2:13" s="13" customFormat="1">
      <c r="B358" s="12">
        <f t="shared" si="12"/>
        <v>350</v>
      </c>
      <c r="C358" s="16">
        <v>2921</v>
      </c>
      <c r="D358" s="17" t="str">
        <f>IFERROR(VLOOKUP(C358,SRA!B:C,2,0),"")</f>
        <v>TIAGO MANOEL DE SOUSA LEITE</v>
      </c>
      <c r="E358" s="12" t="str">
        <f>IFERROR(VLOOKUP(C358,SRA!B:T,8,0),"")</f>
        <v>CLT</v>
      </c>
      <c r="F358" s="12" t="s">
        <v>434</v>
      </c>
      <c r="G358" s="12" t="str">
        <f>IFERROR(VLOOKUP(C358,SRA!B:T,5,0),"")</f>
        <v>OP. DE PROD. IND.</v>
      </c>
      <c r="H358" s="42">
        <f>IFERROR(VLOOKUP(C358,SRA!B:T,18,0),"")</f>
        <v>1613.3</v>
      </c>
      <c r="I358" s="42">
        <f>IFERROR(VLOOKUP(C358,SRA!B:T,19,0),"")</f>
        <v>0</v>
      </c>
      <c r="J358" s="43">
        <f>IFERROR(VLOOKUP(C358,'13 SALARIO'!B:F,3,0),"0,00")</f>
        <v>1479.1</v>
      </c>
      <c r="K358" s="42">
        <f t="shared" si="13"/>
        <v>819.51999999999987</v>
      </c>
      <c r="L358" s="43">
        <f>IFERROR(VLOOKUP(C358,'13 SALARIO'!B:H,6,0),"0,00")</f>
        <v>659.58</v>
      </c>
      <c r="M358" s="13" t="str">
        <f>IFERROR(VLOOKUP(C358,#REF!,2,0),"")</f>
        <v/>
      </c>
    </row>
    <row r="359" spans="2:13" s="13" customFormat="1">
      <c r="B359" s="12">
        <f t="shared" si="12"/>
        <v>351</v>
      </c>
      <c r="C359" s="16">
        <v>2922</v>
      </c>
      <c r="D359" s="17" t="str">
        <f>IFERROR(VLOOKUP(C359,SRA!B:C,2,0),"")</f>
        <v>XENIA KELY VERISSIMO DINIZ</v>
      </c>
      <c r="E359" s="12" t="str">
        <f>IFERROR(VLOOKUP(C359,SRA!B:T,8,0),"")</f>
        <v>CLT</v>
      </c>
      <c r="F359" s="12" t="s">
        <v>434</v>
      </c>
      <c r="G359" s="12" t="str">
        <f>IFERROR(VLOOKUP(C359,SRA!B:T,5,0),"")</f>
        <v>OP. DE PROD. IND.</v>
      </c>
      <c r="H359" s="42">
        <f>IFERROR(VLOOKUP(C359,SRA!B:T,18,0),"")</f>
        <v>1693.96</v>
      </c>
      <c r="I359" s="42">
        <f>IFERROR(VLOOKUP(C359,SRA!B:T,19,0),"")</f>
        <v>0</v>
      </c>
      <c r="J359" s="43">
        <f>IFERROR(VLOOKUP(C359,'13 SALARIO'!B:F,3,0),"0,00")</f>
        <v>1693.96</v>
      </c>
      <c r="K359" s="42">
        <f t="shared" si="13"/>
        <v>941.78000000000009</v>
      </c>
      <c r="L359" s="43">
        <f>IFERROR(VLOOKUP(C359,'13 SALARIO'!B:H,6,0),"0,00")</f>
        <v>752.18</v>
      </c>
      <c r="M359" s="13" t="str">
        <f>IFERROR(VLOOKUP(C359,#REF!,2,0),"")</f>
        <v/>
      </c>
    </row>
    <row r="360" spans="2:13" s="13" customFormat="1">
      <c r="B360" s="12">
        <f t="shared" si="12"/>
        <v>352</v>
      </c>
      <c r="C360" s="16">
        <v>2926</v>
      </c>
      <c r="D360" s="17" t="str">
        <f>IFERROR(VLOOKUP(C360,SRA!B:C,2,0),"")</f>
        <v>ANTONIO CARLOS DE LUNA MATOS</v>
      </c>
      <c r="E360" s="12" t="str">
        <f>IFERROR(VLOOKUP(C360,SRA!B:T,8,0),"")</f>
        <v>CLT</v>
      </c>
      <c r="F360" s="12" t="s">
        <v>434</v>
      </c>
      <c r="G360" s="12" t="str">
        <f>IFERROR(VLOOKUP(C360,SRA!B:T,5,0),"")</f>
        <v>OP. DE PROD. IND.</v>
      </c>
      <c r="H360" s="42">
        <f>IFERROR(VLOOKUP(C360,SRA!B:T,18,0),"")</f>
        <v>1778.71</v>
      </c>
      <c r="I360" s="42">
        <f>IFERROR(VLOOKUP(C360,SRA!B:T,19,0),"")</f>
        <v>0</v>
      </c>
      <c r="J360" s="43">
        <f>IFERROR(VLOOKUP(C360,'13 SALARIO'!B:F,3,0),"0,00")</f>
        <v>1798.45</v>
      </c>
      <c r="K360" s="42">
        <f t="shared" si="13"/>
        <v>991.74</v>
      </c>
      <c r="L360" s="43">
        <f>IFERROR(VLOOKUP(C360,'13 SALARIO'!B:H,6,0),"0,00")</f>
        <v>806.71</v>
      </c>
      <c r="M360" s="13" t="str">
        <f>IFERROR(VLOOKUP(C360,#REF!,2,0),"")</f>
        <v/>
      </c>
    </row>
    <row r="361" spans="2:13" s="13" customFormat="1">
      <c r="B361" s="12">
        <f t="shared" si="12"/>
        <v>353</v>
      </c>
      <c r="C361" s="16">
        <v>2927</v>
      </c>
      <c r="D361" s="17" t="str">
        <f>IFERROR(VLOOKUP(C361,SRA!B:C,2,0),"")</f>
        <v>DEYVISON MACHADO DA SILVA</v>
      </c>
      <c r="E361" s="12" t="str">
        <f>IFERROR(VLOOKUP(C361,SRA!B:T,8,0),"")</f>
        <v>CLT</v>
      </c>
      <c r="F361" s="12" t="s">
        <v>434</v>
      </c>
      <c r="G361" s="12" t="str">
        <f>IFERROR(VLOOKUP(C361,SRA!B:T,5,0),"")</f>
        <v>OP. DE PROD. IND.</v>
      </c>
      <c r="H361" s="42">
        <f>IFERROR(VLOOKUP(C361,SRA!B:T,18,0),"")</f>
        <v>1613.31</v>
      </c>
      <c r="I361" s="42">
        <f>IFERROR(VLOOKUP(C361,SRA!B:T,19,0),"")</f>
        <v>0</v>
      </c>
      <c r="J361" s="43">
        <f>IFERROR(VLOOKUP(C361,'13 SALARIO'!B:F,3,0),"0,00")</f>
        <v>1692.36</v>
      </c>
      <c r="K361" s="42">
        <f t="shared" si="13"/>
        <v>1185.6799999999998</v>
      </c>
      <c r="L361" s="43">
        <f>IFERROR(VLOOKUP(C361,'13 SALARIO'!B:H,6,0),"0,00")</f>
        <v>506.68</v>
      </c>
      <c r="M361" s="13" t="str">
        <f>IFERROR(VLOOKUP(C361,#REF!,2,0),"")</f>
        <v/>
      </c>
    </row>
    <row r="362" spans="2:13" s="13" customFormat="1">
      <c r="B362" s="12">
        <f t="shared" si="12"/>
        <v>354</v>
      </c>
      <c r="C362" s="16">
        <v>2930</v>
      </c>
      <c r="D362" s="17" t="str">
        <f>IFERROR(VLOOKUP(C362,SRA!B:C,2,0),"")</f>
        <v>JOSE AURICELIO C DE ARAUJO</v>
      </c>
      <c r="E362" s="12" t="str">
        <f>IFERROR(VLOOKUP(C362,SRA!B:T,8,0),"")</f>
        <v>CLT</v>
      </c>
      <c r="F362" s="12" t="s">
        <v>434</v>
      </c>
      <c r="G362" s="12" t="str">
        <f>IFERROR(VLOOKUP(C362,SRA!B:T,5,0),"")</f>
        <v>OP. DE PROD. IND.(C)</v>
      </c>
      <c r="H362" s="42">
        <f>IFERROR(VLOOKUP(C362,SRA!B:T,18,0),"")</f>
        <v>1778.71</v>
      </c>
      <c r="I362" s="42">
        <f>IFERROR(VLOOKUP(C362,SRA!B:T,19,0),"")</f>
        <v>0</v>
      </c>
      <c r="J362" s="43">
        <f>IFERROR(VLOOKUP(C362,'13 SALARIO'!B:F,3,0),"0,00")</f>
        <v>1787.37</v>
      </c>
      <c r="K362" s="42">
        <f t="shared" si="13"/>
        <v>990.7399999999999</v>
      </c>
      <c r="L362" s="43">
        <f>IFERROR(VLOOKUP(C362,'13 SALARIO'!B:H,6,0),"0,00")</f>
        <v>796.63</v>
      </c>
      <c r="M362" s="13" t="str">
        <f>IFERROR(VLOOKUP(C362,#REF!,2,0),"")</f>
        <v/>
      </c>
    </row>
    <row r="363" spans="2:13" s="13" customFormat="1">
      <c r="B363" s="12">
        <f t="shared" si="12"/>
        <v>355</v>
      </c>
      <c r="C363" s="16">
        <v>2931</v>
      </c>
      <c r="D363" s="17" t="str">
        <f>IFERROR(VLOOKUP(C363,SRA!B:C,2,0),"")</f>
        <v>JOSILENE FARIAS DOS SANTOS ALM</v>
      </c>
      <c r="E363" s="12" t="str">
        <f>IFERROR(VLOOKUP(C363,SRA!B:T,8,0),"")</f>
        <v>CLT</v>
      </c>
      <c r="F363" s="12" t="s">
        <v>434</v>
      </c>
      <c r="G363" s="12" t="str">
        <f>IFERROR(VLOOKUP(C363,SRA!B:T,5,0),"")</f>
        <v>OP. PROD. IND. (D)</v>
      </c>
      <c r="H363" s="42">
        <f>IFERROR(VLOOKUP(C363,SRA!B:T,18,0),"")</f>
        <v>1961.04</v>
      </c>
      <c r="I363" s="42">
        <f>IFERROR(VLOOKUP(C363,SRA!B:T,19,0),"")</f>
        <v>822.38</v>
      </c>
      <c r="J363" s="43">
        <f>IFERROR(VLOOKUP(C363,'13 SALARIO'!B:F,3,0),"0,00")</f>
        <v>3086.83</v>
      </c>
      <c r="K363" s="42">
        <f t="shared" si="13"/>
        <v>1632.1599999999999</v>
      </c>
      <c r="L363" s="43">
        <f>IFERROR(VLOOKUP(C363,'13 SALARIO'!B:H,6,0),"0,00")</f>
        <v>1454.67</v>
      </c>
      <c r="M363" s="13" t="str">
        <f>IFERROR(VLOOKUP(C363,#REF!,2,0),"")</f>
        <v/>
      </c>
    </row>
    <row r="364" spans="2:13" s="13" customFormat="1">
      <c r="B364" s="12">
        <f t="shared" si="12"/>
        <v>356</v>
      </c>
      <c r="C364" s="16">
        <v>2933</v>
      </c>
      <c r="D364" s="17" t="str">
        <f>IFERROR(VLOOKUP(C364,SRA!B:C,2,0),"")</f>
        <v>LUCY DIAS DE ANDRADE</v>
      </c>
      <c r="E364" s="12" t="str">
        <f>IFERROR(VLOOKUP(C364,SRA!B:T,8,0),"")</f>
        <v>CLT</v>
      </c>
      <c r="F364" s="12" t="s">
        <v>434</v>
      </c>
      <c r="G364" s="12" t="str">
        <f>IFERROR(VLOOKUP(C364,SRA!B:T,5,0),"")</f>
        <v>OP. DE PROD. IND.(B)</v>
      </c>
      <c r="H364" s="42">
        <f>IFERROR(VLOOKUP(C364,SRA!B:T,18,0),"")</f>
        <v>1613.3</v>
      </c>
      <c r="I364" s="42">
        <f>IFERROR(VLOOKUP(C364,SRA!B:T,19,0),"")</f>
        <v>0</v>
      </c>
      <c r="J364" s="43">
        <f>IFERROR(VLOOKUP(C364,'13 SALARIO'!B:F,3,0),"0,00")</f>
        <v>1613.3</v>
      </c>
      <c r="K364" s="42">
        <f t="shared" si="13"/>
        <v>1013.6999999999999</v>
      </c>
      <c r="L364" s="43">
        <f>IFERROR(VLOOKUP(C364,'13 SALARIO'!B:H,6,0),"0,00")</f>
        <v>599.6</v>
      </c>
      <c r="M364" s="13" t="str">
        <f>IFERROR(VLOOKUP(C364,#REF!,2,0),"")</f>
        <v/>
      </c>
    </row>
    <row r="365" spans="2:13" s="13" customFormat="1">
      <c r="B365" s="12">
        <f t="shared" si="12"/>
        <v>357</v>
      </c>
      <c r="C365" s="16">
        <v>2936</v>
      </c>
      <c r="D365" s="17" t="str">
        <f>IFERROR(VLOOKUP(C365,SRA!B:C,2,0),"")</f>
        <v>ROSIMERE SOARES DA SILVA</v>
      </c>
      <c r="E365" s="12" t="str">
        <f>IFERROR(VLOOKUP(C365,SRA!B:T,8,0),"")</f>
        <v>CLT</v>
      </c>
      <c r="F365" s="12" t="s">
        <v>434</v>
      </c>
      <c r="G365" s="12" t="str">
        <f>IFERROR(VLOOKUP(C365,SRA!B:T,5,0),"")</f>
        <v>OP. DE PROD. IND.(C)</v>
      </c>
      <c r="H365" s="42">
        <f>IFERROR(VLOOKUP(C365,SRA!B:T,18,0),"")</f>
        <v>1778.72</v>
      </c>
      <c r="I365" s="42">
        <f>IFERROR(VLOOKUP(C365,SRA!B:T,19,0),"")</f>
        <v>0</v>
      </c>
      <c r="J365" s="43">
        <f>IFERROR(VLOOKUP(C365,'13 SALARIO'!B:F,3,0),"0,00")</f>
        <v>1802.93</v>
      </c>
      <c r="K365" s="42">
        <f t="shared" si="13"/>
        <v>883.38000000000011</v>
      </c>
      <c r="L365" s="43">
        <f>IFERROR(VLOOKUP(C365,'13 SALARIO'!B:H,6,0),"0,00")</f>
        <v>919.55</v>
      </c>
      <c r="M365" s="13" t="str">
        <f>IFERROR(VLOOKUP(C365,#REF!,2,0),"")</f>
        <v/>
      </c>
    </row>
    <row r="366" spans="2:13" s="13" customFormat="1">
      <c r="B366" s="12">
        <f t="shared" si="12"/>
        <v>358</v>
      </c>
      <c r="C366" s="16">
        <v>2937</v>
      </c>
      <c r="D366" s="17" t="str">
        <f>IFERROR(VLOOKUP(C366,SRA!B:C,2,0),"")</f>
        <v>SANDRA REGINA V DOS SANTOS</v>
      </c>
      <c r="E366" s="12" t="str">
        <f>IFERROR(VLOOKUP(C366,SRA!B:T,8,0),"")</f>
        <v>CLT</v>
      </c>
      <c r="F366" s="12" t="s">
        <v>434</v>
      </c>
      <c r="G366" s="12" t="str">
        <f>IFERROR(VLOOKUP(C366,SRA!B:T,5,0),"")</f>
        <v>OP. DE PROD. IND.</v>
      </c>
      <c r="H366" s="42">
        <f>IFERROR(VLOOKUP(C366,SRA!B:T,18,0),"")</f>
        <v>1463.31</v>
      </c>
      <c r="I366" s="42">
        <f>IFERROR(VLOOKUP(C366,SRA!B:T,19,0),"")</f>
        <v>0</v>
      </c>
      <c r="J366" s="43">
        <f>IFERROR(VLOOKUP(C366,'13 SALARIO'!B:F,3,0),"0,00")</f>
        <v>1574.69</v>
      </c>
      <c r="K366" s="42">
        <f t="shared" si="13"/>
        <v>820.69</v>
      </c>
      <c r="L366" s="43">
        <f>IFERROR(VLOOKUP(C366,'13 SALARIO'!B:H,6,0),"0,00")</f>
        <v>754</v>
      </c>
      <c r="M366" s="13" t="str">
        <f>IFERROR(VLOOKUP(C366,#REF!,2,0),"")</f>
        <v/>
      </c>
    </row>
    <row r="367" spans="2:13" s="13" customFormat="1">
      <c r="B367" s="12">
        <f t="shared" si="12"/>
        <v>359</v>
      </c>
      <c r="C367" s="16">
        <v>2941</v>
      </c>
      <c r="D367" s="17" t="str">
        <f>IFERROR(VLOOKUP(C367,SRA!B:C,2,0),"")</f>
        <v>DANIELLE MARIA P NASCIMENTO</v>
      </c>
      <c r="E367" s="12" t="str">
        <f>IFERROR(VLOOKUP(C367,SRA!B:T,8,0),"")</f>
        <v>CLT</v>
      </c>
      <c r="F367" s="12" t="s">
        <v>434</v>
      </c>
      <c r="G367" s="12" t="str">
        <f>IFERROR(VLOOKUP(C367,SRA!B:T,5,0),"")</f>
        <v>TEC. EM ADM. E FIN.</v>
      </c>
      <c r="H367" s="42">
        <f>IFERROR(VLOOKUP(C367,SRA!B:T,18,0),"")</f>
        <v>2152.9499999999998</v>
      </c>
      <c r="I367" s="42">
        <f>IFERROR(VLOOKUP(C367,SRA!B:T,19,0),"")</f>
        <v>2312.9499999999998</v>
      </c>
      <c r="J367" s="43">
        <f>IFERROR(VLOOKUP(C367,'13 SALARIO'!B:F,3,0),"0,00")</f>
        <v>4827.97</v>
      </c>
      <c r="K367" s="42">
        <f t="shared" si="13"/>
        <v>2977.7700000000004</v>
      </c>
      <c r="L367" s="43">
        <f>IFERROR(VLOOKUP(C367,'13 SALARIO'!B:H,6,0),"0,00")</f>
        <v>1850.2</v>
      </c>
      <c r="M367" s="13" t="str">
        <f>IFERROR(VLOOKUP(C367,#REF!,2,0),"")</f>
        <v/>
      </c>
    </row>
    <row r="368" spans="2:13" s="13" customFormat="1">
      <c r="B368" s="12">
        <f t="shared" si="12"/>
        <v>360</v>
      </c>
      <c r="C368" s="16">
        <v>2942</v>
      </c>
      <c r="D368" s="17" t="str">
        <f>IFERROR(VLOOKUP(C368,SRA!B:C,2,0),"")</f>
        <v>ELIDIANE BARROS DA CRUZ</v>
      </c>
      <c r="E368" s="12" t="str">
        <f>IFERROR(VLOOKUP(C368,SRA!B:T,8,0),"")</f>
        <v>CLT</v>
      </c>
      <c r="F368" s="12" t="s">
        <v>434</v>
      </c>
      <c r="G368" s="12" t="str">
        <f>IFERROR(VLOOKUP(C368,SRA!B:T,5,0),"")</f>
        <v>OP. DE PROD. IND.</v>
      </c>
      <c r="H368" s="42">
        <f>IFERROR(VLOOKUP(C368,SRA!B:T,18,0),"")</f>
        <v>1613.31</v>
      </c>
      <c r="I368" s="42">
        <f>IFERROR(VLOOKUP(C368,SRA!B:T,19,0),"")</f>
        <v>0</v>
      </c>
      <c r="J368" s="43">
        <f>IFERROR(VLOOKUP(C368,'13 SALARIO'!B:F,3,0),"0,00")</f>
        <v>1613.31</v>
      </c>
      <c r="K368" s="42">
        <f t="shared" si="13"/>
        <v>977.64</v>
      </c>
      <c r="L368" s="43">
        <f>IFERROR(VLOOKUP(C368,'13 SALARIO'!B:H,6,0),"0,00")</f>
        <v>635.66999999999996</v>
      </c>
      <c r="M368" s="13" t="str">
        <f>IFERROR(VLOOKUP(C368,#REF!,2,0),"")</f>
        <v/>
      </c>
    </row>
    <row r="369" spans="2:13" s="13" customFormat="1">
      <c r="B369" s="12">
        <f t="shared" si="12"/>
        <v>361</v>
      </c>
      <c r="C369" s="16">
        <v>2943</v>
      </c>
      <c r="D369" s="17" t="str">
        <f>IFERROR(VLOOKUP(C369,SRA!B:C,2,0),"")</f>
        <v>MARIA JOSE GUILHERME</v>
      </c>
      <c r="E369" s="12" t="str">
        <f>IFERROR(VLOOKUP(C369,SRA!B:T,8,0),"")</f>
        <v>CLT</v>
      </c>
      <c r="F369" s="12" t="s">
        <v>434</v>
      </c>
      <c r="G369" s="12" t="str">
        <f>IFERROR(VLOOKUP(C369,SRA!B:T,5,0),"")</f>
        <v>OP. DE PROD. IND.</v>
      </c>
      <c r="H369" s="42">
        <f>IFERROR(VLOOKUP(C369,SRA!B:T,18,0),"")</f>
        <v>1463.31</v>
      </c>
      <c r="I369" s="42">
        <f>IFERROR(VLOOKUP(C369,SRA!B:T,19,0),"")</f>
        <v>0</v>
      </c>
      <c r="J369" s="43">
        <f>IFERROR(VLOOKUP(C369,'13 SALARIO'!B:F,3,0),"0,00")</f>
        <v>1463.31</v>
      </c>
      <c r="K369" s="42">
        <f t="shared" si="13"/>
        <v>887.69999999999993</v>
      </c>
      <c r="L369" s="43">
        <f>IFERROR(VLOOKUP(C369,'13 SALARIO'!B:H,6,0),"0,00")</f>
        <v>575.61</v>
      </c>
      <c r="M369" s="13" t="str">
        <f>IFERROR(VLOOKUP(C369,#REF!,2,0),"")</f>
        <v/>
      </c>
    </row>
    <row r="370" spans="2:13" s="13" customFormat="1">
      <c r="B370" s="12">
        <f t="shared" si="12"/>
        <v>362</v>
      </c>
      <c r="C370" s="16">
        <v>2962</v>
      </c>
      <c r="D370" s="17" t="str">
        <f>IFERROR(VLOOKUP(C370,SRA!B:C,2,0),"")</f>
        <v>GYSELLE SANTOS AZEVEDO</v>
      </c>
      <c r="E370" s="12" t="str">
        <f>IFERROR(VLOOKUP(C370,SRA!B:T,8,0),"")</f>
        <v>CLT</v>
      </c>
      <c r="F370" s="12" t="s">
        <v>434</v>
      </c>
      <c r="G370" s="12" t="str">
        <f>IFERROR(VLOOKUP(C370,SRA!B:T,5,0),"")</f>
        <v>TEC. EM ADM. E VEN.</v>
      </c>
      <c r="H370" s="42">
        <f>IFERROR(VLOOKUP(C370,SRA!B:T,18,0),"")</f>
        <v>2050.41</v>
      </c>
      <c r="I370" s="42">
        <f>IFERROR(VLOOKUP(C370,SRA!B:T,19,0),"")</f>
        <v>233.32</v>
      </c>
      <c r="J370" s="43">
        <f>IFERROR(VLOOKUP(C370,'13 SALARIO'!B:F,3,0),"0,00")</f>
        <v>2283.73</v>
      </c>
      <c r="K370" s="42">
        <f t="shared" si="13"/>
        <v>1277.0500000000002</v>
      </c>
      <c r="L370" s="43">
        <f>IFERROR(VLOOKUP(C370,'13 SALARIO'!B:H,6,0),"0,00")</f>
        <v>1006.68</v>
      </c>
      <c r="M370" s="13" t="str">
        <f>IFERROR(VLOOKUP(C370,#REF!,2,0),"")</f>
        <v/>
      </c>
    </row>
    <row r="371" spans="2:13" s="13" customFormat="1">
      <c r="B371" s="12">
        <f t="shared" si="12"/>
        <v>363</v>
      </c>
      <c r="C371" s="16">
        <v>2969</v>
      </c>
      <c r="D371" s="17" t="str">
        <f>IFERROR(VLOOKUP(C371,SRA!B:C,2,0),"")</f>
        <v>LEYRIANE TELMA V FARIAS</v>
      </c>
      <c r="E371" s="12" t="str">
        <f>IFERROR(VLOOKUP(C371,SRA!B:T,8,0),"")</f>
        <v>CLT</v>
      </c>
      <c r="F371" s="12" t="s">
        <v>434</v>
      </c>
      <c r="G371" s="12" t="str">
        <f>IFERROR(VLOOKUP(C371,SRA!B:T,5,0),"")</f>
        <v>TEC. EM ADM. E VEN.</v>
      </c>
      <c r="H371" s="42">
        <f>IFERROR(VLOOKUP(C371,SRA!B:T,18,0),"")</f>
        <v>2050.42</v>
      </c>
      <c r="I371" s="42">
        <f>IFERROR(VLOOKUP(C371,SRA!B:T,19,0),"")</f>
        <v>1079.3800000000001</v>
      </c>
      <c r="J371" s="43">
        <f>IFERROR(VLOOKUP(C371,'13 SALARIO'!B:F,3,0),"0,00")</f>
        <v>3129.8</v>
      </c>
      <c r="K371" s="42">
        <f t="shared" si="13"/>
        <v>1780.4400000000003</v>
      </c>
      <c r="L371" s="43">
        <f>IFERROR(VLOOKUP(C371,'13 SALARIO'!B:H,6,0),"0,00")</f>
        <v>1349.36</v>
      </c>
      <c r="M371" s="13" t="str">
        <f>IFERROR(VLOOKUP(C371,#REF!,2,0),"")</f>
        <v/>
      </c>
    </row>
    <row r="372" spans="2:13" s="13" customFormat="1">
      <c r="B372" s="12">
        <f t="shared" si="12"/>
        <v>364</v>
      </c>
      <c r="C372" s="16">
        <v>2970</v>
      </c>
      <c r="D372" s="17" t="str">
        <f>IFERROR(VLOOKUP(C372,SRA!B:C,2,0),"")</f>
        <v>DAYANE M VALENCA DE OLIVEIRA</v>
      </c>
      <c r="E372" s="12" t="str">
        <f>IFERROR(VLOOKUP(C372,SRA!B:T,8,0),"")</f>
        <v>CLT</v>
      </c>
      <c r="F372" s="12" t="s">
        <v>434</v>
      </c>
      <c r="G372" s="12" t="str">
        <f>IFERROR(VLOOKUP(C372,SRA!B:T,5,0),"")</f>
        <v>TEC. EM ADM. E VEN.</v>
      </c>
      <c r="H372" s="42">
        <f>IFERROR(VLOOKUP(C372,SRA!B:T,18,0),"")</f>
        <v>2050.41</v>
      </c>
      <c r="I372" s="42">
        <f>IFERROR(VLOOKUP(C372,SRA!B:T,19,0),"")</f>
        <v>0</v>
      </c>
      <c r="J372" s="43">
        <f>IFERROR(VLOOKUP(C372,'13 SALARIO'!B:F,3,0),"0,00")</f>
        <v>2050.41</v>
      </c>
      <c r="K372" s="42">
        <f t="shared" si="13"/>
        <v>1106.77</v>
      </c>
      <c r="L372" s="43">
        <f>IFERROR(VLOOKUP(C372,'13 SALARIO'!B:H,6,0),"0,00")</f>
        <v>943.64</v>
      </c>
      <c r="M372" s="13" t="str">
        <f>IFERROR(VLOOKUP(C372,#REF!,2,0),"")</f>
        <v/>
      </c>
    </row>
    <row r="373" spans="2:13" s="13" customFormat="1">
      <c r="B373" s="12">
        <f t="shared" si="12"/>
        <v>365</v>
      </c>
      <c r="C373" s="16">
        <v>2971</v>
      </c>
      <c r="D373" s="17" t="str">
        <f>IFERROR(VLOOKUP(C373,SRA!B:C,2,0),"")</f>
        <v>LETYCIA THAISA V FARIAS</v>
      </c>
      <c r="E373" s="12" t="str">
        <f>IFERROR(VLOOKUP(C373,SRA!B:T,8,0),"")</f>
        <v>CLT</v>
      </c>
      <c r="F373" s="12" t="s">
        <v>434</v>
      </c>
      <c r="G373" s="12" t="str">
        <f>IFERROR(VLOOKUP(C373,SRA!B:T,5,0),"")</f>
        <v>TEC. EM ADM. E VEN.</v>
      </c>
      <c r="H373" s="42">
        <f>IFERROR(VLOOKUP(C373,SRA!B:T,18,0),"")</f>
        <v>2050.41</v>
      </c>
      <c r="I373" s="42">
        <f>IFERROR(VLOOKUP(C373,SRA!B:T,19,0),"")</f>
        <v>0</v>
      </c>
      <c r="J373" s="43">
        <f>IFERROR(VLOOKUP(C373,'13 SALARIO'!B:F,3,0),"0,00")</f>
        <v>2057.85</v>
      </c>
      <c r="K373" s="42">
        <f t="shared" si="13"/>
        <v>1365.27</v>
      </c>
      <c r="L373" s="43">
        <f>IFERROR(VLOOKUP(C373,'13 SALARIO'!B:H,6,0),"0,00")</f>
        <v>692.58</v>
      </c>
      <c r="M373" s="13" t="str">
        <f>IFERROR(VLOOKUP(C373,#REF!,2,0),"")</f>
        <v/>
      </c>
    </row>
    <row r="374" spans="2:13" s="13" customFormat="1">
      <c r="B374" s="12">
        <f t="shared" si="12"/>
        <v>366</v>
      </c>
      <c r="C374" s="16">
        <v>2973</v>
      </c>
      <c r="D374" s="17" t="str">
        <f>IFERROR(VLOOKUP(C374,SRA!B:C,2,0),"")</f>
        <v>ELDERSON GOMES DA CUNHA</v>
      </c>
      <c r="E374" s="12" t="str">
        <f>IFERROR(VLOOKUP(C374,SRA!B:T,8,0),"")</f>
        <v>CLT</v>
      </c>
      <c r="F374" s="12" t="s">
        <v>434</v>
      </c>
      <c r="G374" s="12" t="str">
        <f>IFERROR(VLOOKUP(C374,SRA!B:T,5,0),"")</f>
        <v>TEC. EM ADM. E VEN.</v>
      </c>
      <c r="H374" s="42">
        <f>IFERROR(VLOOKUP(C374,SRA!B:T,18,0),"")</f>
        <v>2050.41</v>
      </c>
      <c r="I374" s="42">
        <f>IFERROR(VLOOKUP(C374,SRA!B:T,19,0),"")</f>
        <v>233.32</v>
      </c>
      <c r="J374" s="43">
        <f>IFERROR(VLOOKUP(C374,'13 SALARIO'!B:F,3,0),"0,00")</f>
        <v>2283.73</v>
      </c>
      <c r="K374" s="42">
        <f t="shared" si="13"/>
        <v>1235.1200000000001</v>
      </c>
      <c r="L374" s="43">
        <f>IFERROR(VLOOKUP(C374,'13 SALARIO'!B:H,6,0),"0,00")</f>
        <v>1048.6099999999999</v>
      </c>
      <c r="M374" s="13" t="str">
        <f>IFERROR(VLOOKUP(C374,#REF!,2,0),"")</f>
        <v/>
      </c>
    </row>
    <row r="375" spans="2:13" s="13" customFormat="1">
      <c r="B375" s="12">
        <f t="shared" si="12"/>
        <v>367</v>
      </c>
      <c r="C375" s="16">
        <v>2974</v>
      </c>
      <c r="D375" s="17" t="str">
        <f>IFERROR(VLOOKUP(C375,SRA!B:C,2,0),"")</f>
        <v>MARCELO DIEDERICHS PRATES</v>
      </c>
      <c r="E375" s="12" t="str">
        <f>IFERROR(VLOOKUP(C375,SRA!B:T,8,0),"")</f>
        <v>CLT</v>
      </c>
      <c r="F375" s="12" t="s">
        <v>434</v>
      </c>
      <c r="G375" s="12" t="str">
        <f>IFERROR(VLOOKUP(C375,SRA!B:T,5,0),"")</f>
        <v>TEC. EM ADM. E VEN.</v>
      </c>
      <c r="H375" s="42">
        <f>IFERROR(VLOOKUP(C375,SRA!B:T,18,0),"")</f>
        <v>2050.41</v>
      </c>
      <c r="I375" s="42">
        <f>IFERROR(VLOOKUP(C375,SRA!B:T,19,0),"")</f>
        <v>0</v>
      </c>
      <c r="J375" s="43">
        <f>IFERROR(VLOOKUP(C375,'13 SALARIO'!B:F,3,0),"0,00")</f>
        <v>2050.41</v>
      </c>
      <c r="K375" s="42">
        <f t="shared" si="13"/>
        <v>1106.77</v>
      </c>
      <c r="L375" s="43">
        <f>IFERROR(VLOOKUP(C375,'13 SALARIO'!B:H,6,0),"0,00")</f>
        <v>943.64</v>
      </c>
      <c r="M375" s="13" t="str">
        <f>IFERROR(VLOOKUP(C375,#REF!,2,0),"")</f>
        <v/>
      </c>
    </row>
    <row r="376" spans="2:13" s="13" customFormat="1">
      <c r="B376" s="12">
        <f t="shared" si="12"/>
        <v>368</v>
      </c>
      <c r="C376" s="16">
        <v>2977</v>
      </c>
      <c r="D376" s="17" t="str">
        <f>IFERROR(VLOOKUP(C376,SRA!B:C,2,0),"")</f>
        <v>VENILTON CARLOS M CARDOSO</v>
      </c>
      <c r="E376" s="12" t="str">
        <f>IFERROR(VLOOKUP(C376,SRA!B:T,8,0),"")</f>
        <v>CLT</v>
      </c>
      <c r="F376" s="12" t="s">
        <v>434</v>
      </c>
      <c r="G376" s="12" t="str">
        <f>IFERROR(VLOOKUP(C376,SRA!B:T,5,0),"")</f>
        <v>ANA ASS FARMACEUTICA</v>
      </c>
      <c r="H376" s="42">
        <f>IFERROR(VLOOKUP(C376,SRA!B:T,18,0),"")</f>
        <v>4553.1499999999996</v>
      </c>
      <c r="I376" s="42">
        <f>IFERROR(VLOOKUP(C376,SRA!B:T,19,0),"")</f>
        <v>0</v>
      </c>
      <c r="J376" s="43">
        <f>IFERROR(VLOOKUP(C376,'13 SALARIO'!B:F,3,0),"0,00")</f>
        <v>4553.1499999999996</v>
      </c>
      <c r="K376" s="42">
        <f t="shared" si="13"/>
        <v>2785.8099999999995</v>
      </c>
      <c r="L376" s="43">
        <f>IFERROR(VLOOKUP(C376,'13 SALARIO'!B:H,6,0),"0,00")</f>
        <v>1767.34</v>
      </c>
      <c r="M376" s="13" t="str">
        <f>IFERROR(VLOOKUP(C376,#REF!,2,0),"")</f>
        <v/>
      </c>
    </row>
    <row r="377" spans="2:13" s="13" customFormat="1">
      <c r="B377" s="12">
        <f t="shared" si="12"/>
        <v>369</v>
      </c>
      <c r="C377" s="16">
        <v>2978</v>
      </c>
      <c r="D377" s="17" t="str">
        <f>IFERROR(VLOOKUP(C377,SRA!B:C,2,0),"")</f>
        <v>CARLOS BRUNO GOMES MACEDO</v>
      </c>
      <c r="E377" s="12" t="str">
        <f>IFERROR(VLOOKUP(C377,SRA!B:T,8,0),"")</f>
        <v>CLT</v>
      </c>
      <c r="F377" s="12" t="s">
        <v>434</v>
      </c>
      <c r="G377" s="12" t="str">
        <f>IFERROR(VLOOKUP(C377,SRA!B:T,5,0),"")</f>
        <v>TEC. EM ADM. E VEN.</v>
      </c>
      <c r="H377" s="42">
        <f>IFERROR(VLOOKUP(C377,SRA!B:T,18,0),"")</f>
        <v>2050.41</v>
      </c>
      <c r="I377" s="42">
        <f>IFERROR(VLOOKUP(C377,SRA!B:T,19,0),"")</f>
        <v>233.32</v>
      </c>
      <c r="J377" s="43">
        <f>IFERROR(VLOOKUP(C377,'13 SALARIO'!B:F,3,0),"0,00")</f>
        <v>2283.73</v>
      </c>
      <c r="K377" s="42">
        <f t="shared" si="13"/>
        <v>1235.1200000000001</v>
      </c>
      <c r="L377" s="43">
        <f>IFERROR(VLOOKUP(C377,'13 SALARIO'!B:H,6,0),"0,00")</f>
        <v>1048.6099999999999</v>
      </c>
      <c r="M377" s="13" t="str">
        <f>IFERROR(VLOOKUP(C377,#REF!,2,0),"")</f>
        <v/>
      </c>
    </row>
    <row r="378" spans="2:13" s="13" customFormat="1">
      <c r="B378" s="12">
        <f t="shared" si="12"/>
        <v>370</v>
      </c>
      <c r="C378" s="16">
        <v>2982</v>
      </c>
      <c r="D378" s="17" t="str">
        <f>IFERROR(VLOOKUP(C378,SRA!B:C,2,0),"")</f>
        <v>CINTIA MARIA LEITE DO N AVELAR</v>
      </c>
      <c r="E378" s="12" t="str">
        <f>IFERROR(VLOOKUP(C378,SRA!B:T,8,0),"")</f>
        <v>CLT</v>
      </c>
      <c r="F378" s="12" t="s">
        <v>434</v>
      </c>
      <c r="G378" s="12" t="str">
        <f>IFERROR(VLOOKUP(C378,SRA!B:T,5,0),"")</f>
        <v>ENFERMEIRO TRABALHO</v>
      </c>
      <c r="H378" s="42">
        <f>IFERROR(VLOOKUP(C378,SRA!B:T,18,0),"")</f>
        <v>3567.49</v>
      </c>
      <c r="I378" s="42">
        <f>IFERROR(VLOOKUP(C378,SRA!B:T,19,0),"")</f>
        <v>0</v>
      </c>
      <c r="J378" s="43">
        <f>IFERROR(VLOOKUP(C378,'13 SALARIO'!B:F,3,0),"0,00")</f>
        <v>4071.29</v>
      </c>
      <c r="K378" s="42">
        <f t="shared" si="13"/>
        <v>2431.5299999999997</v>
      </c>
      <c r="L378" s="43">
        <f>IFERROR(VLOOKUP(C378,'13 SALARIO'!B:H,6,0),"0,00")</f>
        <v>1639.76</v>
      </c>
      <c r="M378" s="13" t="str">
        <f>IFERROR(VLOOKUP(C378,#REF!,2,0),"")</f>
        <v/>
      </c>
    </row>
    <row r="379" spans="2:13" s="13" customFormat="1">
      <c r="B379" s="12">
        <f t="shared" si="12"/>
        <v>371</v>
      </c>
      <c r="C379" s="16">
        <v>2983</v>
      </c>
      <c r="D379" s="17" t="str">
        <f>IFERROR(VLOOKUP(C379,SRA!B:C,2,0),"")</f>
        <v>EMILLY INOCENCIO DA SILVA</v>
      </c>
      <c r="E379" s="12" t="str">
        <f>IFERROR(VLOOKUP(C379,SRA!B:T,8,0),"")</f>
        <v>CLT</v>
      </c>
      <c r="F379" s="12" t="s">
        <v>434</v>
      </c>
      <c r="G379" s="12" t="str">
        <f>IFERROR(VLOOKUP(C379,SRA!B:T,5,0),"")</f>
        <v>TEC EM SEG DO TRAB.</v>
      </c>
      <c r="H379" s="42">
        <f>IFERROR(VLOOKUP(C379,SRA!B:T,18,0),"")</f>
        <v>2050.41</v>
      </c>
      <c r="I379" s="42">
        <f>IFERROR(VLOOKUP(C379,SRA!B:T,19,0),"")</f>
        <v>1079.3800000000001</v>
      </c>
      <c r="J379" s="43">
        <f>IFERROR(VLOOKUP(C379,'13 SALARIO'!B:F,3,0),"0,00")</f>
        <v>3146.92</v>
      </c>
      <c r="K379" s="42">
        <f t="shared" si="13"/>
        <v>1655.26</v>
      </c>
      <c r="L379" s="43">
        <f>IFERROR(VLOOKUP(C379,'13 SALARIO'!B:H,6,0),"0,00")</f>
        <v>1491.66</v>
      </c>
      <c r="M379" s="13" t="str">
        <f>IFERROR(VLOOKUP(C379,#REF!,2,0),"")</f>
        <v/>
      </c>
    </row>
    <row r="380" spans="2:13" s="13" customFormat="1">
      <c r="B380" s="12">
        <f t="shared" si="12"/>
        <v>372</v>
      </c>
      <c r="C380" s="16">
        <v>2988</v>
      </c>
      <c r="D380" s="17" t="str">
        <f>IFERROR(VLOOKUP(C380,SRA!B:C,2,0),"")</f>
        <v>GERALDO CRISTOVAO DE O FILHO</v>
      </c>
      <c r="E380" s="12" t="str">
        <f>IFERROR(VLOOKUP(C380,SRA!B:T,8,0),"")</f>
        <v>CLT</v>
      </c>
      <c r="F380" s="12" t="s">
        <v>434</v>
      </c>
      <c r="G380" s="12" t="str">
        <f>IFERROR(VLOOKUP(C380,SRA!B:T,5,0),"")</f>
        <v>ANALISTA FINANCEIRO</v>
      </c>
      <c r="H380" s="42">
        <f>IFERROR(VLOOKUP(C380,SRA!B:T,18,0),"")</f>
        <v>3567.49</v>
      </c>
      <c r="I380" s="42">
        <f>IFERROR(VLOOKUP(C380,SRA!B:T,19,0),"")</f>
        <v>0</v>
      </c>
      <c r="J380" s="43">
        <f>IFERROR(VLOOKUP(C380,'13 SALARIO'!B:F,3,0),"0,00")</f>
        <v>4059.72</v>
      </c>
      <c r="K380" s="42">
        <f t="shared" si="13"/>
        <v>2171.41</v>
      </c>
      <c r="L380" s="43">
        <f>IFERROR(VLOOKUP(C380,'13 SALARIO'!B:H,6,0),"0,00")</f>
        <v>1888.31</v>
      </c>
      <c r="M380" s="13" t="str">
        <f>IFERROR(VLOOKUP(C380,#REF!,2,0),"")</f>
        <v/>
      </c>
    </row>
    <row r="381" spans="2:13" s="13" customFormat="1">
      <c r="B381" s="12">
        <f t="shared" si="12"/>
        <v>373</v>
      </c>
      <c r="C381" s="16">
        <v>2996</v>
      </c>
      <c r="D381" s="17" t="str">
        <f>IFERROR(VLOOKUP(C381,SRA!B:C,2,0),"")</f>
        <v>LUCIANO BARROS COSTA</v>
      </c>
      <c r="E381" s="12" t="str">
        <f>IFERROR(VLOOKUP(C381,SRA!B:T,8,0),"")</f>
        <v>CLT</v>
      </c>
      <c r="F381" s="12" t="s">
        <v>434</v>
      </c>
      <c r="G381" s="12" t="str">
        <f>IFERROR(VLOOKUP(C381,SRA!B:T,5,0),"")</f>
        <v>ANALISTA QUALI IND</v>
      </c>
      <c r="H381" s="42">
        <f>IFERROR(VLOOKUP(C381,SRA!B:T,18,0),"")</f>
        <v>6210.16</v>
      </c>
      <c r="I381" s="42">
        <f>IFERROR(VLOOKUP(C381,SRA!B:T,19,0),"")</f>
        <v>0</v>
      </c>
      <c r="J381" s="43">
        <f>IFERROR(VLOOKUP(C381,'13 SALARIO'!B:F,3,0),"0,00")</f>
        <v>6210.16</v>
      </c>
      <c r="K381" s="42">
        <f t="shared" si="13"/>
        <v>5475</v>
      </c>
      <c r="L381" s="43">
        <f>IFERROR(VLOOKUP(C381,'13 SALARIO'!B:H,6,0),"0,00")</f>
        <v>735.16</v>
      </c>
      <c r="M381" s="13" t="str">
        <f>IFERROR(VLOOKUP(C381,#REF!,2,0),"")</f>
        <v/>
      </c>
    </row>
    <row r="382" spans="2:13" s="13" customFormat="1">
      <c r="B382" s="12">
        <f t="shared" si="12"/>
        <v>374</v>
      </c>
      <c r="C382" s="16">
        <v>2998</v>
      </c>
      <c r="D382" s="17" t="str">
        <f>IFERROR(VLOOKUP(C382,SRA!B:C,2,0),"")</f>
        <v>MIGUEL WILSON REGUEIRA RIBEIRO</v>
      </c>
      <c r="E382" s="12" t="str">
        <f>IFERROR(VLOOKUP(C382,SRA!B:T,8,0),"")</f>
        <v>CLT</v>
      </c>
      <c r="F382" s="12" t="s">
        <v>434</v>
      </c>
      <c r="G382" s="12" t="str">
        <f>IFERROR(VLOOKUP(C382,SRA!B:T,5,0),"")</f>
        <v>ANALISTA QUALI IND</v>
      </c>
      <c r="H382" s="42">
        <f>IFERROR(VLOOKUP(C382,SRA!B:T,18,0),"")</f>
        <v>6210.16</v>
      </c>
      <c r="I382" s="42">
        <f>IFERROR(VLOOKUP(C382,SRA!B:T,19,0),"")</f>
        <v>0</v>
      </c>
      <c r="J382" s="43">
        <f>IFERROR(VLOOKUP(C382,'13 SALARIO'!B:F,3,0),"0,00")</f>
        <v>6210.16</v>
      </c>
      <c r="K382" s="42">
        <f t="shared" si="13"/>
        <v>4229.99</v>
      </c>
      <c r="L382" s="43">
        <f>IFERROR(VLOOKUP(C382,'13 SALARIO'!B:H,6,0),"0,00")</f>
        <v>1980.17</v>
      </c>
      <c r="M382" s="13" t="str">
        <f>IFERROR(VLOOKUP(C382,#REF!,2,0),"")</f>
        <v/>
      </c>
    </row>
    <row r="383" spans="2:13" s="13" customFormat="1">
      <c r="B383" s="12">
        <f t="shared" si="12"/>
        <v>375</v>
      </c>
      <c r="C383" s="16">
        <v>3003</v>
      </c>
      <c r="D383" s="17" t="str">
        <f>IFERROR(VLOOKUP(C383,SRA!B:C,2,0),"")</f>
        <v>CAETANO SILVA DIAS</v>
      </c>
      <c r="E383" s="12" t="str">
        <f>IFERROR(VLOOKUP(C383,SRA!B:T,8,0),"")</f>
        <v>CLT</v>
      </c>
      <c r="F383" s="12" t="s">
        <v>434</v>
      </c>
      <c r="G383" s="12" t="str">
        <f>IFERROR(VLOOKUP(C383,SRA!B:T,5,0),"")</f>
        <v>ANALISTA CONTABIL</v>
      </c>
      <c r="H383" s="42">
        <f>IFERROR(VLOOKUP(C383,SRA!B:T,18,0),"")</f>
        <v>3567.49</v>
      </c>
      <c r="I383" s="42">
        <f>IFERROR(VLOOKUP(C383,SRA!B:T,19,0),"")</f>
        <v>822.38</v>
      </c>
      <c r="J383" s="43">
        <f>IFERROR(VLOOKUP(C383,'13 SALARIO'!B:F,3,0),"0,00")</f>
        <v>4389.87</v>
      </c>
      <c r="K383" s="42">
        <f t="shared" si="13"/>
        <v>2683.8999999999996</v>
      </c>
      <c r="L383" s="43">
        <f>IFERROR(VLOOKUP(C383,'13 SALARIO'!B:H,6,0),"0,00")</f>
        <v>1705.97</v>
      </c>
      <c r="M383" s="13" t="str">
        <f>IFERROR(VLOOKUP(C383,#REF!,2,0),"")</f>
        <v/>
      </c>
    </row>
    <row r="384" spans="2:13" s="13" customFormat="1">
      <c r="B384" s="12">
        <f t="shared" si="12"/>
        <v>376</v>
      </c>
      <c r="C384" s="16">
        <v>3004</v>
      </c>
      <c r="D384" s="17" t="str">
        <f>IFERROR(VLOOKUP(C384,SRA!B:C,2,0),"")</f>
        <v>ITHALO IGOR DANTAS E SILVA</v>
      </c>
      <c r="E384" s="12" t="str">
        <f>IFERROR(VLOOKUP(C384,SRA!B:T,8,0),"")</f>
        <v>CLT</v>
      </c>
      <c r="F384" s="12" t="s">
        <v>434</v>
      </c>
      <c r="G384" s="12" t="str">
        <f>IFERROR(VLOOKUP(C384,SRA!B:T,5,0),"")</f>
        <v>ANALISTA CONTABIL</v>
      </c>
      <c r="H384" s="42">
        <f>IFERROR(VLOOKUP(C384,SRA!B:T,18,0),"")</f>
        <v>3567.49</v>
      </c>
      <c r="I384" s="42">
        <f>IFERROR(VLOOKUP(C384,SRA!B:T,19,0),"")</f>
        <v>822.38</v>
      </c>
      <c r="J384" s="43">
        <f>IFERROR(VLOOKUP(C384,'13 SALARIO'!B:F,3,0),"0,00")</f>
        <v>4482.79</v>
      </c>
      <c r="K384" s="42">
        <f t="shared" si="13"/>
        <v>2783.3</v>
      </c>
      <c r="L384" s="43">
        <f>IFERROR(VLOOKUP(C384,'13 SALARIO'!B:H,6,0),"0,00")</f>
        <v>1699.49</v>
      </c>
      <c r="M384" s="13" t="str">
        <f>IFERROR(VLOOKUP(C384,#REF!,2,0),"")</f>
        <v/>
      </c>
    </row>
    <row r="385" spans="2:13" s="13" customFormat="1">
      <c r="B385" s="12">
        <f t="shared" si="12"/>
        <v>377</v>
      </c>
      <c r="C385" s="16">
        <v>3015</v>
      </c>
      <c r="D385" s="17" t="str">
        <f>IFERROR(VLOOKUP(C385,SRA!B:C,2,0),"")</f>
        <v>MARIA DANIELLE DE SOUZA SANTOS</v>
      </c>
      <c r="E385" s="12" t="str">
        <f>IFERROR(VLOOKUP(C385,SRA!B:T,8,0),"")</f>
        <v>CLT</v>
      </c>
      <c r="F385" s="12" t="s">
        <v>434</v>
      </c>
      <c r="G385" s="12" t="str">
        <f>IFERROR(VLOOKUP(C385,SRA!B:T,5,0),"")</f>
        <v>TEC.EM QUALIDADE IND</v>
      </c>
      <c r="H385" s="42">
        <f>IFERROR(VLOOKUP(C385,SRA!B:T,18,0),"")</f>
        <v>2050.41</v>
      </c>
      <c r="I385" s="42">
        <f>IFERROR(VLOOKUP(C385,SRA!B:T,19,0),"")</f>
        <v>0</v>
      </c>
      <c r="J385" s="43">
        <f>IFERROR(VLOOKUP(C385,'13 SALARIO'!B:F,3,0),"0,00")</f>
        <v>1025.21</v>
      </c>
      <c r="K385" s="42">
        <f t="shared" si="13"/>
        <v>1025.21</v>
      </c>
      <c r="L385" s="43">
        <f>IFERROR(VLOOKUP(C385,'13 SALARIO'!B:H,6,0),"0,00")</f>
        <v>0</v>
      </c>
      <c r="M385" s="13" t="str">
        <f>IFERROR(VLOOKUP(C385,#REF!,2,0),"")</f>
        <v/>
      </c>
    </row>
    <row r="386" spans="2:13" s="13" customFormat="1">
      <c r="B386" s="12">
        <f t="shared" si="12"/>
        <v>378</v>
      </c>
      <c r="C386" s="16">
        <v>3016</v>
      </c>
      <c r="D386" s="17" t="str">
        <f>IFERROR(VLOOKUP(C386,SRA!B:C,2,0),"")</f>
        <v>MARIANA SILVA MONTEIRO</v>
      </c>
      <c r="E386" s="12" t="str">
        <f>IFERROR(VLOOKUP(C386,SRA!B:T,8,0),"")</f>
        <v>CLT</v>
      </c>
      <c r="F386" s="12" t="s">
        <v>434</v>
      </c>
      <c r="G386" s="12" t="str">
        <f>IFERROR(VLOOKUP(C386,SRA!B:T,5,0),"")</f>
        <v>TEC.EM QUALIDADE IND</v>
      </c>
      <c r="H386" s="42">
        <f>IFERROR(VLOOKUP(C386,SRA!B:T,18,0),"")</f>
        <v>2050.41</v>
      </c>
      <c r="I386" s="42">
        <f>IFERROR(VLOOKUP(C386,SRA!B:T,19,0),"")</f>
        <v>0</v>
      </c>
      <c r="J386" s="43">
        <f>IFERROR(VLOOKUP(C386,'13 SALARIO'!B:F,3,0),"0,00")</f>
        <v>2050.41</v>
      </c>
      <c r="K386" s="42">
        <f t="shared" si="13"/>
        <v>1447.87</v>
      </c>
      <c r="L386" s="43">
        <f>IFERROR(VLOOKUP(C386,'13 SALARIO'!B:H,6,0),"0,00")</f>
        <v>602.54</v>
      </c>
      <c r="M386" s="13" t="str">
        <f>IFERROR(VLOOKUP(C386,#REF!,2,0),"")</f>
        <v/>
      </c>
    </row>
    <row r="387" spans="2:13" s="13" customFormat="1">
      <c r="B387" s="12">
        <f t="shared" si="12"/>
        <v>379</v>
      </c>
      <c r="C387" s="16">
        <v>3023</v>
      </c>
      <c r="D387" s="17" t="str">
        <f>IFERROR(VLOOKUP(C387,SRA!B:C,2,0),"")</f>
        <v>SERGIO ARAUJO DE OLIVEIRA</v>
      </c>
      <c r="E387" s="12" t="str">
        <f>IFERROR(VLOOKUP(C387,SRA!B:T,8,0),"")</f>
        <v>CLT</v>
      </c>
      <c r="F387" s="12" t="s">
        <v>434</v>
      </c>
      <c r="G387" s="12" t="str">
        <f>IFERROR(VLOOKUP(C387,SRA!B:T,5,0),"")</f>
        <v>ANA ASS FARMACEUTICA</v>
      </c>
      <c r="H387" s="42">
        <f>IFERROR(VLOOKUP(C387,SRA!B:T,18,0),"")</f>
        <v>4553.1499999999996</v>
      </c>
      <c r="I387" s="42">
        <f>IFERROR(VLOOKUP(C387,SRA!B:T,19,0),"")</f>
        <v>0</v>
      </c>
      <c r="J387" s="43">
        <f>IFERROR(VLOOKUP(C387,'13 SALARIO'!B:F,3,0),"0,00")</f>
        <v>4553.1499999999996</v>
      </c>
      <c r="K387" s="42">
        <f t="shared" si="13"/>
        <v>2869.3999999999996</v>
      </c>
      <c r="L387" s="43">
        <f>IFERROR(VLOOKUP(C387,'13 SALARIO'!B:H,6,0),"0,00")</f>
        <v>1683.75</v>
      </c>
      <c r="M387" s="13" t="str">
        <f>IFERROR(VLOOKUP(C387,#REF!,2,0),"")</f>
        <v/>
      </c>
    </row>
    <row r="388" spans="2:13" s="13" customFormat="1">
      <c r="B388" s="12">
        <f t="shared" si="12"/>
        <v>380</v>
      </c>
      <c r="C388" s="16">
        <v>3025</v>
      </c>
      <c r="D388" s="17" t="str">
        <f>IFERROR(VLOOKUP(C388,SRA!B:C,2,0),"")</f>
        <v>MARIANA KAROLYNE G DE SOUZA</v>
      </c>
      <c r="E388" s="12" t="str">
        <f>IFERROR(VLOOKUP(C388,SRA!B:T,8,0),"")</f>
        <v>CLT</v>
      </c>
      <c r="F388" s="12" t="s">
        <v>434</v>
      </c>
      <c r="G388" s="12" t="str">
        <f>IFERROR(VLOOKUP(C388,SRA!B:T,5,0),"")</f>
        <v>ANA ASS FARMACEUTICA</v>
      </c>
      <c r="H388" s="42">
        <f>IFERROR(VLOOKUP(C388,SRA!B:T,18,0),"")</f>
        <v>4553.1499999999996</v>
      </c>
      <c r="I388" s="42">
        <f>IFERROR(VLOOKUP(C388,SRA!B:T,19,0),"")</f>
        <v>0</v>
      </c>
      <c r="J388" s="43">
        <f>IFERROR(VLOOKUP(C388,'13 SALARIO'!B:F,3,0),"0,00")</f>
        <v>4553.1499999999996</v>
      </c>
      <c r="K388" s="42">
        <f t="shared" si="13"/>
        <v>2869.3999999999996</v>
      </c>
      <c r="L388" s="43">
        <f>IFERROR(VLOOKUP(C388,'13 SALARIO'!B:H,6,0),"0,00")</f>
        <v>1683.75</v>
      </c>
      <c r="M388" s="13" t="str">
        <f>IFERROR(VLOOKUP(C388,#REF!,2,0),"")</f>
        <v/>
      </c>
    </row>
    <row r="389" spans="2:13" s="13" customFormat="1">
      <c r="B389" s="12">
        <f t="shared" si="12"/>
        <v>381</v>
      </c>
      <c r="C389" s="16">
        <v>3027</v>
      </c>
      <c r="D389" s="17" t="str">
        <f>IFERROR(VLOOKUP(C389,SRA!B:C,2,0),"")</f>
        <v>MARILIA MILENA R PIRES</v>
      </c>
      <c r="E389" s="12" t="str">
        <f>IFERROR(VLOOKUP(C389,SRA!B:T,8,0),"")</f>
        <v>CLT</v>
      </c>
      <c r="F389" s="12" t="s">
        <v>434</v>
      </c>
      <c r="G389" s="12" t="str">
        <f>IFERROR(VLOOKUP(C389,SRA!B:T,5,0),"")</f>
        <v>ANA ASS FARMACEUTICA</v>
      </c>
      <c r="H389" s="42">
        <f>IFERROR(VLOOKUP(C389,SRA!B:T,18,0),"")</f>
        <v>4553.1499999999996</v>
      </c>
      <c r="I389" s="42">
        <f>IFERROR(VLOOKUP(C389,SRA!B:T,19,0),"")</f>
        <v>0</v>
      </c>
      <c r="J389" s="43">
        <f>IFERROR(VLOOKUP(C389,'13 SALARIO'!B:F,3,0),"0,00")</f>
        <v>4553.1499999999996</v>
      </c>
      <c r="K389" s="42">
        <f t="shared" si="13"/>
        <v>3406.6699999999996</v>
      </c>
      <c r="L389" s="43">
        <f>IFERROR(VLOOKUP(C389,'13 SALARIO'!B:H,6,0),"0,00")</f>
        <v>1146.48</v>
      </c>
      <c r="M389" s="13" t="str">
        <f>IFERROR(VLOOKUP(C389,#REF!,2,0),"")</f>
        <v/>
      </c>
    </row>
    <row r="390" spans="2:13" s="13" customFormat="1">
      <c r="B390" s="12">
        <f t="shared" si="12"/>
        <v>382</v>
      </c>
      <c r="C390" s="16">
        <v>3029</v>
      </c>
      <c r="D390" s="17" t="str">
        <f>IFERROR(VLOOKUP(C390,SRA!B:C,2,0),"")</f>
        <v>RISOALDO DUARTE DA S JUNIOR</v>
      </c>
      <c r="E390" s="12" t="str">
        <f>IFERROR(VLOOKUP(C390,SRA!B:T,8,0),"")</f>
        <v>CLT</v>
      </c>
      <c r="F390" s="12" t="s">
        <v>434</v>
      </c>
      <c r="G390" s="12" t="str">
        <f>IFERROR(VLOOKUP(C390,SRA!B:T,5,0),"")</f>
        <v>ANA ASS FARMACEUTICA</v>
      </c>
      <c r="H390" s="42">
        <f>IFERROR(VLOOKUP(C390,SRA!B:T,18,0),"")</f>
        <v>4553.1499999999996</v>
      </c>
      <c r="I390" s="42">
        <f>IFERROR(VLOOKUP(C390,SRA!B:T,19,0),"")</f>
        <v>0</v>
      </c>
      <c r="J390" s="43">
        <f>IFERROR(VLOOKUP(C390,'13 SALARIO'!B:F,3,0),"0,00")</f>
        <v>4553.1499999999996</v>
      </c>
      <c r="K390" s="42">
        <f t="shared" si="13"/>
        <v>2851.1699999999996</v>
      </c>
      <c r="L390" s="43">
        <f>IFERROR(VLOOKUP(C390,'13 SALARIO'!B:H,6,0),"0,00")</f>
        <v>1701.98</v>
      </c>
      <c r="M390" s="13" t="str">
        <f>IFERROR(VLOOKUP(C390,#REF!,2,0),"")</f>
        <v/>
      </c>
    </row>
    <row r="391" spans="2:13" s="13" customFormat="1">
      <c r="B391" s="12">
        <f t="shared" ref="B391:B454" si="14">B390+1</f>
        <v>383</v>
      </c>
      <c r="C391" s="16">
        <v>3031</v>
      </c>
      <c r="D391" s="17" t="str">
        <f>IFERROR(VLOOKUP(C391,SRA!B:C,2,0),"")</f>
        <v>DENNYS LAPENDA FAGUNDES</v>
      </c>
      <c r="E391" s="12" t="str">
        <f>IFERROR(VLOOKUP(C391,SRA!B:T,8,0),"")</f>
        <v>CLT</v>
      </c>
      <c r="F391" s="12" t="s">
        <v>434</v>
      </c>
      <c r="G391" s="12" t="str">
        <f>IFERROR(VLOOKUP(C391,SRA!B:T,5,0),"")</f>
        <v>MEDICO DO TRABALHO</v>
      </c>
      <c r="H391" s="42">
        <f>IFERROR(VLOOKUP(C391,SRA!B:T,18,0),"")</f>
        <v>7063.48</v>
      </c>
      <c r="I391" s="42">
        <f>IFERROR(VLOOKUP(C391,SRA!B:T,19,0),"")</f>
        <v>0</v>
      </c>
      <c r="J391" s="43">
        <f>IFERROR(VLOOKUP(C391,'13 SALARIO'!B:F,3,0),"0,00")</f>
        <v>7535.16</v>
      </c>
      <c r="K391" s="42">
        <f t="shared" si="13"/>
        <v>5380.5499999999993</v>
      </c>
      <c r="L391" s="43">
        <f>IFERROR(VLOOKUP(C391,'13 SALARIO'!B:H,6,0),"0,00")</f>
        <v>2154.61</v>
      </c>
      <c r="M391" s="13" t="str">
        <f>IFERROR(VLOOKUP(C391,#REF!,2,0),"")</f>
        <v/>
      </c>
    </row>
    <row r="392" spans="2:13" s="13" customFormat="1">
      <c r="B392" s="12">
        <f t="shared" si="14"/>
        <v>384</v>
      </c>
      <c r="C392" s="16">
        <v>3032</v>
      </c>
      <c r="D392" s="17" t="str">
        <f>IFERROR(VLOOKUP(C392,SRA!B:C,2,0),"")</f>
        <v>KELEN CRISTINA DE AL F E SILVA</v>
      </c>
      <c r="E392" s="12" t="str">
        <f>IFERROR(VLOOKUP(C392,SRA!B:T,8,0),"")</f>
        <v>CLT</v>
      </c>
      <c r="F392" s="12" t="s">
        <v>434</v>
      </c>
      <c r="G392" s="12" t="str">
        <f>IFERROR(VLOOKUP(C392,SRA!B:T,5,0),"")</f>
        <v>ANA ASS FARMACEUTICA</v>
      </c>
      <c r="H392" s="42">
        <f>IFERROR(VLOOKUP(C392,SRA!B:T,18,0),"")</f>
        <v>4553.1499999999996</v>
      </c>
      <c r="I392" s="42">
        <f>IFERROR(VLOOKUP(C392,SRA!B:T,19,0),"")</f>
        <v>0</v>
      </c>
      <c r="J392" s="43">
        <f>IFERROR(VLOOKUP(C392,'13 SALARIO'!B:F,3,0),"0,00")</f>
        <v>4745.8999999999996</v>
      </c>
      <c r="K392" s="42">
        <f t="shared" si="13"/>
        <v>2939.7599999999993</v>
      </c>
      <c r="L392" s="43">
        <f>IFERROR(VLOOKUP(C392,'13 SALARIO'!B:H,6,0),"0,00")</f>
        <v>1806.14</v>
      </c>
      <c r="M392" s="13" t="str">
        <f>IFERROR(VLOOKUP(C392,#REF!,2,0),"")</f>
        <v/>
      </c>
    </row>
    <row r="393" spans="2:13" s="13" customFormat="1">
      <c r="B393" s="12">
        <f t="shared" si="14"/>
        <v>385</v>
      </c>
      <c r="C393" s="16">
        <v>3036</v>
      </c>
      <c r="D393" s="17" t="str">
        <f>IFERROR(VLOOKUP(C393,SRA!B:C,2,0),"")</f>
        <v>CECILIA REGINA DO N S CABRAL</v>
      </c>
      <c r="E393" s="12" t="str">
        <f>IFERROR(VLOOKUP(C393,SRA!B:T,8,0),"")</f>
        <v>CLT</v>
      </c>
      <c r="F393" s="12" t="s">
        <v>434</v>
      </c>
      <c r="G393" s="12" t="str">
        <f>IFERROR(VLOOKUP(C393,SRA!B:T,5,0),"")</f>
        <v>TEC.EM QUALIDADE IND</v>
      </c>
      <c r="H393" s="42">
        <f>IFERROR(VLOOKUP(C393,SRA!B:T,18,0),"")</f>
        <v>2050.41</v>
      </c>
      <c r="I393" s="42">
        <f>IFERROR(VLOOKUP(C393,SRA!B:T,19,0),"")</f>
        <v>2312.9499999999998</v>
      </c>
      <c r="J393" s="43">
        <f>IFERROR(VLOOKUP(C393,'13 SALARIO'!B:F,3,0),"0,00")</f>
        <v>4484.05</v>
      </c>
      <c r="K393" s="42">
        <f t="shared" si="13"/>
        <v>2803.1800000000003</v>
      </c>
      <c r="L393" s="43">
        <f>IFERROR(VLOOKUP(C393,'13 SALARIO'!B:H,6,0),"0,00")</f>
        <v>1680.87</v>
      </c>
      <c r="M393" s="13" t="str">
        <f>IFERROR(VLOOKUP(C393,#REF!,2,0),"")</f>
        <v/>
      </c>
    </row>
    <row r="394" spans="2:13" s="13" customFormat="1">
      <c r="B394" s="12">
        <f t="shared" si="14"/>
        <v>386</v>
      </c>
      <c r="C394" s="16">
        <v>3040</v>
      </c>
      <c r="D394" s="17" t="str">
        <f>IFERROR(VLOOKUP(C394,SRA!B:C,2,0),"")</f>
        <v>LORENA ESTHER L M CAVALCANTI</v>
      </c>
      <c r="E394" s="12" t="str">
        <f>IFERROR(VLOOKUP(C394,SRA!B:T,8,0),"")</f>
        <v>CLT</v>
      </c>
      <c r="F394" s="12" t="s">
        <v>434</v>
      </c>
      <c r="G394" s="12" t="str">
        <f>IFERROR(VLOOKUP(C394,SRA!B:T,5,0),"")</f>
        <v>TEC. EM OPTICA</v>
      </c>
      <c r="H394" s="42">
        <f>IFERROR(VLOOKUP(C394,SRA!B:T,18,0),"")</f>
        <v>2050.41</v>
      </c>
      <c r="I394" s="42">
        <f>IFERROR(VLOOKUP(C394,SRA!B:T,19,0),"")</f>
        <v>2312.9499999999998</v>
      </c>
      <c r="J394" s="43">
        <f>IFERROR(VLOOKUP(C394,'13 SALARIO'!B:F,3,0),"0,00")</f>
        <v>4698.6499999999996</v>
      </c>
      <c r="K394" s="42">
        <f t="shared" si="13"/>
        <v>2816.0299999999997</v>
      </c>
      <c r="L394" s="43">
        <f>IFERROR(VLOOKUP(C394,'13 SALARIO'!B:H,6,0),"0,00")</f>
        <v>1882.62</v>
      </c>
      <c r="M394" s="13" t="str">
        <f>IFERROR(VLOOKUP(C394,#REF!,2,0),"")</f>
        <v/>
      </c>
    </row>
    <row r="395" spans="2:13" s="13" customFormat="1">
      <c r="B395" s="12">
        <f t="shared" si="14"/>
        <v>387</v>
      </c>
      <c r="C395" s="16">
        <v>3044</v>
      </c>
      <c r="D395" s="17" t="str">
        <f>IFERROR(VLOOKUP(C395,SRA!B:C,2,0),"")</f>
        <v>THIANE NASCIMENTO PAIXAO</v>
      </c>
      <c r="E395" s="12" t="str">
        <f>IFERROR(VLOOKUP(C395,SRA!B:T,8,0),"")</f>
        <v>CLT</v>
      </c>
      <c r="F395" s="12" t="s">
        <v>434</v>
      </c>
      <c r="G395" s="12" t="str">
        <f>IFERROR(VLOOKUP(C395,SRA!B:T,5,0),"")</f>
        <v>ANA ASS FARMACEUTICA</v>
      </c>
      <c r="H395" s="42">
        <f>IFERROR(VLOOKUP(C395,SRA!B:T,18,0),"")</f>
        <v>4553.1499999999996</v>
      </c>
      <c r="I395" s="42">
        <f>IFERROR(VLOOKUP(C395,SRA!B:T,19,0),"")</f>
        <v>2312.9499999999998</v>
      </c>
      <c r="J395" s="43">
        <f>IFERROR(VLOOKUP(C395,'13 SALARIO'!B:F,3,0),"0,00")</f>
        <v>6866.1</v>
      </c>
      <c r="K395" s="42">
        <f t="shared" si="13"/>
        <v>4892.7400000000007</v>
      </c>
      <c r="L395" s="43">
        <f>IFERROR(VLOOKUP(C395,'13 SALARIO'!B:H,6,0),"0,00")</f>
        <v>1973.36</v>
      </c>
      <c r="M395" s="13" t="str">
        <f>IFERROR(VLOOKUP(C395,#REF!,2,0),"")</f>
        <v/>
      </c>
    </row>
    <row r="396" spans="2:13" s="13" customFormat="1">
      <c r="B396" s="12">
        <f t="shared" si="14"/>
        <v>388</v>
      </c>
      <c r="C396" s="16">
        <v>3046</v>
      </c>
      <c r="D396" s="17" t="str">
        <f>IFERROR(VLOOKUP(C396,SRA!B:C,2,0),"")</f>
        <v>RONALDO GOMINHO BISPO FILHO</v>
      </c>
      <c r="E396" s="12" t="str">
        <f>IFERROR(VLOOKUP(C396,SRA!B:T,8,0),"")</f>
        <v>CLT</v>
      </c>
      <c r="F396" s="12" t="s">
        <v>434</v>
      </c>
      <c r="G396" s="12" t="str">
        <f>IFERROR(VLOOKUP(C396,SRA!B:T,5,0),"")</f>
        <v>ANA ASS FARMACEUTICA</v>
      </c>
      <c r="H396" s="42">
        <f>IFERROR(VLOOKUP(C396,SRA!B:T,18,0),"")</f>
        <v>4553.1499999999996</v>
      </c>
      <c r="I396" s="42">
        <f>IFERROR(VLOOKUP(C396,SRA!B:T,19,0),"")</f>
        <v>0</v>
      </c>
      <c r="J396" s="43">
        <f>IFERROR(VLOOKUP(C396,'13 SALARIO'!B:F,3,0),"0,00")</f>
        <v>4553.1499999999996</v>
      </c>
      <c r="K396" s="42">
        <f t="shared" si="13"/>
        <v>2869.3999999999996</v>
      </c>
      <c r="L396" s="43">
        <f>IFERROR(VLOOKUP(C396,'13 SALARIO'!B:H,6,0),"0,00")</f>
        <v>1683.75</v>
      </c>
      <c r="M396" s="13" t="str">
        <f>IFERROR(VLOOKUP(C396,#REF!,2,0),"")</f>
        <v/>
      </c>
    </row>
    <row r="397" spans="2:13" s="13" customFormat="1">
      <c r="B397" s="12">
        <f t="shared" si="14"/>
        <v>389</v>
      </c>
      <c r="C397" s="16">
        <v>3047</v>
      </c>
      <c r="D397" s="17" t="str">
        <f>IFERROR(VLOOKUP(C397,SRA!B:C,2,0),"")</f>
        <v>SWEET GALLEGHER CAETANO COSTA</v>
      </c>
      <c r="E397" s="12" t="str">
        <f>IFERROR(VLOOKUP(C397,SRA!B:T,8,0),"")</f>
        <v>CLT</v>
      </c>
      <c r="F397" s="12" t="s">
        <v>434</v>
      </c>
      <c r="G397" s="12" t="str">
        <f>IFERROR(VLOOKUP(C397,SRA!B:T,5,0),"")</f>
        <v>TEC. EM ADM. E FIN.</v>
      </c>
      <c r="H397" s="42">
        <f>IFERROR(VLOOKUP(C397,SRA!B:T,18,0),"")</f>
        <v>2050.41</v>
      </c>
      <c r="I397" s="42">
        <f>IFERROR(VLOOKUP(C397,SRA!B:T,19,0),"")</f>
        <v>1079.3800000000001</v>
      </c>
      <c r="J397" s="43">
        <f>IFERROR(VLOOKUP(C397,'13 SALARIO'!B:F,3,0),"0,00")</f>
        <v>3184.73</v>
      </c>
      <c r="K397" s="42">
        <f t="shared" si="13"/>
        <v>2253.46</v>
      </c>
      <c r="L397" s="43">
        <f>IFERROR(VLOOKUP(C397,'13 SALARIO'!B:H,6,0),"0,00")</f>
        <v>931.27</v>
      </c>
      <c r="M397" s="13" t="str">
        <f>IFERROR(VLOOKUP(C397,#REF!,2,0),"")</f>
        <v/>
      </c>
    </row>
    <row r="398" spans="2:13" s="13" customFormat="1">
      <c r="B398" s="12">
        <f t="shared" si="14"/>
        <v>390</v>
      </c>
      <c r="C398" s="16">
        <v>3049</v>
      </c>
      <c r="D398" s="17" t="str">
        <f>IFERROR(VLOOKUP(C398,SRA!B:C,2,0),"")</f>
        <v>DEBORA GUEDES NERES</v>
      </c>
      <c r="E398" s="12" t="str">
        <f>IFERROR(VLOOKUP(C398,SRA!B:T,8,0),"")</f>
        <v>CLT</v>
      </c>
      <c r="F398" s="12" t="s">
        <v>434</v>
      </c>
      <c r="G398" s="12" t="str">
        <f>IFERROR(VLOOKUP(C398,SRA!B:T,5,0),"")</f>
        <v>ANA. SEG DO TRABALHO</v>
      </c>
      <c r="H398" s="42">
        <f>IFERROR(VLOOKUP(C398,SRA!B:T,18,0),"")</f>
        <v>3567.49</v>
      </c>
      <c r="I398" s="42">
        <f>IFERROR(VLOOKUP(C398,SRA!B:T,19,0),"")</f>
        <v>2312.9499999999998</v>
      </c>
      <c r="J398" s="43">
        <f>IFERROR(VLOOKUP(C398,'13 SALARIO'!B:F,3,0),"0,00")</f>
        <v>5880.44</v>
      </c>
      <c r="K398" s="42">
        <f t="shared" si="13"/>
        <v>4050.0299999999997</v>
      </c>
      <c r="L398" s="43">
        <f>IFERROR(VLOOKUP(C398,'13 SALARIO'!B:H,6,0),"0,00")</f>
        <v>1830.41</v>
      </c>
      <c r="M398" s="13" t="str">
        <f>IFERROR(VLOOKUP(C398,#REF!,2,0),"")</f>
        <v/>
      </c>
    </row>
    <row r="399" spans="2:13" s="13" customFormat="1">
      <c r="B399" s="12">
        <f t="shared" si="14"/>
        <v>391</v>
      </c>
      <c r="C399" s="16">
        <v>3055</v>
      </c>
      <c r="D399" s="17" t="str">
        <f>IFERROR(VLOOKUP(C399,SRA!B:C,2,0),"")</f>
        <v>ANA PAULA SABINO L DE SOUZA</v>
      </c>
      <c r="E399" s="12" t="str">
        <f>IFERROR(VLOOKUP(C399,SRA!B:T,8,0),"")</f>
        <v>CLT</v>
      </c>
      <c r="F399" s="12" t="s">
        <v>434</v>
      </c>
      <c r="G399" s="12" t="str">
        <f>IFERROR(VLOOKUP(C399,SRA!B:T,5,0),"")</f>
        <v>ANA ASS FARMACEUTICA</v>
      </c>
      <c r="H399" s="42">
        <f>IFERROR(VLOOKUP(C399,SRA!B:T,18,0),"")</f>
        <v>4553.1499999999996</v>
      </c>
      <c r="I399" s="42">
        <f>IFERROR(VLOOKUP(C399,SRA!B:T,19,0),"")</f>
        <v>0</v>
      </c>
      <c r="J399" s="43">
        <f>IFERROR(VLOOKUP(C399,'13 SALARIO'!B:F,3,0),"0,00")</f>
        <v>4553.1499999999996</v>
      </c>
      <c r="K399" s="42">
        <f t="shared" ref="K399:K457" si="15">J399-L399</f>
        <v>2869.3999999999996</v>
      </c>
      <c r="L399" s="43">
        <f>IFERROR(VLOOKUP(C399,'13 SALARIO'!B:H,6,0),"0,00")</f>
        <v>1683.75</v>
      </c>
      <c r="M399" s="13" t="str">
        <f>IFERROR(VLOOKUP(C399,#REF!,2,0),"")</f>
        <v/>
      </c>
    </row>
    <row r="400" spans="2:13" s="13" customFormat="1">
      <c r="B400" s="12">
        <f t="shared" si="14"/>
        <v>392</v>
      </c>
      <c r="C400" s="16">
        <v>3057</v>
      </c>
      <c r="D400" s="17" t="str">
        <f>IFERROR(VLOOKUP(C400,SRA!B:C,2,0),"")</f>
        <v>YANNE TALITA PEREIRA CALIXTO</v>
      </c>
      <c r="E400" s="12" t="str">
        <f>IFERROR(VLOOKUP(C400,SRA!B:T,8,0),"")</f>
        <v>CLT</v>
      </c>
      <c r="F400" s="12" t="s">
        <v>434</v>
      </c>
      <c r="G400" s="12" t="str">
        <f>IFERROR(VLOOKUP(C400,SRA!B:T,5,0),"")</f>
        <v>TEC.EM QUALIDADE IND</v>
      </c>
      <c r="H400" s="42">
        <f>IFERROR(VLOOKUP(C400,SRA!B:T,18,0),"")</f>
        <v>2050.41</v>
      </c>
      <c r="I400" s="42">
        <f>IFERROR(VLOOKUP(C400,SRA!B:T,19,0),"")</f>
        <v>0</v>
      </c>
      <c r="J400" s="43">
        <f>IFERROR(VLOOKUP(C400,'13 SALARIO'!B:F,3,0),"0,00")</f>
        <v>2050.41</v>
      </c>
      <c r="K400" s="42">
        <f t="shared" si="15"/>
        <v>1144.4099999999999</v>
      </c>
      <c r="L400" s="43">
        <f>IFERROR(VLOOKUP(C400,'13 SALARIO'!B:H,6,0),"0,00")</f>
        <v>906</v>
      </c>
      <c r="M400" s="13" t="str">
        <f>IFERROR(VLOOKUP(C400,#REF!,2,0),"")</f>
        <v/>
      </c>
    </row>
    <row r="401" spans="2:13" s="13" customFormat="1">
      <c r="B401" s="12">
        <f t="shared" si="14"/>
        <v>393</v>
      </c>
      <c r="C401" s="16">
        <v>3063</v>
      </c>
      <c r="D401" s="17" t="str">
        <f>IFERROR(VLOOKUP(C401,SRA!B:C,2,0),"")</f>
        <v>DEYBISON AFONSO PEREIRA</v>
      </c>
      <c r="E401" s="12" t="str">
        <f>IFERROR(VLOOKUP(C401,SRA!B:T,8,0),"")</f>
        <v>CLT</v>
      </c>
      <c r="F401" s="12" t="s">
        <v>434</v>
      </c>
      <c r="G401" s="12" t="str">
        <f>IFERROR(VLOOKUP(C401,SRA!B:T,5,0),"")</f>
        <v>TEC. EM ADM. E VEN.</v>
      </c>
      <c r="H401" s="42">
        <f>IFERROR(VLOOKUP(C401,SRA!B:T,18,0),"")</f>
        <v>2050.42</v>
      </c>
      <c r="I401" s="42">
        <f>IFERROR(VLOOKUP(C401,SRA!B:T,19,0),"")</f>
        <v>0</v>
      </c>
      <c r="J401" s="43">
        <f>IFERROR(VLOOKUP(C401,'13 SALARIO'!B:F,3,0),"0,00")</f>
        <v>2050.42</v>
      </c>
      <c r="K401" s="42">
        <f t="shared" si="15"/>
        <v>1106.7800000000002</v>
      </c>
      <c r="L401" s="43">
        <f>IFERROR(VLOOKUP(C401,'13 SALARIO'!B:H,6,0),"0,00")</f>
        <v>943.64</v>
      </c>
      <c r="M401" s="13" t="str">
        <f>IFERROR(VLOOKUP(C401,#REF!,2,0),"")</f>
        <v/>
      </c>
    </row>
    <row r="402" spans="2:13" s="13" customFormat="1">
      <c r="B402" s="12">
        <f t="shared" si="14"/>
        <v>394</v>
      </c>
      <c r="C402" s="16">
        <v>3066</v>
      </c>
      <c r="D402" s="17" t="str">
        <f>IFERROR(VLOOKUP(C402,SRA!B:C,2,0),"")</f>
        <v>GENIVAL F DA SILVA JUNIOR</v>
      </c>
      <c r="E402" s="12" t="str">
        <f>IFERROR(VLOOKUP(C402,SRA!B:T,8,0),"")</f>
        <v>CLT</v>
      </c>
      <c r="F402" s="12" t="s">
        <v>451</v>
      </c>
      <c r="G402" s="12" t="str">
        <f>IFERROR(VLOOKUP(C402,SRA!B:T,5,0),"")</f>
        <v>ANALISTA EM RH</v>
      </c>
      <c r="H402" s="42">
        <f>IFERROR(VLOOKUP(C402,SRA!B:T,18,0),"")</f>
        <v>3567.49</v>
      </c>
      <c r="I402" s="42">
        <f>IFERROR(VLOOKUP(C402,SRA!B:T,19,0),"")</f>
        <v>0</v>
      </c>
      <c r="J402" s="43" t="str">
        <f>IFERROR(VLOOKUP(C402,'13 SALARIO'!B:F,3,0),"0,00")</f>
        <v>0,00</v>
      </c>
      <c r="K402" s="42">
        <f t="shared" si="15"/>
        <v>0</v>
      </c>
      <c r="L402" s="43" t="str">
        <f>IFERROR(VLOOKUP(C402,'13 SALARIO'!B:H,6,0),"0,00")</f>
        <v>0,00</v>
      </c>
      <c r="M402" s="13" t="str">
        <f>IFERROR(VLOOKUP(C402,#REF!,2,0),"")</f>
        <v/>
      </c>
    </row>
    <row r="403" spans="2:13" s="13" customFormat="1">
      <c r="B403" s="12">
        <f t="shared" si="14"/>
        <v>395</v>
      </c>
      <c r="C403" s="16">
        <v>3067</v>
      </c>
      <c r="D403" s="17" t="str">
        <f>IFERROR(VLOOKUP(C403,SRA!B:C,2,0),"")</f>
        <v>EMANUELA AMELIA DE A  AGUIAR</v>
      </c>
      <c r="E403" s="12" t="str">
        <f>IFERROR(VLOOKUP(C403,SRA!B:T,8,0),"")</f>
        <v>CLT</v>
      </c>
      <c r="F403" s="12" t="s">
        <v>434</v>
      </c>
      <c r="G403" s="12" t="str">
        <f>IFERROR(VLOOKUP(C403,SRA!B:T,5,0),"")</f>
        <v>TEC. EM ADM. E FIN.</v>
      </c>
      <c r="H403" s="42">
        <f>IFERROR(VLOOKUP(C403,SRA!B:T,18,0),"")</f>
        <v>2050.41</v>
      </c>
      <c r="I403" s="42">
        <f>IFERROR(VLOOKUP(C403,SRA!B:T,19,0),"")</f>
        <v>822.38</v>
      </c>
      <c r="J403" s="43">
        <f>IFERROR(VLOOKUP(C403,'13 SALARIO'!B:F,3,0),"0,00")</f>
        <v>2872.79</v>
      </c>
      <c r="K403" s="42">
        <f t="shared" si="15"/>
        <v>1639.45</v>
      </c>
      <c r="L403" s="43">
        <f>IFERROR(VLOOKUP(C403,'13 SALARIO'!B:H,6,0),"0,00")</f>
        <v>1233.3399999999999</v>
      </c>
      <c r="M403" s="13" t="str">
        <f>IFERROR(VLOOKUP(C403,#REF!,2,0),"")</f>
        <v/>
      </c>
    </row>
    <row r="404" spans="2:13" s="13" customFormat="1">
      <c r="B404" s="12">
        <f t="shared" si="14"/>
        <v>396</v>
      </c>
      <c r="C404" s="16">
        <v>3069</v>
      </c>
      <c r="D404" s="17" t="str">
        <f>IFERROR(VLOOKUP(C404,SRA!B:C,2,0),"")</f>
        <v>ANDRE LUIS MOTA PIRES</v>
      </c>
      <c r="E404" s="12" t="str">
        <f>IFERROR(VLOOKUP(C404,SRA!B:T,8,0),"")</f>
        <v>CLT</v>
      </c>
      <c r="F404" s="12" t="s">
        <v>434</v>
      </c>
      <c r="G404" s="12" t="str">
        <f>IFERROR(VLOOKUP(C404,SRA!B:T,5,0),"")</f>
        <v>TEC. EM ADM. E VEN.</v>
      </c>
      <c r="H404" s="42">
        <f>IFERROR(VLOOKUP(C404,SRA!B:T,18,0),"")</f>
        <v>2050.41</v>
      </c>
      <c r="I404" s="42">
        <f>IFERROR(VLOOKUP(C404,SRA!B:T,19,0),"")</f>
        <v>0</v>
      </c>
      <c r="J404" s="43">
        <f>IFERROR(VLOOKUP(C404,'13 SALARIO'!B:F,3,0),"0,00")</f>
        <v>2050.41</v>
      </c>
      <c r="K404" s="42">
        <f t="shared" si="15"/>
        <v>1710.5099999999998</v>
      </c>
      <c r="L404" s="43">
        <f>IFERROR(VLOOKUP(C404,'13 SALARIO'!B:H,6,0),"0,00")</f>
        <v>339.9</v>
      </c>
      <c r="M404" s="13" t="str">
        <f>IFERROR(VLOOKUP(C404,#REF!,2,0),"")</f>
        <v/>
      </c>
    </row>
    <row r="405" spans="2:13" s="13" customFormat="1">
      <c r="B405" s="12">
        <f t="shared" si="14"/>
        <v>397</v>
      </c>
      <c r="C405" s="16">
        <v>3086</v>
      </c>
      <c r="D405" s="17" t="str">
        <f>IFERROR(VLOOKUP(C405,SRA!B:C,2,0),"")</f>
        <v>DIMAS CARDOSO CAMPOS</v>
      </c>
      <c r="E405" s="12" t="str">
        <f>IFERROR(VLOOKUP(C405,SRA!B:T,8,0),"")</f>
        <v>CLT</v>
      </c>
      <c r="F405" s="12" t="s">
        <v>434</v>
      </c>
      <c r="G405" s="12" t="str">
        <f>IFERROR(VLOOKUP(C405,SRA!B:T,5,0),"")</f>
        <v>ANA ASS FARMACEUTICA</v>
      </c>
      <c r="H405" s="42">
        <f>IFERROR(VLOOKUP(C405,SRA!B:T,18,0),"")</f>
        <v>4553.1499999999996</v>
      </c>
      <c r="I405" s="42">
        <f>IFERROR(VLOOKUP(C405,SRA!B:T,19,0),"")</f>
        <v>0</v>
      </c>
      <c r="J405" s="43">
        <f>IFERROR(VLOOKUP(C405,'13 SALARIO'!B:F,3,0),"0,00")</f>
        <v>4758.75</v>
      </c>
      <c r="K405" s="42">
        <f t="shared" si="15"/>
        <v>2944.45</v>
      </c>
      <c r="L405" s="43">
        <f>IFERROR(VLOOKUP(C405,'13 SALARIO'!B:H,6,0),"0,00")</f>
        <v>1814.3</v>
      </c>
      <c r="M405" s="13" t="str">
        <f>IFERROR(VLOOKUP(C405,#REF!,2,0),"")</f>
        <v/>
      </c>
    </row>
    <row r="406" spans="2:13" s="13" customFormat="1">
      <c r="B406" s="12">
        <f t="shared" si="14"/>
        <v>398</v>
      </c>
      <c r="C406" s="16">
        <v>3112</v>
      </c>
      <c r="D406" s="17" t="str">
        <f>IFERROR(VLOOKUP(C406,SRA!B:C,2,0),"")</f>
        <v>DIEGO SCHMITH OLIVEIRA DE LIMA</v>
      </c>
      <c r="E406" s="12" t="str">
        <f>IFERROR(VLOOKUP(C406,SRA!B:T,8,0),"")</f>
        <v>CLT</v>
      </c>
      <c r="F406" s="12" t="s">
        <v>434</v>
      </c>
      <c r="G406" s="12" t="str">
        <f>IFERROR(VLOOKUP(C406,SRA!B:T,5,0),"")</f>
        <v>TEC. EM INFORMATICA</v>
      </c>
      <c r="H406" s="42">
        <f>IFERROR(VLOOKUP(C406,SRA!B:T,18,0),"")</f>
        <v>2050.41</v>
      </c>
      <c r="I406" s="42">
        <f>IFERROR(VLOOKUP(C406,SRA!B:T,19,0),"")</f>
        <v>822.38</v>
      </c>
      <c r="J406" s="43">
        <f>IFERROR(VLOOKUP(C406,'13 SALARIO'!B:F,3,0),"0,00")</f>
        <v>3233.08</v>
      </c>
      <c r="K406" s="42">
        <f t="shared" si="15"/>
        <v>1672.07</v>
      </c>
      <c r="L406" s="43">
        <f>IFERROR(VLOOKUP(C406,'13 SALARIO'!B:H,6,0),"0,00")</f>
        <v>1561.01</v>
      </c>
      <c r="M406" s="13" t="str">
        <f>IFERROR(VLOOKUP(C406,#REF!,2,0),"")</f>
        <v/>
      </c>
    </row>
    <row r="407" spans="2:13" s="13" customFormat="1">
      <c r="B407" s="12">
        <f t="shared" si="14"/>
        <v>399</v>
      </c>
      <c r="C407" s="16">
        <v>3132</v>
      </c>
      <c r="D407" s="17" t="str">
        <f>IFERROR(VLOOKUP(C407,SRA!B:C,2,0),"")</f>
        <v>TALITA ANDREIA MARTINS GONZAGA</v>
      </c>
      <c r="E407" s="12" t="str">
        <f>IFERROR(VLOOKUP(C407,SRA!B:T,8,0),"")</f>
        <v>CLT</v>
      </c>
      <c r="F407" s="12" t="s">
        <v>434</v>
      </c>
      <c r="G407" s="12" t="str">
        <f>IFERROR(VLOOKUP(C407,SRA!B:T,5,0),"")</f>
        <v>TEC. EM ADM. E FIN.</v>
      </c>
      <c r="H407" s="42">
        <f>IFERROR(VLOOKUP(C407,SRA!B:T,18,0),"")</f>
        <v>2050.41</v>
      </c>
      <c r="I407" s="42">
        <f>IFERROR(VLOOKUP(C407,SRA!B:T,19,0),"")</f>
        <v>0</v>
      </c>
      <c r="J407" s="43">
        <f>IFERROR(VLOOKUP(C407,'13 SALARIO'!B:F,3,0),"0,00")</f>
        <v>2067.69</v>
      </c>
      <c r="K407" s="42">
        <f t="shared" si="15"/>
        <v>1145.97</v>
      </c>
      <c r="L407" s="43">
        <f>IFERROR(VLOOKUP(C407,'13 SALARIO'!B:H,6,0),"0,00")</f>
        <v>921.72</v>
      </c>
      <c r="M407" s="13" t="str">
        <f>IFERROR(VLOOKUP(C407,#REF!,2,0),"")</f>
        <v/>
      </c>
    </row>
    <row r="408" spans="2:13" s="13" customFormat="1">
      <c r="B408" s="12">
        <f t="shared" si="14"/>
        <v>400</v>
      </c>
      <c r="C408" s="16">
        <v>3134</v>
      </c>
      <c r="D408" s="17" t="str">
        <f>IFERROR(VLOOKUP(C408,SRA!B:C,2,0),"")</f>
        <v>ESTEVAN DE ALMEIDA FALCAO</v>
      </c>
      <c r="E408" s="12" t="str">
        <f>IFERROR(VLOOKUP(C408,SRA!B:T,8,0),"")</f>
        <v>CLT</v>
      </c>
      <c r="F408" s="12" t="s">
        <v>434</v>
      </c>
      <c r="G408" s="12" t="str">
        <f>IFERROR(VLOOKUP(C408,SRA!B:T,5,0),"")</f>
        <v>TEC.EM QUALIDADE IND</v>
      </c>
      <c r="H408" s="42">
        <f>IFERROR(VLOOKUP(C408,SRA!B:T,18,0),"")</f>
        <v>2050.41</v>
      </c>
      <c r="I408" s="42">
        <f>IFERROR(VLOOKUP(C408,SRA!B:T,19,0),"")</f>
        <v>0</v>
      </c>
      <c r="J408" s="43">
        <f>IFERROR(VLOOKUP(C408,'13 SALARIO'!B:F,3,0),"0,00")</f>
        <v>2522.09</v>
      </c>
      <c r="K408" s="42">
        <f t="shared" si="15"/>
        <v>1378.13</v>
      </c>
      <c r="L408" s="43">
        <f>IFERROR(VLOOKUP(C408,'13 SALARIO'!B:H,6,0),"0,00")</f>
        <v>1143.96</v>
      </c>
      <c r="M408" s="13" t="str">
        <f>IFERROR(VLOOKUP(C408,#REF!,2,0),"")</f>
        <v/>
      </c>
    </row>
    <row r="409" spans="2:13" s="13" customFormat="1">
      <c r="B409" s="12">
        <f t="shared" si="14"/>
        <v>401</v>
      </c>
      <c r="C409" s="16">
        <v>3135</v>
      </c>
      <c r="D409" s="17" t="str">
        <f>IFERROR(VLOOKUP(C409,SRA!B:C,2,0),"")</f>
        <v>RAFAEL DE MENEZES E S PIRES</v>
      </c>
      <c r="E409" s="12" t="str">
        <f>IFERROR(VLOOKUP(C409,SRA!B:T,8,0),"")</f>
        <v>CLT</v>
      </c>
      <c r="F409" s="12" t="s">
        <v>434</v>
      </c>
      <c r="G409" s="12" t="str">
        <f>IFERROR(VLOOKUP(C409,SRA!B:T,5,0),"")</f>
        <v>ANALISTA EM PCP</v>
      </c>
      <c r="H409" s="42">
        <f>IFERROR(VLOOKUP(C409,SRA!B:T,18,0),"")</f>
        <v>3567.49</v>
      </c>
      <c r="I409" s="42">
        <f>IFERROR(VLOOKUP(C409,SRA!B:T,19,0),"")</f>
        <v>0</v>
      </c>
      <c r="J409" s="43">
        <f>IFERROR(VLOOKUP(C409,'13 SALARIO'!B:F,3,0),"0,00")</f>
        <v>6961.59</v>
      </c>
      <c r="K409" s="42">
        <f t="shared" si="15"/>
        <v>3300.61</v>
      </c>
      <c r="L409" s="43">
        <f>IFERROR(VLOOKUP(C409,'13 SALARIO'!B:H,6,0),"0,00")</f>
        <v>3660.98</v>
      </c>
      <c r="M409" s="13" t="str">
        <f>IFERROR(VLOOKUP(C409,#REF!,2,0),"")</f>
        <v/>
      </c>
    </row>
    <row r="410" spans="2:13" s="13" customFormat="1">
      <c r="B410" s="12">
        <f t="shared" si="14"/>
        <v>402</v>
      </c>
      <c r="C410" s="16">
        <v>3136</v>
      </c>
      <c r="D410" s="17" t="str">
        <f>IFERROR(VLOOKUP(C410,SRA!B:C,2,0),"")</f>
        <v>ALEXANDER BEZERRA</v>
      </c>
      <c r="E410" s="12" t="str">
        <f>IFERROR(VLOOKUP(C410,SRA!B:T,8,0),"")</f>
        <v>CLT</v>
      </c>
      <c r="F410" s="12" t="s">
        <v>434</v>
      </c>
      <c r="G410" s="12" t="str">
        <f>IFERROR(VLOOKUP(C410,SRA!B:T,5,0),"")</f>
        <v>TEC.EM MAN. MEC. IND</v>
      </c>
      <c r="H410" s="42">
        <f>IFERROR(VLOOKUP(C410,SRA!B:T,18,0),"")</f>
        <v>2050.41</v>
      </c>
      <c r="I410" s="42">
        <f>IFERROR(VLOOKUP(C410,SRA!B:T,19,0),"")</f>
        <v>2312.9499999999998</v>
      </c>
      <c r="J410" s="43">
        <f>IFERROR(VLOOKUP(C410,'13 SALARIO'!B:F,3,0),"0,00")</f>
        <v>4770.9799999999996</v>
      </c>
      <c r="K410" s="42">
        <f t="shared" si="15"/>
        <v>2907.91</v>
      </c>
      <c r="L410" s="43">
        <f>IFERROR(VLOOKUP(C410,'13 SALARIO'!B:H,6,0),"0,00")</f>
        <v>1863.07</v>
      </c>
      <c r="M410" s="13" t="str">
        <f>IFERROR(VLOOKUP(C410,#REF!,2,0),"")</f>
        <v/>
      </c>
    </row>
    <row r="411" spans="2:13" s="13" customFormat="1">
      <c r="B411" s="12">
        <f t="shared" si="14"/>
        <v>403</v>
      </c>
      <c r="C411" s="16">
        <v>3138</v>
      </c>
      <c r="D411" s="17" t="str">
        <f>IFERROR(VLOOKUP(C411,SRA!B:C,2,0),"")</f>
        <v>MANUELA SILVA DE LIMA B DA PAZ</v>
      </c>
      <c r="E411" s="12" t="str">
        <f>IFERROR(VLOOKUP(C411,SRA!B:T,8,0),"")</f>
        <v>CLT</v>
      </c>
      <c r="F411" s="12" t="s">
        <v>434</v>
      </c>
      <c r="G411" s="12" t="str">
        <f>IFERROR(VLOOKUP(C411,SRA!B:T,5,0),"")</f>
        <v>TEC.EM QUALIDADE IND</v>
      </c>
      <c r="H411" s="42">
        <f>IFERROR(VLOOKUP(C411,SRA!B:T,18,0),"")</f>
        <v>2050.41</v>
      </c>
      <c r="I411" s="42">
        <f>IFERROR(VLOOKUP(C411,SRA!B:T,19,0),"")</f>
        <v>2312.9499999999998</v>
      </c>
      <c r="J411" s="43">
        <f>IFERROR(VLOOKUP(C411,'13 SALARIO'!B:F,3,0),"0,00")</f>
        <v>4363.3599999999997</v>
      </c>
      <c r="K411" s="42">
        <f t="shared" si="15"/>
        <v>2013.8299999999995</v>
      </c>
      <c r="L411" s="43">
        <f>IFERROR(VLOOKUP(C411,'13 SALARIO'!B:H,6,0),"0,00")</f>
        <v>2349.5300000000002</v>
      </c>
      <c r="M411" s="13" t="str">
        <f>IFERROR(VLOOKUP(C411,#REF!,2,0),"")</f>
        <v/>
      </c>
    </row>
    <row r="412" spans="2:13" s="13" customFormat="1">
      <c r="B412" s="12">
        <f t="shared" si="14"/>
        <v>404</v>
      </c>
      <c r="C412" s="16">
        <v>3139</v>
      </c>
      <c r="D412" s="17" t="str">
        <f>IFERROR(VLOOKUP(C412,SRA!B:C,2,0),"")</f>
        <v>JOAO ROBERTO  MACHADO ARAUJO</v>
      </c>
      <c r="E412" s="12" t="str">
        <f>IFERROR(VLOOKUP(C412,SRA!B:T,8,0),"")</f>
        <v>CLT</v>
      </c>
      <c r="F412" s="12" t="s">
        <v>434</v>
      </c>
      <c r="G412" s="12" t="str">
        <f>IFERROR(VLOOKUP(C412,SRA!B:T,5,0),"")</f>
        <v>TEC.EM QUALIDADE IND</v>
      </c>
      <c r="H412" s="42">
        <f>IFERROR(VLOOKUP(C412,SRA!B:T,18,0),"")</f>
        <v>2050.41</v>
      </c>
      <c r="I412" s="42">
        <f>IFERROR(VLOOKUP(C412,SRA!B:T,19,0),"")</f>
        <v>0</v>
      </c>
      <c r="J412" s="43">
        <f>IFERROR(VLOOKUP(C412,'13 SALARIO'!B:F,3,0),"0,00")</f>
        <v>2059.6999999999998</v>
      </c>
      <c r="K412" s="42">
        <f t="shared" si="15"/>
        <v>1145.2499999999998</v>
      </c>
      <c r="L412" s="43">
        <f>IFERROR(VLOOKUP(C412,'13 SALARIO'!B:H,6,0),"0,00")</f>
        <v>914.45</v>
      </c>
      <c r="M412" s="13" t="str">
        <f>IFERROR(VLOOKUP(C412,#REF!,2,0),"")</f>
        <v/>
      </c>
    </row>
    <row r="413" spans="2:13" s="13" customFormat="1">
      <c r="B413" s="12">
        <f t="shared" si="14"/>
        <v>405</v>
      </c>
      <c r="C413" s="16">
        <v>3147</v>
      </c>
      <c r="D413" s="17" t="str">
        <f>IFERROR(VLOOKUP(C413,SRA!B:C,2,0),"")</f>
        <v>ALZENIRA PEREIRA DA SILVA</v>
      </c>
      <c r="E413" s="12" t="str">
        <f>IFERROR(VLOOKUP(C413,SRA!B:T,8,0),"")</f>
        <v>CLT</v>
      </c>
      <c r="F413" s="12" t="s">
        <v>434</v>
      </c>
      <c r="G413" s="12" t="str">
        <f>IFERROR(VLOOKUP(C413,SRA!B:T,5,0),"")</f>
        <v>OP. DE PROD. IND.</v>
      </c>
      <c r="H413" s="42">
        <f>IFERROR(VLOOKUP(C413,SRA!B:T,18,0),"")</f>
        <v>1398.81</v>
      </c>
      <c r="I413" s="42">
        <f>IFERROR(VLOOKUP(C413,SRA!B:T,19,0),"")</f>
        <v>0</v>
      </c>
      <c r="J413" s="43">
        <f>IFERROR(VLOOKUP(C413,'13 SALARIO'!B:F,3,0),"0,00")</f>
        <v>1473.2</v>
      </c>
      <c r="K413" s="42">
        <f t="shared" si="15"/>
        <v>755.01</v>
      </c>
      <c r="L413" s="43">
        <f>IFERROR(VLOOKUP(C413,'13 SALARIO'!B:H,6,0),"0,00")</f>
        <v>718.19</v>
      </c>
      <c r="M413" s="13" t="str">
        <f>IFERROR(VLOOKUP(C413,#REF!,2,0),"")</f>
        <v/>
      </c>
    </row>
    <row r="414" spans="2:13" s="13" customFormat="1">
      <c r="B414" s="12">
        <f t="shared" si="14"/>
        <v>406</v>
      </c>
      <c r="C414" s="16">
        <v>3152</v>
      </c>
      <c r="D414" s="17" t="str">
        <f>IFERROR(VLOOKUP(C414,SRA!B:C,2,0),"")</f>
        <v>DANIEL CIRILO DOS SANTOS</v>
      </c>
      <c r="E414" s="12" t="str">
        <f>IFERROR(VLOOKUP(C414,SRA!B:T,8,0),"")</f>
        <v>CLT</v>
      </c>
      <c r="F414" s="12" t="s">
        <v>434</v>
      </c>
      <c r="G414" s="12" t="str">
        <f>IFERROR(VLOOKUP(C414,SRA!B:T,5,0),"")</f>
        <v>OP. DE PROD. IND.</v>
      </c>
      <c r="H414" s="42">
        <f>IFERROR(VLOOKUP(C414,SRA!B:T,18,0),"")</f>
        <v>1398.81</v>
      </c>
      <c r="I414" s="42">
        <f>IFERROR(VLOOKUP(C414,SRA!B:T,19,0),"")</f>
        <v>0</v>
      </c>
      <c r="J414" s="43">
        <f>IFERROR(VLOOKUP(C414,'13 SALARIO'!B:F,3,0),"0,00")</f>
        <v>1398.81</v>
      </c>
      <c r="K414" s="42">
        <f t="shared" si="15"/>
        <v>774.19999999999993</v>
      </c>
      <c r="L414" s="43">
        <f>IFERROR(VLOOKUP(C414,'13 SALARIO'!B:H,6,0),"0,00")</f>
        <v>624.61</v>
      </c>
      <c r="M414" s="13" t="str">
        <f>IFERROR(VLOOKUP(C414,#REF!,2,0),"")</f>
        <v/>
      </c>
    </row>
    <row r="415" spans="2:13" s="13" customFormat="1">
      <c r="B415" s="12">
        <f t="shared" si="14"/>
        <v>407</v>
      </c>
      <c r="C415" s="16">
        <v>3154</v>
      </c>
      <c r="D415" s="17" t="str">
        <f>IFERROR(VLOOKUP(C415,SRA!B:C,2,0),"")</f>
        <v>DANIELLE D O A DE MIRANDA</v>
      </c>
      <c r="E415" s="12" t="str">
        <f>IFERROR(VLOOKUP(C415,SRA!B:T,8,0),"")</f>
        <v>CLT</v>
      </c>
      <c r="F415" s="12" t="s">
        <v>434</v>
      </c>
      <c r="G415" s="12" t="str">
        <f>IFERROR(VLOOKUP(C415,SRA!B:T,5,0),"")</f>
        <v>OP. DE PROD. IND.</v>
      </c>
      <c r="H415" s="42">
        <f>IFERROR(VLOOKUP(C415,SRA!B:T,18,0),"")</f>
        <v>1398.81</v>
      </c>
      <c r="I415" s="42">
        <f>IFERROR(VLOOKUP(C415,SRA!B:T,19,0),"")</f>
        <v>0</v>
      </c>
      <c r="J415" s="43">
        <f>IFERROR(VLOOKUP(C415,'13 SALARIO'!B:F,3,0),"0,00")</f>
        <v>1398.81</v>
      </c>
      <c r="K415" s="42">
        <f t="shared" si="15"/>
        <v>774.19999999999993</v>
      </c>
      <c r="L415" s="43">
        <f>IFERROR(VLOOKUP(C415,'13 SALARIO'!B:H,6,0),"0,00")</f>
        <v>624.61</v>
      </c>
      <c r="M415" s="13" t="str">
        <f>IFERROR(VLOOKUP(C415,#REF!,2,0),"")</f>
        <v/>
      </c>
    </row>
    <row r="416" spans="2:13" s="13" customFormat="1">
      <c r="B416" s="12">
        <f t="shared" si="14"/>
        <v>408</v>
      </c>
      <c r="C416" s="16">
        <v>3156</v>
      </c>
      <c r="D416" s="17" t="str">
        <f>IFERROR(VLOOKUP(C416,SRA!B:C,2,0),"")</f>
        <v>GILVANEIDE LAURENTINO MARTINS</v>
      </c>
      <c r="E416" s="12" t="str">
        <f>IFERROR(VLOOKUP(C416,SRA!B:T,8,0),"")</f>
        <v>CLT</v>
      </c>
      <c r="F416" s="12" t="s">
        <v>434</v>
      </c>
      <c r="G416" s="12" t="str">
        <f>IFERROR(VLOOKUP(C416,SRA!B:T,5,0),"")</f>
        <v>OP. DE PROD. IND.(B)</v>
      </c>
      <c r="H416" s="42">
        <f>IFERROR(VLOOKUP(C416,SRA!B:T,18,0),"")</f>
        <v>1536.52</v>
      </c>
      <c r="I416" s="42">
        <f>IFERROR(VLOOKUP(C416,SRA!B:T,19,0),"")</f>
        <v>0</v>
      </c>
      <c r="J416" s="43">
        <f>IFERROR(VLOOKUP(C416,'13 SALARIO'!B:F,3,0),"0,00")</f>
        <v>1536.52</v>
      </c>
      <c r="K416" s="42">
        <f t="shared" si="15"/>
        <v>852.28</v>
      </c>
      <c r="L416" s="43">
        <f>IFERROR(VLOOKUP(C416,'13 SALARIO'!B:H,6,0),"0,00")</f>
        <v>684.24</v>
      </c>
      <c r="M416" s="13" t="str">
        <f>IFERROR(VLOOKUP(C416,#REF!,2,0),"")</f>
        <v/>
      </c>
    </row>
    <row r="417" spans="2:13" s="13" customFormat="1">
      <c r="B417" s="12">
        <f t="shared" si="14"/>
        <v>409</v>
      </c>
      <c r="C417" s="16">
        <v>3160</v>
      </c>
      <c r="D417" s="17" t="str">
        <f>IFERROR(VLOOKUP(C417,SRA!B:C,2,0),"")</f>
        <v>LUCIANNA NUNES LIRA</v>
      </c>
      <c r="E417" s="12" t="str">
        <f>IFERROR(VLOOKUP(C417,SRA!B:T,8,0),"")</f>
        <v>CLT</v>
      </c>
      <c r="F417" s="12" t="s">
        <v>434</v>
      </c>
      <c r="G417" s="12" t="str">
        <f>IFERROR(VLOOKUP(C417,SRA!B:T,5,0),"")</f>
        <v>TEC.EM QUALIDADE IND</v>
      </c>
      <c r="H417" s="42">
        <f>IFERROR(VLOOKUP(C417,SRA!B:T,18,0),"")</f>
        <v>2050.41</v>
      </c>
      <c r="I417" s="42">
        <f>IFERROR(VLOOKUP(C417,SRA!B:T,19,0),"")</f>
        <v>0</v>
      </c>
      <c r="J417" s="43">
        <f>IFERROR(VLOOKUP(C417,'13 SALARIO'!B:F,3,0),"0,00")</f>
        <v>2065.66</v>
      </c>
      <c r="K417" s="42">
        <f t="shared" si="15"/>
        <v>1145.7799999999997</v>
      </c>
      <c r="L417" s="43">
        <f>IFERROR(VLOOKUP(C417,'13 SALARIO'!B:H,6,0),"0,00")</f>
        <v>919.88</v>
      </c>
      <c r="M417" s="13" t="str">
        <f>IFERROR(VLOOKUP(C417,#REF!,2,0),"")</f>
        <v/>
      </c>
    </row>
    <row r="418" spans="2:13" s="13" customFormat="1">
      <c r="B418" s="12">
        <f t="shared" si="14"/>
        <v>410</v>
      </c>
      <c r="C418" s="16">
        <v>3165</v>
      </c>
      <c r="D418" s="17" t="str">
        <f>IFERROR(VLOOKUP(C418,SRA!B:C,2,0),"")</f>
        <v>PATRICIA SERPA PEIXOTO</v>
      </c>
      <c r="E418" s="12" t="str">
        <f>IFERROR(VLOOKUP(C418,SRA!B:T,8,0),"")</f>
        <v>CLT</v>
      </c>
      <c r="F418" s="12" t="s">
        <v>434</v>
      </c>
      <c r="G418" s="12" t="str">
        <f>IFERROR(VLOOKUP(C418,SRA!B:T,5,0),"")</f>
        <v>TEC.EM QUALIDADE IND</v>
      </c>
      <c r="H418" s="42">
        <f>IFERROR(VLOOKUP(C418,SRA!B:T,18,0),"")</f>
        <v>2050.41</v>
      </c>
      <c r="I418" s="42">
        <f>IFERROR(VLOOKUP(C418,SRA!B:T,19,0),"")</f>
        <v>822.38</v>
      </c>
      <c r="J418" s="43">
        <f>IFERROR(VLOOKUP(C418,'13 SALARIO'!B:F,3,0),"0,00")</f>
        <v>3615.43</v>
      </c>
      <c r="K418" s="42">
        <f t="shared" si="15"/>
        <v>1581.1499999999999</v>
      </c>
      <c r="L418" s="43">
        <f>IFERROR(VLOOKUP(C418,'13 SALARIO'!B:H,6,0),"0,00")</f>
        <v>2034.28</v>
      </c>
      <c r="M418" s="13" t="str">
        <f>IFERROR(VLOOKUP(C418,#REF!,2,0),"")</f>
        <v/>
      </c>
    </row>
    <row r="419" spans="2:13" s="13" customFormat="1">
      <c r="B419" s="12">
        <f t="shared" si="14"/>
        <v>411</v>
      </c>
      <c r="C419" s="12">
        <v>3167</v>
      </c>
      <c r="D419" s="17" t="str">
        <f>IFERROR(VLOOKUP(C419,SRA!B:C,2,0),"")</f>
        <v>POLYANA BEZERRA SOUTO SANTOS</v>
      </c>
      <c r="E419" s="12" t="str">
        <f>IFERROR(VLOOKUP(C419,SRA!B:T,8,0),"")</f>
        <v>CLT</v>
      </c>
      <c r="F419" s="12" t="s">
        <v>451</v>
      </c>
      <c r="G419" s="12" t="str">
        <f>IFERROR(VLOOKUP(C419,SRA!B:T,5,0),"")</f>
        <v>FARMACEUTICO IND</v>
      </c>
      <c r="H419" s="42">
        <f>IFERROR(VLOOKUP(C419,SRA!B:T,18,0),"")</f>
        <v>6210.16</v>
      </c>
      <c r="I419" s="42">
        <f>IFERROR(VLOOKUP(C419,SRA!B:T,19,0),"")</f>
        <v>0</v>
      </c>
      <c r="J419" s="43">
        <f>IFERROR(VLOOKUP(C419,'13 SALARIO'!B:F,3,0),"0,00")</f>
        <v>3622.59</v>
      </c>
      <c r="K419" s="42">
        <f t="shared" si="15"/>
        <v>3622.59</v>
      </c>
      <c r="L419" s="43">
        <f>IFERROR(VLOOKUP(C419,'13 SALARIO'!B:H,6,0),"0,00")</f>
        <v>0</v>
      </c>
      <c r="M419" s="13" t="str">
        <f>IFERROR(VLOOKUP(C419,#REF!,2,0),"")</f>
        <v/>
      </c>
    </row>
    <row r="420" spans="2:13" s="13" customFormat="1">
      <c r="B420" s="12">
        <f t="shared" si="14"/>
        <v>412</v>
      </c>
      <c r="C420" s="16">
        <v>3169</v>
      </c>
      <c r="D420" s="17" t="str">
        <f>IFERROR(VLOOKUP(C420,SRA!B:C,2,0),"")</f>
        <v>RENATA BEZERRA DA SILVA</v>
      </c>
      <c r="E420" s="12" t="str">
        <f>IFERROR(VLOOKUP(C420,SRA!B:T,8,0),"")</f>
        <v>CLT</v>
      </c>
      <c r="F420" s="12" t="s">
        <v>434</v>
      </c>
      <c r="G420" s="12" t="str">
        <f>IFERROR(VLOOKUP(C420,SRA!B:T,5,0),"")</f>
        <v>OP. DE PROD. IND.</v>
      </c>
      <c r="H420" s="42">
        <f>IFERROR(VLOOKUP(C420,SRA!B:T,18,0),"")</f>
        <v>1398.81</v>
      </c>
      <c r="I420" s="42">
        <f>IFERROR(VLOOKUP(C420,SRA!B:T,19,0),"")</f>
        <v>1800</v>
      </c>
      <c r="J420" s="43">
        <f>IFERROR(VLOOKUP(C420,'13 SALARIO'!B:F,3,0),"0,00")</f>
        <v>3512.98</v>
      </c>
      <c r="K420" s="42">
        <f t="shared" si="15"/>
        <v>1950.44</v>
      </c>
      <c r="L420" s="43">
        <f>IFERROR(VLOOKUP(C420,'13 SALARIO'!B:H,6,0),"0,00")</f>
        <v>1562.54</v>
      </c>
      <c r="M420" s="13" t="str">
        <f>IFERROR(VLOOKUP(C420,#REF!,2,0),"")</f>
        <v/>
      </c>
    </row>
    <row r="421" spans="2:13" s="13" customFormat="1">
      <c r="B421" s="12">
        <f t="shared" si="14"/>
        <v>413</v>
      </c>
      <c r="C421" s="16">
        <v>3172</v>
      </c>
      <c r="D421" s="17" t="str">
        <f>IFERROR(VLOOKUP(C421,SRA!B:C,2,0),"")</f>
        <v>SAVIO BARCELOS DE MELO</v>
      </c>
      <c r="E421" s="12" t="str">
        <f>IFERROR(VLOOKUP(C421,SRA!B:T,8,0),"")</f>
        <v>CLT</v>
      </c>
      <c r="F421" s="12" t="s">
        <v>434</v>
      </c>
      <c r="G421" s="12" t="str">
        <f>IFERROR(VLOOKUP(C421,SRA!B:T,5,0),"")</f>
        <v>OP. DE PROD. IND.</v>
      </c>
      <c r="H421" s="42">
        <f>IFERROR(VLOOKUP(C421,SRA!B:T,18,0),"")</f>
        <v>1398.81</v>
      </c>
      <c r="I421" s="42">
        <f>IFERROR(VLOOKUP(C421,SRA!B:T,19,0),"")</f>
        <v>0</v>
      </c>
      <c r="J421" s="43">
        <f>IFERROR(VLOOKUP(C421,'13 SALARIO'!B:F,3,0),"0,00")</f>
        <v>1398.81</v>
      </c>
      <c r="K421" s="42">
        <f t="shared" si="15"/>
        <v>774.19999999999993</v>
      </c>
      <c r="L421" s="43">
        <f>IFERROR(VLOOKUP(C421,'13 SALARIO'!B:H,6,0),"0,00")</f>
        <v>624.61</v>
      </c>
      <c r="M421" s="13" t="str">
        <f>IFERROR(VLOOKUP(C421,#REF!,2,0),"")</f>
        <v/>
      </c>
    </row>
    <row r="422" spans="2:13" s="13" customFormat="1">
      <c r="B422" s="12">
        <f t="shared" si="14"/>
        <v>414</v>
      </c>
      <c r="C422" s="16">
        <v>3175</v>
      </c>
      <c r="D422" s="17" t="str">
        <f>IFERROR(VLOOKUP(C422,SRA!B:C,2,0),"")</f>
        <v>VIVIANE SOARES DE JESUS</v>
      </c>
      <c r="E422" s="12" t="str">
        <f>IFERROR(VLOOKUP(C422,SRA!B:T,8,0),"")</f>
        <v>CLT</v>
      </c>
      <c r="F422" s="12" t="s">
        <v>434</v>
      </c>
      <c r="G422" s="12" t="str">
        <f>IFERROR(VLOOKUP(C422,SRA!B:T,5,0),"")</f>
        <v>FARMACEUTICO IND</v>
      </c>
      <c r="H422" s="42">
        <f>IFERROR(VLOOKUP(C422,SRA!B:T,18,0),"")</f>
        <v>6210.16</v>
      </c>
      <c r="I422" s="42">
        <f>IFERROR(VLOOKUP(C422,SRA!B:T,19,0),"")</f>
        <v>6657.79</v>
      </c>
      <c r="J422" s="43">
        <f>IFERROR(VLOOKUP(C422,'13 SALARIO'!B:F,3,0),"0,00")</f>
        <v>12867.95</v>
      </c>
      <c r="K422" s="42">
        <f t="shared" si="15"/>
        <v>7429.4500000000007</v>
      </c>
      <c r="L422" s="43">
        <f>IFERROR(VLOOKUP(C422,'13 SALARIO'!B:H,6,0),"0,00")</f>
        <v>5438.5</v>
      </c>
      <c r="M422" s="13" t="str">
        <f>IFERROR(VLOOKUP(C422,#REF!,2,0),"")</f>
        <v/>
      </c>
    </row>
    <row r="423" spans="2:13" s="13" customFormat="1">
      <c r="B423" s="12">
        <f t="shared" si="14"/>
        <v>415</v>
      </c>
      <c r="C423" s="16">
        <v>3177</v>
      </c>
      <c r="D423" s="17" t="str">
        <f>IFERROR(VLOOKUP(C423,SRA!B:C,2,0),"")</f>
        <v>DEMOSTENES FIGUEIREDO DE SOUSA</v>
      </c>
      <c r="E423" s="12" t="str">
        <f>IFERROR(VLOOKUP(C423,SRA!B:T,8,0),"")</f>
        <v>CLT</v>
      </c>
      <c r="F423" s="12" t="s">
        <v>434</v>
      </c>
      <c r="G423" s="12" t="str">
        <f>IFERROR(VLOOKUP(C423,SRA!B:T,5,0),"")</f>
        <v>ANALISTA QUALI IND</v>
      </c>
      <c r="H423" s="42">
        <f>IFERROR(VLOOKUP(C423,SRA!B:T,18,0),"")</f>
        <v>6210.16</v>
      </c>
      <c r="I423" s="42">
        <f>IFERROR(VLOOKUP(C423,SRA!B:T,19,0),"")</f>
        <v>2312.9499999999998</v>
      </c>
      <c r="J423" s="43">
        <f>IFERROR(VLOOKUP(C423,'13 SALARIO'!B:F,3,0),"0,00")</f>
        <v>8692.08</v>
      </c>
      <c r="K423" s="42">
        <f t="shared" si="15"/>
        <v>6281.08</v>
      </c>
      <c r="L423" s="43">
        <f>IFERROR(VLOOKUP(C423,'13 SALARIO'!B:H,6,0),"0,00")</f>
        <v>2411</v>
      </c>
      <c r="M423" s="13" t="str">
        <f>IFERROR(VLOOKUP(C423,#REF!,2,0),"")</f>
        <v/>
      </c>
    </row>
    <row r="424" spans="2:13" s="13" customFormat="1">
      <c r="B424" s="12">
        <f t="shared" si="14"/>
        <v>416</v>
      </c>
      <c r="C424" s="16">
        <v>3178</v>
      </c>
      <c r="D424" s="17" t="str">
        <f>IFERROR(VLOOKUP(C424,SRA!B:C,2,0),"")</f>
        <v>HOSANA SUELEM S DE MIRANDA</v>
      </c>
      <c r="E424" s="12" t="str">
        <f>IFERROR(VLOOKUP(C424,SRA!B:T,8,0),"")</f>
        <v>CLT</v>
      </c>
      <c r="F424" s="12" t="s">
        <v>434</v>
      </c>
      <c r="G424" s="12" t="str">
        <f>IFERROR(VLOOKUP(C424,SRA!B:T,5,0),"")</f>
        <v>ANALISTA QUALI IND</v>
      </c>
      <c r="H424" s="42">
        <f>IFERROR(VLOOKUP(C424,SRA!B:T,18,0),"")</f>
        <v>6210.16</v>
      </c>
      <c r="I424" s="42">
        <f>IFERROR(VLOOKUP(C424,SRA!B:T,19,0),"")</f>
        <v>2312.9499999999998</v>
      </c>
      <c r="J424" s="43">
        <f>IFERROR(VLOOKUP(C424,'13 SALARIO'!B:F,3,0),"0,00")</f>
        <v>8997.39</v>
      </c>
      <c r="K424" s="42">
        <f t="shared" si="15"/>
        <v>6556.3099999999995</v>
      </c>
      <c r="L424" s="43">
        <f>IFERROR(VLOOKUP(C424,'13 SALARIO'!B:H,6,0),"0,00")</f>
        <v>2441.08</v>
      </c>
      <c r="M424" s="13" t="str">
        <f>IFERROR(VLOOKUP(C424,#REF!,2,0),"")</f>
        <v/>
      </c>
    </row>
    <row r="425" spans="2:13" s="13" customFormat="1">
      <c r="B425" s="12">
        <f t="shared" si="14"/>
        <v>417</v>
      </c>
      <c r="C425" s="16">
        <v>3180</v>
      </c>
      <c r="D425" s="17" t="str">
        <f>IFERROR(VLOOKUP(C425,SRA!B:C,2,0),"")</f>
        <v>CAIO CESAR DE A R SILVA</v>
      </c>
      <c r="E425" s="12" t="str">
        <f>IFERROR(VLOOKUP(C425,SRA!B:T,8,0),"")</f>
        <v>CLT</v>
      </c>
      <c r="F425" s="12" t="s">
        <v>434</v>
      </c>
      <c r="G425" s="12" t="str">
        <f>IFERROR(VLOOKUP(C425,SRA!B:T,5,0),"")</f>
        <v>ANALISTA QUALI IND</v>
      </c>
      <c r="H425" s="42">
        <f>IFERROR(VLOOKUP(C425,SRA!B:T,18,0),"")</f>
        <v>6210.16</v>
      </c>
      <c r="I425" s="42">
        <f>IFERROR(VLOOKUP(C425,SRA!B:T,19,0),"")</f>
        <v>2312.9499999999998</v>
      </c>
      <c r="J425" s="43">
        <f>IFERROR(VLOOKUP(C425,'13 SALARIO'!B:F,3,0),"0,00")</f>
        <v>8523.11</v>
      </c>
      <c r="K425" s="42">
        <f t="shared" si="15"/>
        <v>6182.4800000000005</v>
      </c>
      <c r="L425" s="43">
        <f>IFERROR(VLOOKUP(C425,'13 SALARIO'!B:H,6,0),"0,00")</f>
        <v>2340.63</v>
      </c>
      <c r="M425" s="13" t="str">
        <f>IFERROR(VLOOKUP(C425,#REF!,2,0),"")</f>
        <v/>
      </c>
    </row>
    <row r="426" spans="2:13" s="13" customFormat="1">
      <c r="B426" s="12">
        <f t="shared" si="14"/>
        <v>418</v>
      </c>
      <c r="C426" s="16">
        <v>3182</v>
      </c>
      <c r="D426" s="17" t="str">
        <f>IFERROR(VLOOKUP(C426,SRA!B:C,2,0),"")</f>
        <v>VANELLY FERREIRA DE SOUZA</v>
      </c>
      <c r="E426" s="12" t="str">
        <f>IFERROR(VLOOKUP(C426,SRA!B:T,8,0),"")</f>
        <v>CLT</v>
      </c>
      <c r="F426" s="12" t="s">
        <v>434</v>
      </c>
      <c r="G426" s="12" t="str">
        <f>IFERROR(VLOOKUP(C426,SRA!B:T,5,0),"")</f>
        <v>TEC.EM QUALIDADE IND</v>
      </c>
      <c r="H426" s="42">
        <f>IFERROR(VLOOKUP(C426,SRA!B:T,18,0),"")</f>
        <v>2050.41</v>
      </c>
      <c r="I426" s="42">
        <f>IFERROR(VLOOKUP(C426,SRA!B:T,19,0),"")</f>
        <v>0</v>
      </c>
      <c r="J426" s="43">
        <f>IFERROR(VLOOKUP(C426,'13 SALARIO'!B:F,3,0),"0,00")</f>
        <v>2706.82</v>
      </c>
      <c r="K426" s="42">
        <f t="shared" si="15"/>
        <v>1204.69</v>
      </c>
      <c r="L426" s="43">
        <f>IFERROR(VLOOKUP(C426,'13 SALARIO'!B:H,6,0),"0,00")</f>
        <v>1502.13</v>
      </c>
      <c r="M426" s="13" t="str">
        <f>IFERROR(VLOOKUP(C426,#REF!,2,0),"")</f>
        <v/>
      </c>
    </row>
    <row r="427" spans="2:13" s="13" customFormat="1">
      <c r="B427" s="12">
        <f t="shared" si="14"/>
        <v>419</v>
      </c>
      <c r="C427" s="16">
        <v>3183</v>
      </c>
      <c r="D427" s="17" t="str">
        <f>IFERROR(VLOOKUP(C427,SRA!B:C,2,0),"")</f>
        <v>DALETE VICENTE DE LIMA</v>
      </c>
      <c r="E427" s="12" t="str">
        <f>IFERROR(VLOOKUP(C427,SRA!B:T,8,0),"")</f>
        <v>CLT</v>
      </c>
      <c r="F427" s="12" t="s">
        <v>434</v>
      </c>
      <c r="G427" s="12" t="str">
        <f>IFERROR(VLOOKUP(C427,SRA!B:T,5,0),"")</f>
        <v>TEC. EM ENF. DO TRAB</v>
      </c>
      <c r="H427" s="42">
        <f>IFERROR(VLOOKUP(C427,SRA!B:T,18,0),"")</f>
        <v>2050.41</v>
      </c>
      <c r="I427" s="42">
        <f>IFERROR(VLOOKUP(C427,SRA!B:T,19,0),"")</f>
        <v>0</v>
      </c>
      <c r="J427" s="43">
        <f>IFERROR(VLOOKUP(C427,'13 SALARIO'!B:F,3,0),"0,00")</f>
        <v>2775.3</v>
      </c>
      <c r="K427" s="42">
        <f t="shared" si="15"/>
        <v>1404.1800000000003</v>
      </c>
      <c r="L427" s="43">
        <f>IFERROR(VLOOKUP(C427,'13 SALARIO'!B:H,6,0),"0,00")</f>
        <v>1371.12</v>
      </c>
      <c r="M427" s="13" t="str">
        <f>IFERROR(VLOOKUP(C427,#REF!,2,0),"")</f>
        <v/>
      </c>
    </row>
    <row r="428" spans="2:13" s="13" customFormat="1">
      <c r="B428" s="12">
        <f t="shared" si="14"/>
        <v>420</v>
      </c>
      <c r="C428" s="16">
        <v>3194</v>
      </c>
      <c r="D428" s="17" t="str">
        <f>IFERROR(VLOOKUP(C428,SRA!B:C,2,0),"")</f>
        <v>ODAYANNA KESSY F MONTEIRO</v>
      </c>
      <c r="E428" s="12" t="str">
        <f>IFERROR(VLOOKUP(C428,SRA!B:T,8,0),"")</f>
        <v>CLT</v>
      </c>
      <c r="F428" s="12" t="s">
        <v>434</v>
      </c>
      <c r="G428" s="12" t="str">
        <f>IFERROR(VLOOKUP(C428,SRA!B:T,5,0),"")</f>
        <v>ANA GESTAO AMBIENTAL</v>
      </c>
      <c r="H428" s="42">
        <f>IFERROR(VLOOKUP(C428,SRA!B:T,18,0),"")</f>
        <v>3567.49</v>
      </c>
      <c r="I428" s="42">
        <f>IFERROR(VLOOKUP(C428,SRA!B:T,19,0),"")</f>
        <v>2312.9499999999998</v>
      </c>
      <c r="J428" s="43">
        <f>IFERROR(VLOOKUP(C428,'13 SALARIO'!B:F,3,0),"0,00")</f>
        <v>5880.44</v>
      </c>
      <c r="K428" s="42">
        <f t="shared" si="15"/>
        <v>3828.1299999999997</v>
      </c>
      <c r="L428" s="43">
        <f>IFERROR(VLOOKUP(C428,'13 SALARIO'!B:H,6,0),"0,00")</f>
        <v>2052.31</v>
      </c>
      <c r="M428" s="13" t="str">
        <f>IFERROR(VLOOKUP(C428,#REF!,2,0),"")</f>
        <v/>
      </c>
    </row>
    <row r="429" spans="2:13" s="13" customFormat="1">
      <c r="B429" s="12">
        <f t="shared" si="14"/>
        <v>421</v>
      </c>
      <c r="C429" s="16">
        <v>3228</v>
      </c>
      <c r="D429" s="17" t="str">
        <f>IFERROR(VLOOKUP(C429,SRA!B:C,2,0),"")</f>
        <v>RENATO VELOSO LINO DE OLIVEIRA</v>
      </c>
      <c r="E429" s="12" t="str">
        <f>IFERROR(VLOOKUP(C429,SRA!B:T,8,0),"")</f>
        <v>CLT</v>
      </c>
      <c r="F429" s="12" t="s">
        <v>434</v>
      </c>
      <c r="G429" s="12" t="str">
        <f>IFERROR(VLOOKUP(C429,SRA!B:T,5,0),"")</f>
        <v>TEC. EM ADM. E VEN.</v>
      </c>
      <c r="H429" s="42">
        <f>IFERROR(VLOOKUP(C429,SRA!B:T,18,0),"")</f>
        <v>2050.41</v>
      </c>
      <c r="I429" s="42">
        <f>IFERROR(VLOOKUP(C429,SRA!B:T,19,0),"")</f>
        <v>822.38</v>
      </c>
      <c r="J429" s="43">
        <f>IFERROR(VLOOKUP(C429,'13 SALARIO'!B:F,3,0),"0,00")</f>
        <v>3021.99</v>
      </c>
      <c r="K429" s="42">
        <f t="shared" si="15"/>
        <v>1871.0099999999998</v>
      </c>
      <c r="L429" s="43">
        <f>IFERROR(VLOOKUP(C429,'13 SALARIO'!B:H,6,0),"0,00")</f>
        <v>1150.98</v>
      </c>
      <c r="M429" s="13" t="str">
        <f>IFERROR(VLOOKUP(C429,#REF!,2,0),"")</f>
        <v/>
      </c>
    </row>
    <row r="430" spans="2:13" s="13" customFormat="1">
      <c r="B430" s="12">
        <f t="shared" si="14"/>
        <v>422</v>
      </c>
      <c r="C430" s="16">
        <v>3229</v>
      </c>
      <c r="D430" s="17" t="str">
        <f>IFERROR(VLOOKUP(C430,SRA!B:C,2,0),"")</f>
        <v>WELTON FERNANDES DE PAULA</v>
      </c>
      <c r="E430" s="12" t="str">
        <f>IFERROR(VLOOKUP(C430,SRA!B:T,8,0),"")</f>
        <v>CLT</v>
      </c>
      <c r="F430" s="12" t="s">
        <v>434</v>
      </c>
      <c r="G430" s="12" t="str">
        <f>IFERROR(VLOOKUP(C430,SRA!B:T,5,0),"")</f>
        <v>TEC EM UTI CALDEIRA</v>
      </c>
      <c r="H430" s="42">
        <f>IFERROR(VLOOKUP(C430,SRA!B:T,18,0),"")</f>
        <v>2050.41</v>
      </c>
      <c r="I430" s="42">
        <f>IFERROR(VLOOKUP(C430,SRA!B:T,19,0),"")</f>
        <v>0</v>
      </c>
      <c r="J430" s="43">
        <f>IFERROR(VLOOKUP(C430,'13 SALARIO'!B:F,3,0),"0,00")</f>
        <v>2050.79</v>
      </c>
      <c r="K430" s="42">
        <f t="shared" si="15"/>
        <v>1518</v>
      </c>
      <c r="L430" s="43">
        <f>IFERROR(VLOOKUP(C430,'13 SALARIO'!B:H,6,0),"0,00")</f>
        <v>532.79</v>
      </c>
      <c r="M430" s="13" t="str">
        <f>IFERROR(VLOOKUP(C430,#REF!,2,0),"")</f>
        <v/>
      </c>
    </row>
    <row r="431" spans="2:13" s="13" customFormat="1">
      <c r="B431" s="12">
        <f t="shared" si="14"/>
        <v>423</v>
      </c>
      <c r="C431" s="16">
        <v>3232</v>
      </c>
      <c r="D431" s="17" t="str">
        <f>IFERROR(VLOOKUP(C431,SRA!B:C,2,0),"")</f>
        <v>MARCOS ANTONIO SILVA DE LIMA</v>
      </c>
      <c r="E431" s="12" t="str">
        <f>IFERROR(VLOOKUP(C431,SRA!B:T,8,0),"")</f>
        <v>CLT</v>
      </c>
      <c r="F431" s="12" t="s">
        <v>434</v>
      </c>
      <c r="G431" s="12" t="str">
        <f>IFERROR(VLOOKUP(C431,SRA!B:T,5,0),"")</f>
        <v>TEC EM UTI CALDEIRA</v>
      </c>
      <c r="H431" s="42">
        <f>IFERROR(VLOOKUP(C431,SRA!B:T,18,0),"")</f>
        <v>2050.41</v>
      </c>
      <c r="I431" s="42">
        <f>IFERROR(VLOOKUP(C431,SRA!B:T,19,0),"")</f>
        <v>0</v>
      </c>
      <c r="J431" s="43">
        <f>IFERROR(VLOOKUP(C431,'13 SALARIO'!B:F,3,0),"0,00")</f>
        <v>2160.91</v>
      </c>
      <c r="K431" s="42">
        <f t="shared" si="15"/>
        <v>1409.35</v>
      </c>
      <c r="L431" s="43">
        <f>IFERROR(VLOOKUP(C431,'13 SALARIO'!B:H,6,0),"0,00")</f>
        <v>751.56</v>
      </c>
      <c r="M431" s="13" t="str">
        <f>IFERROR(VLOOKUP(C431,#REF!,2,0),"")</f>
        <v/>
      </c>
    </row>
    <row r="432" spans="2:13" s="13" customFormat="1">
      <c r="B432" s="12">
        <f t="shared" si="14"/>
        <v>424</v>
      </c>
      <c r="C432" s="12">
        <v>3233</v>
      </c>
      <c r="D432" s="17" t="str">
        <f>IFERROR(VLOOKUP(C432,SRA!B:C,2,0),"")</f>
        <v>MARIANA JOYCE BEZERRA DA SILVA</v>
      </c>
      <c r="E432" s="12" t="str">
        <f>IFERROR(VLOOKUP(C432,SRA!B:T,8,0),"")</f>
        <v>CLT</v>
      </c>
      <c r="F432" s="12" t="s">
        <v>451</v>
      </c>
      <c r="G432" s="12" t="str">
        <f>IFERROR(VLOOKUP(C432,SRA!B:T,5,0),"")</f>
        <v>TEC.EM MAN. ELE. IND</v>
      </c>
      <c r="H432" s="42">
        <f>IFERROR(VLOOKUP(C432,SRA!B:T,18,0),"")</f>
        <v>2050.41</v>
      </c>
      <c r="I432" s="42">
        <f>IFERROR(VLOOKUP(C432,SRA!B:T,19,0),"")</f>
        <v>0</v>
      </c>
      <c r="J432" s="43" t="str">
        <f>IFERROR(VLOOKUP(C432,'13 SALARIO'!B:F,3,0),"0,00")</f>
        <v>0,00</v>
      </c>
      <c r="K432" s="42">
        <f t="shared" si="15"/>
        <v>0</v>
      </c>
      <c r="L432" s="43" t="str">
        <f>IFERROR(VLOOKUP(C432,'13 SALARIO'!B:H,6,0),"0,00")</f>
        <v>0,00</v>
      </c>
      <c r="M432" s="13" t="str">
        <f>IFERROR(VLOOKUP(C432,#REF!,2,0),"")</f>
        <v/>
      </c>
    </row>
    <row r="433" spans="2:13" s="13" customFormat="1">
      <c r="B433" s="12">
        <f t="shared" si="14"/>
        <v>425</v>
      </c>
      <c r="C433" s="16">
        <v>3237</v>
      </c>
      <c r="D433" s="17" t="str">
        <f>IFERROR(VLOOKUP(C433,SRA!B:C,2,0),"")</f>
        <v>LIVIA MARIA DE MORAES</v>
      </c>
      <c r="E433" s="12" t="str">
        <f>IFERROR(VLOOKUP(C433,SRA!B:T,8,0),"")</f>
        <v>CLT</v>
      </c>
      <c r="F433" s="12" t="s">
        <v>434</v>
      </c>
      <c r="G433" s="12" t="str">
        <f>IFERROR(VLOOKUP(C433,SRA!B:T,5,0),"")</f>
        <v>TEC.EM MAN. MEC. IND</v>
      </c>
      <c r="H433" s="42">
        <f>IFERROR(VLOOKUP(C433,SRA!B:T,18,0),"")</f>
        <v>2050.41</v>
      </c>
      <c r="I433" s="42">
        <f>IFERROR(VLOOKUP(C433,SRA!B:T,19,0),"")</f>
        <v>822.38</v>
      </c>
      <c r="J433" s="43">
        <f>IFERROR(VLOOKUP(C433,'13 SALARIO'!B:F,3,0),"0,00")</f>
        <v>3051.62</v>
      </c>
      <c r="K433" s="42">
        <f t="shared" si="15"/>
        <v>1467.6</v>
      </c>
      <c r="L433" s="43">
        <f>IFERROR(VLOOKUP(C433,'13 SALARIO'!B:H,6,0),"0,00")</f>
        <v>1584.02</v>
      </c>
      <c r="M433" s="13" t="str">
        <f>IFERROR(VLOOKUP(C433,#REF!,2,0),"")</f>
        <v/>
      </c>
    </row>
    <row r="434" spans="2:13" s="13" customFormat="1">
      <c r="B434" s="12">
        <f t="shared" si="14"/>
        <v>426</v>
      </c>
      <c r="C434" s="16">
        <v>3241</v>
      </c>
      <c r="D434" s="17" t="str">
        <f>IFERROR(VLOOKUP(C434,SRA!B:C,2,0),"")</f>
        <v>EDNALDO LUIZ TRAJANO</v>
      </c>
      <c r="E434" s="12" t="str">
        <f>IFERROR(VLOOKUP(C434,SRA!B:T,8,0),"")</f>
        <v>CLT</v>
      </c>
      <c r="F434" s="12" t="s">
        <v>434</v>
      </c>
      <c r="G434" s="12" t="str">
        <f>IFERROR(VLOOKUP(C434,SRA!B:T,5,0),"")</f>
        <v>TEC EM UTI CALDEIRA</v>
      </c>
      <c r="H434" s="42">
        <f>IFERROR(VLOOKUP(C434,SRA!B:T,18,0),"")</f>
        <v>2050.41</v>
      </c>
      <c r="I434" s="42">
        <f>IFERROR(VLOOKUP(C434,SRA!B:T,19,0),"")</f>
        <v>0</v>
      </c>
      <c r="J434" s="43">
        <f>IFERROR(VLOOKUP(C434,'13 SALARIO'!B:F,3,0),"0,00")</f>
        <v>2062.6799999999998</v>
      </c>
      <c r="K434" s="42">
        <f t="shared" si="15"/>
        <v>1107.8799999999999</v>
      </c>
      <c r="L434" s="43">
        <f>IFERROR(VLOOKUP(C434,'13 SALARIO'!B:H,6,0),"0,00")</f>
        <v>954.8</v>
      </c>
      <c r="M434" s="13" t="str">
        <f>IFERROR(VLOOKUP(C434,#REF!,2,0),"")</f>
        <v/>
      </c>
    </row>
    <row r="435" spans="2:13" s="13" customFormat="1">
      <c r="B435" s="12">
        <f t="shared" si="14"/>
        <v>427</v>
      </c>
      <c r="C435" s="16">
        <v>3242</v>
      </c>
      <c r="D435" s="17" t="str">
        <f>IFERROR(VLOOKUP(C435,SRA!B:C,2,0),"")</f>
        <v>CLAUDIO HENRIQUE G DE OLIVEIRA</v>
      </c>
      <c r="E435" s="12" t="str">
        <f>IFERROR(VLOOKUP(C435,SRA!B:T,8,0),"")</f>
        <v>CLT</v>
      </c>
      <c r="F435" s="12" t="s">
        <v>434</v>
      </c>
      <c r="G435" s="12" t="str">
        <f>IFERROR(VLOOKUP(C435,SRA!B:T,5,0),"")</f>
        <v>TEC EM UTI CALDEIRA</v>
      </c>
      <c r="H435" s="42">
        <f>IFERROR(VLOOKUP(C435,SRA!B:T,18,0),"")</f>
        <v>2050.41</v>
      </c>
      <c r="I435" s="42">
        <f>IFERROR(VLOOKUP(C435,SRA!B:T,19,0),"")</f>
        <v>2312.9499999999998</v>
      </c>
      <c r="J435" s="43">
        <f>IFERROR(VLOOKUP(C435,'13 SALARIO'!B:F,3,0),"0,00")</f>
        <v>4577.8</v>
      </c>
      <c r="K435" s="42">
        <f t="shared" si="15"/>
        <v>2054.46</v>
      </c>
      <c r="L435" s="43">
        <f>IFERROR(VLOOKUP(C435,'13 SALARIO'!B:H,6,0),"0,00")</f>
        <v>2523.34</v>
      </c>
      <c r="M435" s="13" t="str">
        <f>IFERROR(VLOOKUP(C435,#REF!,2,0),"")</f>
        <v/>
      </c>
    </row>
    <row r="436" spans="2:13" s="13" customFormat="1">
      <c r="B436" s="12">
        <f t="shared" si="14"/>
        <v>428</v>
      </c>
      <c r="C436" s="16">
        <v>3281</v>
      </c>
      <c r="D436" s="17" t="str">
        <f>IFERROR(VLOOKUP(C436,SRA!B:C,2,0),"")</f>
        <v>PAULO AUGUSTO DA SILVA</v>
      </c>
      <c r="E436" s="12" t="str">
        <f>IFERROR(VLOOKUP(C436,SRA!B:T,8,0),"")</f>
        <v>CLT</v>
      </c>
      <c r="F436" s="12" t="s">
        <v>434</v>
      </c>
      <c r="G436" s="12" t="str">
        <f>IFERROR(VLOOKUP(C436,SRA!B:T,5,0),"")</f>
        <v>TEC.EM MAN. ELE. IND</v>
      </c>
      <c r="H436" s="42">
        <f>IFERROR(VLOOKUP(C436,SRA!B:T,18,0),"")</f>
        <v>2050.41</v>
      </c>
      <c r="I436" s="42">
        <f>IFERROR(VLOOKUP(C436,SRA!B:T,19,0),"")</f>
        <v>822.38</v>
      </c>
      <c r="J436" s="43">
        <f>IFERROR(VLOOKUP(C436,'13 SALARIO'!B:F,3,0),"0,00")</f>
        <v>3784.36</v>
      </c>
      <c r="K436" s="42">
        <f t="shared" si="15"/>
        <v>2141</v>
      </c>
      <c r="L436" s="43">
        <f>IFERROR(VLOOKUP(C436,'13 SALARIO'!B:H,6,0),"0,00")</f>
        <v>1643.36</v>
      </c>
      <c r="M436" s="13" t="str">
        <f>IFERROR(VLOOKUP(C436,#REF!,2,0),"")</f>
        <v/>
      </c>
    </row>
    <row r="437" spans="2:13" s="13" customFormat="1">
      <c r="B437" s="12">
        <f t="shared" si="14"/>
        <v>429</v>
      </c>
      <c r="C437" s="16">
        <v>3317</v>
      </c>
      <c r="D437" s="17" t="str">
        <f>IFERROR(VLOOKUP(C437,SRA!B:C,2,0),"")</f>
        <v>KATIA CRISTINA B DA SILVA</v>
      </c>
      <c r="E437" s="12" t="str">
        <f>IFERROR(VLOOKUP(C437,SRA!B:T,8,0),"")</f>
        <v>CLT</v>
      </c>
      <c r="F437" s="12" t="s">
        <v>434</v>
      </c>
      <c r="G437" s="12" t="str">
        <f>IFERROR(VLOOKUP(C437,SRA!B:T,5,0),"")</f>
        <v>TEC. CONTABIL</v>
      </c>
      <c r="H437" s="42">
        <f>IFERROR(VLOOKUP(C437,SRA!B:T,18,0),"")</f>
        <v>2050.4299999999998</v>
      </c>
      <c r="I437" s="42">
        <f>IFERROR(VLOOKUP(C437,SRA!B:T,19,0),"")</f>
        <v>0</v>
      </c>
      <c r="J437" s="43">
        <f>IFERROR(VLOOKUP(C437,'13 SALARIO'!B:F,3,0),"0,00")</f>
        <v>2050.4299999999998</v>
      </c>
      <c r="K437" s="42">
        <f t="shared" si="15"/>
        <v>1358.9799999999998</v>
      </c>
      <c r="L437" s="43">
        <f>IFERROR(VLOOKUP(C437,'13 SALARIO'!B:H,6,0),"0,00")</f>
        <v>691.45</v>
      </c>
      <c r="M437" s="13" t="str">
        <f>IFERROR(VLOOKUP(C437,#REF!,2,0),"")</f>
        <v/>
      </c>
    </row>
    <row r="438" spans="2:13" s="13" customFormat="1">
      <c r="B438" s="12">
        <f t="shared" si="14"/>
        <v>430</v>
      </c>
      <c r="C438" s="16">
        <v>3322</v>
      </c>
      <c r="D438" s="17" t="str">
        <f>IFERROR(VLOOKUP(C438,SRA!B:C,2,0),"")</f>
        <v>JOSEFINA DA SILVA RODRIGUES</v>
      </c>
      <c r="E438" s="12" t="str">
        <f>IFERROR(VLOOKUP(C438,SRA!B:T,8,0),"")</f>
        <v>CLT</v>
      </c>
      <c r="F438" s="12" t="s">
        <v>434</v>
      </c>
      <c r="G438" s="12" t="str">
        <f>IFERROR(VLOOKUP(C438,SRA!B:T,5,0),"")</f>
        <v>TEC EM SEG DO TRAB.</v>
      </c>
      <c r="H438" s="42">
        <f>IFERROR(VLOOKUP(C438,SRA!B:T,18,0),"")</f>
        <v>2050.4299999999998</v>
      </c>
      <c r="I438" s="42">
        <f>IFERROR(VLOOKUP(C438,SRA!B:T,19,0),"")</f>
        <v>822.38</v>
      </c>
      <c r="J438" s="43">
        <f>IFERROR(VLOOKUP(C438,'13 SALARIO'!B:F,3,0),"0,00")</f>
        <v>3099.82</v>
      </c>
      <c r="K438" s="42">
        <f t="shared" si="15"/>
        <v>1272.5400000000002</v>
      </c>
      <c r="L438" s="43">
        <f>IFERROR(VLOOKUP(C438,'13 SALARIO'!B:H,6,0),"0,00")</f>
        <v>1827.28</v>
      </c>
      <c r="M438" s="13" t="str">
        <f>IFERROR(VLOOKUP(C438,#REF!,2,0),"")</f>
        <v/>
      </c>
    </row>
    <row r="439" spans="2:13" s="13" customFormat="1">
      <c r="B439" s="12">
        <f t="shared" si="14"/>
        <v>431</v>
      </c>
      <c r="C439" s="16">
        <v>3333</v>
      </c>
      <c r="D439" s="17" t="str">
        <f>IFERROR(VLOOKUP(C439,SRA!B:C,2,0),"")</f>
        <v>JOSE HIGO MARQUES RENER</v>
      </c>
      <c r="E439" s="12" t="str">
        <f>IFERROR(VLOOKUP(C439,SRA!B:T,8,0),"")</f>
        <v>CLT</v>
      </c>
      <c r="F439" s="12" t="s">
        <v>434</v>
      </c>
      <c r="G439" s="12" t="str">
        <f>IFERROR(VLOOKUP(C439,SRA!B:T,5,0),"")</f>
        <v>OP. DE PROD. IND.</v>
      </c>
      <c r="H439" s="42">
        <f>IFERROR(VLOOKUP(C439,SRA!B:T,18,0),"")</f>
        <v>1536.49</v>
      </c>
      <c r="I439" s="42">
        <f>IFERROR(VLOOKUP(C439,SRA!B:T,19,0),"")</f>
        <v>0</v>
      </c>
      <c r="J439" s="43">
        <f>IFERROR(VLOOKUP(C439,'13 SALARIO'!B:F,3,0),"0,00")</f>
        <v>1685.65</v>
      </c>
      <c r="K439" s="42">
        <f t="shared" si="15"/>
        <v>865.69</v>
      </c>
      <c r="L439" s="43">
        <f>IFERROR(VLOOKUP(C439,'13 SALARIO'!B:H,6,0),"0,00")</f>
        <v>819.96</v>
      </c>
      <c r="M439" s="13" t="str">
        <f>IFERROR(VLOOKUP(C439,#REF!,2,0),"")</f>
        <v/>
      </c>
    </row>
    <row r="440" spans="2:13" s="13" customFormat="1">
      <c r="B440" s="12">
        <f t="shared" si="14"/>
        <v>432</v>
      </c>
      <c r="C440" s="16">
        <v>3336</v>
      </c>
      <c r="D440" s="17" t="str">
        <f>IFERROR(VLOOKUP(C440,SRA!B:C,2,0),"")</f>
        <v>MICHELLI HELENA LIMA DA SILVA</v>
      </c>
      <c r="E440" s="12" t="str">
        <f>IFERROR(VLOOKUP(C440,SRA!B:T,8,0),"")</f>
        <v>CLT</v>
      </c>
      <c r="F440" s="12" t="s">
        <v>434</v>
      </c>
      <c r="G440" s="12" t="str">
        <f>IFERROR(VLOOKUP(C440,SRA!B:T,5,0),"")</f>
        <v>OP. DE PROD. IND.</v>
      </c>
      <c r="H440" s="42">
        <f>IFERROR(VLOOKUP(C440,SRA!B:T,18,0),"")</f>
        <v>1536.49</v>
      </c>
      <c r="I440" s="42">
        <f>IFERROR(VLOOKUP(C440,SRA!B:T,19,0),"")</f>
        <v>0</v>
      </c>
      <c r="J440" s="43">
        <f>IFERROR(VLOOKUP(C440,'13 SALARIO'!B:F,3,0),"0,00")</f>
        <v>1536.5</v>
      </c>
      <c r="K440" s="42">
        <f t="shared" si="15"/>
        <v>852.27</v>
      </c>
      <c r="L440" s="43">
        <f>IFERROR(VLOOKUP(C440,'13 SALARIO'!B:H,6,0),"0,00")</f>
        <v>684.23</v>
      </c>
      <c r="M440" s="13" t="str">
        <f>IFERROR(VLOOKUP(C440,#REF!,2,0),"")</f>
        <v/>
      </c>
    </row>
    <row r="441" spans="2:13" s="13" customFormat="1">
      <c r="B441" s="12">
        <f t="shared" si="14"/>
        <v>433</v>
      </c>
      <c r="C441" s="16">
        <v>3339</v>
      </c>
      <c r="D441" s="17" t="str">
        <f>IFERROR(VLOOKUP(C441,SRA!B:C,2,0),"")</f>
        <v>ANA CAROLINA CALLAND ROSA</v>
      </c>
      <c r="E441" s="12" t="str">
        <f>IFERROR(VLOOKUP(C441,SRA!B:T,8,0),"")</f>
        <v>CLT</v>
      </c>
      <c r="F441" s="12" t="s">
        <v>434</v>
      </c>
      <c r="G441" s="12" t="str">
        <f>IFERROR(VLOOKUP(C441,SRA!B:T,5,0),"")</f>
        <v>ANALISTA COMERC. L</v>
      </c>
      <c r="H441" s="42">
        <f>IFERROR(VLOOKUP(C441,SRA!B:T,18,0),"")</f>
        <v>3567.49</v>
      </c>
      <c r="I441" s="42">
        <f>IFERROR(VLOOKUP(C441,SRA!B:T,19,0),"")</f>
        <v>822.38</v>
      </c>
      <c r="J441" s="43">
        <f>IFERROR(VLOOKUP(C441,'13 SALARIO'!B:F,3,0),"0,00")</f>
        <v>4389.87</v>
      </c>
      <c r="K441" s="42">
        <f t="shared" si="15"/>
        <v>2749.39</v>
      </c>
      <c r="L441" s="43">
        <f>IFERROR(VLOOKUP(C441,'13 SALARIO'!B:H,6,0),"0,00")</f>
        <v>1640.48</v>
      </c>
      <c r="M441" s="13" t="str">
        <f>IFERROR(VLOOKUP(C441,#REF!,2,0),"")</f>
        <v/>
      </c>
    </row>
    <row r="442" spans="2:13" s="13" customFormat="1">
      <c r="B442" s="12">
        <f t="shared" si="14"/>
        <v>434</v>
      </c>
      <c r="C442" s="16">
        <v>3344</v>
      </c>
      <c r="D442" s="17" t="str">
        <f>IFERROR(VLOOKUP(C442,SRA!B:C,2,0),"")</f>
        <v>JEANE DE ALMEIDA C REVOREDO</v>
      </c>
      <c r="E442" s="12" t="str">
        <f>IFERROR(VLOOKUP(C442,SRA!B:T,8,0),"")</f>
        <v>CLT</v>
      </c>
      <c r="F442" s="12" t="s">
        <v>434</v>
      </c>
      <c r="G442" s="12" t="str">
        <f>IFERROR(VLOOKUP(C442,SRA!B:T,5,0),"")</f>
        <v>OP. PROD. IND. (D)</v>
      </c>
      <c r="H442" s="42">
        <f>IFERROR(VLOOKUP(C442,SRA!B:T,18,0),"")</f>
        <v>1867.64</v>
      </c>
      <c r="I442" s="42">
        <f>IFERROR(VLOOKUP(C442,SRA!B:T,19,0),"")</f>
        <v>0</v>
      </c>
      <c r="J442" s="43">
        <f>IFERROR(VLOOKUP(C442,'13 SALARIO'!B:F,3,0),"0,00")</f>
        <v>1882.42</v>
      </c>
      <c r="K442" s="42">
        <f t="shared" si="15"/>
        <v>1041.8400000000001</v>
      </c>
      <c r="L442" s="43">
        <f>IFERROR(VLOOKUP(C442,'13 SALARIO'!B:H,6,0),"0,00")</f>
        <v>840.58</v>
      </c>
      <c r="M442" s="13" t="str">
        <f>IFERROR(VLOOKUP(C442,#REF!,2,0),"")</f>
        <v/>
      </c>
    </row>
    <row r="443" spans="2:13" s="13" customFormat="1">
      <c r="B443" s="12">
        <f t="shared" si="14"/>
        <v>435</v>
      </c>
      <c r="C443" s="16">
        <v>3345</v>
      </c>
      <c r="D443" s="17" t="str">
        <f>IFERROR(VLOOKUP(C443,SRA!B:C,2,0),"")</f>
        <v>ELIZABETE BARBOSA W D OLIVEIRA</v>
      </c>
      <c r="E443" s="12" t="str">
        <f>IFERROR(VLOOKUP(C443,SRA!B:T,8,0),"")</f>
        <v>CLT</v>
      </c>
      <c r="F443" s="12" t="s">
        <v>434</v>
      </c>
      <c r="G443" s="12" t="str">
        <f>IFERROR(VLOOKUP(C443,SRA!B:T,5,0),"")</f>
        <v>OP. PROD. IND. (D)</v>
      </c>
      <c r="H443" s="42">
        <f>IFERROR(VLOOKUP(C443,SRA!B:T,18,0),"")</f>
        <v>1867.64</v>
      </c>
      <c r="I443" s="42">
        <f>IFERROR(VLOOKUP(C443,SRA!B:T,19,0),"")</f>
        <v>822.38</v>
      </c>
      <c r="J443" s="43">
        <f>IFERROR(VLOOKUP(C443,'13 SALARIO'!B:F,3,0),"0,00")</f>
        <v>3136.64</v>
      </c>
      <c r="K443" s="42">
        <f t="shared" si="15"/>
        <v>1562.4499999999998</v>
      </c>
      <c r="L443" s="43">
        <f>IFERROR(VLOOKUP(C443,'13 SALARIO'!B:H,6,0),"0,00")</f>
        <v>1574.19</v>
      </c>
      <c r="M443" s="13" t="str">
        <f>IFERROR(VLOOKUP(C443,#REF!,2,0),"")</f>
        <v/>
      </c>
    </row>
    <row r="444" spans="2:13" s="13" customFormat="1">
      <c r="B444" s="12">
        <f t="shared" si="14"/>
        <v>436</v>
      </c>
      <c r="C444" s="16">
        <v>3346</v>
      </c>
      <c r="D444" s="17" t="str">
        <f>IFERROR(VLOOKUP(C444,SRA!B:C,2,0),"")</f>
        <v>EMANOELLA RAFAELA D S A SILVA</v>
      </c>
      <c r="E444" s="12" t="str">
        <f>IFERROR(VLOOKUP(C444,SRA!B:T,8,0),"")</f>
        <v>CLT</v>
      </c>
      <c r="F444" s="12" t="s">
        <v>434</v>
      </c>
      <c r="G444" s="12" t="str">
        <f>IFERROR(VLOOKUP(C444,SRA!B:T,5,0),"")</f>
        <v>OP. DE PROD. IND.</v>
      </c>
      <c r="H444" s="42">
        <f>IFERROR(VLOOKUP(C444,SRA!B:T,18,0),"")</f>
        <v>1536.53</v>
      </c>
      <c r="I444" s="42">
        <f>IFERROR(VLOOKUP(C444,SRA!B:T,19,0),"")</f>
        <v>0</v>
      </c>
      <c r="J444" s="43">
        <f>IFERROR(VLOOKUP(C444,'13 SALARIO'!B:F,3,0),"0,00")</f>
        <v>1965.34</v>
      </c>
      <c r="K444" s="42">
        <f t="shared" si="15"/>
        <v>1055.4699999999998</v>
      </c>
      <c r="L444" s="43">
        <f>IFERROR(VLOOKUP(C444,'13 SALARIO'!B:H,6,0),"0,00")</f>
        <v>909.87</v>
      </c>
      <c r="M444" s="13" t="str">
        <f>IFERROR(VLOOKUP(C444,#REF!,2,0),"")</f>
        <v/>
      </c>
    </row>
    <row r="445" spans="2:13" s="13" customFormat="1">
      <c r="B445" s="12">
        <f t="shared" si="14"/>
        <v>437</v>
      </c>
      <c r="C445" s="16">
        <v>3348</v>
      </c>
      <c r="D445" s="17" t="str">
        <f>IFERROR(VLOOKUP(C445,SRA!B:C,2,0),"")</f>
        <v>KARLA FERREIRA DA SILVA</v>
      </c>
      <c r="E445" s="12" t="str">
        <f>IFERROR(VLOOKUP(C445,SRA!B:T,8,0),"")</f>
        <v>CLT</v>
      </c>
      <c r="F445" s="12" t="s">
        <v>434</v>
      </c>
      <c r="G445" s="12" t="str">
        <f>IFERROR(VLOOKUP(C445,SRA!B:T,5,0),"")</f>
        <v>OP. DE PROD. IND.(C)</v>
      </c>
      <c r="H445" s="42">
        <f>IFERROR(VLOOKUP(C445,SRA!B:T,18,0),"")</f>
        <v>1694.02</v>
      </c>
      <c r="I445" s="42">
        <f>IFERROR(VLOOKUP(C445,SRA!B:T,19,0),"")</f>
        <v>0</v>
      </c>
      <c r="J445" s="43">
        <f>IFERROR(VLOOKUP(C445,'13 SALARIO'!B:F,3,0),"0,00")</f>
        <v>1860.88</v>
      </c>
      <c r="K445" s="42">
        <f t="shared" si="15"/>
        <v>1108.4900000000002</v>
      </c>
      <c r="L445" s="43">
        <f>IFERROR(VLOOKUP(C445,'13 SALARIO'!B:H,6,0),"0,00")</f>
        <v>752.39</v>
      </c>
      <c r="M445" s="13" t="str">
        <f>IFERROR(VLOOKUP(C445,#REF!,2,0),"")</f>
        <v/>
      </c>
    </row>
    <row r="446" spans="2:13" s="13" customFormat="1">
      <c r="B446" s="12">
        <f t="shared" si="14"/>
        <v>438</v>
      </c>
      <c r="C446" s="16">
        <v>3349</v>
      </c>
      <c r="D446" s="17" t="str">
        <f>IFERROR(VLOOKUP(C446,SRA!B:C,2,0),"")</f>
        <v>NILZA PEREIRA DA SILVA</v>
      </c>
      <c r="E446" s="12" t="str">
        <f>IFERROR(VLOOKUP(C446,SRA!B:T,8,0),"")</f>
        <v>CLT</v>
      </c>
      <c r="F446" s="12" t="s">
        <v>434</v>
      </c>
      <c r="G446" s="12" t="str">
        <f>IFERROR(VLOOKUP(C446,SRA!B:T,5,0),"")</f>
        <v>OP. DE PROD. IND.</v>
      </c>
      <c r="H446" s="42">
        <f>IFERROR(VLOOKUP(C446,SRA!B:T,18,0),"")</f>
        <v>1398.81</v>
      </c>
      <c r="I446" s="42">
        <f>IFERROR(VLOOKUP(C446,SRA!B:T,19,0),"")</f>
        <v>0</v>
      </c>
      <c r="J446" s="43">
        <f>IFERROR(VLOOKUP(C446,'13 SALARIO'!B:F,3,0),"0,00")</f>
        <v>1398.89</v>
      </c>
      <c r="K446" s="42">
        <f t="shared" si="15"/>
        <v>774.2</v>
      </c>
      <c r="L446" s="43">
        <f>IFERROR(VLOOKUP(C446,'13 SALARIO'!B:H,6,0),"0,00")</f>
        <v>624.69000000000005</v>
      </c>
      <c r="M446" s="13" t="str">
        <f>IFERROR(VLOOKUP(C446,#REF!,2,0),"")</f>
        <v/>
      </c>
    </row>
    <row r="447" spans="2:13" s="13" customFormat="1">
      <c r="B447" s="12">
        <f t="shared" si="14"/>
        <v>439</v>
      </c>
      <c r="C447" s="16">
        <v>3351</v>
      </c>
      <c r="D447" s="17" t="str">
        <f>IFERROR(VLOOKUP(C447,SRA!B:C,2,0),"")</f>
        <v>SIMONE ARAUJO DE ALMEIDA</v>
      </c>
      <c r="E447" s="12" t="str">
        <f>IFERROR(VLOOKUP(C447,SRA!B:T,8,0),"")</f>
        <v>CLT</v>
      </c>
      <c r="F447" s="12" t="s">
        <v>434</v>
      </c>
      <c r="G447" s="12" t="str">
        <f>IFERROR(VLOOKUP(C447,SRA!B:T,5,0),"")</f>
        <v>OP. DE PROD. IND.</v>
      </c>
      <c r="H447" s="42">
        <f>IFERROR(VLOOKUP(C447,SRA!B:T,18,0),"")</f>
        <v>1463.37</v>
      </c>
      <c r="I447" s="42">
        <f>IFERROR(VLOOKUP(C447,SRA!B:T,19,0),"")</f>
        <v>0</v>
      </c>
      <c r="J447" s="43">
        <f>IFERROR(VLOOKUP(C447,'13 SALARIO'!B:F,3,0),"0,00")</f>
        <v>1398.81</v>
      </c>
      <c r="K447" s="42">
        <f t="shared" si="15"/>
        <v>774.19999999999993</v>
      </c>
      <c r="L447" s="43">
        <f>IFERROR(VLOOKUP(C447,'13 SALARIO'!B:H,6,0),"0,00")</f>
        <v>624.61</v>
      </c>
      <c r="M447" s="13" t="str">
        <f>IFERROR(VLOOKUP(C447,#REF!,2,0),"")</f>
        <v/>
      </c>
    </row>
    <row r="448" spans="2:13" s="13" customFormat="1">
      <c r="B448" s="12">
        <f t="shared" si="14"/>
        <v>440</v>
      </c>
      <c r="C448" s="16">
        <v>3352</v>
      </c>
      <c r="D448" s="17" t="str">
        <f>IFERROR(VLOOKUP(C448,SRA!B:C,2,0),"")</f>
        <v>CARLA SABRINA DE FREITAS LIMA</v>
      </c>
      <c r="E448" s="12" t="str">
        <f>IFERROR(VLOOKUP(C448,SRA!B:T,8,0),"")</f>
        <v>CLT</v>
      </c>
      <c r="F448" s="12" t="s">
        <v>434</v>
      </c>
      <c r="G448" s="12" t="str">
        <f>IFERROR(VLOOKUP(C448,SRA!B:T,5,0),"")</f>
        <v>TEC. CONTABIL</v>
      </c>
      <c r="H448" s="42">
        <f>IFERROR(VLOOKUP(C448,SRA!B:T,18,0),"")</f>
        <v>2050.42</v>
      </c>
      <c r="I448" s="42">
        <f>IFERROR(VLOOKUP(C448,SRA!B:T,19,0),"")</f>
        <v>822.38</v>
      </c>
      <c r="J448" s="43">
        <f>IFERROR(VLOOKUP(C448,'13 SALARIO'!B:F,3,0),"0,00")</f>
        <v>2872.8</v>
      </c>
      <c r="K448" s="42">
        <f t="shared" si="15"/>
        <v>1639.4700000000003</v>
      </c>
      <c r="L448" s="43">
        <f>IFERROR(VLOOKUP(C448,'13 SALARIO'!B:H,6,0),"0,00")</f>
        <v>1233.33</v>
      </c>
      <c r="M448" s="13" t="str">
        <f>IFERROR(VLOOKUP(C448,#REF!,2,0),"")</f>
        <v/>
      </c>
    </row>
    <row r="449" spans="2:14" s="13" customFormat="1">
      <c r="B449" s="12">
        <f t="shared" si="14"/>
        <v>441</v>
      </c>
      <c r="C449" s="16">
        <v>3353</v>
      </c>
      <c r="D449" s="17" t="str">
        <f>IFERROR(VLOOKUP(C449,SRA!B:C,2,0),"")</f>
        <v>LUCIO ANDRE DA SILVA</v>
      </c>
      <c r="E449" s="12" t="str">
        <f>IFERROR(VLOOKUP(C449,SRA!B:T,8,0),"")</f>
        <v>CLT</v>
      </c>
      <c r="F449" s="12" t="s">
        <v>434</v>
      </c>
      <c r="G449" s="12" t="str">
        <f>IFERROR(VLOOKUP(C449,SRA!B:T,5,0),"")</f>
        <v>OP. DE PROD. IND.</v>
      </c>
      <c r="H449" s="42">
        <f>IFERROR(VLOOKUP(C449,SRA!B:T,18,0),"")</f>
        <v>1536.49</v>
      </c>
      <c r="I449" s="42">
        <f>IFERROR(VLOOKUP(C449,SRA!B:T,19,0),"")</f>
        <v>0</v>
      </c>
      <c r="J449" s="43">
        <f>IFERROR(VLOOKUP(C449,'13 SALARIO'!B:F,3,0),"0,00")</f>
        <v>1536.51</v>
      </c>
      <c r="K449" s="42">
        <f t="shared" si="15"/>
        <v>852.27</v>
      </c>
      <c r="L449" s="43">
        <f>IFERROR(VLOOKUP(C449,'13 SALARIO'!B:H,6,0),"0,00")</f>
        <v>684.24</v>
      </c>
      <c r="M449" s="13" t="str">
        <f>IFERROR(VLOOKUP(C449,#REF!,2,0),"")</f>
        <v/>
      </c>
    </row>
    <row r="450" spans="2:14" s="13" customFormat="1">
      <c r="B450" s="12">
        <f t="shared" si="14"/>
        <v>442</v>
      </c>
      <c r="C450" s="16">
        <v>3355</v>
      </c>
      <c r="D450" s="17" t="str">
        <f>IFERROR(VLOOKUP(C450,SRA!B:C,2,0),"")</f>
        <v>ANA CAROLINE GOMES PEREIRA</v>
      </c>
      <c r="E450" s="12" t="str">
        <f>IFERROR(VLOOKUP(C450,SRA!B:T,8,0),"")</f>
        <v>CLT</v>
      </c>
      <c r="F450" s="12" t="s">
        <v>434</v>
      </c>
      <c r="G450" s="12" t="str">
        <f>IFERROR(VLOOKUP(C450,SRA!B:T,5,0),"")</f>
        <v>OP. DE PROD. IND.(B)</v>
      </c>
      <c r="H450" s="42">
        <f>IFERROR(VLOOKUP(C450,SRA!B:T,18,0),"")</f>
        <v>1536.49</v>
      </c>
      <c r="I450" s="42">
        <f>IFERROR(VLOOKUP(C450,SRA!B:T,19,0),"")</f>
        <v>0</v>
      </c>
      <c r="J450" s="43">
        <f>IFERROR(VLOOKUP(C450,'13 SALARIO'!B:F,3,0),"0,00")</f>
        <v>1626.22</v>
      </c>
      <c r="K450" s="42">
        <f t="shared" si="15"/>
        <v>860.34</v>
      </c>
      <c r="L450" s="43">
        <f>IFERROR(VLOOKUP(C450,'13 SALARIO'!B:H,6,0),"0,00")</f>
        <v>765.88</v>
      </c>
      <c r="M450" s="13" t="str">
        <f>IFERROR(VLOOKUP(C450,#REF!,2,0),"")</f>
        <v/>
      </c>
    </row>
    <row r="451" spans="2:14" s="13" customFormat="1">
      <c r="B451" s="12">
        <f t="shared" si="14"/>
        <v>443</v>
      </c>
      <c r="C451" s="16">
        <v>3356</v>
      </c>
      <c r="D451" s="17" t="str">
        <f>IFERROR(VLOOKUP(C451,SRA!B:C,2,0),"")</f>
        <v>MARIA GABRIELLY DE S SANTOS</v>
      </c>
      <c r="E451" s="12" t="str">
        <f>IFERROR(VLOOKUP(C451,SRA!B:T,8,0),"")</f>
        <v>CLT</v>
      </c>
      <c r="F451" s="12" t="s">
        <v>434</v>
      </c>
      <c r="G451" s="12" t="str">
        <f>IFERROR(VLOOKUP(C451,SRA!B:T,5,0),"")</f>
        <v>OP. DE PROD. IND.</v>
      </c>
      <c r="H451" s="42">
        <f>IFERROR(VLOOKUP(C451,SRA!B:T,18,0),"")</f>
        <v>1536.52</v>
      </c>
      <c r="I451" s="42">
        <f>IFERROR(VLOOKUP(C451,SRA!B:T,19,0),"")</f>
        <v>0</v>
      </c>
      <c r="J451" s="43">
        <f>IFERROR(VLOOKUP(C451,'13 SALARIO'!B:F,3,0),"0,00")</f>
        <v>1536.52</v>
      </c>
      <c r="K451" s="42">
        <f t="shared" si="15"/>
        <v>959.84</v>
      </c>
      <c r="L451" s="43">
        <f>IFERROR(VLOOKUP(C451,'13 SALARIO'!B:H,6,0),"0,00")</f>
        <v>576.67999999999995</v>
      </c>
      <c r="M451" s="13" t="str">
        <f>IFERROR(VLOOKUP(C451,#REF!,2,0),"")</f>
        <v/>
      </c>
    </row>
    <row r="452" spans="2:14" s="13" customFormat="1">
      <c r="B452" s="12">
        <f t="shared" si="14"/>
        <v>444</v>
      </c>
      <c r="C452" s="16">
        <v>3364</v>
      </c>
      <c r="D452" s="17" t="str">
        <f>IFERROR(VLOOKUP(C452,SRA!B:C,2,0),"")</f>
        <v>ADRIANO JOSE MARTINS DA SILVA</v>
      </c>
      <c r="E452" s="12" t="str">
        <f>IFERROR(VLOOKUP(C452,SRA!B:T,8,0),"")</f>
        <v>CLT</v>
      </c>
      <c r="F452" s="12" t="s">
        <v>434</v>
      </c>
      <c r="G452" s="12" t="str">
        <f>IFERROR(VLOOKUP(C452,SRA!B:T,5,0),"")</f>
        <v>OP. DE PROD. IND.</v>
      </c>
      <c r="H452" s="42">
        <f>IFERROR(VLOOKUP(C452,SRA!B:T,18,0),"")</f>
        <v>1536.51</v>
      </c>
      <c r="I452" s="42">
        <f>IFERROR(VLOOKUP(C452,SRA!B:T,19,0),"")</f>
        <v>0</v>
      </c>
      <c r="J452" s="43">
        <f>IFERROR(VLOOKUP(C452,'13 SALARIO'!B:F,3,0),"0,00")</f>
        <v>1661.95</v>
      </c>
      <c r="K452" s="42">
        <f t="shared" si="15"/>
        <v>1094.0500000000002</v>
      </c>
      <c r="L452" s="43">
        <f>IFERROR(VLOOKUP(C452,'13 SALARIO'!B:H,6,0),"0,00")</f>
        <v>567.9</v>
      </c>
      <c r="M452" s="13" t="str">
        <f>IFERROR(VLOOKUP(C452,#REF!,2,0),"")</f>
        <v/>
      </c>
    </row>
    <row r="453" spans="2:14" s="13" customFormat="1">
      <c r="B453" s="12">
        <f t="shared" si="14"/>
        <v>445</v>
      </c>
      <c r="C453" s="16">
        <v>3376</v>
      </c>
      <c r="D453" s="17" t="str">
        <f>IFERROR(VLOOKUP(C453,SRA!B:C,2,0),"")</f>
        <v>SILVIA LUIZA DE SOUZA E SILVA</v>
      </c>
      <c r="E453" s="12" t="str">
        <f>IFERROR(VLOOKUP(C453,SRA!B:T,8,0),"")</f>
        <v>CLT</v>
      </c>
      <c r="F453" s="12" t="s">
        <v>434</v>
      </c>
      <c r="G453" s="12" t="str">
        <f>IFERROR(VLOOKUP(C453,SRA!B:T,5,0),"")</f>
        <v>OP. DE PROD. IND.</v>
      </c>
      <c r="H453" s="42">
        <f>IFERROR(VLOOKUP(C453,SRA!B:T,18,0),"")</f>
        <v>1536.52</v>
      </c>
      <c r="I453" s="42">
        <f>IFERROR(VLOOKUP(C453,SRA!B:T,19,0),"")</f>
        <v>0</v>
      </c>
      <c r="J453" s="43">
        <f>IFERROR(VLOOKUP(C453,'13 SALARIO'!B:F,3,0),"0,00")</f>
        <v>1536.52</v>
      </c>
      <c r="K453" s="42">
        <f t="shared" si="15"/>
        <v>852.28</v>
      </c>
      <c r="L453" s="43">
        <f>IFERROR(VLOOKUP(C453,'13 SALARIO'!B:H,6,0),"0,00")</f>
        <v>684.24</v>
      </c>
      <c r="M453" s="13" t="str">
        <f>IFERROR(VLOOKUP(C453,#REF!,2,0),"")</f>
        <v/>
      </c>
    </row>
    <row r="454" spans="2:14" s="13" customFormat="1">
      <c r="B454" s="12">
        <f t="shared" si="14"/>
        <v>446</v>
      </c>
      <c r="C454" s="16">
        <v>3390</v>
      </c>
      <c r="D454" s="17" t="str">
        <f>IFERROR(VLOOKUP(C454,SRA!B:C,2,0),"")</f>
        <v>ELISABETH DE ARAUJO LOPES</v>
      </c>
      <c r="E454" s="12" t="str">
        <f>IFERROR(VLOOKUP(C454,SRA!B:T,8,0),"")</f>
        <v>CLT</v>
      </c>
      <c r="F454" s="12" t="s">
        <v>434</v>
      </c>
      <c r="G454" s="12" t="str">
        <f>IFERROR(VLOOKUP(C454,SRA!B:T,5,0),"")</f>
        <v>OP. DE PROD. IND.</v>
      </c>
      <c r="H454" s="42">
        <f>IFERROR(VLOOKUP(C454,SRA!B:T,18,0),"")</f>
        <v>1398.81</v>
      </c>
      <c r="I454" s="42">
        <f>IFERROR(VLOOKUP(C454,SRA!B:T,19,0),"")</f>
        <v>0</v>
      </c>
      <c r="J454" s="43">
        <f>IFERROR(VLOOKUP(C454,'13 SALARIO'!B:F,3,0),"0,00")</f>
        <v>815.97</v>
      </c>
      <c r="K454" s="42">
        <f t="shared" si="15"/>
        <v>618.93000000000006</v>
      </c>
      <c r="L454" s="43">
        <f>IFERROR(VLOOKUP(C454,'13 SALARIO'!B:H,6,0),"0,00")</f>
        <v>197.04</v>
      </c>
      <c r="M454" s="13" t="str">
        <f>IFERROR(VLOOKUP(C454,#REF!,2,0),"")</f>
        <v/>
      </c>
    </row>
    <row r="455" spans="2:14" s="13" customFormat="1">
      <c r="B455" s="12">
        <f t="shared" ref="B455:B457" si="16">B454+1</f>
        <v>447</v>
      </c>
      <c r="C455" s="16">
        <v>3401</v>
      </c>
      <c r="D455" s="17" t="str">
        <f>IFERROR(VLOOKUP(C455,SRA!B:C,2,0),"")</f>
        <v>TATIANE RAPHAELLA S DA SILVA N</v>
      </c>
      <c r="E455" s="12" t="str">
        <f>IFERROR(VLOOKUP(C455,SRA!B:T,8,0),"")</f>
        <v>CLT</v>
      </c>
      <c r="F455" s="12" t="s">
        <v>434</v>
      </c>
      <c r="G455" s="12" t="str">
        <f>IFERROR(VLOOKUP(C455,SRA!B:T,5,0),"")</f>
        <v>OP. DE PROD. IND.</v>
      </c>
      <c r="H455" s="42">
        <f>IFERROR(VLOOKUP(C455,SRA!B:T,18,0),"")</f>
        <v>1398.81</v>
      </c>
      <c r="I455" s="42">
        <f>IFERROR(VLOOKUP(C455,SRA!B:T,19,0),"")</f>
        <v>0</v>
      </c>
      <c r="J455" s="43">
        <f>IFERROR(VLOOKUP(C455,'13 SALARIO'!B:F,3,0),"0,00")</f>
        <v>1398.81</v>
      </c>
      <c r="K455" s="42">
        <f t="shared" si="15"/>
        <v>774.19999999999993</v>
      </c>
      <c r="L455" s="43">
        <f>IFERROR(VLOOKUP(C455,'13 SALARIO'!B:H,6,0),"0,00")</f>
        <v>624.61</v>
      </c>
      <c r="M455" s="13" t="str">
        <f>IFERROR(VLOOKUP(C455,#REF!,2,0),"")</f>
        <v/>
      </c>
    </row>
    <row r="456" spans="2:14" s="13" customFormat="1">
      <c r="B456" s="12">
        <f t="shared" si="16"/>
        <v>448</v>
      </c>
      <c r="C456" s="25">
        <v>3415</v>
      </c>
      <c r="D456" s="17" t="str">
        <f>IFERROR(VLOOKUP(C456,SRA!B:C,2,0),"")</f>
        <v>MARIA DO SOCORRO SILVA VIEIRA</v>
      </c>
      <c r="E456" s="12" t="str">
        <f>IFERROR(VLOOKUP(C456,SRA!B:T,8,0),"")</f>
        <v>CLT</v>
      </c>
      <c r="F456" s="12" t="s">
        <v>434</v>
      </c>
      <c r="G456" s="12" t="str">
        <f>IFERROR(VLOOKUP(C456,SRA!B:T,5,0),"")</f>
        <v>TEC. CONTABIL</v>
      </c>
      <c r="H456" s="42">
        <f>IFERROR(VLOOKUP(C456,SRA!B:T,18,0),"")</f>
        <v>2050.42</v>
      </c>
      <c r="I456" s="42">
        <f>IFERROR(VLOOKUP(C456,SRA!B:T,19,0),"")</f>
        <v>0</v>
      </c>
      <c r="J456" s="43">
        <f>IFERROR(VLOOKUP(C456,'13 SALARIO'!B:F,3,0),"0,00")</f>
        <v>2164.64</v>
      </c>
      <c r="K456" s="42">
        <f t="shared" si="15"/>
        <v>1275.08</v>
      </c>
      <c r="L456" s="43">
        <f>IFERROR(VLOOKUP(C456,'13 SALARIO'!B:H,6,0),"0,00")</f>
        <v>889.56</v>
      </c>
      <c r="M456" s="13" t="str">
        <f>IFERROR(VLOOKUP(C456,#REF!,2,0),"")</f>
        <v/>
      </c>
    </row>
    <row r="457" spans="2:14" s="21" customFormat="1">
      <c r="B457" s="12">
        <f t="shared" si="16"/>
        <v>449</v>
      </c>
      <c r="C457" s="44">
        <v>3444</v>
      </c>
      <c r="D457" s="17" t="str">
        <f>IFERROR(VLOOKUP(C457,SRA!B:C,2,0),"")</f>
        <v>DAIANNE LANNES DE LIMA</v>
      </c>
      <c r="E457" s="12" t="str">
        <f>IFERROR(VLOOKUP(C457,SRA!B:T,8,0),"")</f>
        <v>CLT</v>
      </c>
      <c r="F457" s="12" t="s">
        <v>434</v>
      </c>
      <c r="G457" s="12" t="str">
        <f>IFERROR(VLOOKUP(C457,SRA!B:T,5,0),"")</f>
        <v>OP. DE PROD. IND.</v>
      </c>
      <c r="H457" s="42">
        <f>IFERROR(VLOOKUP(C457,SRA!B:T,18,0),"")</f>
        <v>1398.81</v>
      </c>
      <c r="I457" s="42">
        <f>IFERROR(VLOOKUP(C457,SRA!B:T,19,0),"")</f>
        <v>0</v>
      </c>
      <c r="J457" s="43">
        <f>IFERROR(VLOOKUP(C457,'13 SALARIO'!B:F,3,0),"0,00")</f>
        <v>466.32</v>
      </c>
      <c r="K457" s="42">
        <f t="shared" si="15"/>
        <v>258.07</v>
      </c>
      <c r="L457" s="43">
        <f>IFERROR(VLOOKUP(C457,'13 SALARIO'!B:H,6,0),"0,00")</f>
        <v>208.25</v>
      </c>
      <c r="N457" s="13"/>
    </row>
    <row r="458" spans="2:14" s="2" customFormat="1" ht="13.5">
      <c r="B458" s="63" t="s">
        <v>435</v>
      </c>
      <c r="C458" s="63"/>
      <c r="D458" s="63"/>
      <c r="E458" s="63"/>
      <c r="F458" s="63"/>
      <c r="G458" s="63"/>
      <c r="H458" s="27">
        <f t="shared" ref="H458:L458" si="17">SUM(H9:H457)</f>
        <v>1348732.969999996</v>
      </c>
      <c r="I458" s="27">
        <f t="shared" si="17"/>
        <v>569255.03999999969</v>
      </c>
      <c r="J458" s="27">
        <f t="shared" si="17"/>
        <v>1879419.9299999983</v>
      </c>
      <c r="K458" s="27">
        <f t="shared" si="17"/>
        <v>1238154.7399999991</v>
      </c>
      <c r="L458" s="27">
        <f t="shared" si="17"/>
        <v>641265.19000000029</v>
      </c>
      <c r="M458" s="23" t="str">
        <f>IFERROR(VLOOKUP(C458,#REF!,2,0),"")</f>
        <v/>
      </c>
      <c r="N458" s="13"/>
    </row>
  </sheetData>
  <autoFilter ref="B8:N458"/>
  <sortState ref="C85:L463">
    <sortCondition ref="C85:C463"/>
  </sortState>
  <mergeCells count="2">
    <mergeCell ref="B458:G458"/>
    <mergeCell ref="E2:I4"/>
  </mergeCells>
  <conditionalFormatting sqref="C20:C1048576 C1:C13">
    <cfRule type="duplicateValues" dxfId="34" priority="37"/>
  </conditionalFormatting>
  <conditionalFormatting sqref="C33:C35">
    <cfRule type="duplicateValues" dxfId="33" priority="36"/>
  </conditionalFormatting>
  <conditionalFormatting sqref="C55">
    <cfRule type="duplicateValues" dxfId="32" priority="26"/>
    <cfRule type="duplicateValues" dxfId="31" priority="27"/>
  </conditionalFormatting>
  <conditionalFormatting sqref="C55">
    <cfRule type="duplicateValues" dxfId="30" priority="25"/>
  </conditionalFormatting>
  <conditionalFormatting sqref="O2:O5">
    <cfRule type="duplicateValues" dxfId="29" priority="22"/>
    <cfRule type="duplicateValues" dxfId="28" priority="23"/>
    <cfRule type="duplicateValues" dxfId="27" priority="24"/>
  </conditionalFormatting>
  <conditionalFormatting sqref="O2:O5">
    <cfRule type="duplicateValues" dxfId="26" priority="21"/>
  </conditionalFormatting>
  <conditionalFormatting sqref="C457">
    <cfRule type="duplicateValues" dxfId="25" priority="18"/>
    <cfRule type="duplicateValues" dxfId="24" priority="19"/>
    <cfRule type="duplicateValues" dxfId="23" priority="20"/>
  </conditionalFormatting>
  <conditionalFormatting sqref="C457">
    <cfRule type="duplicateValues" dxfId="22" priority="17"/>
  </conditionalFormatting>
  <conditionalFormatting sqref="C18:C19">
    <cfRule type="duplicateValues" dxfId="21" priority="1195"/>
    <cfRule type="duplicateValues" dxfId="20" priority="1196"/>
  </conditionalFormatting>
  <conditionalFormatting sqref="C14:C19">
    <cfRule type="duplicateValues" dxfId="19" priority="1197"/>
  </conditionalFormatting>
  <conditionalFormatting sqref="C78:C82">
    <cfRule type="duplicateValues" dxfId="18" priority="2"/>
    <cfRule type="duplicateValues" dxfId="17" priority="3"/>
    <cfRule type="duplicateValues" dxfId="16" priority="4"/>
    <cfRule type="duplicateValues" dxfId="15" priority="5"/>
  </conditionalFormatting>
  <conditionalFormatting sqref="C78:C82">
    <cfRule type="duplicateValues" dxfId="14" priority="1"/>
  </conditionalFormatting>
  <conditionalFormatting sqref="C77:C82">
    <cfRule type="duplicateValues" dxfId="13" priority="1597"/>
    <cfRule type="duplicateValues" dxfId="12" priority="1598"/>
    <cfRule type="duplicateValues" dxfId="11" priority="1599"/>
    <cfRule type="duplicateValues" dxfId="10" priority="1600"/>
  </conditionalFormatting>
  <conditionalFormatting sqref="C77:C82">
    <cfRule type="duplicateValues" dxfId="9" priority="1605"/>
  </conditionalFormatting>
  <conditionalFormatting sqref="C64:C82">
    <cfRule type="duplicateValues" dxfId="8" priority="1707"/>
    <cfRule type="duplicateValues" dxfId="7" priority="1708"/>
    <cfRule type="duplicateValues" dxfId="6" priority="1709"/>
  </conditionalFormatting>
  <conditionalFormatting sqref="C64:C82">
    <cfRule type="duplicateValues" dxfId="5" priority="1713"/>
  </conditionalFormatting>
  <conditionalFormatting sqref="C67:C82">
    <cfRule type="duplicateValues" dxfId="4" priority="1715"/>
  </conditionalFormatting>
  <conditionalFormatting sqref="C58:C82">
    <cfRule type="duplicateValues" dxfId="3" priority="1739"/>
  </conditionalFormatting>
  <conditionalFormatting sqref="C57:C83">
    <cfRule type="duplicateValues" dxfId="2" priority="1845"/>
    <cfRule type="duplicateValues" dxfId="1" priority="1846"/>
  </conditionalFormatting>
  <conditionalFormatting sqref="C20:C457 C9:C13">
    <cfRule type="duplicateValues" dxfId="0" priority="1847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2" min="1" max="11" man="1"/>
    <brk id="179" min="1" max="11" man="1"/>
    <brk id="229" min="1" max="11" man="1"/>
    <brk id="281" min="1" max="11" man="1"/>
    <brk id="335" min="1" max="11" man="1"/>
    <brk id="383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57"/>
  <sheetViews>
    <sheetView topLeftCell="A401" zoomScaleNormal="100" workbookViewId="0">
      <selection activeCell="C421" sqref="C421"/>
    </sheetView>
  </sheetViews>
  <sheetFormatPr defaultRowHeight="15"/>
  <cols>
    <col min="1" max="1" width="7.7109375" style="53" customWidth="1"/>
    <col min="2" max="2" width="11.140625" style="53" customWidth="1"/>
    <col min="3" max="3" width="36.5703125" style="54" bestFit="1" customWidth="1"/>
    <col min="4" max="5" width="12.28515625" style="55" customWidth="1"/>
    <col min="6" max="6" width="25.85546875" style="54" bestFit="1" customWidth="1"/>
    <col min="7" max="7" width="10.5703125" style="54" bestFit="1" customWidth="1"/>
    <col min="8" max="8" width="14.5703125" style="54" bestFit="1" customWidth="1"/>
    <col min="9" max="9" width="13.7109375" style="54" bestFit="1" customWidth="1"/>
    <col min="10" max="11" width="15.85546875" style="54" bestFit="1" customWidth="1"/>
    <col min="12" max="12" width="16" style="54" bestFit="1" customWidth="1"/>
    <col min="13" max="13" width="12.28515625" style="54" bestFit="1" customWidth="1"/>
    <col min="14" max="14" width="16" style="54" bestFit="1" customWidth="1"/>
    <col min="15" max="15" width="14.140625" style="54" bestFit="1" customWidth="1"/>
    <col min="16" max="16" width="14.42578125" style="54" bestFit="1" customWidth="1"/>
    <col min="17" max="17" width="14.140625" style="54" bestFit="1" customWidth="1"/>
    <col min="18" max="18" width="15.42578125" style="54" bestFit="1" customWidth="1"/>
    <col min="19" max="19" width="13" style="48" bestFit="1" customWidth="1"/>
    <col min="20" max="20" width="12.28515625" style="48" bestFit="1" customWidth="1"/>
    <col min="21" max="21" width="35.140625" style="49" bestFit="1" customWidth="1"/>
    <col min="22" max="16384" width="9.140625" style="50"/>
  </cols>
  <sheetData>
    <row r="1" spans="1:21">
      <c r="A1" s="52" t="s">
        <v>502</v>
      </c>
    </row>
    <row r="3" spans="1:21">
      <c r="A3" s="52" t="s">
        <v>397</v>
      </c>
      <c r="B3" s="52" t="s">
        <v>398</v>
      </c>
      <c r="C3" s="54" t="s">
        <v>2</v>
      </c>
      <c r="D3" s="56" t="s">
        <v>503</v>
      </c>
      <c r="E3" s="56" t="s">
        <v>504</v>
      </c>
      <c r="F3" s="57" t="s">
        <v>505</v>
      </c>
      <c r="G3" s="54" t="s">
        <v>571</v>
      </c>
      <c r="H3" s="54" t="s">
        <v>506</v>
      </c>
      <c r="I3" s="58" t="s">
        <v>507</v>
      </c>
      <c r="J3" s="54" t="s">
        <v>508</v>
      </c>
      <c r="K3" s="54" t="s">
        <v>509</v>
      </c>
      <c r="L3" s="54" t="s">
        <v>510</v>
      </c>
      <c r="M3" s="54" t="s">
        <v>511</v>
      </c>
      <c r="N3" s="54" t="s">
        <v>512</v>
      </c>
      <c r="O3" s="54" t="s">
        <v>513</v>
      </c>
      <c r="P3" s="54" t="s">
        <v>514</v>
      </c>
      <c r="Q3" s="54" t="s">
        <v>515</v>
      </c>
      <c r="R3" s="54" t="s">
        <v>516</v>
      </c>
      <c r="S3" s="51" t="s">
        <v>517</v>
      </c>
      <c r="T3" s="51" t="s">
        <v>518</v>
      </c>
    </row>
    <row r="4" spans="1:21">
      <c r="A4" s="52">
        <v>1</v>
      </c>
      <c r="B4" s="52">
        <v>3438</v>
      </c>
      <c r="C4" s="54" t="s">
        <v>566</v>
      </c>
      <c r="D4" s="56">
        <v>45414</v>
      </c>
      <c r="E4" s="56">
        <v>45597</v>
      </c>
      <c r="F4" s="58" t="s">
        <v>494</v>
      </c>
      <c r="G4" s="54">
        <v>0</v>
      </c>
      <c r="H4" s="54">
        <v>0</v>
      </c>
      <c r="I4" s="58" t="s">
        <v>522</v>
      </c>
      <c r="J4" s="54">
        <v>0</v>
      </c>
      <c r="K4" s="54">
        <v>0</v>
      </c>
      <c r="L4" s="54">
        <v>0</v>
      </c>
      <c r="M4" s="54">
        <v>0</v>
      </c>
      <c r="N4" s="54">
        <v>0</v>
      </c>
      <c r="O4" s="54">
        <v>293.70999999999998</v>
      </c>
      <c r="P4" s="54">
        <v>1174.82</v>
      </c>
      <c r="Q4" s="54">
        <v>0</v>
      </c>
      <c r="R4" s="54">
        <v>0</v>
      </c>
      <c r="S4" s="48">
        <f t="shared" ref="S4:S65" si="0">SUM(G4:H4)+O4+Q4</f>
        <v>293.70999999999998</v>
      </c>
      <c r="T4" s="48">
        <f t="shared" ref="T4:T65" si="1">SUM(J4:N4)+P4+R4</f>
        <v>1174.82</v>
      </c>
      <c r="U4" s="49" t="e">
        <f>VLOOKUP(B4,'FOLHA RESUMIDA'!C:I,2,0)</f>
        <v>#N/A</v>
      </c>
    </row>
    <row r="5" spans="1:21">
      <c r="A5" s="52">
        <v>1</v>
      </c>
      <c r="B5" s="52">
        <v>2008</v>
      </c>
      <c r="C5" s="54" t="s">
        <v>77</v>
      </c>
      <c r="D5" s="56">
        <v>33590</v>
      </c>
      <c r="E5" s="56">
        <v>45599</v>
      </c>
      <c r="F5" s="58" t="s">
        <v>418</v>
      </c>
      <c r="G5" s="54">
        <v>3882.7</v>
      </c>
      <c r="H5" s="54">
        <v>0</v>
      </c>
      <c r="I5" s="58" t="s">
        <v>520</v>
      </c>
      <c r="J5" s="54">
        <v>0</v>
      </c>
      <c r="K5" s="54">
        <v>0</v>
      </c>
      <c r="L5" s="54">
        <v>0</v>
      </c>
      <c r="M5" s="54">
        <v>0</v>
      </c>
      <c r="N5" s="54">
        <v>0</v>
      </c>
      <c r="O5" s="54">
        <v>0</v>
      </c>
      <c r="P5" s="54">
        <v>0</v>
      </c>
      <c r="Q5" s="54">
        <v>0</v>
      </c>
      <c r="R5" s="54">
        <v>0</v>
      </c>
      <c r="S5" s="48">
        <f t="shared" si="0"/>
        <v>3882.7</v>
      </c>
      <c r="T5" s="48">
        <f t="shared" si="1"/>
        <v>0</v>
      </c>
      <c r="U5" s="49" t="e">
        <f>VLOOKUP(B5,'FOLHA RESUMIDA'!C:I,2,0)</f>
        <v>#N/A</v>
      </c>
    </row>
    <row r="6" spans="1:21">
      <c r="A6" s="52">
        <v>1</v>
      </c>
      <c r="B6" s="52">
        <v>3420</v>
      </c>
      <c r="C6" s="54" t="s">
        <v>546</v>
      </c>
      <c r="D6" s="56">
        <v>45201</v>
      </c>
      <c r="E6" s="56">
        <v>45608</v>
      </c>
      <c r="F6" s="58" t="s">
        <v>457</v>
      </c>
      <c r="G6" s="54">
        <v>0</v>
      </c>
      <c r="H6" s="54">
        <v>0</v>
      </c>
      <c r="I6" s="58" t="s">
        <v>522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979.03</v>
      </c>
      <c r="P6" s="54">
        <v>3916.1</v>
      </c>
      <c r="Q6" s="54">
        <v>0</v>
      </c>
      <c r="R6" s="54">
        <v>0</v>
      </c>
      <c r="S6" s="48">
        <f t="shared" si="0"/>
        <v>979.03</v>
      </c>
      <c r="T6" s="48">
        <f t="shared" si="1"/>
        <v>3916.1</v>
      </c>
      <c r="U6" s="49" t="e">
        <f>VLOOKUP(B6,'FOLHA RESUMIDA'!C:I,2,0)</f>
        <v>#N/A</v>
      </c>
    </row>
    <row r="7" spans="1:21">
      <c r="A7" s="52">
        <v>25</v>
      </c>
      <c r="B7" s="52">
        <v>2821</v>
      </c>
      <c r="C7" s="54" t="s">
        <v>363</v>
      </c>
      <c r="D7" s="56">
        <v>40288</v>
      </c>
      <c r="E7" s="56">
        <v>45626</v>
      </c>
      <c r="F7" s="58" t="s">
        <v>490</v>
      </c>
      <c r="G7" s="54">
        <v>5270.89</v>
      </c>
      <c r="H7" s="54">
        <v>0</v>
      </c>
      <c r="I7" s="58" t="s">
        <v>520</v>
      </c>
      <c r="J7" s="54">
        <v>0</v>
      </c>
      <c r="K7" s="54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54">
        <v>0</v>
      </c>
      <c r="S7" s="48">
        <f t="shared" si="0"/>
        <v>5270.89</v>
      </c>
      <c r="T7" s="48">
        <f t="shared" si="1"/>
        <v>0</v>
      </c>
      <c r="U7" s="49" t="e">
        <f>VLOOKUP(B7,'FOLHA RESUMIDA'!C:I,2,0)</f>
        <v>#N/A</v>
      </c>
    </row>
    <row r="8" spans="1:21">
      <c r="A8" s="52">
        <v>1</v>
      </c>
      <c r="B8" s="52">
        <v>200</v>
      </c>
      <c r="C8" s="54" t="s">
        <v>3</v>
      </c>
      <c r="D8" s="56">
        <v>26877</v>
      </c>
      <c r="E8" s="56" t="s">
        <v>519</v>
      </c>
      <c r="F8" s="58" t="s">
        <v>418</v>
      </c>
      <c r="G8" s="54">
        <v>5220.6000000000004</v>
      </c>
      <c r="H8" s="54">
        <v>0</v>
      </c>
      <c r="I8" s="58" t="s">
        <v>520</v>
      </c>
      <c r="J8" s="54">
        <v>0</v>
      </c>
      <c r="K8" s="54">
        <v>0</v>
      </c>
      <c r="L8" s="54">
        <v>0</v>
      </c>
      <c r="M8" s="54">
        <v>0</v>
      </c>
      <c r="N8" s="54">
        <v>0</v>
      </c>
      <c r="O8" s="54">
        <v>0</v>
      </c>
      <c r="P8" s="54">
        <v>0</v>
      </c>
      <c r="Q8" s="54">
        <v>0</v>
      </c>
      <c r="R8" s="54">
        <v>0</v>
      </c>
      <c r="S8" s="48">
        <f t="shared" si="0"/>
        <v>5220.6000000000004</v>
      </c>
      <c r="T8" s="48">
        <f t="shared" si="1"/>
        <v>0</v>
      </c>
      <c r="U8" s="49" t="e">
        <f>VLOOKUP(B8,'FOLHA RESUMIDA'!C:I,2,0)</f>
        <v>#N/A</v>
      </c>
    </row>
    <row r="9" spans="1:21">
      <c r="A9" s="52">
        <v>1</v>
      </c>
      <c r="B9" s="52">
        <v>397</v>
      </c>
      <c r="C9" s="54" t="s">
        <v>4</v>
      </c>
      <c r="D9" s="56">
        <v>27442</v>
      </c>
      <c r="E9" s="56" t="s">
        <v>519</v>
      </c>
      <c r="F9" s="58" t="s">
        <v>473</v>
      </c>
      <c r="G9" s="54">
        <v>4059.77</v>
      </c>
      <c r="H9" s="54">
        <v>1374.57</v>
      </c>
      <c r="I9" s="58" t="s">
        <v>520</v>
      </c>
      <c r="J9" s="54">
        <v>0</v>
      </c>
      <c r="K9" s="54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  <c r="R9" s="54">
        <v>0</v>
      </c>
      <c r="S9" s="48">
        <f t="shared" si="0"/>
        <v>5434.34</v>
      </c>
      <c r="T9" s="48">
        <f t="shared" si="1"/>
        <v>0</v>
      </c>
      <c r="U9" s="49" t="str">
        <f>VLOOKUP(B9,'FOLHA RESUMIDA'!C:I,2,0)</f>
        <v>MARIA AMARA MEDEIROS</v>
      </c>
    </row>
    <row r="10" spans="1:21">
      <c r="A10" s="52">
        <v>1</v>
      </c>
      <c r="B10" s="52">
        <v>508</v>
      </c>
      <c r="C10" s="54" t="s">
        <v>5</v>
      </c>
      <c r="D10" s="56">
        <v>27828</v>
      </c>
      <c r="E10" s="56" t="s">
        <v>519</v>
      </c>
      <c r="F10" s="58" t="s">
        <v>473</v>
      </c>
      <c r="G10" s="54">
        <v>4475.91</v>
      </c>
      <c r="H10" s="54">
        <v>1047.28</v>
      </c>
      <c r="I10" s="58" t="s">
        <v>520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48">
        <f t="shared" si="0"/>
        <v>5523.19</v>
      </c>
      <c r="T10" s="48">
        <f t="shared" si="1"/>
        <v>0</v>
      </c>
      <c r="U10" s="49" t="str">
        <f>VLOOKUP(B10,'FOLHA RESUMIDA'!C:I,2,0)</f>
        <v>SANDRA EMIDIO PEREIRA</v>
      </c>
    </row>
    <row r="11" spans="1:21">
      <c r="A11" s="52">
        <v>1</v>
      </c>
      <c r="B11" s="52">
        <v>510</v>
      </c>
      <c r="C11" s="54" t="s">
        <v>6</v>
      </c>
      <c r="D11" s="56">
        <v>27828</v>
      </c>
      <c r="E11" s="56" t="s">
        <v>519</v>
      </c>
      <c r="F11" s="58" t="s">
        <v>473</v>
      </c>
      <c r="G11" s="54">
        <v>4475.91</v>
      </c>
      <c r="H11" s="54">
        <v>0</v>
      </c>
      <c r="I11" s="58" t="s">
        <v>520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48">
        <f t="shared" si="0"/>
        <v>4475.91</v>
      </c>
      <c r="T11" s="48">
        <f t="shared" si="1"/>
        <v>0</v>
      </c>
      <c r="U11" s="49" t="str">
        <f>VLOOKUP(B11,'FOLHA RESUMIDA'!C:I,2,0)</f>
        <v>FRANCISCO FERREIRA DE SOUSA</v>
      </c>
    </row>
    <row r="12" spans="1:21">
      <c r="A12" s="52">
        <v>1</v>
      </c>
      <c r="B12" s="52">
        <v>542</v>
      </c>
      <c r="C12" s="54" t="s">
        <v>7</v>
      </c>
      <c r="D12" s="56">
        <v>27955</v>
      </c>
      <c r="E12" s="56" t="s">
        <v>519</v>
      </c>
      <c r="F12" s="58" t="s">
        <v>479</v>
      </c>
      <c r="G12" s="54">
        <v>2152.9499999999998</v>
      </c>
      <c r="H12" s="54">
        <v>0</v>
      </c>
      <c r="I12" s="58" t="s">
        <v>520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48">
        <f t="shared" si="0"/>
        <v>2152.9499999999998</v>
      </c>
      <c r="T12" s="48">
        <f t="shared" si="1"/>
        <v>0</v>
      </c>
      <c r="U12" s="49" t="str">
        <f>VLOOKUP(B12,'FOLHA RESUMIDA'!C:I,2,0)</f>
        <v>ANA MARTA MARCELINO DA SILVA</v>
      </c>
    </row>
    <row r="13" spans="1:21">
      <c r="A13" s="52">
        <v>1</v>
      </c>
      <c r="B13" s="52">
        <v>788</v>
      </c>
      <c r="C13" s="54" t="s">
        <v>8</v>
      </c>
      <c r="D13" s="56">
        <v>28551</v>
      </c>
      <c r="E13" s="56" t="s">
        <v>519</v>
      </c>
      <c r="F13" s="58" t="s">
        <v>418</v>
      </c>
      <c r="G13" s="54">
        <v>2270.11</v>
      </c>
      <c r="H13" s="54">
        <v>1374.57</v>
      </c>
      <c r="I13" s="58" t="s">
        <v>520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48">
        <f t="shared" si="0"/>
        <v>3644.6800000000003</v>
      </c>
      <c r="T13" s="48">
        <f t="shared" si="1"/>
        <v>0</v>
      </c>
      <c r="U13" s="49" t="str">
        <f>VLOOKUP(B13,'FOLHA RESUMIDA'!C:I,2,0)</f>
        <v>IVONEIDE FRANCISCA S ALMEIDA</v>
      </c>
    </row>
    <row r="14" spans="1:21">
      <c r="A14" s="52">
        <v>1</v>
      </c>
      <c r="B14" s="52">
        <v>830</v>
      </c>
      <c r="C14" s="54" t="s">
        <v>9</v>
      </c>
      <c r="D14" s="56">
        <v>28688</v>
      </c>
      <c r="E14" s="56" t="s">
        <v>519</v>
      </c>
      <c r="F14" s="58" t="s">
        <v>473</v>
      </c>
      <c r="G14" s="54">
        <v>5440.47</v>
      </c>
      <c r="H14" s="54">
        <v>0</v>
      </c>
      <c r="I14" s="58" t="s">
        <v>520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48">
        <f t="shared" si="0"/>
        <v>5440.47</v>
      </c>
      <c r="T14" s="48">
        <f t="shared" si="1"/>
        <v>0</v>
      </c>
      <c r="U14" s="49" t="str">
        <f>VLOOKUP(B14,'FOLHA RESUMIDA'!C:I,2,0)</f>
        <v>CARLOS ANTONIO DA SILVA</v>
      </c>
    </row>
    <row r="15" spans="1:21">
      <c r="A15" s="52">
        <v>1</v>
      </c>
      <c r="B15" s="52">
        <v>863</v>
      </c>
      <c r="C15" s="54" t="s">
        <v>10</v>
      </c>
      <c r="D15" s="56">
        <v>28746</v>
      </c>
      <c r="E15" s="56" t="s">
        <v>519</v>
      </c>
      <c r="F15" s="58" t="s">
        <v>416</v>
      </c>
      <c r="G15" s="54">
        <v>2759.34</v>
      </c>
      <c r="H15" s="54">
        <v>0</v>
      </c>
      <c r="I15" s="58" t="s">
        <v>520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48">
        <f t="shared" si="0"/>
        <v>2759.34</v>
      </c>
      <c r="T15" s="48">
        <f t="shared" si="1"/>
        <v>0</v>
      </c>
      <c r="U15" s="49" t="str">
        <f>VLOOKUP(B15,'FOLHA RESUMIDA'!C:I,2,0)</f>
        <v>JOSE AMARO DOS SANTOS</v>
      </c>
    </row>
    <row r="16" spans="1:21">
      <c r="A16" s="52">
        <v>1</v>
      </c>
      <c r="B16" s="52">
        <v>871</v>
      </c>
      <c r="C16" s="54" t="s">
        <v>576</v>
      </c>
      <c r="D16" s="56">
        <v>28758</v>
      </c>
      <c r="E16" s="56" t="s">
        <v>519</v>
      </c>
      <c r="F16" s="58" t="s">
        <v>473</v>
      </c>
      <c r="G16" s="54">
        <v>4475.91</v>
      </c>
      <c r="H16" s="54">
        <v>1374.57</v>
      </c>
      <c r="I16" s="58" t="s">
        <v>520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48">
        <f t="shared" si="0"/>
        <v>5850.48</v>
      </c>
      <c r="T16" s="48">
        <f t="shared" si="1"/>
        <v>0</v>
      </c>
      <c r="U16" s="49" t="str">
        <f>VLOOKUP(B16,'FOLHA RESUMIDA'!C:I,2,0)</f>
        <v>MARIA LUISA P DE LEMOS SILVA</v>
      </c>
    </row>
    <row r="17" spans="1:21">
      <c r="A17" s="52">
        <v>1</v>
      </c>
      <c r="B17" s="52">
        <v>897</v>
      </c>
      <c r="C17" s="54" t="s">
        <v>11</v>
      </c>
      <c r="D17" s="56">
        <v>28779</v>
      </c>
      <c r="E17" s="56" t="s">
        <v>519</v>
      </c>
      <c r="F17" s="58" t="s">
        <v>416</v>
      </c>
      <c r="G17" s="54">
        <v>2059.06</v>
      </c>
      <c r="H17" s="54">
        <v>0</v>
      </c>
      <c r="I17" s="58" t="s">
        <v>520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48">
        <f t="shared" si="0"/>
        <v>2059.06</v>
      </c>
      <c r="T17" s="48">
        <f t="shared" si="1"/>
        <v>0</v>
      </c>
      <c r="U17" s="49" t="str">
        <f>VLOOKUP(B17,'FOLHA RESUMIDA'!C:I,2,0)</f>
        <v>EUNICE DE ASSIS CALIXTO</v>
      </c>
    </row>
    <row r="18" spans="1:21">
      <c r="A18" s="52">
        <v>1</v>
      </c>
      <c r="B18" s="52">
        <v>996</v>
      </c>
      <c r="C18" s="54" t="s">
        <v>12</v>
      </c>
      <c r="D18" s="56">
        <v>28887</v>
      </c>
      <c r="E18" s="56" t="s">
        <v>519</v>
      </c>
      <c r="F18" s="58" t="s">
        <v>418</v>
      </c>
      <c r="G18" s="54">
        <v>4280.67</v>
      </c>
      <c r="H18" s="54">
        <v>0</v>
      </c>
      <c r="I18" s="58" t="s">
        <v>520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48">
        <f t="shared" si="0"/>
        <v>4280.67</v>
      </c>
      <c r="T18" s="48">
        <f t="shared" si="1"/>
        <v>0</v>
      </c>
      <c r="U18" s="49" t="str">
        <f>VLOOKUP(B18,'FOLHA RESUMIDA'!C:I,2,0)</f>
        <v>FIRMINO SIQUEIRA DA SILVA</v>
      </c>
    </row>
    <row r="19" spans="1:21">
      <c r="A19" s="52">
        <v>1</v>
      </c>
      <c r="B19" s="52">
        <v>1008</v>
      </c>
      <c r="C19" s="54" t="s">
        <v>13</v>
      </c>
      <c r="D19" s="56">
        <v>28902</v>
      </c>
      <c r="E19" s="56" t="s">
        <v>519</v>
      </c>
      <c r="F19" s="58" t="s">
        <v>416</v>
      </c>
      <c r="G19" s="54">
        <v>2627.98</v>
      </c>
      <c r="H19" s="54">
        <v>0</v>
      </c>
      <c r="I19" s="58" t="s">
        <v>520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48">
        <f t="shared" si="0"/>
        <v>2627.98</v>
      </c>
      <c r="T19" s="48">
        <f t="shared" si="1"/>
        <v>0</v>
      </c>
      <c r="U19" s="49" t="str">
        <f>VLOOKUP(B19,'FOLHA RESUMIDA'!C:I,2,0)</f>
        <v>MARIO JOSE DO NASCIMENTO</v>
      </c>
    </row>
    <row r="20" spans="1:21">
      <c r="A20" s="52">
        <v>1</v>
      </c>
      <c r="B20" s="52">
        <v>1037</v>
      </c>
      <c r="C20" s="54" t="s">
        <v>14</v>
      </c>
      <c r="D20" s="56">
        <v>28926</v>
      </c>
      <c r="E20" s="56" t="s">
        <v>519</v>
      </c>
      <c r="F20" s="58" t="s">
        <v>418</v>
      </c>
      <c r="G20" s="54">
        <v>4076.83</v>
      </c>
      <c r="H20" s="54">
        <v>0</v>
      </c>
      <c r="I20" s="58" t="s">
        <v>520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48">
        <f t="shared" si="0"/>
        <v>4076.83</v>
      </c>
      <c r="T20" s="48">
        <f t="shared" si="1"/>
        <v>0</v>
      </c>
      <c r="U20" s="49" t="str">
        <f>VLOOKUP(B20,'FOLHA RESUMIDA'!C:I,2,0)</f>
        <v>DAVI INACIO FILHO</v>
      </c>
    </row>
    <row r="21" spans="1:21">
      <c r="A21" s="52">
        <v>1</v>
      </c>
      <c r="B21" s="52">
        <v>1051</v>
      </c>
      <c r="C21" s="54" t="s">
        <v>15</v>
      </c>
      <c r="D21" s="56">
        <v>28936</v>
      </c>
      <c r="E21" s="56" t="s">
        <v>519</v>
      </c>
      <c r="F21" s="58" t="s">
        <v>424</v>
      </c>
      <c r="G21" s="54">
        <v>12685.03</v>
      </c>
      <c r="H21" s="54">
        <v>9235.66</v>
      </c>
      <c r="I21" s="58" t="s">
        <v>520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48">
        <f t="shared" si="0"/>
        <v>21920.690000000002</v>
      </c>
      <c r="T21" s="48">
        <f t="shared" si="1"/>
        <v>0</v>
      </c>
      <c r="U21" s="49" t="str">
        <f>VLOOKUP(B21,'FOLHA RESUMIDA'!C:I,2,0)</f>
        <v>GEORGE HAROLD DE B  WALMSLEY</v>
      </c>
    </row>
    <row r="22" spans="1:21">
      <c r="A22" s="52">
        <v>1</v>
      </c>
      <c r="B22" s="52">
        <v>1056</v>
      </c>
      <c r="C22" s="54" t="s">
        <v>16</v>
      </c>
      <c r="D22" s="56">
        <v>28961</v>
      </c>
      <c r="E22" s="56" t="s">
        <v>519</v>
      </c>
      <c r="F22" s="58" t="s">
        <v>479</v>
      </c>
      <c r="G22" s="54">
        <v>4934.66</v>
      </c>
      <c r="H22" s="54">
        <v>0</v>
      </c>
      <c r="I22" s="58" t="s">
        <v>520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48">
        <f t="shared" si="0"/>
        <v>4934.66</v>
      </c>
      <c r="T22" s="48">
        <f t="shared" si="1"/>
        <v>0</v>
      </c>
      <c r="U22" s="49" t="str">
        <f>VLOOKUP(B22,'FOLHA RESUMIDA'!C:I,2,0)</f>
        <v>VALERIA MARIA DA SILVA</v>
      </c>
    </row>
    <row r="23" spans="1:21">
      <c r="A23" s="52">
        <v>1</v>
      </c>
      <c r="B23" s="52">
        <v>1071</v>
      </c>
      <c r="C23" s="54" t="s">
        <v>17</v>
      </c>
      <c r="D23" s="56">
        <v>28968</v>
      </c>
      <c r="E23" s="56" t="s">
        <v>519</v>
      </c>
      <c r="F23" s="58" t="s">
        <v>418</v>
      </c>
      <c r="G23" s="54">
        <v>2270.11</v>
      </c>
      <c r="H23" s="54">
        <v>0</v>
      </c>
      <c r="I23" s="58" t="s">
        <v>520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48">
        <f t="shared" si="0"/>
        <v>2270.11</v>
      </c>
      <c r="T23" s="48">
        <f t="shared" si="1"/>
        <v>0</v>
      </c>
      <c r="U23" s="49" t="str">
        <f>VLOOKUP(B23,'FOLHA RESUMIDA'!C:I,2,0)</f>
        <v>MARIA JOSE DA HORA</v>
      </c>
    </row>
    <row r="24" spans="1:21">
      <c r="A24" s="52">
        <v>1</v>
      </c>
      <c r="B24" s="52">
        <v>1080</v>
      </c>
      <c r="C24" s="54" t="s">
        <v>18</v>
      </c>
      <c r="D24" s="56">
        <v>28968</v>
      </c>
      <c r="E24" s="56" t="s">
        <v>519</v>
      </c>
      <c r="F24" s="58" t="s">
        <v>473</v>
      </c>
      <c r="G24" s="54">
        <v>4475.91</v>
      </c>
      <c r="H24" s="54">
        <v>0</v>
      </c>
      <c r="I24" s="58" t="s">
        <v>520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48">
        <f t="shared" si="0"/>
        <v>4475.91</v>
      </c>
      <c r="T24" s="48">
        <f t="shared" si="1"/>
        <v>0</v>
      </c>
      <c r="U24" s="49" t="str">
        <f>VLOOKUP(B24,'FOLHA RESUMIDA'!C:I,2,0)</f>
        <v>VALDIRENE ANDRE PEREIRA</v>
      </c>
    </row>
    <row r="25" spans="1:21">
      <c r="A25" s="52">
        <v>1</v>
      </c>
      <c r="B25" s="52">
        <v>1099</v>
      </c>
      <c r="C25" s="54" t="s">
        <v>19</v>
      </c>
      <c r="D25" s="56">
        <v>28997</v>
      </c>
      <c r="E25" s="56" t="s">
        <v>519</v>
      </c>
      <c r="F25" s="58" t="s">
        <v>418</v>
      </c>
      <c r="G25" s="54">
        <v>4076.83</v>
      </c>
      <c r="H25" s="54">
        <v>0</v>
      </c>
      <c r="I25" s="58" t="s">
        <v>520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48">
        <f t="shared" si="0"/>
        <v>4076.83</v>
      </c>
      <c r="T25" s="48">
        <f t="shared" si="1"/>
        <v>0</v>
      </c>
      <c r="U25" s="49" t="str">
        <f>VLOOKUP(B25,'FOLHA RESUMIDA'!C:I,2,0)</f>
        <v>VALERIA DA SILVA SOUZA</v>
      </c>
    </row>
    <row r="26" spans="1:21">
      <c r="A26" s="52">
        <v>1</v>
      </c>
      <c r="B26" s="52">
        <v>1126</v>
      </c>
      <c r="C26" s="54" t="s">
        <v>20</v>
      </c>
      <c r="D26" s="56">
        <v>29017</v>
      </c>
      <c r="E26" s="56" t="s">
        <v>519</v>
      </c>
      <c r="F26" s="58" t="s">
        <v>473</v>
      </c>
      <c r="G26" s="54">
        <v>5243.01</v>
      </c>
      <c r="H26" s="54">
        <v>1754.8</v>
      </c>
      <c r="I26" s="58" t="s">
        <v>520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48">
        <f t="shared" si="0"/>
        <v>6997.81</v>
      </c>
      <c r="T26" s="48">
        <f t="shared" si="1"/>
        <v>0</v>
      </c>
      <c r="U26" s="49" t="str">
        <f>VLOOKUP(B26,'FOLHA RESUMIDA'!C:I,2,0)</f>
        <v>ALUISIO GOMES FERREIRA FILHO</v>
      </c>
    </row>
    <row r="27" spans="1:21">
      <c r="A27" s="52">
        <v>10</v>
      </c>
      <c r="B27" s="52">
        <v>1135</v>
      </c>
      <c r="C27" s="54" t="s">
        <v>330</v>
      </c>
      <c r="D27" s="56">
        <v>29031</v>
      </c>
      <c r="E27" s="56" t="s">
        <v>519</v>
      </c>
      <c r="F27" s="58" t="s">
        <v>473</v>
      </c>
      <c r="G27" s="54">
        <v>3682.31</v>
      </c>
      <c r="H27" s="54">
        <v>0</v>
      </c>
      <c r="I27" s="58" t="s">
        <v>520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48">
        <f t="shared" si="0"/>
        <v>3682.31</v>
      </c>
      <c r="T27" s="48">
        <f t="shared" si="1"/>
        <v>0</v>
      </c>
      <c r="U27" s="49" t="str">
        <f>VLOOKUP(B27,'FOLHA RESUMIDA'!C:I,2,0)</f>
        <v>ANTONIO LUIZ DOS SANTOS</v>
      </c>
    </row>
    <row r="28" spans="1:21">
      <c r="A28" s="52">
        <v>1</v>
      </c>
      <c r="B28" s="52">
        <v>1159</v>
      </c>
      <c r="C28" s="54" t="s">
        <v>21</v>
      </c>
      <c r="D28" s="56">
        <v>29067</v>
      </c>
      <c r="E28" s="56" t="s">
        <v>519</v>
      </c>
      <c r="F28" s="58" t="s">
        <v>418</v>
      </c>
      <c r="G28" s="54">
        <v>2059.06</v>
      </c>
      <c r="H28" s="54">
        <v>0</v>
      </c>
      <c r="I28" s="58" t="s">
        <v>520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48">
        <f t="shared" si="0"/>
        <v>2059.06</v>
      </c>
      <c r="T28" s="48">
        <f t="shared" si="1"/>
        <v>0</v>
      </c>
      <c r="U28" s="49" t="str">
        <f>VLOOKUP(B28,'FOLHA RESUMIDA'!C:I,2,0)</f>
        <v>VERA LUCIA MARIA C  DA SILVA</v>
      </c>
    </row>
    <row r="29" spans="1:21">
      <c r="A29" s="52">
        <v>1</v>
      </c>
      <c r="B29" s="52">
        <v>1164</v>
      </c>
      <c r="C29" s="54" t="s">
        <v>22</v>
      </c>
      <c r="D29" s="56">
        <v>29067</v>
      </c>
      <c r="E29" s="56" t="s">
        <v>519</v>
      </c>
      <c r="F29" s="58" t="s">
        <v>473</v>
      </c>
      <c r="G29" s="54">
        <v>4155.4799999999996</v>
      </c>
      <c r="H29" s="54">
        <v>1557</v>
      </c>
      <c r="I29" s="58" t="s">
        <v>520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48">
        <f t="shared" si="0"/>
        <v>5712.48</v>
      </c>
      <c r="T29" s="48">
        <f t="shared" si="1"/>
        <v>0</v>
      </c>
      <c r="U29" s="49" t="str">
        <f>VLOOKUP(B29,'FOLHA RESUMIDA'!C:I,2,0)</f>
        <v>TERESINHA MARIA DE F  FELIX</v>
      </c>
    </row>
    <row r="30" spans="1:21">
      <c r="A30" s="52">
        <v>1</v>
      </c>
      <c r="B30" s="52">
        <v>1169</v>
      </c>
      <c r="C30" s="54" t="s">
        <v>23</v>
      </c>
      <c r="D30" s="56">
        <v>29067</v>
      </c>
      <c r="E30" s="56" t="s">
        <v>519</v>
      </c>
      <c r="F30" s="58" t="s">
        <v>418</v>
      </c>
      <c r="G30" s="54">
        <v>3521.69</v>
      </c>
      <c r="H30" s="54">
        <v>0</v>
      </c>
      <c r="I30" s="58" t="s">
        <v>520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48">
        <f t="shared" si="0"/>
        <v>3521.69</v>
      </c>
      <c r="T30" s="48">
        <f t="shared" si="1"/>
        <v>0</v>
      </c>
      <c r="U30" s="49" t="str">
        <f>VLOOKUP(B30,'FOLHA RESUMIDA'!C:I,2,0)</f>
        <v>MARIA DO CARMO SANTOS</v>
      </c>
    </row>
    <row r="31" spans="1:21">
      <c r="A31" s="52">
        <v>1</v>
      </c>
      <c r="B31" s="52">
        <v>1177</v>
      </c>
      <c r="C31" s="54" t="s">
        <v>24</v>
      </c>
      <c r="D31" s="56">
        <v>29068</v>
      </c>
      <c r="E31" s="56" t="s">
        <v>519</v>
      </c>
      <c r="F31" s="58" t="s">
        <v>473</v>
      </c>
      <c r="G31" s="54">
        <v>4059.77</v>
      </c>
      <c r="H31" s="54">
        <v>0</v>
      </c>
      <c r="I31" s="58" t="s">
        <v>520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48">
        <f t="shared" si="0"/>
        <v>4059.77</v>
      </c>
      <c r="T31" s="48">
        <f t="shared" si="1"/>
        <v>0</v>
      </c>
      <c r="U31" s="49" t="str">
        <f>VLOOKUP(B31,'FOLHA RESUMIDA'!C:I,2,0)</f>
        <v>SELMA MARIA P DO NASCIMENTO</v>
      </c>
    </row>
    <row r="32" spans="1:21">
      <c r="A32" s="52">
        <v>1</v>
      </c>
      <c r="B32" s="52">
        <v>1221</v>
      </c>
      <c r="C32" s="54" t="s">
        <v>25</v>
      </c>
      <c r="D32" s="56">
        <v>29087</v>
      </c>
      <c r="E32" s="56" t="s">
        <v>519</v>
      </c>
      <c r="F32" s="58" t="s">
        <v>424</v>
      </c>
      <c r="G32" s="54">
        <v>7063.48</v>
      </c>
      <c r="H32" s="54">
        <v>3316.32</v>
      </c>
      <c r="I32" s="58" t="s">
        <v>520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48">
        <f t="shared" si="0"/>
        <v>10379.799999999999</v>
      </c>
      <c r="T32" s="48">
        <f t="shared" si="1"/>
        <v>0</v>
      </c>
      <c r="U32" s="49" t="str">
        <f>VLOOKUP(B32,'FOLHA RESUMIDA'!C:I,2,0)</f>
        <v>JOSE CARLOS TENORIO DE MELO</v>
      </c>
    </row>
    <row r="33" spans="1:21">
      <c r="A33" s="52">
        <v>1</v>
      </c>
      <c r="B33" s="52">
        <v>1229</v>
      </c>
      <c r="C33" s="54" t="s">
        <v>26</v>
      </c>
      <c r="D33" s="56">
        <v>29089</v>
      </c>
      <c r="E33" s="56" t="s">
        <v>519</v>
      </c>
      <c r="F33" s="58" t="s">
        <v>418</v>
      </c>
      <c r="G33" s="54">
        <v>4280.67</v>
      </c>
      <c r="H33" s="54">
        <v>0</v>
      </c>
      <c r="I33" s="58" t="s">
        <v>520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48">
        <f t="shared" si="0"/>
        <v>4280.67</v>
      </c>
      <c r="T33" s="48">
        <f t="shared" si="1"/>
        <v>0</v>
      </c>
      <c r="U33" s="49" t="str">
        <f>VLOOKUP(B33,'FOLHA RESUMIDA'!C:I,2,0)</f>
        <v>IVANETE RODRIGUES DOS SANTOS</v>
      </c>
    </row>
    <row r="34" spans="1:21">
      <c r="A34" s="52">
        <v>1</v>
      </c>
      <c r="B34" s="52">
        <v>1243</v>
      </c>
      <c r="C34" s="54" t="s">
        <v>27</v>
      </c>
      <c r="D34" s="56">
        <v>29096</v>
      </c>
      <c r="E34" s="56" t="s">
        <v>519</v>
      </c>
      <c r="F34" s="58" t="s">
        <v>418</v>
      </c>
      <c r="G34" s="54">
        <v>2759.34</v>
      </c>
      <c r="H34" s="54">
        <v>0</v>
      </c>
      <c r="I34" s="58" t="s">
        <v>520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48">
        <f t="shared" si="0"/>
        <v>2759.34</v>
      </c>
      <c r="T34" s="48">
        <f t="shared" si="1"/>
        <v>0</v>
      </c>
      <c r="U34" s="49" t="str">
        <f>VLOOKUP(B34,'FOLHA RESUMIDA'!C:I,2,0)</f>
        <v>MARIA EUGENIA VILARIM LIMA</v>
      </c>
    </row>
    <row r="35" spans="1:21">
      <c r="A35" s="52">
        <v>1</v>
      </c>
      <c r="B35" s="52">
        <v>1258</v>
      </c>
      <c r="C35" s="54" t="s">
        <v>28</v>
      </c>
      <c r="D35" s="56">
        <v>29102</v>
      </c>
      <c r="E35" s="56" t="s">
        <v>519</v>
      </c>
      <c r="F35" s="58" t="s">
        <v>473</v>
      </c>
      <c r="G35" s="54">
        <v>4660.97</v>
      </c>
      <c r="H35" s="54">
        <v>1952.93</v>
      </c>
      <c r="I35" s="58" t="s">
        <v>520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48">
        <f t="shared" si="0"/>
        <v>6613.9000000000005</v>
      </c>
      <c r="T35" s="48">
        <f t="shared" si="1"/>
        <v>0</v>
      </c>
      <c r="U35" s="49" t="str">
        <f>VLOOKUP(B35,'FOLHA RESUMIDA'!C:I,2,0)</f>
        <v>ADIGALENE RODRIGUES DA SILVA</v>
      </c>
    </row>
    <row r="36" spans="1:21">
      <c r="A36" s="52">
        <v>1</v>
      </c>
      <c r="B36" s="52">
        <v>1267</v>
      </c>
      <c r="C36" s="54" t="s">
        <v>29</v>
      </c>
      <c r="D36" s="56">
        <v>29099</v>
      </c>
      <c r="E36" s="56" t="s">
        <v>519</v>
      </c>
      <c r="F36" s="58" t="s">
        <v>426</v>
      </c>
      <c r="G36" s="54">
        <v>12295.67</v>
      </c>
      <c r="H36" s="54">
        <v>10091.209999999999</v>
      </c>
      <c r="I36" s="58" t="s">
        <v>520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48">
        <f t="shared" si="0"/>
        <v>22386.879999999997</v>
      </c>
      <c r="T36" s="48">
        <f t="shared" si="1"/>
        <v>0</v>
      </c>
      <c r="U36" s="49" t="str">
        <f>VLOOKUP(B36,'FOLHA RESUMIDA'!C:I,2,0)</f>
        <v>MARCO AURELIO O DE OLIVEIRA</v>
      </c>
    </row>
    <row r="37" spans="1:21">
      <c r="A37" s="52">
        <v>1</v>
      </c>
      <c r="B37" s="52">
        <v>1269</v>
      </c>
      <c r="C37" s="54" t="s">
        <v>30</v>
      </c>
      <c r="D37" s="56">
        <v>29118</v>
      </c>
      <c r="E37" s="56" t="s">
        <v>519</v>
      </c>
      <c r="F37" s="58" t="s">
        <v>416</v>
      </c>
      <c r="G37" s="54">
        <v>2059.06</v>
      </c>
      <c r="H37" s="54">
        <v>0</v>
      </c>
      <c r="I37" s="58" t="s">
        <v>520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48">
        <f t="shared" si="0"/>
        <v>2059.06</v>
      </c>
      <c r="T37" s="48">
        <f t="shared" si="1"/>
        <v>0</v>
      </c>
      <c r="U37" s="49" t="str">
        <f>VLOOKUP(B37,'FOLHA RESUMIDA'!C:I,2,0)</f>
        <v>VALDECY FERREIRA DA COSTA</v>
      </c>
    </row>
    <row r="38" spans="1:21">
      <c r="A38" s="52">
        <v>1</v>
      </c>
      <c r="B38" s="52">
        <v>1328</v>
      </c>
      <c r="C38" s="54" t="s">
        <v>31</v>
      </c>
      <c r="D38" s="56">
        <v>29202</v>
      </c>
      <c r="E38" s="56" t="s">
        <v>519</v>
      </c>
      <c r="F38" s="58" t="s">
        <v>473</v>
      </c>
      <c r="G38" s="54">
        <v>4059.77</v>
      </c>
      <c r="H38" s="54">
        <v>0</v>
      </c>
      <c r="I38" s="58" t="s">
        <v>520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48">
        <f t="shared" si="0"/>
        <v>4059.77</v>
      </c>
      <c r="T38" s="48">
        <f t="shared" si="1"/>
        <v>0</v>
      </c>
      <c r="U38" s="49" t="str">
        <f>VLOOKUP(B38,'FOLHA RESUMIDA'!C:I,2,0)</f>
        <v>LIZETE ALFREDINA DA SILVA</v>
      </c>
    </row>
    <row r="39" spans="1:21">
      <c r="A39" s="52">
        <v>1</v>
      </c>
      <c r="B39" s="52">
        <v>1330</v>
      </c>
      <c r="C39" s="54" t="s">
        <v>32</v>
      </c>
      <c r="D39" s="56">
        <v>29202</v>
      </c>
      <c r="E39" s="56" t="s">
        <v>519</v>
      </c>
      <c r="F39" s="58" t="s">
        <v>418</v>
      </c>
      <c r="G39" s="54">
        <v>3697.8</v>
      </c>
      <c r="H39" s="54">
        <v>0</v>
      </c>
      <c r="I39" s="58" t="s">
        <v>520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48">
        <f t="shared" si="0"/>
        <v>3697.8</v>
      </c>
      <c r="T39" s="48">
        <f t="shared" si="1"/>
        <v>0</v>
      </c>
      <c r="U39" s="49" t="str">
        <f>VLOOKUP(B39,'FOLHA RESUMIDA'!C:I,2,0)</f>
        <v>IVANISE MARIA DA LUZ SANTOS</v>
      </c>
    </row>
    <row r="40" spans="1:21">
      <c r="A40" s="52">
        <v>1</v>
      </c>
      <c r="B40" s="52">
        <v>1333</v>
      </c>
      <c r="C40" s="54" t="s">
        <v>33</v>
      </c>
      <c r="D40" s="56">
        <v>29209</v>
      </c>
      <c r="E40" s="56" t="s">
        <v>519</v>
      </c>
      <c r="F40" s="58" t="s">
        <v>418</v>
      </c>
      <c r="G40" s="54">
        <v>4076.83</v>
      </c>
      <c r="H40" s="54">
        <v>0</v>
      </c>
      <c r="I40" s="58" t="s">
        <v>520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48">
        <f t="shared" si="0"/>
        <v>4076.83</v>
      </c>
      <c r="T40" s="48">
        <f t="shared" si="1"/>
        <v>0</v>
      </c>
      <c r="U40" s="49" t="str">
        <f>VLOOKUP(B40,'FOLHA RESUMIDA'!C:I,2,0)</f>
        <v>JORGE CUNHA OLIVEIRA</v>
      </c>
    </row>
    <row r="41" spans="1:21">
      <c r="A41" s="52">
        <v>1</v>
      </c>
      <c r="B41" s="52">
        <v>1337</v>
      </c>
      <c r="C41" s="54" t="s">
        <v>34</v>
      </c>
      <c r="D41" s="56">
        <v>29206</v>
      </c>
      <c r="E41" s="56" t="s">
        <v>519</v>
      </c>
      <c r="F41" s="58" t="s">
        <v>473</v>
      </c>
      <c r="G41" s="54">
        <v>3682.31</v>
      </c>
      <c r="H41" s="54">
        <v>1374.57</v>
      </c>
      <c r="I41" s="58" t="s">
        <v>520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48">
        <f t="shared" si="0"/>
        <v>5056.88</v>
      </c>
      <c r="T41" s="48">
        <f t="shared" si="1"/>
        <v>0</v>
      </c>
      <c r="U41" s="49" t="str">
        <f>VLOOKUP(B41,'FOLHA RESUMIDA'!C:I,2,0)</f>
        <v>ROSILDA BARBOSA DOS SANTOS</v>
      </c>
    </row>
    <row r="42" spans="1:21">
      <c r="A42" s="52">
        <v>1</v>
      </c>
      <c r="B42" s="52">
        <v>1363</v>
      </c>
      <c r="C42" s="54" t="s">
        <v>35</v>
      </c>
      <c r="D42" s="56">
        <v>29227</v>
      </c>
      <c r="E42" s="56" t="s">
        <v>519</v>
      </c>
      <c r="F42" s="58" t="s">
        <v>473</v>
      </c>
      <c r="G42" s="54">
        <v>4475.91</v>
      </c>
      <c r="H42" s="54">
        <v>0</v>
      </c>
      <c r="I42" s="58" t="s">
        <v>520</v>
      </c>
      <c r="J42" s="54">
        <v>822.38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48">
        <f t="shared" si="0"/>
        <v>4475.91</v>
      </c>
      <c r="T42" s="48">
        <f t="shared" si="1"/>
        <v>822.38</v>
      </c>
      <c r="U42" s="49" t="str">
        <f>VLOOKUP(B42,'FOLHA RESUMIDA'!C:I,2,0)</f>
        <v>JOSE CARLOS FERREIRA DE ARRUDA</v>
      </c>
    </row>
    <row r="43" spans="1:21">
      <c r="A43" s="52">
        <v>1</v>
      </c>
      <c r="B43" s="52">
        <v>1369</v>
      </c>
      <c r="C43" s="54" t="s">
        <v>36</v>
      </c>
      <c r="D43" s="56">
        <v>29234</v>
      </c>
      <c r="E43" s="56" t="s">
        <v>519</v>
      </c>
      <c r="F43" s="58" t="s">
        <v>479</v>
      </c>
      <c r="G43" s="54">
        <v>2747.79</v>
      </c>
      <c r="H43" s="54">
        <v>0</v>
      </c>
      <c r="I43" s="58" t="s">
        <v>520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48">
        <f t="shared" si="0"/>
        <v>2747.79</v>
      </c>
      <c r="T43" s="48">
        <f t="shared" si="1"/>
        <v>0</v>
      </c>
      <c r="U43" s="49" t="str">
        <f>VLOOKUP(B43,'FOLHA RESUMIDA'!C:I,2,0)</f>
        <v>ELIANE BATISTA DE CASTILHO</v>
      </c>
    </row>
    <row r="44" spans="1:21">
      <c r="A44" s="52">
        <v>1</v>
      </c>
      <c r="B44" s="52">
        <v>1393</v>
      </c>
      <c r="C44" s="54" t="s">
        <v>37</v>
      </c>
      <c r="D44" s="56">
        <v>29283</v>
      </c>
      <c r="E44" s="56" t="s">
        <v>519</v>
      </c>
      <c r="F44" s="58" t="s">
        <v>482</v>
      </c>
      <c r="G44" s="54">
        <v>4059.77</v>
      </c>
      <c r="H44" s="54">
        <v>0</v>
      </c>
      <c r="I44" s="58" t="s">
        <v>520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48">
        <f t="shared" si="0"/>
        <v>4059.77</v>
      </c>
      <c r="T44" s="48">
        <f t="shared" si="1"/>
        <v>0</v>
      </c>
      <c r="U44" s="49" t="str">
        <f>VLOOKUP(B44,'FOLHA RESUMIDA'!C:I,2,0)</f>
        <v>MANOEL CORREIA DOS SANTOS</v>
      </c>
    </row>
    <row r="45" spans="1:21">
      <c r="A45" s="52">
        <v>1</v>
      </c>
      <c r="B45" s="52">
        <v>1413</v>
      </c>
      <c r="C45" s="54" t="s">
        <v>38</v>
      </c>
      <c r="D45" s="56">
        <v>29290</v>
      </c>
      <c r="E45" s="56" t="s">
        <v>519</v>
      </c>
      <c r="F45" s="58" t="s">
        <v>426</v>
      </c>
      <c r="G45" s="54">
        <v>12295.67</v>
      </c>
      <c r="H45" s="54">
        <v>15003.47</v>
      </c>
      <c r="I45" s="58" t="s">
        <v>520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48">
        <f t="shared" si="0"/>
        <v>27299.14</v>
      </c>
      <c r="T45" s="48">
        <f t="shared" si="1"/>
        <v>0</v>
      </c>
      <c r="U45" s="49" t="str">
        <f>VLOOKUP(B45,'FOLHA RESUMIDA'!C:I,2,0)</f>
        <v>LEDUAR GUEDES DE LIMA</v>
      </c>
    </row>
    <row r="46" spans="1:21">
      <c r="A46" s="52">
        <v>1</v>
      </c>
      <c r="B46" s="52">
        <v>1418</v>
      </c>
      <c r="C46" s="54" t="s">
        <v>39</v>
      </c>
      <c r="D46" s="56">
        <v>29297</v>
      </c>
      <c r="E46" s="56" t="s">
        <v>519</v>
      </c>
      <c r="F46" s="58" t="s">
        <v>420</v>
      </c>
      <c r="G46" s="54">
        <v>4934.66</v>
      </c>
      <c r="H46" s="54">
        <v>0</v>
      </c>
      <c r="I46" s="58" t="s">
        <v>520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48">
        <f t="shared" si="0"/>
        <v>4934.66</v>
      </c>
      <c r="T46" s="48">
        <f t="shared" si="1"/>
        <v>0</v>
      </c>
      <c r="U46" s="49" t="str">
        <f>VLOOKUP(B46,'FOLHA RESUMIDA'!C:I,2,0)</f>
        <v>ELVIS GOMES PEREIRA</v>
      </c>
    </row>
    <row r="47" spans="1:21">
      <c r="A47" s="52">
        <v>1</v>
      </c>
      <c r="B47" s="52">
        <v>1427</v>
      </c>
      <c r="C47" s="54" t="s">
        <v>40</v>
      </c>
      <c r="D47" s="56">
        <v>29298</v>
      </c>
      <c r="E47" s="56" t="s">
        <v>519</v>
      </c>
      <c r="F47" s="58" t="s">
        <v>426</v>
      </c>
      <c r="G47" s="54">
        <v>12295.67</v>
      </c>
      <c r="H47" s="54">
        <v>2260.77</v>
      </c>
      <c r="I47" s="58" t="s">
        <v>520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48">
        <f t="shared" si="0"/>
        <v>14556.44</v>
      </c>
      <c r="T47" s="48">
        <f t="shared" si="1"/>
        <v>0</v>
      </c>
      <c r="U47" s="49" t="str">
        <f>VLOOKUP(B47,'FOLHA RESUMIDA'!C:I,2,0)</f>
        <v>ANA MARIA ELOI DA H  DA SILVA</v>
      </c>
    </row>
    <row r="48" spans="1:21">
      <c r="A48" s="52">
        <v>1</v>
      </c>
      <c r="B48" s="52">
        <v>1429</v>
      </c>
      <c r="C48" s="54" t="s">
        <v>41</v>
      </c>
      <c r="D48" s="56">
        <v>29304</v>
      </c>
      <c r="E48" s="56" t="s">
        <v>519</v>
      </c>
      <c r="F48" s="58" t="s">
        <v>472</v>
      </c>
      <c r="G48" s="54">
        <v>4059.77</v>
      </c>
      <c r="H48" s="54">
        <v>1249.8900000000001</v>
      </c>
      <c r="I48" s="58" t="s">
        <v>520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48">
        <f t="shared" si="0"/>
        <v>5309.66</v>
      </c>
      <c r="T48" s="48">
        <f t="shared" si="1"/>
        <v>0</v>
      </c>
      <c r="U48" s="49" t="str">
        <f>VLOOKUP(B48,'FOLHA RESUMIDA'!C:I,2,0)</f>
        <v>JOSE HENRIQUE DA PAZ</v>
      </c>
    </row>
    <row r="49" spans="1:21">
      <c r="A49" s="52">
        <v>1</v>
      </c>
      <c r="B49" s="52">
        <v>1454</v>
      </c>
      <c r="C49" s="54" t="s">
        <v>42</v>
      </c>
      <c r="D49" s="56">
        <v>29319</v>
      </c>
      <c r="E49" s="56" t="s">
        <v>519</v>
      </c>
      <c r="F49" s="58" t="s">
        <v>472</v>
      </c>
      <c r="G49" s="54">
        <v>3682.31</v>
      </c>
      <c r="H49" s="54">
        <v>1179.1300000000001</v>
      </c>
      <c r="I49" s="58" t="s">
        <v>520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48">
        <f t="shared" si="0"/>
        <v>4861.4400000000005</v>
      </c>
      <c r="T49" s="48">
        <f t="shared" si="1"/>
        <v>0</v>
      </c>
      <c r="U49" s="49" t="str">
        <f>VLOOKUP(B49,'FOLHA RESUMIDA'!C:I,2,0)</f>
        <v>MAURICIO LOPES DA SILVA</v>
      </c>
    </row>
    <row r="50" spans="1:21">
      <c r="A50" s="52">
        <v>1</v>
      </c>
      <c r="B50" s="52">
        <v>1475</v>
      </c>
      <c r="C50" s="54" t="s">
        <v>43</v>
      </c>
      <c r="D50" s="56">
        <v>29374</v>
      </c>
      <c r="E50" s="56" t="s">
        <v>519</v>
      </c>
      <c r="F50" s="58" t="s">
        <v>421</v>
      </c>
      <c r="G50" s="54">
        <v>4475.95</v>
      </c>
      <c r="H50" s="54">
        <v>0</v>
      </c>
      <c r="I50" s="58" t="s">
        <v>520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48">
        <f t="shared" si="0"/>
        <v>4475.95</v>
      </c>
      <c r="T50" s="48">
        <f t="shared" si="1"/>
        <v>0</v>
      </c>
      <c r="U50" s="49" t="str">
        <f>VLOOKUP(B50,'FOLHA RESUMIDA'!C:I,2,0)</f>
        <v>MARTA ARAUJO DA F  SANTANA</v>
      </c>
    </row>
    <row r="51" spans="1:21">
      <c r="A51" s="52">
        <v>1</v>
      </c>
      <c r="B51" s="52">
        <v>1483</v>
      </c>
      <c r="C51" s="54" t="s">
        <v>44</v>
      </c>
      <c r="D51" s="56">
        <v>29397</v>
      </c>
      <c r="E51" s="56" t="s">
        <v>519</v>
      </c>
      <c r="F51" s="58" t="s">
        <v>418</v>
      </c>
      <c r="G51" s="54">
        <v>2270.11</v>
      </c>
      <c r="H51" s="54">
        <v>0</v>
      </c>
      <c r="I51" s="58" t="s">
        <v>520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48">
        <f t="shared" si="0"/>
        <v>2270.11</v>
      </c>
      <c r="T51" s="48">
        <f t="shared" si="1"/>
        <v>0</v>
      </c>
      <c r="U51" s="49" t="str">
        <f>VLOOKUP(B51,'FOLHA RESUMIDA'!C:I,2,0)</f>
        <v>REGINA LEANDRO SANTOS DE LIMA</v>
      </c>
    </row>
    <row r="52" spans="1:21">
      <c r="A52" s="52">
        <v>1</v>
      </c>
      <c r="B52" s="52">
        <v>1522</v>
      </c>
      <c r="C52" s="54" t="s">
        <v>45</v>
      </c>
      <c r="D52" s="56">
        <v>29622</v>
      </c>
      <c r="E52" s="56" t="s">
        <v>519</v>
      </c>
      <c r="F52" s="58" t="s">
        <v>418</v>
      </c>
      <c r="G52" s="54">
        <v>1961.02</v>
      </c>
      <c r="H52" s="54">
        <v>0</v>
      </c>
      <c r="I52" s="58" t="s">
        <v>520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48">
        <f t="shared" si="0"/>
        <v>1961.02</v>
      </c>
      <c r="T52" s="48">
        <f t="shared" si="1"/>
        <v>0</v>
      </c>
      <c r="U52" s="49" t="str">
        <f>VLOOKUP(B52,'FOLHA RESUMIDA'!C:I,2,0)</f>
        <v>TEREZINHA P  DA SILVA CORREIA</v>
      </c>
    </row>
    <row r="53" spans="1:21">
      <c r="A53" s="52">
        <v>1</v>
      </c>
      <c r="B53" s="52">
        <v>1536</v>
      </c>
      <c r="C53" s="54" t="s">
        <v>46</v>
      </c>
      <c r="D53" s="56">
        <v>29675</v>
      </c>
      <c r="E53" s="56" t="s">
        <v>519</v>
      </c>
      <c r="F53" s="58" t="s">
        <v>473</v>
      </c>
      <c r="G53" s="54">
        <v>3682.31</v>
      </c>
      <c r="H53" s="54">
        <v>0</v>
      </c>
      <c r="I53" s="58" t="s">
        <v>520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48">
        <f t="shared" si="0"/>
        <v>3682.31</v>
      </c>
      <c r="T53" s="48">
        <f t="shared" si="1"/>
        <v>0</v>
      </c>
      <c r="U53" s="49" t="str">
        <f>VLOOKUP(B53,'FOLHA RESUMIDA'!C:I,2,0)</f>
        <v>MARIA ADRIAO DA SILVA</v>
      </c>
    </row>
    <row r="54" spans="1:21">
      <c r="A54" s="52">
        <v>1</v>
      </c>
      <c r="B54" s="52">
        <v>1545</v>
      </c>
      <c r="C54" s="54" t="s">
        <v>47</v>
      </c>
      <c r="D54" s="56">
        <v>29762</v>
      </c>
      <c r="E54" s="56" t="s">
        <v>519</v>
      </c>
      <c r="F54" s="58" t="s">
        <v>416</v>
      </c>
      <c r="G54" s="54">
        <v>3354.02</v>
      </c>
      <c r="H54" s="54">
        <v>1047.28</v>
      </c>
      <c r="I54" s="58" t="s">
        <v>520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48">
        <f t="shared" si="0"/>
        <v>4401.3</v>
      </c>
      <c r="T54" s="48">
        <f t="shared" si="1"/>
        <v>0</v>
      </c>
      <c r="U54" s="49" t="str">
        <f>VLOOKUP(B54,'FOLHA RESUMIDA'!C:I,2,0)</f>
        <v>HERON VILAR DE ANDRADE</v>
      </c>
    </row>
    <row r="55" spans="1:21">
      <c r="A55" s="52">
        <v>1</v>
      </c>
      <c r="B55" s="52">
        <v>1549</v>
      </c>
      <c r="C55" s="54" t="s">
        <v>48</v>
      </c>
      <c r="D55" s="56">
        <v>29845</v>
      </c>
      <c r="E55" s="56" t="s">
        <v>519</v>
      </c>
      <c r="F55" s="58" t="s">
        <v>473</v>
      </c>
      <c r="G55" s="54">
        <v>4262.76</v>
      </c>
      <c r="H55" s="54">
        <v>0</v>
      </c>
      <c r="I55" s="58" t="s">
        <v>520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48">
        <f t="shared" si="0"/>
        <v>4262.76</v>
      </c>
      <c r="T55" s="48">
        <f t="shared" si="1"/>
        <v>0</v>
      </c>
      <c r="U55" s="49" t="str">
        <f>VLOOKUP(B55,'FOLHA RESUMIDA'!C:I,2,0)</f>
        <v>JOSE JOAQUIM DA SILVA FILHO</v>
      </c>
    </row>
    <row r="56" spans="1:21">
      <c r="A56" s="52">
        <v>1</v>
      </c>
      <c r="B56" s="52">
        <v>1553</v>
      </c>
      <c r="C56" s="54" t="s">
        <v>49</v>
      </c>
      <c r="D56" s="56">
        <v>29879</v>
      </c>
      <c r="E56" s="56" t="s">
        <v>519</v>
      </c>
      <c r="F56" s="58" t="s">
        <v>418</v>
      </c>
      <c r="G56" s="54">
        <v>4076.83</v>
      </c>
      <c r="H56" s="54">
        <v>0</v>
      </c>
      <c r="I56" s="58" t="s">
        <v>520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48">
        <f t="shared" si="0"/>
        <v>4076.83</v>
      </c>
      <c r="T56" s="48">
        <f t="shared" si="1"/>
        <v>0</v>
      </c>
      <c r="U56" s="49" t="str">
        <f>VLOOKUP(B56,'FOLHA RESUMIDA'!C:I,2,0)</f>
        <v>MARIA DO CARMO A DOS SANTOS</v>
      </c>
    </row>
    <row r="57" spans="1:21">
      <c r="A57" s="52">
        <v>1</v>
      </c>
      <c r="B57" s="52">
        <v>1554</v>
      </c>
      <c r="C57" s="54" t="s">
        <v>50</v>
      </c>
      <c r="D57" s="56">
        <v>29886</v>
      </c>
      <c r="E57" s="56" t="s">
        <v>519</v>
      </c>
      <c r="F57" s="58" t="s">
        <v>473</v>
      </c>
      <c r="G57" s="54">
        <v>4798.46</v>
      </c>
      <c r="H57" s="54">
        <v>1499.58</v>
      </c>
      <c r="I57" s="58" t="s">
        <v>520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48">
        <f t="shared" si="0"/>
        <v>6298.04</v>
      </c>
      <c r="T57" s="48">
        <f t="shared" si="1"/>
        <v>0</v>
      </c>
      <c r="U57" s="49" t="str">
        <f>VLOOKUP(B57,'FOLHA RESUMIDA'!C:I,2,0)</f>
        <v>SONEIDE P DO NASCIMENTO CORREA</v>
      </c>
    </row>
    <row r="58" spans="1:21">
      <c r="A58" s="52">
        <v>1</v>
      </c>
      <c r="B58" s="52">
        <v>1561</v>
      </c>
      <c r="C58" s="54" t="s">
        <v>51</v>
      </c>
      <c r="D58" s="56">
        <v>29983</v>
      </c>
      <c r="E58" s="56" t="s">
        <v>519</v>
      </c>
      <c r="F58" s="58" t="s">
        <v>418</v>
      </c>
      <c r="G58" s="54">
        <v>1961.02</v>
      </c>
      <c r="H58" s="54">
        <v>0</v>
      </c>
      <c r="I58" s="58" t="s">
        <v>520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48">
        <f t="shared" si="0"/>
        <v>1961.02</v>
      </c>
      <c r="T58" s="48">
        <f t="shared" si="1"/>
        <v>0</v>
      </c>
      <c r="U58" s="49" t="str">
        <f>VLOOKUP(B58,'FOLHA RESUMIDA'!C:I,2,0)</f>
        <v>ANDRE LUIZ MACIEL FERREIRA</v>
      </c>
    </row>
    <row r="59" spans="1:21">
      <c r="A59" s="52">
        <v>1</v>
      </c>
      <c r="B59" s="52">
        <v>1588</v>
      </c>
      <c r="C59" s="54" t="s">
        <v>52</v>
      </c>
      <c r="D59" s="56">
        <v>30034</v>
      </c>
      <c r="E59" s="56" t="s">
        <v>519</v>
      </c>
      <c r="F59" s="58" t="s">
        <v>418</v>
      </c>
      <c r="G59" s="54">
        <v>2059.06</v>
      </c>
      <c r="H59" s="54">
        <v>0</v>
      </c>
      <c r="I59" s="58" t="s">
        <v>520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48">
        <f t="shared" si="0"/>
        <v>2059.06</v>
      </c>
      <c r="T59" s="48">
        <f t="shared" si="1"/>
        <v>0</v>
      </c>
      <c r="U59" s="49" t="str">
        <f>VLOOKUP(B59,'FOLHA RESUMIDA'!C:I,2,0)</f>
        <v>MARIA ANDREA DOS SANTOS</v>
      </c>
    </row>
    <row r="60" spans="1:21">
      <c r="A60" s="52">
        <v>1</v>
      </c>
      <c r="B60" s="52">
        <v>1589</v>
      </c>
      <c r="C60" s="54" t="s">
        <v>53</v>
      </c>
      <c r="D60" s="56">
        <v>30034</v>
      </c>
      <c r="E60" s="56" t="s">
        <v>519</v>
      </c>
      <c r="F60" s="58" t="s">
        <v>418</v>
      </c>
      <c r="G60" s="54">
        <v>1961.02</v>
      </c>
      <c r="H60" s="54">
        <v>0</v>
      </c>
      <c r="I60" s="58" t="s">
        <v>520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48">
        <f t="shared" si="0"/>
        <v>1961.02</v>
      </c>
      <c r="T60" s="48">
        <f t="shared" si="1"/>
        <v>0</v>
      </c>
      <c r="U60" s="49" t="str">
        <f>VLOOKUP(B60,'FOLHA RESUMIDA'!C:I,2,0)</f>
        <v>SEVERINA DE SANTANA NEVES</v>
      </c>
    </row>
    <row r="61" spans="1:21">
      <c r="A61" s="52">
        <v>1</v>
      </c>
      <c r="B61" s="52">
        <v>1596</v>
      </c>
      <c r="C61" s="54" t="s">
        <v>54</v>
      </c>
      <c r="D61" s="56">
        <v>30041</v>
      </c>
      <c r="E61" s="56" t="s">
        <v>519</v>
      </c>
      <c r="F61" s="58" t="s">
        <v>419</v>
      </c>
      <c r="G61" s="54">
        <v>2759.34</v>
      </c>
      <c r="H61" s="54">
        <v>0</v>
      </c>
      <c r="I61" s="58" t="s">
        <v>520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48">
        <f t="shared" si="0"/>
        <v>2759.34</v>
      </c>
      <c r="T61" s="48">
        <f t="shared" si="1"/>
        <v>0</v>
      </c>
      <c r="U61" s="49" t="str">
        <f>VLOOKUP(B61,'FOLHA RESUMIDA'!C:I,2,0)</f>
        <v>IVANE FRANCISCO DE AZEVEDO</v>
      </c>
    </row>
    <row r="62" spans="1:21">
      <c r="A62" s="52">
        <v>1</v>
      </c>
      <c r="B62" s="52">
        <v>1597</v>
      </c>
      <c r="C62" s="54" t="s">
        <v>55</v>
      </c>
      <c r="D62" s="56">
        <v>30053</v>
      </c>
      <c r="E62" s="56" t="s">
        <v>519</v>
      </c>
      <c r="F62" s="58" t="s">
        <v>473</v>
      </c>
      <c r="G62" s="54">
        <v>4059.77</v>
      </c>
      <c r="H62" s="54">
        <v>0</v>
      </c>
      <c r="I62" s="58" t="s">
        <v>520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48">
        <f t="shared" si="0"/>
        <v>4059.77</v>
      </c>
      <c r="T62" s="48">
        <f t="shared" si="1"/>
        <v>0</v>
      </c>
      <c r="U62" s="49" t="str">
        <f>VLOOKUP(B62,'FOLHA RESUMIDA'!C:I,2,0)</f>
        <v>DILMA NEUZA DAS MERCES</v>
      </c>
    </row>
    <row r="63" spans="1:21">
      <c r="A63" s="52">
        <v>1</v>
      </c>
      <c r="B63" s="52">
        <v>1631</v>
      </c>
      <c r="C63" s="54" t="s">
        <v>56</v>
      </c>
      <c r="D63" s="56">
        <v>30176</v>
      </c>
      <c r="E63" s="56" t="s">
        <v>519</v>
      </c>
      <c r="F63" s="58" t="s">
        <v>416</v>
      </c>
      <c r="G63" s="54">
        <v>2502.81</v>
      </c>
      <c r="H63" s="54">
        <v>0</v>
      </c>
      <c r="I63" s="58" t="s">
        <v>520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48">
        <f t="shared" si="0"/>
        <v>2502.81</v>
      </c>
      <c r="T63" s="48">
        <f t="shared" si="1"/>
        <v>0</v>
      </c>
      <c r="U63" s="49" t="str">
        <f>VLOOKUP(B63,'FOLHA RESUMIDA'!C:I,2,0)</f>
        <v>GERSON MARTINS DA SILVA</v>
      </c>
    </row>
    <row r="64" spans="1:21">
      <c r="A64" s="52">
        <v>1</v>
      </c>
      <c r="B64" s="52">
        <v>1650</v>
      </c>
      <c r="C64" s="54" t="s">
        <v>57</v>
      </c>
      <c r="D64" s="56">
        <v>30411</v>
      </c>
      <c r="E64" s="56" t="s">
        <v>519</v>
      </c>
      <c r="F64" s="58" t="s">
        <v>418</v>
      </c>
      <c r="G64" s="54">
        <v>2270.11</v>
      </c>
      <c r="H64" s="54">
        <v>0</v>
      </c>
      <c r="I64" s="58" t="s">
        <v>520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48">
        <f t="shared" si="0"/>
        <v>2270.11</v>
      </c>
      <c r="T64" s="48">
        <f t="shared" si="1"/>
        <v>0</v>
      </c>
      <c r="U64" s="49" t="str">
        <f>VLOOKUP(B64,'FOLHA RESUMIDA'!C:I,2,0)</f>
        <v>JANETE MARIA DA SILVA</v>
      </c>
    </row>
    <row r="65" spans="1:21">
      <c r="A65" s="52">
        <v>1</v>
      </c>
      <c r="B65" s="52">
        <v>1652</v>
      </c>
      <c r="C65" s="54" t="s">
        <v>58</v>
      </c>
      <c r="D65" s="56">
        <v>30410</v>
      </c>
      <c r="E65" s="56" t="s">
        <v>519</v>
      </c>
      <c r="F65" s="58" t="s">
        <v>418</v>
      </c>
      <c r="G65" s="54">
        <v>2270.11</v>
      </c>
      <c r="H65" s="54">
        <v>0</v>
      </c>
      <c r="I65" s="58" t="s">
        <v>520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48">
        <f t="shared" si="0"/>
        <v>2270.11</v>
      </c>
      <c r="T65" s="48">
        <f t="shared" si="1"/>
        <v>0</v>
      </c>
      <c r="U65" s="49" t="str">
        <f>VLOOKUP(B65,'FOLHA RESUMIDA'!C:I,2,0)</f>
        <v>ROMILDO NUNES DIAS</v>
      </c>
    </row>
    <row r="66" spans="1:21">
      <c r="A66" s="52">
        <v>1</v>
      </c>
      <c r="B66" s="52">
        <v>1665</v>
      </c>
      <c r="C66" s="54" t="s">
        <v>59</v>
      </c>
      <c r="D66" s="56">
        <v>31019</v>
      </c>
      <c r="E66" s="56" t="s">
        <v>519</v>
      </c>
      <c r="F66" s="58" t="s">
        <v>419</v>
      </c>
      <c r="G66" s="54">
        <v>2502.81</v>
      </c>
      <c r="H66" s="54">
        <v>0</v>
      </c>
      <c r="I66" s="58" t="s">
        <v>520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48">
        <f t="shared" ref="S66:S129" si="2">SUM(G66:H66)+O66+Q66</f>
        <v>2502.81</v>
      </c>
      <c r="T66" s="48">
        <f t="shared" ref="T66:T129" si="3">SUM(J66:N66)+P66+R66</f>
        <v>0</v>
      </c>
      <c r="U66" s="49" t="str">
        <f>VLOOKUP(B66,'FOLHA RESUMIDA'!C:I,2,0)</f>
        <v>LUZIA BERNARDO DE SOUSA</v>
      </c>
    </row>
    <row r="67" spans="1:21">
      <c r="A67" s="52">
        <v>1</v>
      </c>
      <c r="B67" s="52">
        <v>1674</v>
      </c>
      <c r="C67" s="54" t="s">
        <v>60</v>
      </c>
      <c r="D67" s="56">
        <v>31231</v>
      </c>
      <c r="E67" s="56" t="s">
        <v>519</v>
      </c>
      <c r="F67" s="58" t="s">
        <v>418</v>
      </c>
      <c r="G67" s="54">
        <v>2059.06</v>
      </c>
      <c r="H67" s="54">
        <v>0</v>
      </c>
      <c r="I67" s="58" t="s">
        <v>520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48">
        <f t="shared" si="2"/>
        <v>2059.06</v>
      </c>
      <c r="T67" s="48">
        <f t="shared" si="3"/>
        <v>0</v>
      </c>
      <c r="U67" s="49" t="str">
        <f>VLOOKUP(B67,'FOLHA RESUMIDA'!C:I,2,0)</f>
        <v>MARIA HELENA FERREIRA DA SILVA</v>
      </c>
    </row>
    <row r="68" spans="1:21">
      <c r="A68" s="52">
        <v>16</v>
      </c>
      <c r="B68" s="52">
        <v>1682</v>
      </c>
      <c r="C68" s="54" t="s">
        <v>349</v>
      </c>
      <c r="D68" s="56">
        <v>31232</v>
      </c>
      <c r="E68" s="56" t="s">
        <v>519</v>
      </c>
      <c r="F68" s="58" t="s">
        <v>580</v>
      </c>
      <c r="G68" s="54">
        <v>3354.02</v>
      </c>
      <c r="H68" s="54">
        <v>0</v>
      </c>
      <c r="I68" s="58" t="s">
        <v>520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48">
        <f t="shared" si="2"/>
        <v>3354.02</v>
      </c>
      <c r="T68" s="48">
        <f t="shared" si="3"/>
        <v>0</v>
      </c>
      <c r="U68" s="49" t="str">
        <f>VLOOKUP(B68,'FOLHA RESUMIDA'!C:I,2,0)</f>
        <v>MOISES MARTINS DE MELO NETO</v>
      </c>
    </row>
    <row r="69" spans="1:21">
      <c r="A69" s="52">
        <v>10</v>
      </c>
      <c r="B69" s="52">
        <v>1683</v>
      </c>
      <c r="C69" s="54" t="s">
        <v>384</v>
      </c>
      <c r="D69" s="56">
        <v>31232</v>
      </c>
      <c r="E69" s="56" t="s">
        <v>519</v>
      </c>
      <c r="F69" s="58" t="s">
        <v>580</v>
      </c>
      <c r="G69" s="54">
        <v>3354.02</v>
      </c>
      <c r="H69" s="54">
        <v>0</v>
      </c>
      <c r="I69" s="58" t="s">
        <v>520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48">
        <f t="shared" si="2"/>
        <v>3354.02</v>
      </c>
      <c r="T69" s="48">
        <f t="shared" si="3"/>
        <v>0</v>
      </c>
      <c r="U69" s="49" t="str">
        <f>VLOOKUP(B69,'FOLHA RESUMIDA'!C:I,2,0)</f>
        <v>ADEMIR LOPES DA SILVA</v>
      </c>
    </row>
    <row r="70" spans="1:21">
      <c r="A70" s="52">
        <v>51</v>
      </c>
      <c r="B70" s="52">
        <v>1726</v>
      </c>
      <c r="C70" s="54" t="s">
        <v>385</v>
      </c>
      <c r="D70" s="56">
        <v>32084</v>
      </c>
      <c r="E70" s="56" t="s">
        <v>519</v>
      </c>
      <c r="F70" s="58" t="s">
        <v>580</v>
      </c>
      <c r="G70" s="54">
        <v>3354.02</v>
      </c>
      <c r="H70" s="54">
        <v>0</v>
      </c>
      <c r="I70" s="58" t="s">
        <v>520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48">
        <f t="shared" si="2"/>
        <v>3354.02</v>
      </c>
      <c r="T70" s="48">
        <f t="shared" si="3"/>
        <v>0</v>
      </c>
      <c r="U70" s="49" t="str">
        <f>VLOOKUP(B70,'FOLHA RESUMIDA'!C:I,2,0)</f>
        <v>JOSE CARLOS VIEIRA</v>
      </c>
    </row>
    <row r="71" spans="1:21">
      <c r="A71" s="52">
        <v>1</v>
      </c>
      <c r="B71" s="52">
        <v>1741</v>
      </c>
      <c r="C71" s="54" t="s">
        <v>61</v>
      </c>
      <c r="D71" s="56">
        <v>32106</v>
      </c>
      <c r="E71" s="56" t="s">
        <v>519</v>
      </c>
      <c r="F71" s="58" t="s">
        <v>418</v>
      </c>
      <c r="G71" s="54">
        <v>3521.69</v>
      </c>
      <c r="H71" s="54">
        <v>0</v>
      </c>
      <c r="I71" s="58" t="s">
        <v>520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48">
        <f t="shared" si="2"/>
        <v>3521.69</v>
      </c>
      <c r="T71" s="48">
        <f t="shared" si="3"/>
        <v>0</v>
      </c>
      <c r="U71" s="49" t="str">
        <f>VLOOKUP(B71,'FOLHA RESUMIDA'!C:I,2,0)</f>
        <v>MARCONDES C  DE OLIVEIRA</v>
      </c>
    </row>
    <row r="72" spans="1:21">
      <c r="A72" s="52">
        <v>1</v>
      </c>
      <c r="B72" s="52">
        <v>1749</v>
      </c>
      <c r="C72" s="54" t="s">
        <v>62</v>
      </c>
      <c r="D72" s="56">
        <v>32111</v>
      </c>
      <c r="E72" s="56" t="s">
        <v>519</v>
      </c>
      <c r="F72" s="58" t="s">
        <v>473</v>
      </c>
      <c r="G72" s="54">
        <v>2492.3200000000002</v>
      </c>
      <c r="H72" s="54">
        <v>0</v>
      </c>
      <c r="I72" s="58" t="s">
        <v>520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48">
        <f t="shared" si="2"/>
        <v>2492.3200000000002</v>
      </c>
      <c r="T72" s="48">
        <f t="shared" si="3"/>
        <v>0</v>
      </c>
      <c r="U72" s="49" t="str">
        <f>VLOOKUP(B72,'FOLHA RESUMIDA'!C:I,2,0)</f>
        <v>MANOEL MARTINS LEITE NETO</v>
      </c>
    </row>
    <row r="73" spans="1:21">
      <c r="A73" s="52">
        <v>1</v>
      </c>
      <c r="B73" s="52">
        <v>1774</v>
      </c>
      <c r="C73" s="54" t="s">
        <v>63</v>
      </c>
      <c r="D73" s="56">
        <v>32162</v>
      </c>
      <c r="E73" s="56" t="s">
        <v>519</v>
      </c>
      <c r="F73" s="58" t="s">
        <v>418</v>
      </c>
      <c r="G73" s="54">
        <v>2627.96</v>
      </c>
      <c r="H73" s="54">
        <v>0</v>
      </c>
      <c r="I73" s="58" t="s">
        <v>520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48">
        <f t="shared" si="2"/>
        <v>2627.96</v>
      </c>
      <c r="T73" s="48">
        <f t="shared" si="3"/>
        <v>0</v>
      </c>
      <c r="U73" s="49" t="str">
        <f>VLOOKUP(B73,'FOLHA RESUMIDA'!C:I,2,0)</f>
        <v>FRANCISCO DE ASSIS BEZERRA</v>
      </c>
    </row>
    <row r="74" spans="1:21">
      <c r="A74" s="52">
        <v>1</v>
      </c>
      <c r="B74" s="52">
        <v>1794</v>
      </c>
      <c r="C74" s="54" t="s">
        <v>64</v>
      </c>
      <c r="D74" s="56">
        <v>32216</v>
      </c>
      <c r="E74" s="56" t="s">
        <v>519</v>
      </c>
      <c r="F74" s="58" t="s">
        <v>479</v>
      </c>
      <c r="G74" s="54">
        <v>4699.7</v>
      </c>
      <c r="H74" s="54">
        <v>0</v>
      </c>
      <c r="I74" s="58" t="s">
        <v>520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48">
        <f t="shared" si="2"/>
        <v>4699.7</v>
      </c>
      <c r="T74" s="48">
        <f t="shared" si="3"/>
        <v>0</v>
      </c>
      <c r="U74" s="49" t="str">
        <f>VLOOKUP(B74,'FOLHA RESUMIDA'!C:I,2,0)</f>
        <v>LUCIENE MARIA DE ANDRADE</v>
      </c>
    </row>
    <row r="75" spans="1:21">
      <c r="A75" s="52">
        <v>1</v>
      </c>
      <c r="B75" s="52">
        <v>1796</v>
      </c>
      <c r="C75" s="54" t="s">
        <v>65</v>
      </c>
      <c r="D75" s="56">
        <v>32216</v>
      </c>
      <c r="E75" s="56" t="s">
        <v>519</v>
      </c>
      <c r="F75" s="58" t="s">
        <v>418</v>
      </c>
      <c r="G75" s="54">
        <v>2059.06</v>
      </c>
      <c r="H75" s="54">
        <v>0</v>
      </c>
      <c r="I75" s="58" t="s">
        <v>520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48">
        <f t="shared" si="2"/>
        <v>2059.06</v>
      </c>
      <c r="T75" s="48">
        <f t="shared" si="3"/>
        <v>0</v>
      </c>
      <c r="U75" s="49" t="str">
        <f>VLOOKUP(B75,'FOLHA RESUMIDA'!C:I,2,0)</f>
        <v>NEUZA ANUNCIACAO COELHO</v>
      </c>
    </row>
    <row r="76" spans="1:21">
      <c r="A76" s="52">
        <v>1</v>
      </c>
      <c r="B76" s="52">
        <v>1809</v>
      </c>
      <c r="C76" s="54" t="s">
        <v>66</v>
      </c>
      <c r="D76" s="56">
        <v>32371</v>
      </c>
      <c r="E76" s="56" t="s">
        <v>519</v>
      </c>
      <c r="F76" s="58" t="s">
        <v>478</v>
      </c>
      <c r="G76" s="54">
        <v>3506.96</v>
      </c>
      <c r="H76" s="54">
        <v>0</v>
      </c>
      <c r="I76" s="58" t="s">
        <v>520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48">
        <f t="shared" si="2"/>
        <v>3506.96</v>
      </c>
      <c r="T76" s="48">
        <f t="shared" si="3"/>
        <v>0</v>
      </c>
      <c r="U76" s="49" t="str">
        <f>VLOOKUP(B76,'FOLHA RESUMIDA'!C:I,2,0)</f>
        <v>JOSE IRANILDO DE ANDRADE SILVA</v>
      </c>
    </row>
    <row r="77" spans="1:21">
      <c r="A77" s="52">
        <v>1</v>
      </c>
      <c r="B77" s="52">
        <v>1821</v>
      </c>
      <c r="C77" s="54" t="s">
        <v>67</v>
      </c>
      <c r="D77" s="56">
        <v>32414</v>
      </c>
      <c r="E77" s="56" t="s">
        <v>519</v>
      </c>
      <c r="F77" s="58" t="s">
        <v>417</v>
      </c>
      <c r="G77" s="54">
        <v>2502.81</v>
      </c>
      <c r="H77" s="54">
        <v>1952.93</v>
      </c>
      <c r="I77" s="58" t="s">
        <v>520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48">
        <f t="shared" si="2"/>
        <v>4455.74</v>
      </c>
      <c r="T77" s="48">
        <f t="shared" si="3"/>
        <v>0</v>
      </c>
      <c r="U77" s="49" t="str">
        <f>VLOOKUP(B77,'FOLHA RESUMIDA'!C:I,2,0)</f>
        <v>CARLOS STENIO DE DEUS</v>
      </c>
    </row>
    <row r="78" spans="1:21">
      <c r="A78" s="52">
        <v>1</v>
      </c>
      <c r="B78" s="52">
        <v>1822</v>
      </c>
      <c r="C78" s="54" t="s">
        <v>68</v>
      </c>
      <c r="D78" s="56">
        <v>32420</v>
      </c>
      <c r="E78" s="56" t="s">
        <v>519</v>
      </c>
      <c r="F78" s="58" t="s">
        <v>416</v>
      </c>
      <c r="G78" s="54">
        <v>1867.62</v>
      </c>
      <c r="H78" s="54">
        <v>0</v>
      </c>
      <c r="I78" s="58" t="s">
        <v>520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48">
        <f t="shared" si="2"/>
        <v>1867.62</v>
      </c>
      <c r="T78" s="48">
        <f t="shared" si="3"/>
        <v>0</v>
      </c>
      <c r="U78" s="49" t="str">
        <f>VLOOKUP(B78,'FOLHA RESUMIDA'!C:I,2,0)</f>
        <v>GILMAR BEZERRA DE OLIVEIRA</v>
      </c>
    </row>
    <row r="79" spans="1:21">
      <c r="A79" s="52">
        <v>1</v>
      </c>
      <c r="B79" s="52">
        <v>1906</v>
      </c>
      <c r="C79" s="54" t="s">
        <v>69</v>
      </c>
      <c r="D79" s="56">
        <v>32909</v>
      </c>
      <c r="E79" s="56" t="s">
        <v>519</v>
      </c>
      <c r="F79" s="58" t="s">
        <v>473</v>
      </c>
      <c r="G79" s="54">
        <v>3866.45</v>
      </c>
      <c r="H79" s="54">
        <v>0</v>
      </c>
      <c r="I79" s="58" t="s">
        <v>520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48">
        <f t="shared" si="2"/>
        <v>3866.45</v>
      </c>
      <c r="T79" s="48">
        <f t="shared" si="3"/>
        <v>0</v>
      </c>
      <c r="U79" s="49" t="str">
        <f>VLOOKUP(B79,'FOLHA RESUMIDA'!C:I,2,0)</f>
        <v>IZABEL CRISTINA F DE ARRUDA</v>
      </c>
    </row>
    <row r="80" spans="1:21">
      <c r="A80" s="52">
        <v>1</v>
      </c>
      <c r="B80" s="52">
        <v>1908</v>
      </c>
      <c r="C80" s="54" t="s">
        <v>70</v>
      </c>
      <c r="D80" s="56">
        <v>32909</v>
      </c>
      <c r="E80" s="56" t="s">
        <v>519</v>
      </c>
      <c r="F80" s="58" t="s">
        <v>473</v>
      </c>
      <c r="G80" s="54">
        <v>4262.76</v>
      </c>
      <c r="H80" s="54">
        <v>0</v>
      </c>
      <c r="I80" s="58" t="s">
        <v>520</v>
      </c>
      <c r="J80" s="54">
        <v>0</v>
      </c>
      <c r="K80" s="54">
        <v>0</v>
      </c>
      <c r="L80" s="54">
        <v>0</v>
      </c>
      <c r="M80" s="54">
        <v>0</v>
      </c>
      <c r="N80" s="54">
        <v>3900</v>
      </c>
      <c r="O80" s="54">
        <v>0</v>
      </c>
      <c r="P80" s="54">
        <v>0</v>
      </c>
      <c r="Q80" s="54">
        <v>0</v>
      </c>
      <c r="R80" s="54">
        <v>0</v>
      </c>
      <c r="S80" s="48">
        <f t="shared" si="2"/>
        <v>4262.76</v>
      </c>
      <c r="T80" s="48">
        <f t="shared" si="3"/>
        <v>3900</v>
      </c>
      <c r="U80" s="49" t="str">
        <f>VLOOKUP(B80,'FOLHA RESUMIDA'!C:I,2,0)</f>
        <v>LUCIA MARIA ARAUJO LAVOR</v>
      </c>
    </row>
    <row r="81" spans="1:21">
      <c r="A81" s="52">
        <v>1</v>
      </c>
      <c r="B81" s="52">
        <v>1909</v>
      </c>
      <c r="C81" s="54" t="s">
        <v>71</v>
      </c>
      <c r="D81" s="56">
        <v>32909</v>
      </c>
      <c r="E81" s="56" t="s">
        <v>519</v>
      </c>
      <c r="F81" s="58" t="s">
        <v>418</v>
      </c>
      <c r="G81" s="54">
        <v>3354.02</v>
      </c>
      <c r="H81" s="54">
        <v>0</v>
      </c>
      <c r="I81" s="58" t="s">
        <v>520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48">
        <f t="shared" si="2"/>
        <v>3354.02</v>
      </c>
      <c r="T81" s="48">
        <f t="shared" si="3"/>
        <v>0</v>
      </c>
      <c r="U81" s="49" t="str">
        <f>VLOOKUP(B81,'FOLHA RESUMIDA'!C:I,2,0)</f>
        <v>IVANILDO BATISTA DA SILVA</v>
      </c>
    </row>
    <row r="82" spans="1:21">
      <c r="A82" s="52">
        <v>1</v>
      </c>
      <c r="B82" s="52">
        <v>1916</v>
      </c>
      <c r="C82" s="54" t="s">
        <v>345</v>
      </c>
      <c r="D82" s="56">
        <v>32948</v>
      </c>
      <c r="E82" s="56" t="s">
        <v>519</v>
      </c>
      <c r="F82" s="58" t="s">
        <v>460</v>
      </c>
      <c r="G82" s="54">
        <v>3081.23</v>
      </c>
      <c r="H82" s="54">
        <v>0</v>
      </c>
      <c r="I82" s="58" t="s">
        <v>520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48">
        <f t="shared" si="2"/>
        <v>3081.23</v>
      </c>
      <c r="T82" s="48">
        <f t="shared" si="3"/>
        <v>0</v>
      </c>
      <c r="U82" s="49" t="str">
        <f>VLOOKUP(B82,'FOLHA RESUMIDA'!C:I,2,0)</f>
        <v>FABIOLA ALBUQUERQUE PINHEIRO</v>
      </c>
    </row>
    <row r="83" spans="1:21">
      <c r="A83" s="52">
        <v>1</v>
      </c>
      <c r="B83" s="52">
        <v>1924</v>
      </c>
      <c r="C83" s="54" t="s">
        <v>72</v>
      </c>
      <c r="D83" s="56">
        <v>33390</v>
      </c>
      <c r="E83" s="56" t="s">
        <v>519</v>
      </c>
      <c r="F83" s="58" t="s">
        <v>473</v>
      </c>
      <c r="G83" s="54">
        <v>4699.7</v>
      </c>
      <c r="H83" s="54">
        <v>3176.01</v>
      </c>
      <c r="I83" s="58" t="s">
        <v>520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48">
        <f t="shared" si="2"/>
        <v>7875.71</v>
      </c>
      <c r="T83" s="48">
        <f t="shared" si="3"/>
        <v>0</v>
      </c>
      <c r="U83" s="49" t="str">
        <f>VLOOKUP(B83,'FOLHA RESUMIDA'!C:I,2,0)</f>
        <v>CARLOS HENRIQUE LIMA DE MELO</v>
      </c>
    </row>
    <row r="84" spans="1:21">
      <c r="A84" s="52">
        <v>1</v>
      </c>
      <c r="B84" s="52">
        <v>1932</v>
      </c>
      <c r="C84" s="54" t="s">
        <v>73</v>
      </c>
      <c r="D84" s="56">
        <v>33390</v>
      </c>
      <c r="E84" s="56" t="s">
        <v>519</v>
      </c>
      <c r="F84" s="58" t="s">
        <v>473</v>
      </c>
      <c r="G84" s="54">
        <v>3957.61</v>
      </c>
      <c r="H84" s="54">
        <v>3498.8</v>
      </c>
      <c r="I84" s="58" t="s">
        <v>520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48">
        <f t="shared" si="2"/>
        <v>7456.41</v>
      </c>
      <c r="T84" s="48">
        <f t="shared" si="3"/>
        <v>0</v>
      </c>
      <c r="U84" s="49" t="str">
        <f>VLOOKUP(B84,'FOLHA RESUMIDA'!C:I,2,0)</f>
        <v>ROSILENE MARIA ANACLETO</v>
      </c>
    </row>
    <row r="85" spans="1:21">
      <c r="A85" s="52">
        <v>1</v>
      </c>
      <c r="B85" s="52">
        <v>1937</v>
      </c>
      <c r="C85" s="54" t="s">
        <v>74</v>
      </c>
      <c r="D85" s="56">
        <v>33390</v>
      </c>
      <c r="E85" s="56" t="s">
        <v>519</v>
      </c>
      <c r="F85" s="58" t="s">
        <v>472</v>
      </c>
      <c r="G85" s="54">
        <v>2373.63</v>
      </c>
      <c r="H85" s="54">
        <v>1249.8900000000001</v>
      </c>
      <c r="I85" s="58" t="s">
        <v>520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48">
        <f t="shared" si="2"/>
        <v>3623.5200000000004</v>
      </c>
      <c r="T85" s="48">
        <f t="shared" si="3"/>
        <v>0</v>
      </c>
      <c r="U85" s="49" t="str">
        <f>VLOOKUP(B85,'FOLHA RESUMIDA'!C:I,2,0)</f>
        <v>RILDA MARIA DA SILVA</v>
      </c>
    </row>
    <row r="86" spans="1:21">
      <c r="A86" s="52">
        <v>1</v>
      </c>
      <c r="B86" s="52">
        <v>1980</v>
      </c>
      <c r="C86" s="54" t="s">
        <v>75</v>
      </c>
      <c r="D86" s="56">
        <v>33390</v>
      </c>
      <c r="E86" s="56" t="s">
        <v>519</v>
      </c>
      <c r="F86" s="58" t="s">
        <v>478</v>
      </c>
      <c r="G86" s="54">
        <v>6298.02</v>
      </c>
      <c r="H86" s="54">
        <v>7418.03</v>
      </c>
      <c r="I86" s="58" t="s">
        <v>520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48">
        <f t="shared" si="2"/>
        <v>13716.05</v>
      </c>
      <c r="T86" s="48">
        <f t="shared" si="3"/>
        <v>0</v>
      </c>
      <c r="U86" s="49" t="str">
        <f>VLOOKUP(B86,'FOLHA RESUMIDA'!C:I,2,0)</f>
        <v>MANOEL NETO DINIZ</v>
      </c>
    </row>
    <row r="87" spans="1:21">
      <c r="A87" s="52">
        <v>1</v>
      </c>
      <c r="B87" s="52">
        <v>1999</v>
      </c>
      <c r="C87" s="54" t="s">
        <v>76</v>
      </c>
      <c r="D87" s="56">
        <v>33390</v>
      </c>
      <c r="E87" s="56" t="s">
        <v>519</v>
      </c>
      <c r="F87" s="58" t="s">
        <v>422</v>
      </c>
      <c r="G87" s="54">
        <v>2885.17</v>
      </c>
      <c r="H87" s="54">
        <v>0</v>
      </c>
      <c r="I87" s="58" t="s">
        <v>520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48">
        <f t="shared" si="2"/>
        <v>2885.17</v>
      </c>
      <c r="T87" s="48">
        <f t="shared" si="3"/>
        <v>0</v>
      </c>
      <c r="U87" s="49" t="str">
        <f>VLOOKUP(B87,'FOLHA RESUMIDA'!C:I,2,0)</f>
        <v>ELIAS RIBEIRO DA SILVA FILHO</v>
      </c>
    </row>
    <row r="88" spans="1:21">
      <c r="A88" s="52">
        <v>1</v>
      </c>
      <c r="B88" s="52">
        <v>2019</v>
      </c>
      <c r="C88" s="54" t="s">
        <v>78</v>
      </c>
      <c r="D88" s="56">
        <v>33605</v>
      </c>
      <c r="E88" s="56" t="s">
        <v>519</v>
      </c>
      <c r="F88" s="58" t="s">
        <v>422</v>
      </c>
      <c r="G88" s="54">
        <v>2373.63</v>
      </c>
      <c r="H88" s="54">
        <v>0</v>
      </c>
      <c r="I88" s="58" t="s">
        <v>520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48">
        <f t="shared" si="2"/>
        <v>2373.63</v>
      </c>
      <c r="T88" s="48">
        <f t="shared" si="3"/>
        <v>0</v>
      </c>
      <c r="U88" s="49" t="str">
        <f>VLOOKUP(B88,'FOLHA RESUMIDA'!C:I,2,0)</f>
        <v>MARCOS DO NASCIMENTO</v>
      </c>
    </row>
    <row r="89" spans="1:21">
      <c r="A89" s="52">
        <v>1</v>
      </c>
      <c r="B89" s="52">
        <v>2038</v>
      </c>
      <c r="C89" s="54" t="s">
        <v>79</v>
      </c>
      <c r="D89" s="56">
        <v>33605</v>
      </c>
      <c r="E89" s="56" t="s">
        <v>519</v>
      </c>
      <c r="F89" s="58" t="s">
        <v>418</v>
      </c>
      <c r="G89" s="54">
        <v>2627.96</v>
      </c>
      <c r="H89" s="54">
        <v>1374.57</v>
      </c>
      <c r="I89" s="58" t="s">
        <v>520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48">
        <f t="shared" si="2"/>
        <v>4002.5299999999997</v>
      </c>
      <c r="T89" s="48">
        <f t="shared" si="3"/>
        <v>0</v>
      </c>
      <c r="U89" s="49" t="str">
        <f>VLOOKUP(B89,'FOLHA RESUMIDA'!C:I,2,0)</f>
        <v>IRONILDA FERREIRA DA SILVA</v>
      </c>
    </row>
    <row r="90" spans="1:21">
      <c r="A90" s="52">
        <v>1</v>
      </c>
      <c r="B90" s="52">
        <v>2043</v>
      </c>
      <c r="C90" s="54" t="s">
        <v>80</v>
      </c>
      <c r="D90" s="56">
        <v>33605</v>
      </c>
      <c r="E90" s="56" t="s">
        <v>519</v>
      </c>
      <c r="F90" s="58" t="s">
        <v>418</v>
      </c>
      <c r="G90" s="54">
        <v>3697.84</v>
      </c>
      <c r="H90" s="54">
        <v>0</v>
      </c>
      <c r="I90" s="58" t="s">
        <v>520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48">
        <f t="shared" si="2"/>
        <v>3697.84</v>
      </c>
      <c r="T90" s="48">
        <f t="shared" si="3"/>
        <v>0</v>
      </c>
      <c r="U90" s="49" t="str">
        <f>VLOOKUP(B90,'FOLHA RESUMIDA'!C:I,2,0)</f>
        <v>JOAO LUIZ BRAGA DE PONTES</v>
      </c>
    </row>
    <row r="91" spans="1:21">
      <c r="A91" s="52">
        <v>1</v>
      </c>
      <c r="B91" s="52">
        <v>2052</v>
      </c>
      <c r="C91" s="54" t="s">
        <v>81</v>
      </c>
      <c r="D91" s="56">
        <v>33613</v>
      </c>
      <c r="E91" s="56" t="s">
        <v>519</v>
      </c>
      <c r="F91" s="58" t="s">
        <v>418</v>
      </c>
      <c r="G91" s="54">
        <v>3882.69</v>
      </c>
      <c r="H91" s="54">
        <v>0</v>
      </c>
      <c r="I91" s="58" t="s">
        <v>520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48">
        <f t="shared" si="2"/>
        <v>3882.69</v>
      </c>
      <c r="T91" s="48">
        <f t="shared" si="3"/>
        <v>0</v>
      </c>
      <c r="U91" s="49" t="str">
        <f>VLOOKUP(B91,'FOLHA RESUMIDA'!C:I,2,0)</f>
        <v>JOSE FERNANDO PEREIRA DA COSTA</v>
      </c>
    </row>
    <row r="92" spans="1:21">
      <c r="A92" s="52">
        <v>1</v>
      </c>
      <c r="B92" s="52">
        <v>2063</v>
      </c>
      <c r="C92" s="54" t="s">
        <v>82</v>
      </c>
      <c r="D92" s="56">
        <v>31959</v>
      </c>
      <c r="E92" s="56" t="s">
        <v>519</v>
      </c>
      <c r="F92" s="58" t="s">
        <v>485</v>
      </c>
      <c r="G92" s="54">
        <v>8910.84</v>
      </c>
      <c r="H92" s="54">
        <v>7319.5</v>
      </c>
      <c r="I92" s="58" t="s">
        <v>520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48">
        <f t="shared" si="2"/>
        <v>16230.34</v>
      </c>
      <c r="T92" s="48">
        <f t="shared" si="3"/>
        <v>0</v>
      </c>
      <c r="U92" s="49" t="str">
        <f>VLOOKUP(B92,'FOLHA RESUMIDA'!C:I,2,0)</f>
        <v>JOAQUIM PEDRO CARNEIRO C NETO</v>
      </c>
    </row>
    <row r="93" spans="1:21">
      <c r="A93" s="52">
        <v>1</v>
      </c>
      <c r="B93" s="52">
        <v>2065</v>
      </c>
      <c r="C93" s="54" t="s">
        <v>399</v>
      </c>
      <c r="D93" s="56">
        <v>32174</v>
      </c>
      <c r="E93" s="56" t="s">
        <v>519</v>
      </c>
      <c r="F93" s="58" t="s">
        <v>461</v>
      </c>
      <c r="G93" s="54">
        <v>6549.51</v>
      </c>
      <c r="H93" s="54">
        <v>0</v>
      </c>
      <c r="I93" s="58" t="s">
        <v>520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48">
        <f t="shared" si="2"/>
        <v>6549.51</v>
      </c>
      <c r="T93" s="48">
        <f t="shared" si="3"/>
        <v>0</v>
      </c>
      <c r="U93" s="49" t="str">
        <f>VLOOKUP(B93,'FOLHA RESUMIDA'!C:I,2,0)</f>
        <v>MARIA CLAUDIA DE A  LIMA LEMOS</v>
      </c>
    </row>
    <row r="94" spans="1:21">
      <c r="A94" s="52">
        <v>1</v>
      </c>
      <c r="B94" s="52">
        <v>2069</v>
      </c>
      <c r="C94" s="54" t="s">
        <v>83</v>
      </c>
      <c r="D94" s="56">
        <v>33169</v>
      </c>
      <c r="E94" s="56" t="s">
        <v>519</v>
      </c>
      <c r="F94" s="58" t="s">
        <v>426</v>
      </c>
      <c r="G94" s="54">
        <v>11152.52</v>
      </c>
      <c r="H94" s="54">
        <v>9545.99</v>
      </c>
      <c r="I94" s="58" t="s">
        <v>520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48">
        <f t="shared" si="2"/>
        <v>20698.510000000002</v>
      </c>
      <c r="T94" s="48">
        <f t="shared" si="3"/>
        <v>0</v>
      </c>
      <c r="U94" s="49" t="str">
        <f>VLOOKUP(B94,'FOLHA RESUMIDA'!C:I,2,0)</f>
        <v>SELMA VERONICA VIEIRA RAMOS</v>
      </c>
    </row>
    <row r="95" spans="1:21">
      <c r="A95" s="52">
        <v>1</v>
      </c>
      <c r="B95" s="52">
        <v>2086</v>
      </c>
      <c r="C95" s="54" t="s">
        <v>572</v>
      </c>
      <c r="D95" s="56">
        <v>35163</v>
      </c>
      <c r="E95" s="56" t="s">
        <v>519</v>
      </c>
      <c r="F95" s="58" t="s">
        <v>416</v>
      </c>
      <c r="G95" s="54">
        <v>1961.02</v>
      </c>
      <c r="H95" s="54">
        <v>0</v>
      </c>
      <c r="I95" s="58" t="s">
        <v>520</v>
      </c>
      <c r="J95" s="54">
        <v>822.38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48">
        <f t="shared" si="2"/>
        <v>1961.02</v>
      </c>
      <c r="T95" s="48">
        <f t="shared" si="3"/>
        <v>822.38</v>
      </c>
      <c r="U95" s="49" t="str">
        <f>VLOOKUP(B95,'FOLHA RESUMIDA'!C:I,2,0)</f>
        <v>ALBANITA LUCIANA DA SILVA</v>
      </c>
    </row>
    <row r="96" spans="1:21">
      <c r="A96" s="52">
        <v>1</v>
      </c>
      <c r="B96" s="52">
        <v>2093</v>
      </c>
      <c r="C96" s="54" t="s">
        <v>84</v>
      </c>
      <c r="D96" s="56">
        <v>35163</v>
      </c>
      <c r="E96" s="56" t="s">
        <v>519</v>
      </c>
      <c r="F96" s="58" t="s">
        <v>422</v>
      </c>
      <c r="G96" s="54">
        <v>2373.63</v>
      </c>
      <c r="H96" s="54">
        <v>0</v>
      </c>
      <c r="I96" s="58" t="s">
        <v>520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48">
        <f t="shared" si="2"/>
        <v>2373.63</v>
      </c>
      <c r="T96" s="48">
        <f t="shared" si="3"/>
        <v>0</v>
      </c>
      <c r="U96" s="49" t="str">
        <f>VLOOKUP(B96,'FOLHA RESUMIDA'!C:I,2,0)</f>
        <v>GILBERTO RIBEIRO DA SILVA</v>
      </c>
    </row>
    <row r="97" spans="1:21">
      <c r="A97" s="52">
        <v>51</v>
      </c>
      <c r="B97" s="52">
        <v>2096</v>
      </c>
      <c r="C97" s="54" t="s">
        <v>337</v>
      </c>
      <c r="D97" s="56">
        <v>35170</v>
      </c>
      <c r="E97" s="56" t="s">
        <v>519</v>
      </c>
      <c r="F97" s="58" t="s">
        <v>580</v>
      </c>
      <c r="G97" s="54">
        <v>3354.02</v>
      </c>
      <c r="H97" s="54">
        <v>0</v>
      </c>
      <c r="I97" s="58" t="s">
        <v>520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48">
        <f t="shared" si="2"/>
        <v>3354.02</v>
      </c>
      <c r="T97" s="48">
        <f t="shared" si="3"/>
        <v>0</v>
      </c>
      <c r="U97" s="49" t="str">
        <f>VLOOKUP(B97,'FOLHA RESUMIDA'!C:I,2,0)</f>
        <v>MARCELO MORAIS DE OLIVEIRA</v>
      </c>
    </row>
    <row r="98" spans="1:21">
      <c r="A98" s="52">
        <v>1</v>
      </c>
      <c r="B98" s="52">
        <v>2101</v>
      </c>
      <c r="C98" s="54" t="s">
        <v>85</v>
      </c>
      <c r="D98" s="56">
        <v>35289</v>
      </c>
      <c r="E98" s="56" t="s">
        <v>519</v>
      </c>
      <c r="F98" s="58" t="s">
        <v>418</v>
      </c>
      <c r="G98" s="54">
        <v>3354.02</v>
      </c>
      <c r="H98" s="54">
        <v>0</v>
      </c>
      <c r="I98" s="58" t="s">
        <v>520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48">
        <f t="shared" si="2"/>
        <v>3354.02</v>
      </c>
      <c r="T98" s="48">
        <f t="shared" si="3"/>
        <v>0</v>
      </c>
      <c r="U98" s="49" t="str">
        <f>VLOOKUP(B98,'FOLHA RESUMIDA'!C:I,2,0)</f>
        <v>JOSE LUCIANO CANDIDO DA SILVA</v>
      </c>
    </row>
    <row r="99" spans="1:21">
      <c r="A99" s="52">
        <v>16</v>
      </c>
      <c r="B99" s="52">
        <v>2115</v>
      </c>
      <c r="C99" s="54" t="s">
        <v>350</v>
      </c>
      <c r="D99" s="56">
        <v>35521</v>
      </c>
      <c r="E99" s="56" t="s">
        <v>519</v>
      </c>
      <c r="F99" s="58" t="s">
        <v>580</v>
      </c>
      <c r="G99" s="54">
        <v>3354.02</v>
      </c>
      <c r="H99" s="54">
        <v>0</v>
      </c>
      <c r="I99" s="58" t="s">
        <v>520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48">
        <f t="shared" si="2"/>
        <v>3354.02</v>
      </c>
      <c r="T99" s="48">
        <f t="shared" si="3"/>
        <v>0</v>
      </c>
      <c r="U99" s="49" t="str">
        <f>VLOOKUP(B99,'FOLHA RESUMIDA'!C:I,2,0)</f>
        <v>SEVERINO JOSE RAMOS DE SOUZA</v>
      </c>
    </row>
    <row r="100" spans="1:21">
      <c r="A100" s="52">
        <v>1</v>
      </c>
      <c r="B100" s="52">
        <v>2117</v>
      </c>
      <c r="C100" s="54" t="s">
        <v>86</v>
      </c>
      <c r="D100" s="56">
        <v>35535</v>
      </c>
      <c r="E100" s="56" t="s">
        <v>519</v>
      </c>
      <c r="F100" s="58" t="s">
        <v>416</v>
      </c>
      <c r="G100" s="54">
        <v>2502.81</v>
      </c>
      <c r="H100" s="54">
        <v>0</v>
      </c>
      <c r="I100" s="58" t="s">
        <v>520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48">
        <f t="shared" si="2"/>
        <v>2502.81</v>
      </c>
      <c r="T100" s="48">
        <f t="shared" si="3"/>
        <v>0</v>
      </c>
      <c r="U100" s="49" t="str">
        <f>VLOOKUP(B100,'FOLHA RESUMIDA'!C:I,2,0)</f>
        <v>WILSON JOSE QUEIROZ DE LIMA</v>
      </c>
    </row>
    <row r="101" spans="1:21">
      <c r="A101" s="52">
        <v>1</v>
      </c>
      <c r="B101" s="52">
        <v>2120</v>
      </c>
      <c r="C101" s="54" t="s">
        <v>87</v>
      </c>
      <c r="D101" s="56">
        <v>35565</v>
      </c>
      <c r="E101" s="56" t="s">
        <v>519</v>
      </c>
      <c r="F101" s="58" t="s">
        <v>416</v>
      </c>
      <c r="G101" s="54">
        <v>1613.3</v>
      </c>
      <c r="H101" s="54">
        <v>1047.28</v>
      </c>
      <c r="I101" s="58" t="s">
        <v>520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48">
        <f t="shared" si="2"/>
        <v>2660.58</v>
      </c>
      <c r="T101" s="48">
        <f t="shared" si="3"/>
        <v>0</v>
      </c>
      <c r="U101" s="49" t="str">
        <f>VLOOKUP(B101,'FOLHA RESUMIDA'!C:I,2,0)</f>
        <v>ANTONIO SOARES DE MELO</v>
      </c>
    </row>
    <row r="102" spans="1:21">
      <c r="A102" s="52">
        <v>1</v>
      </c>
      <c r="B102" s="52">
        <v>2121</v>
      </c>
      <c r="C102" s="54" t="s">
        <v>88</v>
      </c>
      <c r="D102" s="56">
        <v>35583</v>
      </c>
      <c r="E102" s="56" t="s">
        <v>519</v>
      </c>
      <c r="F102" s="58" t="s">
        <v>422</v>
      </c>
      <c r="G102" s="54">
        <v>2373.63</v>
      </c>
      <c r="H102" s="54">
        <v>0</v>
      </c>
      <c r="I102" s="58" t="s">
        <v>520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48">
        <f t="shared" si="2"/>
        <v>2373.63</v>
      </c>
      <c r="T102" s="48">
        <f t="shared" si="3"/>
        <v>0</v>
      </c>
      <c r="U102" s="49" t="str">
        <f>VLOOKUP(B102,'FOLHA RESUMIDA'!C:I,2,0)</f>
        <v>SAMUEL MAURICIO</v>
      </c>
    </row>
    <row r="103" spans="1:21">
      <c r="A103" s="52">
        <v>10</v>
      </c>
      <c r="B103" s="52">
        <v>2124</v>
      </c>
      <c r="C103" s="54" t="s">
        <v>341</v>
      </c>
      <c r="D103" s="56">
        <v>35597</v>
      </c>
      <c r="E103" s="56" t="s">
        <v>519</v>
      </c>
      <c r="F103" s="58" t="s">
        <v>580</v>
      </c>
      <c r="G103" s="54">
        <v>3354.02</v>
      </c>
      <c r="H103" s="54">
        <v>0</v>
      </c>
      <c r="I103" s="58" t="s">
        <v>520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48">
        <f t="shared" si="2"/>
        <v>3354.02</v>
      </c>
      <c r="T103" s="48">
        <f t="shared" si="3"/>
        <v>0</v>
      </c>
      <c r="U103" s="49" t="str">
        <f>VLOOKUP(B103,'FOLHA RESUMIDA'!C:I,2,0)</f>
        <v>JOSE ALVES FIGUEIREDO FILHO</v>
      </c>
    </row>
    <row r="104" spans="1:21">
      <c r="A104" s="52">
        <v>1</v>
      </c>
      <c r="B104" s="52">
        <v>2125</v>
      </c>
      <c r="C104" s="54" t="s">
        <v>89</v>
      </c>
      <c r="D104" s="56">
        <v>35613</v>
      </c>
      <c r="E104" s="56" t="s">
        <v>519</v>
      </c>
      <c r="F104" s="58" t="s">
        <v>418</v>
      </c>
      <c r="G104" s="54">
        <v>3697.8</v>
      </c>
      <c r="H104" s="54">
        <v>0</v>
      </c>
      <c r="I104" s="58" t="s">
        <v>520</v>
      </c>
      <c r="J104" s="54">
        <v>822.38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48">
        <f t="shared" si="2"/>
        <v>3697.8</v>
      </c>
      <c r="T104" s="48">
        <f t="shared" si="3"/>
        <v>822.38</v>
      </c>
      <c r="U104" s="49" t="str">
        <f>VLOOKUP(B104,'FOLHA RESUMIDA'!C:I,2,0)</f>
        <v>GILMAR GALVAO SANTANA</v>
      </c>
    </row>
    <row r="105" spans="1:21">
      <c r="A105" s="52">
        <v>1</v>
      </c>
      <c r="B105" s="52">
        <v>2126</v>
      </c>
      <c r="C105" s="54" t="s">
        <v>90</v>
      </c>
      <c r="D105" s="56">
        <v>35613</v>
      </c>
      <c r="E105" s="56" t="s">
        <v>519</v>
      </c>
      <c r="F105" s="58" t="s">
        <v>418</v>
      </c>
      <c r="G105" s="54">
        <v>3697.8</v>
      </c>
      <c r="H105" s="54">
        <v>0</v>
      </c>
      <c r="I105" s="58" t="s">
        <v>520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48">
        <f t="shared" si="2"/>
        <v>3697.8</v>
      </c>
      <c r="T105" s="48">
        <f t="shared" si="3"/>
        <v>0</v>
      </c>
      <c r="U105" s="49" t="str">
        <f>VLOOKUP(B105,'FOLHA RESUMIDA'!C:I,2,0)</f>
        <v>JAFFE JOSE LIMA XAVIER</v>
      </c>
    </row>
    <row r="106" spans="1:21">
      <c r="A106" s="52">
        <v>1</v>
      </c>
      <c r="B106" s="52">
        <v>2128</v>
      </c>
      <c r="C106" s="54" t="s">
        <v>91</v>
      </c>
      <c r="D106" s="56">
        <v>35626</v>
      </c>
      <c r="E106" s="56" t="s">
        <v>519</v>
      </c>
      <c r="F106" s="58" t="s">
        <v>418</v>
      </c>
      <c r="G106" s="54">
        <v>1961.02</v>
      </c>
      <c r="H106" s="54">
        <v>8192.73</v>
      </c>
      <c r="I106" s="58" t="s">
        <v>520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48">
        <f t="shared" si="2"/>
        <v>10153.75</v>
      </c>
      <c r="T106" s="48">
        <f t="shared" si="3"/>
        <v>0</v>
      </c>
      <c r="U106" s="49" t="str">
        <f>VLOOKUP(B106,'FOLHA RESUMIDA'!C:I,2,0)</f>
        <v>JORGE DA SILVA LIMA</v>
      </c>
    </row>
    <row r="107" spans="1:21">
      <c r="A107" s="52">
        <v>1</v>
      </c>
      <c r="B107" s="52">
        <v>2129</v>
      </c>
      <c r="C107" s="54" t="s">
        <v>92</v>
      </c>
      <c r="D107" s="56">
        <v>35626</v>
      </c>
      <c r="E107" s="56" t="s">
        <v>519</v>
      </c>
      <c r="F107" s="58" t="s">
        <v>482</v>
      </c>
      <c r="G107" s="54">
        <v>2152.9499999999998</v>
      </c>
      <c r="H107" s="54">
        <v>0</v>
      </c>
      <c r="I107" s="58" t="s">
        <v>520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48">
        <f t="shared" si="2"/>
        <v>2152.9499999999998</v>
      </c>
      <c r="T107" s="48">
        <f t="shared" si="3"/>
        <v>0</v>
      </c>
      <c r="U107" s="49" t="str">
        <f>VLOOKUP(B107,'FOLHA RESUMIDA'!C:I,2,0)</f>
        <v>RICARDO JORGE XAVIER</v>
      </c>
    </row>
    <row r="108" spans="1:21">
      <c r="A108" s="52">
        <v>1</v>
      </c>
      <c r="B108" s="52">
        <v>2130</v>
      </c>
      <c r="C108" s="54" t="s">
        <v>93</v>
      </c>
      <c r="D108" s="56">
        <v>35626</v>
      </c>
      <c r="E108" s="56" t="s">
        <v>519</v>
      </c>
      <c r="F108" s="58" t="s">
        <v>481</v>
      </c>
      <c r="G108" s="54">
        <v>2152.9499999999998</v>
      </c>
      <c r="H108" s="54">
        <v>0</v>
      </c>
      <c r="I108" s="58" t="s">
        <v>520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48">
        <f t="shared" si="2"/>
        <v>2152.9499999999998</v>
      </c>
      <c r="T108" s="48">
        <f t="shared" si="3"/>
        <v>0</v>
      </c>
      <c r="U108" s="49" t="str">
        <f>VLOOKUP(B108,'FOLHA RESUMIDA'!C:I,2,0)</f>
        <v>HELVIO MOZART MONTENEGRO</v>
      </c>
    </row>
    <row r="109" spans="1:21">
      <c r="A109" s="52">
        <v>1</v>
      </c>
      <c r="B109" s="52">
        <v>2131</v>
      </c>
      <c r="C109" s="54" t="s">
        <v>94</v>
      </c>
      <c r="D109" s="56">
        <v>35626</v>
      </c>
      <c r="E109" s="56" t="s">
        <v>519</v>
      </c>
      <c r="F109" s="58" t="s">
        <v>418</v>
      </c>
      <c r="G109" s="54">
        <v>3697.82</v>
      </c>
      <c r="H109" s="54">
        <v>0</v>
      </c>
      <c r="I109" s="58" t="s">
        <v>520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48">
        <f t="shared" si="2"/>
        <v>3697.82</v>
      </c>
      <c r="T109" s="48">
        <f t="shared" si="3"/>
        <v>0</v>
      </c>
      <c r="U109" s="49" t="str">
        <f>VLOOKUP(B109,'FOLHA RESUMIDA'!C:I,2,0)</f>
        <v>ALEXANDRE BARBOSA DA SILVA</v>
      </c>
    </row>
    <row r="110" spans="1:21">
      <c r="A110" s="52">
        <v>1</v>
      </c>
      <c r="B110" s="52">
        <v>2134</v>
      </c>
      <c r="C110" s="54" t="s">
        <v>95</v>
      </c>
      <c r="D110" s="56">
        <v>35628</v>
      </c>
      <c r="E110" s="56" t="s">
        <v>519</v>
      </c>
      <c r="F110" s="58" t="s">
        <v>418</v>
      </c>
      <c r="G110" s="54">
        <v>3697.8</v>
      </c>
      <c r="H110" s="54">
        <v>0</v>
      </c>
      <c r="I110" s="58" t="s">
        <v>520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48">
        <f t="shared" si="2"/>
        <v>3697.8</v>
      </c>
      <c r="T110" s="48">
        <f t="shared" si="3"/>
        <v>0</v>
      </c>
      <c r="U110" s="49" t="str">
        <f>VLOOKUP(B110,'FOLHA RESUMIDA'!C:I,2,0)</f>
        <v>ROSIVALDO SATIRO DOS SANTOS</v>
      </c>
    </row>
    <row r="111" spans="1:21">
      <c r="A111" s="52">
        <v>1</v>
      </c>
      <c r="B111" s="52">
        <v>2136</v>
      </c>
      <c r="C111" s="54" t="s">
        <v>96</v>
      </c>
      <c r="D111" s="56">
        <v>35643</v>
      </c>
      <c r="E111" s="56" t="s">
        <v>519</v>
      </c>
      <c r="F111" s="58" t="s">
        <v>416</v>
      </c>
      <c r="G111" s="54">
        <v>2162.0100000000002</v>
      </c>
      <c r="H111" s="54">
        <v>0</v>
      </c>
      <c r="I111" s="58" t="s">
        <v>520</v>
      </c>
      <c r="J111" s="54">
        <v>822.38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48">
        <f t="shared" si="2"/>
        <v>2162.0100000000002</v>
      </c>
      <c r="T111" s="48">
        <f t="shared" si="3"/>
        <v>822.38</v>
      </c>
      <c r="U111" s="49" t="str">
        <f>VLOOKUP(B111,'FOLHA RESUMIDA'!C:I,2,0)</f>
        <v>GESIEL DAVID DE CASTRO</v>
      </c>
    </row>
    <row r="112" spans="1:21">
      <c r="A112" s="52">
        <v>1</v>
      </c>
      <c r="B112" s="52">
        <v>2137</v>
      </c>
      <c r="C112" s="54" t="s">
        <v>97</v>
      </c>
      <c r="D112" s="56">
        <v>35643</v>
      </c>
      <c r="E112" s="56" t="s">
        <v>519</v>
      </c>
      <c r="F112" s="58" t="s">
        <v>423</v>
      </c>
      <c r="G112" s="54">
        <v>6406.81</v>
      </c>
      <c r="H112" s="54">
        <v>2867.77</v>
      </c>
      <c r="I112" s="58" t="s">
        <v>520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48">
        <f t="shared" si="2"/>
        <v>9274.58</v>
      </c>
      <c r="T112" s="48">
        <f t="shared" si="3"/>
        <v>0</v>
      </c>
      <c r="U112" s="49" t="str">
        <f>VLOOKUP(B112,'FOLHA RESUMIDA'!C:I,2,0)</f>
        <v>FRANCISCO DE ASSIS DE OLIVEIRA</v>
      </c>
    </row>
    <row r="113" spans="1:21">
      <c r="A113" s="52">
        <v>1</v>
      </c>
      <c r="B113" s="52">
        <v>2140</v>
      </c>
      <c r="C113" s="54" t="s">
        <v>98</v>
      </c>
      <c r="D113" s="56">
        <v>35643</v>
      </c>
      <c r="E113" s="56" t="s">
        <v>519</v>
      </c>
      <c r="F113" s="58" t="s">
        <v>472</v>
      </c>
      <c r="G113" s="54">
        <v>3866.45</v>
      </c>
      <c r="H113" s="54">
        <v>2382.58</v>
      </c>
      <c r="I113" s="58" t="s">
        <v>520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48">
        <f t="shared" si="2"/>
        <v>6249.03</v>
      </c>
      <c r="T113" s="48">
        <f t="shared" si="3"/>
        <v>0</v>
      </c>
      <c r="U113" s="49" t="str">
        <f>VLOOKUP(B113,'FOLHA RESUMIDA'!C:I,2,0)</f>
        <v>LUCIENE PEREIRA DE A NASCIMENT</v>
      </c>
    </row>
    <row r="114" spans="1:21">
      <c r="A114" s="52">
        <v>1</v>
      </c>
      <c r="B114" s="52">
        <v>2143</v>
      </c>
      <c r="C114" s="54" t="s">
        <v>99</v>
      </c>
      <c r="D114" s="56">
        <v>35765</v>
      </c>
      <c r="E114" s="56" t="s">
        <v>519</v>
      </c>
      <c r="F114" s="58" t="s">
        <v>418</v>
      </c>
      <c r="G114" s="54">
        <v>2162.0100000000002</v>
      </c>
      <c r="H114" s="54">
        <v>0</v>
      </c>
      <c r="I114" s="58" t="s">
        <v>520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48">
        <f t="shared" si="2"/>
        <v>2162.0100000000002</v>
      </c>
      <c r="T114" s="48">
        <f t="shared" si="3"/>
        <v>0</v>
      </c>
      <c r="U114" s="49" t="str">
        <f>VLOOKUP(B114,'FOLHA RESUMIDA'!C:I,2,0)</f>
        <v>RUBEM JOSE DOS S DE PAULA</v>
      </c>
    </row>
    <row r="115" spans="1:21">
      <c r="A115" s="52">
        <v>1</v>
      </c>
      <c r="B115" s="52">
        <v>2145</v>
      </c>
      <c r="C115" s="54" t="s">
        <v>100</v>
      </c>
      <c r="D115" s="56">
        <v>35765</v>
      </c>
      <c r="E115" s="56" t="s">
        <v>519</v>
      </c>
      <c r="F115" s="58" t="s">
        <v>418</v>
      </c>
      <c r="G115" s="54">
        <v>3697.8</v>
      </c>
      <c r="H115" s="54">
        <v>0</v>
      </c>
      <c r="I115" s="58" t="s">
        <v>520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48">
        <f t="shared" si="2"/>
        <v>3697.8</v>
      </c>
      <c r="T115" s="48">
        <f t="shared" si="3"/>
        <v>0</v>
      </c>
      <c r="U115" s="49" t="str">
        <f>VLOOKUP(B115,'FOLHA RESUMIDA'!C:I,2,0)</f>
        <v>EVERALDO DA SILVA CABRAL</v>
      </c>
    </row>
    <row r="116" spans="1:21">
      <c r="A116" s="52">
        <v>1</v>
      </c>
      <c r="B116" s="52">
        <v>2146</v>
      </c>
      <c r="C116" s="54" t="s">
        <v>101</v>
      </c>
      <c r="D116" s="56">
        <v>35765</v>
      </c>
      <c r="E116" s="56" t="s">
        <v>519</v>
      </c>
      <c r="F116" s="58" t="s">
        <v>418</v>
      </c>
      <c r="G116" s="54">
        <v>3194.27</v>
      </c>
      <c r="H116" s="54">
        <v>0</v>
      </c>
      <c r="I116" s="58" t="s">
        <v>520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48">
        <f t="shared" si="2"/>
        <v>3194.27</v>
      </c>
      <c r="T116" s="48">
        <f t="shared" si="3"/>
        <v>0</v>
      </c>
      <c r="U116" s="49" t="str">
        <f>VLOOKUP(B116,'FOLHA RESUMIDA'!C:I,2,0)</f>
        <v>ROGERIO BARROS DOS SANTOS</v>
      </c>
    </row>
    <row r="117" spans="1:21">
      <c r="A117" s="52">
        <v>1</v>
      </c>
      <c r="B117" s="52">
        <v>2149</v>
      </c>
      <c r="C117" s="54" t="s">
        <v>102</v>
      </c>
      <c r="D117" s="56">
        <v>35765</v>
      </c>
      <c r="E117" s="56" t="s">
        <v>519</v>
      </c>
      <c r="F117" s="58" t="s">
        <v>418</v>
      </c>
      <c r="G117" s="54">
        <v>3194.27</v>
      </c>
      <c r="H117" s="54">
        <v>0</v>
      </c>
      <c r="I117" s="58" t="s">
        <v>520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48">
        <f t="shared" si="2"/>
        <v>3194.27</v>
      </c>
      <c r="T117" s="48">
        <f t="shared" si="3"/>
        <v>0</v>
      </c>
      <c r="U117" s="49" t="str">
        <f>VLOOKUP(B117,'FOLHA RESUMIDA'!C:I,2,0)</f>
        <v>CARLOS AUGUSTO O  DA SILVA</v>
      </c>
    </row>
    <row r="118" spans="1:21">
      <c r="A118" s="52">
        <v>16</v>
      </c>
      <c r="B118" s="52">
        <v>2151</v>
      </c>
      <c r="C118" s="54" t="s">
        <v>103</v>
      </c>
      <c r="D118" s="56">
        <v>35765</v>
      </c>
      <c r="E118" s="56" t="s">
        <v>519</v>
      </c>
      <c r="F118" s="58" t="s">
        <v>472</v>
      </c>
      <c r="G118" s="54">
        <v>2152.9499999999998</v>
      </c>
      <c r="H118" s="54">
        <v>1179.1400000000001</v>
      </c>
      <c r="I118" s="58" t="s">
        <v>520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48">
        <f t="shared" si="2"/>
        <v>3332.09</v>
      </c>
      <c r="T118" s="48">
        <f t="shared" si="3"/>
        <v>0</v>
      </c>
      <c r="U118" s="49" t="str">
        <f>VLOOKUP(B118,'FOLHA RESUMIDA'!C:I,2,0)</f>
        <v>JUREMA MARIA BONGALHARDO</v>
      </c>
    </row>
    <row r="119" spans="1:21">
      <c r="A119" s="52">
        <v>1</v>
      </c>
      <c r="B119" s="52">
        <v>2153</v>
      </c>
      <c r="C119" s="54" t="s">
        <v>104</v>
      </c>
      <c r="D119" s="56">
        <v>35765</v>
      </c>
      <c r="E119" s="56" t="s">
        <v>519</v>
      </c>
      <c r="F119" s="58" t="s">
        <v>418</v>
      </c>
      <c r="G119" s="54">
        <v>3882.69</v>
      </c>
      <c r="H119" s="54">
        <v>0</v>
      </c>
      <c r="I119" s="58" t="s">
        <v>520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48">
        <f t="shared" si="2"/>
        <v>3882.69</v>
      </c>
      <c r="T119" s="48">
        <f t="shared" si="3"/>
        <v>0</v>
      </c>
      <c r="U119" s="49" t="str">
        <f>VLOOKUP(B119,'FOLHA RESUMIDA'!C:I,2,0)</f>
        <v>SERGIO PEREIRA DA COSTA</v>
      </c>
    </row>
    <row r="120" spans="1:21">
      <c r="A120" s="52">
        <v>1</v>
      </c>
      <c r="B120" s="52">
        <v>2156</v>
      </c>
      <c r="C120" s="54" t="s">
        <v>105</v>
      </c>
      <c r="D120" s="56">
        <v>35800</v>
      </c>
      <c r="E120" s="56" t="s">
        <v>519</v>
      </c>
      <c r="F120" s="58" t="s">
        <v>473</v>
      </c>
      <c r="G120" s="54">
        <v>3682.31</v>
      </c>
      <c r="H120" s="54">
        <v>0</v>
      </c>
      <c r="I120" s="58" t="s">
        <v>520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48">
        <f t="shared" si="2"/>
        <v>3682.31</v>
      </c>
      <c r="T120" s="48">
        <f t="shared" si="3"/>
        <v>0</v>
      </c>
      <c r="U120" s="49" t="str">
        <f>VLOOKUP(B120,'FOLHA RESUMIDA'!C:I,2,0)</f>
        <v>EDLEUSA LUCIA BATISTA DA SILVA</v>
      </c>
    </row>
    <row r="121" spans="1:21">
      <c r="A121" s="52">
        <v>1</v>
      </c>
      <c r="B121" s="52">
        <v>2159</v>
      </c>
      <c r="C121" s="54" t="s">
        <v>106</v>
      </c>
      <c r="D121" s="56">
        <v>35836</v>
      </c>
      <c r="E121" s="56" t="s">
        <v>519</v>
      </c>
      <c r="F121" s="58" t="s">
        <v>473</v>
      </c>
      <c r="G121" s="54">
        <v>3682.31</v>
      </c>
      <c r="H121" s="54">
        <v>3208.52</v>
      </c>
      <c r="I121" s="58" t="s">
        <v>520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48">
        <f t="shared" si="2"/>
        <v>6890.83</v>
      </c>
      <c r="T121" s="48">
        <f t="shared" si="3"/>
        <v>0</v>
      </c>
      <c r="U121" s="49" t="str">
        <f>VLOOKUP(B121,'FOLHA RESUMIDA'!C:I,2,0)</f>
        <v>FREDERICO JOSE C  DA NOBREGA</v>
      </c>
    </row>
    <row r="122" spans="1:21">
      <c r="A122" s="52">
        <v>1</v>
      </c>
      <c r="B122" s="52">
        <v>2161</v>
      </c>
      <c r="C122" s="54" t="s">
        <v>107</v>
      </c>
      <c r="D122" s="56">
        <v>35836</v>
      </c>
      <c r="E122" s="56" t="s">
        <v>519</v>
      </c>
      <c r="F122" s="58" t="s">
        <v>472</v>
      </c>
      <c r="G122" s="54">
        <v>3866.45</v>
      </c>
      <c r="H122" s="54">
        <v>1249.8900000000001</v>
      </c>
      <c r="I122" s="58" t="s">
        <v>520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48">
        <f t="shared" si="2"/>
        <v>5116.34</v>
      </c>
      <c r="T122" s="48">
        <f t="shared" si="3"/>
        <v>0</v>
      </c>
      <c r="U122" s="49" t="str">
        <f>VLOOKUP(B122,'FOLHA RESUMIDA'!C:I,2,0)</f>
        <v>WLADIMIR MACHADO DO E  SANTO</v>
      </c>
    </row>
    <row r="123" spans="1:21">
      <c r="A123" s="52">
        <v>1</v>
      </c>
      <c r="B123" s="52">
        <v>2181</v>
      </c>
      <c r="C123" s="54" t="s">
        <v>108</v>
      </c>
      <c r="D123" s="56">
        <v>36069</v>
      </c>
      <c r="E123" s="56" t="s">
        <v>519</v>
      </c>
      <c r="F123" s="58" t="s">
        <v>426</v>
      </c>
      <c r="G123" s="54">
        <v>9633.9599999999991</v>
      </c>
      <c r="H123" s="54">
        <v>2945.5</v>
      </c>
      <c r="I123" s="58" t="s">
        <v>520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48">
        <f t="shared" si="2"/>
        <v>12579.46</v>
      </c>
      <c r="T123" s="48">
        <f t="shared" si="3"/>
        <v>0</v>
      </c>
      <c r="U123" s="49" t="str">
        <f>VLOOKUP(B123,'FOLHA RESUMIDA'!C:I,2,0)</f>
        <v>ELCY SILVA DE ARAUJO</v>
      </c>
    </row>
    <row r="124" spans="1:21">
      <c r="A124" s="52">
        <v>1</v>
      </c>
      <c r="B124" s="52">
        <v>2274</v>
      </c>
      <c r="C124" s="54" t="s">
        <v>109</v>
      </c>
      <c r="D124" s="56">
        <v>37883</v>
      </c>
      <c r="E124" s="56" t="s">
        <v>519</v>
      </c>
      <c r="F124" s="58" t="s">
        <v>407</v>
      </c>
      <c r="G124" s="54">
        <v>0</v>
      </c>
      <c r="H124" s="54">
        <v>0</v>
      </c>
      <c r="I124" s="58" t="s">
        <v>522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16784.88</v>
      </c>
      <c r="S124" s="48">
        <f t="shared" si="2"/>
        <v>0</v>
      </c>
      <c r="T124" s="48">
        <f t="shared" si="3"/>
        <v>16784.88</v>
      </c>
      <c r="U124" s="49" t="str">
        <f>VLOOKUP(B124,'FOLHA RESUMIDA'!C:I,2,0)</f>
        <v>DJALMA LIMA DE OLIVEIRA DANTAS</v>
      </c>
    </row>
    <row r="125" spans="1:21">
      <c r="A125" s="52">
        <v>1</v>
      </c>
      <c r="B125" s="52">
        <v>2280</v>
      </c>
      <c r="C125" s="54" t="s">
        <v>110</v>
      </c>
      <c r="D125" s="56">
        <v>38335</v>
      </c>
      <c r="E125" s="56" t="s">
        <v>519</v>
      </c>
      <c r="F125" s="58" t="s">
        <v>444</v>
      </c>
      <c r="G125" s="54">
        <v>0</v>
      </c>
      <c r="H125" s="54">
        <v>0</v>
      </c>
      <c r="I125" s="58" t="s">
        <v>522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636.36</v>
      </c>
      <c r="P125" s="54">
        <v>2545.4699999999998</v>
      </c>
      <c r="Q125" s="54">
        <v>0</v>
      </c>
      <c r="R125" s="54">
        <v>0</v>
      </c>
      <c r="S125" s="48">
        <f t="shared" si="2"/>
        <v>636.36</v>
      </c>
      <c r="T125" s="48">
        <f t="shared" si="3"/>
        <v>2545.4699999999998</v>
      </c>
      <c r="U125" s="49" t="str">
        <f>VLOOKUP(B125,'FOLHA RESUMIDA'!C:I,2,0)</f>
        <v>JACQUELINE CESAR DE GUSMAO</v>
      </c>
    </row>
    <row r="126" spans="1:21">
      <c r="A126" s="52">
        <v>1</v>
      </c>
      <c r="B126" s="52">
        <v>2295</v>
      </c>
      <c r="C126" s="54" t="s">
        <v>111</v>
      </c>
      <c r="D126" s="56">
        <v>38657</v>
      </c>
      <c r="E126" s="56" t="s">
        <v>519</v>
      </c>
      <c r="F126" s="58" t="s">
        <v>412</v>
      </c>
      <c r="G126" s="54">
        <v>0</v>
      </c>
      <c r="H126" s="54">
        <v>0</v>
      </c>
      <c r="I126" s="58" t="s">
        <v>522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881.12</v>
      </c>
      <c r="P126" s="54">
        <v>3524.49</v>
      </c>
      <c r="Q126" s="54">
        <v>0</v>
      </c>
      <c r="R126" s="54">
        <v>0</v>
      </c>
      <c r="S126" s="48">
        <f t="shared" si="2"/>
        <v>881.12</v>
      </c>
      <c r="T126" s="48">
        <f t="shared" si="3"/>
        <v>3524.49</v>
      </c>
      <c r="U126" s="49" t="str">
        <f>VLOOKUP(B126,'FOLHA RESUMIDA'!C:I,2,0)</f>
        <v>VINCENZO PAPARIELLO</v>
      </c>
    </row>
    <row r="127" spans="1:21">
      <c r="A127" s="52">
        <v>1</v>
      </c>
      <c r="B127" s="52">
        <v>2308</v>
      </c>
      <c r="C127" s="54" t="s">
        <v>112</v>
      </c>
      <c r="D127" s="56">
        <v>38749</v>
      </c>
      <c r="E127" s="56" t="s">
        <v>519</v>
      </c>
      <c r="F127" s="58" t="s">
        <v>444</v>
      </c>
      <c r="G127" s="54">
        <v>0</v>
      </c>
      <c r="H127" s="54">
        <v>0</v>
      </c>
      <c r="I127" s="58" t="s">
        <v>522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636.36</v>
      </c>
      <c r="P127" s="54">
        <v>2545.4699999999998</v>
      </c>
      <c r="Q127" s="54">
        <v>0</v>
      </c>
      <c r="R127" s="54">
        <v>0</v>
      </c>
      <c r="S127" s="48">
        <f t="shared" si="2"/>
        <v>636.36</v>
      </c>
      <c r="T127" s="48">
        <f t="shared" si="3"/>
        <v>2545.4699999999998</v>
      </c>
      <c r="U127" s="49" t="str">
        <f>VLOOKUP(B127,'FOLHA RESUMIDA'!C:I,2,0)</f>
        <v>ADEILDO CARLOS DIAS BEZERRA</v>
      </c>
    </row>
    <row r="128" spans="1:21">
      <c r="A128" s="52">
        <v>1</v>
      </c>
      <c r="B128" s="52">
        <v>2330</v>
      </c>
      <c r="C128" s="54" t="s">
        <v>113</v>
      </c>
      <c r="D128" s="56">
        <v>39286</v>
      </c>
      <c r="E128" s="56" t="s">
        <v>519</v>
      </c>
      <c r="F128" s="58" t="s">
        <v>484</v>
      </c>
      <c r="G128" s="54">
        <v>5019.88</v>
      </c>
      <c r="H128" s="54">
        <v>0</v>
      </c>
      <c r="I128" s="58" t="s">
        <v>520</v>
      </c>
      <c r="J128" s="54">
        <v>2312.9499999999998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48">
        <f t="shared" si="2"/>
        <v>5019.88</v>
      </c>
      <c r="T128" s="48">
        <f t="shared" si="3"/>
        <v>2312.9499999999998</v>
      </c>
      <c r="U128" s="49" t="str">
        <f>VLOOKUP(B128,'FOLHA RESUMIDA'!C:I,2,0)</f>
        <v>ERICK RENAN PEREIRA DE ACIOLI</v>
      </c>
    </row>
    <row r="129" spans="1:21">
      <c r="A129" s="52">
        <v>1</v>
      </c>
      <c r="B129" s="52">
        <v>2337</v>
      </c>
      <c r="C129" s="54" t="s">
        <v>114</v>
      </c>
      <c r="D129" s="56">
        <v>39302</v>
      </c>
      <c r="E129" s="56" t="s">
        <v>519</v>
      </c>
      <c r="F129" s="58" t="s">
        <v>426</v>
      </c>
      <c r="G129" s="54">
        <v>6210.16</v>
      </c>
      <c r="H129" s="54">
        <v>0</v>
      </c>
      <c r="I129" s="58" t="s">
        <v>520</v>
      </c>
      <c r="J129" s="54">
        <v>2312.9499999999998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48">
        <f t="shared" si="2"/>
        <v>6210.16</v>
      </c>
      <c r="T129" s="48">
        <f t="shared" si="3"/>
        <v>2312.9499999999998</v>
      </c>
      <c r="U129" s="49" t="str">
        <f>VLOOKUP(B129,'FOLHA RESUMIDA'!C:I,2,0)</f>
        <v>FLAVIA PATRICIA M  MEDEIROS</v>
      </c>
    </row>
    <row r="130" spans="1:21">
      <c r="A130" s="52">
        <v>1</v>
      </c>
      <c r="B130" s="52">
        <v>2339</v>
      </c>
      <c r="C130" s="54" t="s">
        <v>115</v>
      </c>
      <c r="D130" s="56">
        <v>39302</v>
      </c>
      <c r="E130" s="56" t="s">
        <v>519</v>
      </c>
      <c r="F130" s="58" t="s">
        <v>426</v>
      </c>
      <c r="G130" s="54">
        <v>6210.16</v>
      </c>
      <c r="H130" s="54">
        <v>4069.48</v>
      </c>
      <c r="I130" s="58" t="s">
        <v>520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48">
        <f t="shared" ref="S130:S193" si="4">SUM(G130:H130)+O130+Q130</f>
        <v>10279.64</v>
      </c>
      <c r="T130" s="48">
        <f t="shared" ref="T130:T193" si="5">SUM(J130:N130)+P130+R130</f>
        <v>0</v>
      </c>
      <c r="U130" s="49" t="str">
        <f>VLOOKUP(B130,'FOLHA RESUMIDA'!C:I,2,0)</f>
        <v>DEBORAH BEZERRA MONTEIRO</v>
      </c>
    </row>
    <row r="131" spans="1:21">
      <c r="A131" s="52">
        <v>1</v>
      </c>
      <c r="B131" s="52">
        <v>2342</v>
      </c>
      <c r="C131" s="54" t="s">
        <v>116</v>
      </c>
      <c r="D131" s="56">
        <v>39302</v>
      </c>
      <c r="E131" s="56" t="s">
        <v>519</v>
      </c>
      <c r="F131" s="58" t="s">
        <v>426</v>
      </c>
      <c r="G131" s="54">
        <v>6210.16</v>
      </c>
      <c r="H131" s="54">
        <v>0</v>
      </c>
      <c r="I131" s="58" t="s">
        <v>520</v>
      </c>
      <c r="J131" s="54">
        <v>2312.9499999999998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48">
        <f t="shared" si="4"/>
        <v>6210.16</v>
      </c>
      <c r="T131" s="48">
        <f t="shared" si="5"/>
        <v>2312.9499999999998</v>
      </c>
      <c r="U131" s="49" t="str">
        <f>VLOOKUP(B131,'FOLHA RESUMIDA'!C:I,2,0)</f>
        <v>MARCOS ANDRE CUNHA DE OLIVEIRA</v>
      </c>
    </row>
    <row r="132" spans="1:21">
      <c r="A132" s="52">
        <v>1</v>
      </c>
      <c r="B132" s="52">
        <v>2344</v>
      </c>
      <c r="C132" s="54" t="s">
        <v>117</v>
      </c>
      <c r="D132" s="56">
        <v>39302</v>
      </c>
      <c r="E132" s="56" t="s">
        <v>519</v>
      </c>
      <c r="F132" s="58" t="s">
        <v>489</v>
      </c>
      <c r="G132" s="54">
        <v>6210.16</v>
      </c>
      <c r="H132" s="54">
        <v>0</v>
      </c>
      <c r="I132" s="58" t="s">
        <v>520</v>
      </c>
      <c r="J132" s="54">
        <v>2312.9499999999998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48">
        <f t="shared" si="4"/>
        <v>6210.16</v>
      </c>
      <c r="T132" s="48">
        <f t="shared" si="5"/>
        <v>2312.9499999999998</v>
      </c>
      <c r="U132" s="49" t="str">
        <f>VLOOKUP(B132,'FOLHA RESUMIDA'!C:I,2,0)</f>
        <v>AMANDA TATIANE C  DE OLIVEIRA</v>
      </c>
    </row>
    <row r="133" spans="1:21">
      <c r="A133" s="52">
        <v>1</v>
      </c>
      <c r="B133" s="52">
        <v>2351</v>
      </c>
      <c r="C133" s="54" t="s">
        <v>118</v>
      </c>
      <c r="D133" s="56">
        <v>39310</v>
      </c>
      <c r="E133" s="56" t="s">
        <v>519</v>
      </c>
      <c r="F133" s="58" t="s">
        <v>418</v>
      </c>
      <c r="G133" s="54">
        <v>1778.68</v>
      </c>
      <c r="H133" s="54">
        <v>0</v>
      </c>
      <c r="I133" s="58" t="s">
        <v>520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48">
        <f t="shared" si="4"/>
        <v>1778.68</v>
      </c>
      <c r="T133" s="48">
        <f t="shared" si="5"/>
        <v>0</v>
      </c>
      <c r="U133" s="49" t="str">
        <f>VLOOKUP(B133,'FOLHA RESUMIDA'!C:I,2,0)</f>
        <v>CLAUDIA SALVINA DE SANTANA</v>
      </c>
    </row>
    <row r="134" spans="1:21">
      <c r="A134" s="52">
        <v>1</v>
      </c>
      <c r="B134" s="52">
        <v>2363</v>
      </c>
      <c r="C134" s="54" t="s">
        <v>119</v>
      </c>
      <c r="D134" s="56">
        <v>39310</v>
      </c>
      <c r="E134" s="56" t="s">
        <v>519</v>
      </c>
      <c r="F134" s="58" t="s">
        <v>472</v>
      </c>
      <c r="G134" s="54">
        <v>2162.0300000000002</v>
      </c>
      <c r="H134" s="54">
        <v>0</v>
      </c>
      <c r="I134" s="58" t="s">
        <v>520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48">
        <f t="shared" si="4"/>
        <v>2162.0300000000002</v>
      </c>
      <c r="T134" s="48">
        <f t="shared" si="5"/>
        <v>0</v>
      </c>
      <c r="U134" s="49" t="str">
        <f>VLOOKUP(B134,'FOLHA RESUMIDA'!C:I,2,0)</f>
        <v>MIRIAM ALVES BASTOS DA SILVA</v>
      </c>
    </row>
    <row r="135" spans="1:21">
      <c r="A135" s="52">
        <v>1</v>
      </c>
      <c r="B135" s="52">
        <v>2367</v>
      </c>
      <c r="C135" s="54" t="s">
        <v>120</v>
      </c>
      <c r="D135" s="56">
        <v>39310</v>
      </c>
      <c r="E135" s="56" t="s">
        <v>519</v>
      </c>
      <c r="F135" s="58" t="s">
        <v>479</v>
      </c>
      <c r="G135" s="54">
        <v>2050.41</v>
      </c>
      <c r="H135" s="54">
        <v>0</v>
      </c>
      <c r="I135" s="58" t="s">
        <v>520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48">
        <f t="shared" si="4"/>
        <v>2050.41</v>
      </c>
      <c r="T135" s="48">
        <f t="shared" si="5"/>
        <v>0</v>
      </c>
      <c r="U135" s="49" t="str">
        <f>VLOOKUP(B135,'FOLHA RESUMIDA'!C:I,2,0)</f>
        <v>PRISCILLA RODRIGUES P DA SILVA</v>
      </c>
    </row>
    <row r="136" spans="1:21">
      <c r="A136" s="52">
        <v>1</v>
      </c>
      <c r="B136" s="52">
        <v>2371</v>
      </c>
      <c r="C136" s="54" t="s">
        <v>121</v>
      </c>
      <c r="D136" s="56">
        <v>39310</v>
      </c>
      <c r="E136" s="56" t="s">
        <v>519</v>
      </c>
      <c r="F136" s="58" t="s">
        <v>480</v>
      </c>
      <c r="G136" s="54">
        <v>2616.94</v>
      </c>
      <c r="H136" s="54">
        <v>0</v>
      </c>
      <c r="I136" s="58" t="s">
        <v>520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48">
        <f t="shared" si="4"/>
        <v>2616.94</v>
      </c>
      <c r="T136" s="48">
        <f t="shared" si="5"/>
        <v>0</v>
      </c>
      <c r="U136" s="49" t="str">
        <f>VLOOKUP(B136,'FOLHA RESUMIDA'!C:I,2,0)</f>
        <v>SUZELLE TRAJANO BENTO</v>
      </c>
    </row>
    <row r="137" spans="1:21">
      <c r="A137" s="52">
        <v>1</v>
      </c>
      <c r="B137" s="52">
        <v>2382</v>
      </c>
      <c r="C137" s="54" t="s">
        <v>122</v>
      </c>
      <c r="D137" s="56">
        <v>39342</v>
      </c>
      <c r="E137" s="56" t="s">
        <v>519</v>
      </c>
      <c r="F137" s="58" t="s">
        <v>426</v>
      </c>
      <c r="G137" s="54">
        <v>6210.16</v>
      </c>
      <c r="H137" s="54">
        <v>0</v>
      </c>
      <c r="I137" s="58" t="s">
        <v>520</v>
      </c>
      <c r="J137" s="54">
        <v>6657.79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48">
        <f t="shared" si="4"/>
        <v>6210.16</v>
      </c>
      <c r="T137" s="48">
        <f t="shared" si="5"/>
        <v>6657.79</v>
      </c>
      <c r="U137" s="49" t="str">
        <f>VLOOKUP(B137,'FOLHA RESUMIDA'!C:I,2,0)</f>
        <v>AILA KARLA MOTA SANTANA</v>
      </c>
    </row>
    <row r="138" spans="1:21">
      <c r="A138" s="52">
        <v>1</v>
      </c>
      <c r="B138" s="52">
        <v>2384</v>
      </c>
      <c r="C138" s="54" t="s">
        <v>123</v>
      </c>
      <c r="D138" s="56">
        <v>39342</v>
      </c>
      <c r="E138" s="56" t="s">
        <v>519</v>
      </c>
      <c r="F138" s="58" t="s">
        <v>479</v>
      </c>
      <c r="G138" s="54">
        <v>2050.41</v>
      </c>
      <c r="H138" s="54">
        <v>0</v>
      </c>
      <c r="I138" s="58" t="s">
        <v>520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48">
        <f t="shared" si="4"/>
        <v>2050.41</v>
      </c>
      <c r="T138" s="48">
        <f t="shared" si="5"/>
        <v>0</v>
      </c>
      <c r="U138" s="49" t="str">
        <f>VLOOKUP(B138,'FOLHA RESUMIDA'!C:I,2,0)</f>
        <v>KATIA MIRANDA DE ARAUJO LOPES</v>
      </c>
    </row>
    <row r="139" spans="1:21">
      <c r="A139" s="52">
        <v>1</v>
      </c>
      <c r="B139" s="52">
        <v>2392</v>
      </c>
      <c r="C139" s="54" t="s">
        <v>124</v>
      </c>
      <c r="D139" s="56">
        <v>39342</v>
      </c>
      <c r="E139" s="56" t="s">
        <v>519</v>
      </c>
      <c r="F139" s="58" t="s">
        <v>482</v>
      </c>
      <c r="G139" s="54">
        <v>2050.41</v>
      </c>
      <c r="H139" s="54">
        <v>0</v>
      </c>
      <c r="I139" s="58" t="s">
        <v>520</v>
      </c>
      <c r="J139" s="54">
        <v>2312.9499999999998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48">
        <f t="shared" si="4"/>
        <v>2050.41</v>
      </c>
      <c r="T139" s="48">
        <f t="shared" si="5"/>
        <v>2312.9499999999998</v>
      </c>
      <c r="U139" s="49" t="str">
        <f>VLOOKUP(B139,'FOLHA RESUMIDA'!C:I,2,0)</f>
        <v>KLEYTON DA SILVA A PEREIRA</v>
      </c>
    </row>
    <row r="140" spans="1:21">
      <c r="A140" s="52">
        <v>1</v>
      </c>
      <c r="B140" s="52">
        <v>2406</v>
      </c>
      <c r="C140" s="54" t="s">
        <v>125</v>
      </c>
      <c r="D140" s="56">
        <v>39349</v>
      </c>
      <c r="E140" s="56" t="s">
        <v>519</v>
      </c>
      <c r="F140" s="58" t="s">
        <v>418</v>
      </c>
      <c r="G140" s="54">
        <v>1613.31</v>
      </c>
      <c r="H140" s="54">
        <v>0</v>
      </c>
      <c r="I140" s="58" t="s">
        <v>520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48">
        <f t="shared" si="4"/>
        <v>1613.31</v>
      </c>
      <c r="T140" s="48">
        <f t="shared" si="5"/>
        <v>0</v>
      </c>
      <c r="U140" s="49" t="str">
        <f>VLOOKUP(B140,'FOLHA RESUMIDA'!C:I,2,0)</f>
        <v>DEYSE MARIA DOS SANTOS SILVA</v>
      </c>
    </row>
    <row r="141" spans="1:21">
      <c r="A141" s="52">
        <v>1</v>
      </c>
      <c r="B141" s="52">
        <v>2415</v>
      </c>
      <c r="C141" s="54" t="s">
        <v>126</v>
      </c>
      <c r="D141" s="56">
        <v>39349</v>
      </c>
      <c r="E141" s="56" t="s">
        <v>519</v>
      </c>
      <c r="F141" s="58" t="s">
        <v>426</v>
      </c>
      <c r="G141" s="54">
        <v>6210.16</v>
      </c>
      <c r="H141" s="54">
        <v>0</v>
      </c>
      <c r="I141" s="58" t="s">
        <v>520</v>
      </c>
      <c r="J141" s="54">
        <v>6657.79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48">
        <f t="shared" si="4"/>
        <v>6210.16</v>
      </c>
      <c r="T141" s="48">
        <f t="shared" si="5"/>
        <v>6657.79</v>
      </c>
      <c r="U141" s="49" t="str">
        <f>VLOOKUP(B141,'FOLHA RESUMIDA'!C:I,2,0)</f>
        <v>SILVIA RENATA QUEIROZ DE FARIA</v>
      </c>
    </row>
    <row r="142" spans="1:21">
      <c r="A142" s="52">
        <v>1</v>
      </c>
      <c r="B142" s="52">
        <v>2420</v>
      </c>
      <c r="C142" s="54" t="s">
        <v>127</v>
      </c>
      <c r="D142" s="56">
        <v>39356</v>
      </c>
      <c r="E142" s="56" t="s">
        <v>519</v>
      </c>
      <c r="F142" s="58" t="s">
        <v>426</v>
      </c>
      <c r="G142" s="54">
        <v>6210.16</v>
      </c>
      <c r="H142" s="54">
        <v>0</v>
      </c>
      <c r="I142" s="58" t="s">
        <v>520</v>
      </c>
      <c r="J142" s="54">
        <v>6657.79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48">
        <f t="shared" si="4"/>
        <v>6210.16</v>
      </c>
      <c r="T142" s="48">
        <f t="shared" si="5"/>
        <v>6657.79</v>
      </c>
      <c r="U142" s="49" t="str">
        <f>VLOOKUP(B142,'FOLHA RESUMIDA'!C:I,2,0)</f>
        <v>TEREZA RAQUEL F ALMEIDA</v>
      </c>
    </row>
    <row r="143" spans="1:21">
      <c r="A143" s="52">
        <v>1</v>
      </c>
      <c r="B143" s="52">
        <v>2421</v>
      </c>
      <c r="C143" s="54" t="s">
        <v>128</v>
      </c>
      <c r="D143" s="56">
        <v>39370</v>
      </c>
      <c r="E143" s="56" t="s">
        <v>519</v>
      </c>
      <c r="F143" s="58" t="s">
        <v>425</v>
      </c>
      <c r="G143" s="54">
        <v>3933.21</v>
      </c>
      <c r="H143" s="54">
        <v>0</v>
      </c>
      <c r="I143" s="58" t="s">
        <v>520</v>
      </c>
      <c r="J143" s="54">
        <v>2312.9499999999998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48">
        <f t="shared" si="4"/>
        <v>3933.21</v>
      </c>
      <c r="T143" s="48">
        <f t="shared" si="5"/>
        <v>2312.9499999999998</v>
      </c>
      <c r="U143" s="49" t="str">
        <f>VLOOKUP(B143,'FOLHA RESUMIDA'!C:I,2,0)</f>
        <v>ANA CLAUDIA NUNES DE MOURA</v>
      </c>
    </row>
    <row r="144" spans="1:21">
      <c r="A144" s="52">
        <v>1</v>
      </c>
      <c r="B144" s="52">
        <v>2437</v>
      </c>
      <c r="C144" s="54" t="s">
        <v>129</v>
      </c>
      <c r="D144" s="56">
        <v>39371</v>
      </c>
      <c r="E144" s="56" t="s">
        <v>519</v>
      </c>
      <c r="F144" s="58" t="s">
        <v>479</v>
      </c>
      <c r="G144" s="54">
        <v>2050.41</v>
      </c>
      <c r="H144" s="54">
        <v>0</v>
      </c>
      <c r="I144" s="58" t="s">
        <v>520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48">
        <f t="shared" si="4"/>
        <v>2050.41</v>
      </c>
      <c r="T144" s="48">
        <f t="shared" si="5"/>
        <v>0</v>
      </c>
      <c r="U144" s="49" t="str">
        <f>VLOOKUP(B144,'FOLHA RESUMIDA'!C:I,2,0)</f>
        <v>CLAUDILENE DE LIMA</v>
      </c>
    </row>
    <row r="145" spans="1:21">
      <c r="A145" s="52">
        <v>1</v>
      </c>
      <c r="B145" s="52">
        <v>2440</v>
      </c>
      <c r="C145" s="54" t="s">
        <v>130</v>
      </c>
      <c r="D145" s="56">
        <v>39371</v>
      </c>
      <c r="E145" s="56" t="s">
        <v>519</v>
      </c>
      <c r="F145" s="58" t="s">
        <v>418</v>
      </c>
      <c r="G145" s="54">
        <v>2162.0300000000002</v>
      </c>
      <c r="H145" s="54">
        <v>0</v>
      </c>
      <c r="I145" s="58" t="s">
        <v>520</v>
      </c>
      <c r="J145" s="54">
        <v>1284.97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48">
        <f t="shared" si="4"/>
        <v>2162.0300000000002</v>
      </c>
      <c r="T145" s="48">
        <f t="shared" si="5"/>
        <v>1284.97</v>
      </c>
      <c r="U145" s="49" t="str">
        <f>VLOOKUP(B145,'FOLHA RESUMIDA'!C:I,2,0)</f>
        <v>ELIANE MOREIRA DE SOUZA</v>
      </c>
    </row>
    <row r="146" spans="1:21">
      <c r="A146" s="52">
        <v>1</v>
      </c>
      <c r="B146" s="52">
        <v>2443</v>
      </c>
      <c r="C146" s="54" t="s">
        <v>454</v>
      </c>
      <c r="D146" s="56">
        <v>39371</v>
      </c>
      <c r="E146" s="56" t="s">
        <v>519</v>
      </c>
      <c r="F146" s="58" t="s">
        <v>418</v>
      </c>
      <c r="G146" s="54">
        <v>1778.68</v>
      </c>
      <c r="H146" s="54">
        <v>0</v>
      </c>
      <c r="I146" s="58" t="s">
        <v>520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48">
        <f t="shared" si="4"/>
        <v>1778.68</v>
      </c>
      <c r="T146" s="48">
        <f t="shared" si="5"/>
        <v>0</v>
      </c>
      <c r="U146" s="49" t="str">
        <f>VLOOKUP(B146,'FOLHA RESUMIDA'!C:I,2,0)</f>
        <v>GEYZA JANAINA FERREIRA L ALVES</v>
      </c>
    </row>
    <row r="147" spans="1:21">
      <c r="A147" s="52">
        <v>1</v>
      </c>
      <c r="B147" s="52">
        <v>2448</v>
      </c>
      <c r="C147" s="54" t="s">
        <v>131</v>
      </c>
      <c r="D147" s="56">
        <v>39371</v>
      </c>
      <c r="E147" s="56" t="s">
        <v>519</v>
      </c>
      <c r="F147" s="58" t="s">
        <v>418</v>
      </c>
      <c r="G147" s="54">
        <v>1961.04</v>
      </c>
      <c r="H147" s="54">
        <v>0</v>
      </c>
      <c r="I147" s="58" t="s">
        <v>520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48">
        <f t="shared" si="4"/>
        <v>1961.04</v>
      </c>
      <c r="T147" s="48">
        <f t="shared" si="5"/>
        <v>0</v>
      </c>
      <c r="U147" s="49" t="str">
        <f>VLOOKUP(B147,'FOLHA RESUMIDA'!C:I,2,0)</f>
        <v>JULIO CESAR DA SILVA</v>
      </c>
    </row>
    <row r="148" spans="1:21">
      <c r="A148" s="52">
        <v>1</v>
      </c>
      <c r="B148" s="52">
        <v>2451</v>
      </c>
      <c r="C148" s="54" t="s">
        <v>132</v>
      </c>
      <c r="D148" s="56">
        <v>39371</v>
      </c>
      <c r="E148" s="56" t="s">
        <v>519</v>
      </c>
      <c r="F148" s="58" t="s">
        <v>418</v>
      </c>
      <c r="G148" s="54">
        <v>1778.68</v>
      </c>
      <c r="H148" s="54">
        <v>0</v>
      </c>
      <c r="I148" s="58" t="s">
        <v>520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48">
        <f t="shared" si="4"/>
        <v>1778.68</v>
      </c>
      <c r="T148" s="48">
        <f t="shared" si="5"/>
        <v>0</v>
      </c>
      <c r="U148" s="49" t="str">
        <f>VLOOKUP(B148,'FOLHA RESUMIDA'!C:I,2,0)</f>
        <v>MANUELLA BOMFIM DA SILVA</v>
      </c>
    </row>
    <row r="149" spans="1:21">
      <c r="A149" s="52">
        <v>1</v>
      </c>
      <c r="B149" s="52">
        <v>2460</v>
      </c>
      <c r="C149" s="54" t="s">
        <v>133</v>
      </c>
      <c r="D149" s="56">
        <v>39371</v>
      </c>
      <c r="E149" s="56" t="s">
        <v>519</v>
      </c>
      <c r="F149" s="58" t="s">
        <v>418</v>
      </c>
      <c r="G149" s="54">
        <v>1778.68</v>
      </c>
      <c r="H149" s="54">
        <v>0</v>
      </c>
      <c r="I149" s="58" t="s">
        <v>520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48">
        <f t="shared" si="4"/>
        <v>1778.68</v>
      </c>
      <c r="T149" s="48">
        <f t="shared" si="5"/>
        <v>0</v>
      </c>
      <c r="U149" s="49" t="str">
        <f>VLOOKUP(B149,'FOLHA RESUMIDA'!C:I,2,0)</f>
        <v>VIVIANE OLIMPIO DOS SANTOS</v>
      </c>
    </row>
    <row r="150" spans="1:21">
      <c r="A150" s="52">
        <v>1</v>
      </c>
      <c r="B150" s="52">
        <v>2468</v>
      </c>
      <c r="C150" s="54" t="s">
        <v>134</v>
      </c>
      <c r="D150" s="56">
        <v>39485</v>
      </c>
      <c r="E150" s="56" t="s">
        <v>519</v>
      </c>
      <c r="F150" s="58" t="s">
        <v>473</v>
      </c>
      <c r="G150" s="54">
        <v>2152.9499999999998</v>
      </c>
      <c r="H150" s="54">
        <v>0</v>
      </c>
      <c r="I150" s="58" t="s">
        <v>520</v>
      </c>
      <c r="J150" s="54">
        <v>2312.9499999999998</v>
      </c>
      <c r="K150" s="54">
        <v>0</v>
      </c>
      <c r="L150" s="54">
        <v>0</v>
      </c>
      <c r="M150" s="54">
        <v>0</v>
      </c>
      <c r="N150" s="54">
        <v>3900</v>
      </c>
      <c r="O150" s="54">
        <v>0</v>
      </c>
      <c r="P150" s="54">
        <v>0</v>
      </c>
      <c r="Q150" s="54">
        <v>0</v>
      </c>
      <c r="R150" s="54">
        <v>0</v>
      </c>
      <c r="S150" s="48">
        <f t="shared" si="4"/>
        <v>2152.9499999999998</v>
      </c>
      <c r="T150" s="48">
        <f t="shared" si="5"/>
        <v>6212.95</v>
      </c>
      <c r="U150" s="49" t="str">
        <f>VLOOKUP(B150,'FOLHA RESUMIDA'!C:I,2,0)</f>
        <v>ANA GERTRUDES DE A F GUERRA</v>
      </c>
    </row>
    <row r="151" spans="1:21">
      <c r="A151" s="52">
        <v>1</v>
      </c>
      <c r="B151" s="52">
        <v>2474</v>
      </c>
      <c r="C151" s="54" t="s">
        <v>135</v>
      </c>
      <c r="D151" s="56">
        <v>39491</v>
      </c>
      <c r="E151" s="56" t="s">
        <v>519</v>
      </c>
      <c r="F151" s="58" t="s">
        <v>426</v>
      </c>
      <c r="G151" s="54">
        <v>6210.16</v>
      </c>
      <c r="H151" s="54">
        <v>0</v>
      </c>
      <c r="I151" s="58" t="s">
        <v>520</v>
      </c>
      <c r="J151" s="54">
        <v>6657.79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48">
        <f t="shared" si="4"/>
        <v>6210.16</v>
      </c>
      <c r="T151" s="48">
        <f t="shared" si="5"/>
        <v>6657.79</v>
      </c>
      <c r="U151" s="49" t="str">
        <f>VLOOKUP(B151,'FOLHA RESUMIDA'!C:I,2,0)</f>
        <v>MARIA ROSEANE DOS A CLEMENTINO</v>
      </c>
    </row>
    <row r="152" spans="1:21">
      <c r="A152" s="52">
        <v>50</v>
      </c>
      <c r="B152" s="52">
        <v>2478</v>
      </c>
      <c r="C152" s="54" t="s">
        <v>380</v>
      </c>
      <c r="D152" s="56">
        <v>39524</v>
      </c>
      <c r="E152" s="56" t="s">
        <v>519</v>
      </c>
      <c r="F152" s="58" t="s">
        <v>581</v>
      </c>
      <c r="G152" s="54">
        <v>5534.43</v>
      </c>
      <c r="H152" s="54">
        <v>0</v>
      </c>
      <c r="I152" s="58" t="s">
        <v>520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48">
        <f t="shared" si="4"/>
        <v>5534.43</v>
      </c>
      <c r="T152" s="48">
        <f t="shared" si="5"/>
        <v>0</v>
      </c>
      <c r="U152" s="49" t="str">
        <f>VLOOKUP(B152,'FOLHA RESUMIDA'!C:I,2,0)</f>
        <v>ROGERIO MOURA VIEIRA</v>
      </c>
    </row>
    <row r="153" spans="1:21">
      <c r="A153" s="52">
        <v>20</v>
      </c>
      <c r="B153" s="52">
        <v>2481</v>
      </c>
      <c r="C153" s="54" t="s">
        <v>354</v>
      </c>
      <c r="D153" s="56">
        <v>39524</v>
      </c>
      <c r="E153" s="56" t="s">
        <v>519</v>
      </c>
      <c r="F153" s="58" t="s">
        <v>581</v>
      </c>
      <c r="G153" s="54">
        <v>5534.43</v>
      </c>
      <c r="H153" s="54">
        <v>0</v>
      </c>
      <c r="I153" s="58" t="s">
        <v>520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48">
        <f t="shared" si="4"/>
        <v>5534.43</v>
      </c>
      <c r="T153" s="48">
        <f t="shared" si="5"/>
        <v>0</v>
      </c>
      <c r="U153" s="49" t="str">
        <f>VLOOKUP(B153,'FOLHA RESUMIDA'!C:I,2,0)</f>
        <v>RAFAELLA MICHELLE DE L MIRANDA</v>
      </c>
    </row>
    <row r="154" spans="1:21">
      <c r="A154" s="52">
        <v>39</v>
      </c>
      <c r="B154" s="52">
        <v>2484</v>
      </c>
      <c r="C154" s="54" t="s">
        <v>373</v>
      </c>
      <c r="D154" s="56">
        <v>39524</v>
      </c>
      <c r="E154" s="56" t="s">
        <v>519</v>
      </c>
      <c r="F154" s="58" t="s">
        <v>581</v>
      </c>
      <c r="G154" s="54">
        <v>5811.15</v>
      </c>
      <c r="H154" s="54">
        <v>0</v>
      </c>
      <c r="I154" s="58" t="s">
        <v>520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48">
        <f t="shared" si="4"/>
        <v>5811.15</v>
      </c>
      <c r="T154" s="48">
        <f t="shared" si="5"/>
        <v>0</v>
      </c>
      <c r="U154" s="49" t="str">
        <f>VLOOKUP(B154,'FOLHA RESUMIDA'!C:I,2,0)</f>
        <v>ARLEY ANDERSON TAVARES MOREIRA</v>
      </c>
    </row>
    <row r="155" spans="1:21">
      <c r="A155" s="52">
        <v>1</v>
      </c>
      <c r="B155" s="52">
        <v>2493</v>
      </c>
      <c r="C155" s="54" t="s">
        <v>136</v>
      </c>
      <c r="D155" s="56">
        <v>39539</v>
      </c>
      <c r="E155" s="56" t="s">
        <v>519</v>
      </c>
      <c r="F155" s="58" t="s">
        <v>473</v>
      </c>
      <c r="G155" s="54">
        <v>2152.9499999999998</v>
      </c>
      <c r="H155" s="54">
        <v>0</v>
      </c>
      <c r="I155" s="58" t="s">
        <v>520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48">
        <f t="shared" si="4"/>
        <v>2152.9499999999998</v>
      </c>
      <c r="T155" s="48">
        <f t="shared" si="5"/>
        <v>0</v>
      </c>
      <c r="U155" s="49" t="str">
        <f>VLOOKUP(B155,'FOLHA RESUMIDA'!C:I,2,0)</f>
        <v>CRISTIANE R  DE O  GONCALVES</v>
      </c>
    </row>
    <row r="156" spans="1:21">
      <c r="A156" s="52">
        <v>1</v>
      </c>
      <c r="B156" s="52">
        <v>2498</v>
      </c>
      <c r="C156" s="54" t="s">
        <v>137</v>
      </c>
      <c r="D156" s="56">
        <v>39539</v>
      </c>
      <c r="E156" s="56" t="s">
        <v>519</v>
      </c>
      <c r="F156" s="58" t="s">
        <v>422</v>
      </c>
      <c r="G156" s="54">
        <v>2050.41</v>
      </c>
      <c r="H156" s="54">
        <v>0</v>
      </c>
      <c r="I156" s="58" t="s">
        <v>520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48">
        <f t="shared" si="4"/>
        <v>2050.41</v>
      </c>
      <c r="T156" s="48">
        <f t="shared" si="5"/>
        <v>0</v>
      </c>
      <c r="U156" s="49" t="str">
        <f>VLOOKUP(B156,'FOLHA RESUMIDA'!C:I,2,0)</f>
        <v>TEREZINHA DE J  DE L  M  NETA</v>
      </c>
    </row>
    <row r="157" spans="1:21">
      <c r="A157" s="52">
        <v>1</v>
      </c>
      <c r="B157" s="52">
        <v>2502</v>
      </c>
      <c r="C157" s="54" t="s">
        <v>138</v>
      </c>
      <c r="D157" s="56">
        <v>39553</v>
      </c>
      <c r="E157" s="56" t="s">
        <v>519</v>
      </c>
      <c r="F157" s="58" t="s">
        <v>422</v>
      </c>
      <c r="G157" s="54">
        <v>2050.41</v>
      </c>
      <c r="H157" s="54">
        <v>0</v>
      </c>
      <c r="I157" s="58" t="s">
        <v>520</v>
      </c>
      <c r="J157" s="54">
        <v>0</v>
      </c>
      <c r="K157" s="54">
        <v>0</v>
      </c>
      <c r="L157" s="54">
        <v>0</v>
      </c>
      <c r="M157" s="54">
        <v>0</v>
      </c>
      <c r="N157" s="54">
        <v>0</v>
      </c>
      <c r="O157" s="54">
        <v>0</v>
      </c>
      <c r="P157" s="54">
        <v>0</v>
      </c>
      <c r="Q157" s="54">
        <v>0</v>
      </c>
      <c r="R157" s="54">
        <v>0</v>
      </c>
      <c r="S157" s="48">
        <f t="shared" si="4"/>
        <v>2050.41</v>
      </c>
      <c r="T157" s="48">
        <f t="shared" si="5"/>
        <v>0</v>
      </c>
      <c r="U157" s="49" t="str">
        <f>VLOOKUP(B157,'FOLHA RESUMIDA'!C:I,2,0)</f>
        <v>PAULO ROBERTO DA SILVA CUNHA</v>
      </c>
    </row>
    <row r="158" spans="1:21">
      <c r="A158" s="52">
        <v>1</v>
      </c>
      <c r="B158" s="52">
        <v>2503</v>
      </c>
      <c r="C158" s="54" t="s">
        <v>139</v>
      </c>
      <c r="D158" s="56">
        <v>39553</v>
      </c>
      <c r="E158" s="56" t="s">
        <v>519</v>
      </c>
      <c r="F158" s="58" t="s">
        <v>490</v>
      </c>
      <c r="G158" s="54">
        <v>5534.43</v>
      </c>
      <c r="H158" s="54">
        <v>0</v>
      </c>
      <c r="I158" s="58" t="s">
        <v>520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48">
        <f t="shared" si="4"/>
        <v>5534.43</v>
      </c>
      <c r="T158" s="48">
        <f t="shared" si="5"/>
        <v>0</v>
      </c>
      <c r="U158" s="49" t="str">
        <f>VLOOKUP(B158,'FOLHA RESUMIDA'!C:I,2,0)</f>
        <v>TACIZO LUIZ PEREIRA DA SILVA</v>
      </c>
    </row>
    <row r="159" spans="1:21">
      <c r="A159" s="52">
        <v>1</v>
      </c>
      <c r="B159" s="52">
        <v>2504</v>
      </c>
      <c r="C159" s="54" t="s">
        <v>140</v>
      </c>
      <c r="D159" s="56">
        <v>39576</v>
      </c>
      <c r="E159" s="56" t="s">
        <v>519</v>
      </c>
      <c r="F159" s="58" t="s">
        <v>495</v>
      </c>
      <c r="G159" s="54">
        <v>0</v>
      </c>
      <c r="H159" s="54">
        <v>0</v>
      </c>
      <c r="I159" s="58" t="s">
        <v>522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293.70999999999998</v>
      </c>
      <c r="P159" s="54">
        <v>1174.82</v>
      </c>
      <c r="Q159" s="54">
        <v>0</v>
      </c>
      <c r="R159" s="54">
        <v>0</v>
      </c>
      <c r="S159" s="48">
        <f t="shared" si="4"/>
        <v>293.70999999999998</v>
      </c>
      <c r="T159" s="48">
        <f t="shared" si="5"/>
        <v>1174.82</v>
      </c>
      <c r="U159" s="49" t="str">
        <f>VLOOKUP(B159,'FOLHA RESUMIDA'!C:I,2,0)</f>
        <v>RIVALDO GOMES DA SILVA</v>
      </c>
    </row>
    <row r="160" spans="1:21">
      <c r="A160" s="52">
        <v>1</v>
      </c>
      <c r="B160" s="52">
        <v>2506</v>
      </c>
      <c r="C160" s="54" t="s">
        <v>141</v>
      </c>
      <c r="D160" s="56">
        <v>39576</v>
      </c>
      <c r="E160" s="56" t="s">
        <v>519</v>
      </c>
      <c r="F160" s="58" t="s">
        <v>495</v>
      </c>
      <c r="G160" s="54">
        <v>0</v>
      </c>
      <c r="H160" s="54">
        <v>0</v>
      </c>
      <c r="I160" s="58" t="s">
        <v>522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293.70999999999998</v>
      </c>
      <c r="P160" s="54">
        <v>1174.82</v>
      </c>
      <c r="Q160" s="54">
        <v>0</v>
      </c>
      <c r="R160" s="54">
        <v>0</v>
      </c>
      <c r="S160" s="48">
        <f t="shared" si="4"/>
        <v>293.70999999999998</v>
      </c>
      <c r="T160" s="48">
        <f t="shared" si="5"/>
        <v>1174.82</v>
      </c>
      <c r="U160" s="49" t="str">
        <f>VLOOKUP(B160,'FOLHA RESUMIDA'!C:I,2,0)</f>
        <v>IVETE ANTONIETA B  DE CARVALHO</v>
      </c>
    </row>
    <row r="161" spans="1:21">
      <c r="A161" s="52">
        <v>1</v>
      </c>
      <c r="B161" s="52">
        <v>2507</v>
      </c>
      <c r="C161" s="54" t="s">
        <v>142</v>
      </c>
      <c r="D161" s="56">
        <v>39576</v>
      </c>
      <c r="E161" s="56" t="s">
        <v>519</v>
      </c>
      <c r="F161" s="58" t="s">
        <v>495</v>
      </c>
      <c r="G161" s="54">
        <v>0</v>
      </c>
      <c r="H161" s="54">
        <v>0</v>
      </c>
      <c r="I161" s="58" t="s">
        <v>522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293.70999999999998</v>
      </c>
      <c r="P161" s="54">
        <v>1174.82</v>
      </c>
      <c r="Q161" s="54">
        <v>0</v>
      </c>
      <c r="R161" s="54">
        <v>0</v>
      </c>
      <c r="S161" s="48">
        <f t="shared" si="4"/>
        <v>293.70999999999998</v>
      </c>
      <c r="T161" s="48">
        <f t="shared" si="5"/>
        <v>1174.82</v>
      </c>
      <c r="U161" s="49" t="str">
        <f>VLOOKUP(B161,'FOLHA RESUMIDA'!C:I,2,0)</f>
        <v>ANANIAS TEIXEIRA DE LIMA</v>
      </c>
    </row>
    <row r="162" spans="1:21">
      <c r="A162" s="52">
        <v>1</v>
      </c>
      <c r="B162" s="52">
        <v>2508</v>
      </c>
      <c r="C162" s="54" t="s">
        <v>143</v>
      </c>
      <c r="D162" s="56">
        <v>39576</v>
      </c>
      <c r="E162" s="56" t="s">
        <v>519</v>
      </c>
      <c r="F162" s="58" t="s">
        <v>444</v>
      </c>
      <c r="G162" s="54">
        <v>0</v>
      </c>
      <c r="H162" s="54">
        <v>0</v>
      </c>
      <c r="I162" s="58" t="s">
        <v>522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636.36</v>
      </c>
      <c r="P162" s="54">
        <v>2545.4699999999998</v>
      </c>
      <c r="Q162" s="54">
        <v>0</v>
      </c>
      <c r="R162" s="54">
        <v>0</v>
      </c>
      <c r="S162" s="48">
        <f t="shared" si="4"/>
        <v>636.36</v>
      </c>
      <c r="T162" s="48">
        <f t="shared" si="5"/>
        <v>2545.4699999999998</v>
      </c>
      <c r="U162" s="49" t="str">
        <f>VLOOKUP(B162,'FOLHA RESUMIDA'!C:I,2,0)</f>
        <v>JOSE ALEXANDRE DE BARROS ALVES</v>
      </c>
    </row>
    <row r="163" spans="1:21">
      <c r="A163" s="52">
        <v>1</v>
      </c>
      <c r="B163" s="52">
        <v>2509</v>
      </c>
      <c r="C163" s="54" t="s">
        <v>144</v>
      </c>
      <c r="D163" s="56">
        <v>39576</v>
      </c>
      <c r="E163" s="56" t="s">
        <v>519</v>
      </c>
      <c r="F163" s="58" t="s">
        <v>495</v>
      </c>
      <c r="G163" s="54">
        <v>0</v>
      </c>
      <c r="H163" s="54">
        <v>0</v>
      </c>
      <c r="I163" s="58" t="s">
        <v>522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293.70999999999998</v>
      </c>
      <c r="P163" s="54">
        <v>1174.82</v>
      </c>
      <c r="Q163" s="54">
        <v>0</v>
      </c>
      <c r="R163" s="54">
        <v>0</v>
      </c>
      <c r="S163" s="48">
        <f t="shared" si="4"/>
        <v>293.70999999999998</v>
      </c>
      <c r="T163" s="48">
        <f t="shared" si="5"/>
        <v>1174.82</v>
      </c>
      <c r="U163" s="49" t="str">
        <f>VLOOKUP(B163,'FOLHA RESUMIDA'!C:I,2,0)</f>
        <v>ALDEMIR NASCIMENTO DA SILVA</v>
      </c>
    </row>
    <row r="164" spans="1:21">
      <c r="A164" s="52">
        <v>1</v>
      </c>
      <c r="B164" s="52">
        <v>2512</v>
      </c>
      <c r="C164" s="54" t="s">
        <v>365</v>
      </c>
      <c r="D164" s="56">
        <v>39582</v>
      </c>
      <c r="E164" s="56" t="s">
        <v>519</v>
      </c>
      <c r="F164" s="58" t="s">
        <v>490</v>
      </c>
      <c r="G164" s="54">
        <v>5534.43</v>
      </c>
      <c r="H164" s="54">
        <v>0</v>
      </c>
      <c r="I164" s="58" t="s">
        <v>520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48">
        <f t="shared" si="4"/>
        <v>5534.43</v>
      </c>
      <c r="T164" s="48">
        <f t="shared" si="5"/>
        <v>0</v>
      </c>
      <c r="U164" s="49" t="str">
        <f>VLOOKUP(B164,'FOLHA RESUMIDA'!C:I,2,0)</f>
        <v>JOSENILDO JOSE TORRES</v>
      </c>
    </row>
    <row r="165" spans="1:21">
      <c r="A165" s="52">
        <v>1</v>
      </c>
      <c r="B165" s="52">
        <v>2514</v>
      </c>
      <c r="C165" s="54" t="s">
        <v>145</v>
      </c>
      <c r="D165" s="56">
        <v>39582</v>
      </c>
      <c r="E165" s="56" t="s">
        <v>519</v>
      </c>
      <c r="F165" s="58" t="s">
        <v>473</v>
      </c>
      <c r="G165" s="54">
        <v>2152.9699999999998</v>
      </c>
      <c r="H165" s="54">
        <v>0</v>
      </c>
      <c r="I165" s="58" t="s">
        <v>520</v>
      </c>
      <c r="J165" s="54">
        <v>822.38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48">
        <f t="shared" si="4"/>
        <v>2152.9699999999998</v>
      </c>
      <c r="T165" s="48">
        <f t="shared" si="5"/>
        <v>822.38</v>
      </c>
      <c r="U165" s="49" t="str">
        <f>VLOOKUP(B165,'FOLHA RESUMIDA'!C:I,2,0)</f>
        <v>JULIANA CAVALCANTI DE SOUSA</v>
      </c>
    </row>
    <row r="166" spans="1:21">
      <c r="A166" s="52">
        <v>1</v>
      </c>
      <c r="B166" s="52">
        <v>2520</v>
      </c>
      <c r="C166" s="54" t="s">
        <v>366</v>
      </c>
      <c r="D166" s="56">
        <v>39582</v>
      </c>
      <c r="E166" s="56" t="s">
        <v>519</v>
      </c>
      <c r="F166" s="58" t="s">
        <v>473</v>
      </c>
      <c r="G166" s="54">
        <v>2152.9499999999998</v>
      </c>
      <c r="H166" s="54">
        <v>0</v>
      </c>
      <c r="I166" s="58" t="s">
        <v>520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48">
        <f t="shared" si="4"/>
        <v>2152.9499999999998</v>
      </c>
      <c r="T166" s="48">
        <f t="shared" si="5"/>
        <v>0</v>
      </c>
      <c r="U166" s="49" t="str">
        <f>VLOOKUP(B166,'FOLHA RESUMIDA'!C:I,2,0)</f>
        <v>SELMA CRISTIANIA LIMA RORIZ</v>
      </c>
    </row>
    <row r="167" spans="1:21">
      <c r="A167" s="52">
        <v>39</v>
      </c>
      <c r="B167" s="52">
        <v>2523</v>
      </c>
      <c r="C167" s="54" t="s">
        <v>374</v>
      </c>
      <c r="D167" s="56">
        <v>39582</v>
      </c>
      <c r="E167" s="56" t="s">
        <v>519</v>
      </c>
      <c r="F167" s="58" t="s">
        <v>473</v>
      </c>
      <c r="G167" s="54">
        <v>2152.9499999999998</v>
      </c>
      <c r="H167" s="54">
        <v>0</v>
      </c>
      <c r="I167" s="58" t="s">
        <v>520</v>
      </c>
      <c r="J167" s="54">
        <v>0</v>
      </c>
      <c r="K167" s="54">
        <v>0</v>
      </c>
      <c r="L167" s="54">
        <v>233.32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48">
        <f t="shared" si="4"/>
        <v>2152.9499999999998</v>
      </c>
      <c r="T167" s="48">
        <f t="shared" si="5"/>
        <v>233.32</v>
      </c>
      <c r="U167" s="49" t="str">
        <f>VLOOKUP(B167,'FOLHA RESUMIDA'!C:I,2,0)</f>
        <v>JANISSON COELHO DE VASCONCELOS</v>
      </c>
    </row>
    <row r="168" spans="1:21">
      <c r="A168" s="52">
        <v>10</v>
      </c>
      <c r="B168" s="52">
        <v>2525</v>
      </c>
      <c r="C168" s="54" t="s">
        <v>331</v>
      </c>
      <c r="D168" s="56">
        <v>39588</v>
      </c>
      <c r="E168" s="56" t="s">
        <v>519</v>
      </c>
      <c r="F168" s="58" t="s">
        <v>582</v>
      </c>
      <c r="G168" s="54">
        <v>2152.9499999999998</v>
      </c>
      <c r="H168" s="54">
        <v>0</v>
      </c>
      <c r="I168" s="58" t="s">
        <v>520</v>
      </c>
      <c r="J168" s="54">
        <v>0</v>
      </c>
      <c r="K168" s="54">
        <v>0</v>
      </c>
      <c r="L168" s="54">
        <v>233.32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48">
        <f t="shared" si="4"/>
        <v>2152.9499999999998</v>
      </c>
      <c r="T168" s="48">
        <f t="shared" si="5"/>
        <v>233.32</v>
      </c>
      <c r="U168" s="49" t="str">
        <f>VLOOKUP(B168,'FOLHA RESUMIDA'!C:I,2,0)</f>
        <v>FABIANE TAVARES DE SOUZA</v>
      </c>
    </row>
    <row r="169" spans="1:21">
      <c r="A169" s="52">
        <v>1</v>
      </c>
      <c r="B169" s="52">
        <v>2526</v>
      </c>
      <c r="C169" s="54" t="s">
        <v>146</v>
      </c>
      <c r="D169" s="56">
        <v>39588</v>
      </c>
      <c r="E169" s="56" t="s">
        <v>519</v>
      </c>
      <c r="F169" s="58" t="s">
        <v>477</v>
      </c>
      <c r="G169" s="54">
        <v>2050.41</v>
      </c>
      <c r="H169" s="54">
        <v>0</v>
      </c>
      <c r="I169" s="58" t="s">
        <v>520</v>
      </c>
      <c r="J169" s="54">
        <v>1284.97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48">
        <f t="shared" si="4"/>
        <v>2050.41</v>
      </c>
      <c r="T169" s="48">
        <f t="shared" si="5"/>
        <v>1284.97</v>
      </c>
      <c r="U169" s="49" t="str">
        <f>VLOOKUP(B169,'FOLHA RESUMIDA'!C:I,2,0)</f>
        <v>JARBAS FERREIRA DE LIMA JUNIOR</v>
      </c>
    </row>
    <row r="170" spans="1:21">
      <c r="A170" s="52">
        <v>1</v>
      </c>
      <c r="B170" s="52">
        <v>2530</v>
      </c>
      <c r="C170" s="54" t="s">
        <v>147</v>
      </c>
      <c r="D170" s="56">
        <v>39601</v>
      </c>
      <c r="E170" s="56" t="s">
        <v>519</v>
      </c>
      <c r="F170" s="58" t="s">
        <v>418</v>
      </c>
      <c r="G170" s="54">
        <v>1778.68</v>
      </c>
      <c r="H170" s="54">
        <v>0</v>
      </c>
      <c r="I170" s="58" t="s">
        <v>520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48">
        <f t="shared" si="4"/>
        <v>1778.68</v>
      </c>
      <c r="T170" s="48">
        <f t="shared" si="5"/>
        <v>0</v>
      </c>
      <c r="U170" s="49" t="str">
        <f>VLOOKUP(B170,'FOLHA RESUMIDA'!C:I,2,0)</f>
        <v>ARLEILDA MENDES DA SILVA</v>
      </c>
    </row>
    <row r="171" spans="1:21">
      <c r="A171" s="52">
        <v>1</v>
      </c>
      <c r="B171" s="52">
        <v>2534</v>
      </c>
      <c r="C171" s="54" t="s">
        <v>148</v>
      </c>
      <c r="D171" s="56">
        <v>39601</v>
      </c>
      <c r="E171" s="56" t="s">
        <v>519</v>
      </c>
      <c r="F171" s="58" t="s">
        <v>418</v>
      </c>
      <c r="G171" s="54">
        <v>1778.68</v>
      </c>
      <c r="H171" s="54">
        <v>0</v>
      </c>
      <c r="I171" s="58" t="s">
        <v>520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48">
        <f t="shared" si="4"/>
        <v>1778.68</v>
      </c>
      <c r="T171" s="48">
        <f t="shared" si="5"/>
        <v>0</v>
      </c>
      <c r="U171" s="49" t="str">
        <f>VLOOKUP(B171,'FOLHA RESUMIDA'!C:I,2,0)</f>
        <v>EMANUEL MESSIAS RIBEIRO COSTA</v>
      </c>
    </row>
    <row r="172" spans="1:21">
      <c r="A172" s="52">
        <v>1</v>
      </c>
      <c r="B172" s="52">
        <v>2539</v>
      </c>
      <c r="C172" s="54" t="s">
        <v>149</v>
      </c>
      <c r="D172" s="56">
        <v>39601</v>
      </c>
      <c r="E172" s="56" t="s">
        <v>519</v>
      </c>
      <c r="F172" s="58" t="s">
        <v>493</v>
      </c>
      <c r="G172" s="54">
        <v>2059.0700000000002</v>
      </c>
      <c r="H172" s="54">
        <v>0</v>
      </c>
      <c r="I172" s="58" t="s">
        <v>520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48">
        <f t="shared" si="4"/>
        <v>2059.0700000000002</v>
      </c>
      <c r="T172" s="48">
        <f t="shared" si="5"/>
        <v>0</v>
      </c>
      <c r="U172" s="49" t="str">
        <f>VLOOKUP(B172,'FOLHA RESUMIDA'!C:I,2,0)</f>
        <v>JOSENILDA BEZERRA DA SILVA</v>
      </c>
    </row>
    <row r="173" spans="1:21">
      <c r="A173" s="52">
        <v>1</v>
      </c>
      <c r="B173" s="52">
        <v>2541</v>
      </c>
      <c r="C173" s="54" t="s">
        <v>150</v>
      </c>
      <c r="D173" s="56">
        <v>39601</v>
      </c>
      <c r="E173" s="56" t="s">
        <v>519</v>
      </c>
      <c r="F173" s="58" t="s">
        <v>418</v>
      </c>
      <c r="G173" s="54">
        <v>1778.68</v>
      </c>
      <c r="H173" s="54">
        <v>0</v>
      </c>
      <c r="I173" s="58" t="s">
        <v>520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48">
        <f t="shared" si="4"/>
        <v>1778.68</v>
      </c>
      <c r="T173" s="48">
        <f t="shared" si="5"/>
        <v>0</v>
      </c>
      <c r="U173" s="49" t="str">
        <f>VLOOKUP(B173,'FOLHA RESUMIDA'!C:I,2,0)</f>
        <v>MARCELA SALLES DA SILVA</v>
      </c>
    </row>
    <row r="174" spans="1:21">
      <c r="A174" s="52">
        <v>59</v>
      </c>
      <c r="B174" s="52">
        <v>2547</v>
      </c>
      <c r="C174" s="54" t="s">
        <v>393</v>
      </c>
      <c r="D174" s="56">
        <v>39601</v>
      </c>
      <c r="E174" s="56" t="s">
        <v>519</v>
      </c>
      <c r="F174" s="58" t="s">
        <v>582</v>
      </c>
      <c r="G174" s="54">
        <v>2152.9699999999998</v>
      </c>
      <c r="H174" s="54">
        <v>0</v>
      </c>
      <c r="I174" s="58" t="s">
        <v>520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48">
        <f t="shared" si="4"/>
        <v>2152.9699999999998</v>
      </c>
      <c r="T174" s="48">
        <f t="shared" si="5"/>
        <v>0</v>
      </c>
      <c r="U174" s="49" t="str">
        <f>VLOOKUP(B174,'FOLHA RESUMIDA'!C:I,2,0)</f>
        <v>CYNTHIA RODRIGUES DE ALMEIDA</v>
      </c>
    </row>
    <row r="175" spans="1:21">
      <c r="A175" s="52">
        <v>1</v>
      </c>
      <c r="B175" s="52">
        <v>2548</v>
      </c>
      <c r="C175" s="54" t="s">
        <v>151</v>
      </c>
      <c r="D175" s="56">
        <v>39601</v>
      </c>
      <c r="E175" s="56" t="s">
        <v>519</v>
      </c>
      <c r="F175" s="58" t="s">
        <v>473</v>
      </c>
      <c r="G175" s="54">
        <v>2260.61</v>
      </c>
      <c r="H175" s="54">
        <v>0</v>
      </c>
      <c r="I175" s="58" t="s">
        <v>520</v>
      </c>
      <c r="J175" s="54">
        <v>1566.44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48">
        <f t="shared" si="4"/>
        <v>2260.61</v>
      </c>
      <c r="T175" s="48">
        <f t="shared" si="5"/>
        <v>1566.44</v>
      </c>
      <c r="U175" s="49" t="str">
        <f>VLOOKUP(B175,'FOLHA RESUMIDA'!C:I,2,0)</f>
        <v>ELIANA PEREIRA SANTANA</v>
      </c>
    </row>
    <row r="176" spans="1:21">
      <c r="A176" s="52">
        <v>1</v>
      </c>
      <c r="B176" s="52">
        <v>2553</v>
      </c>
      <c r="C176" s="54" t="s">
        <v>152</v>
      </c>
      <c r="D176" s="56">
        <v>39601</v>
      </c>
      <c r="E176" s="56" t="s">
        <v>519</v>
      </c>
      <c r="F176" s="58" t="s">
        <v>473</v>
      </c>
      <c r="G176" s="54">
        <v>2152.9499999999998</v>
      </c>
      <c r="H176" s="54">
        <v>0</v>
      </c>
      <c r="I176" s="58" t="s">
        <v>520</v>
      </c>
      <c r="J176" s="54">
        <v>822.38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48">
        <f t="shared" si="4"/>
        <v>2152.9499999999998</v>
      </c>
      <c r="T176" s="48">
        <f t="shared" si="5"/>
        <v>822.38</v>
      </c>
      <c r="U176" s="49" t="str">
        <f>VLOOKUP(B176,'FOLHA RESUMIDA'!C:I,2,0)</f>
        <v>LIVIA DA SILVA LIMA</v>
      </c>
    </row>
    <row r="177" spans="1:21">
      <c r="A177" s="52">
        <v>1</v>
      </c>
      <c r="B177" s="52">
        <v>2559</v>
      </c>
      <c r="C177" s="54" t="s">
        <v>338</v>
      </c>
      <c r="D177" s="56">
        <v>39601</v>
      </c>
      <c r="E177" s="56" t="s">
        <v>519</v>
      </c>
      <c r="F177" s="58" t="s">
        <v>473</v>
      </c>
      <c r="G177" s="54">
        <v>2152.9499999999998</v>
      </c>
      <c r="H177" s="54">
        <v>0</v>
      </c>
      <c r="I177" s="58" t="s">
        <v>520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48">
        <f t="shared" si="4"/>
        <v>2152.9499999999998</v>
      </c>
      <c r="T177" s="48">
        <f t="shared" si="5"/>
        <v>0</v>
      </c>
      <c r="U177" s="49" t="str">
        <f>VLOOKUP(B177,'FOLHA RESUMIDA'!C:I,2,0)</f>
        <v>SANDRO DE MIRANDA SANTOS</v>
      </c>
    </row>
    <row r="178" spans="1:21">
      <c r="A178" s="52">
        <v>1</v>
      </c>
      <c r="B178" s="52">
        <v>2562</v>
      </c>
      <c r="C178" s="54" t="s">
        <v>356</v>
      </c>
      <c r="D178" s="56">
        <v>39601</v>
      </c>
      <c r="E178" s="56" t="s">
        <v>519</v>
      </c>
      <c r="F178" s="58" t="s">
        <v>490</v>
      </c>
      <c r="G178" s="54">
        <v>5534.43</v>
      </c>
      <c r="H178" s="54">
        <v>0</v>
      </c>
      <c r="I178" s="58" t="s">
        <v>520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48">
        <f t="shared" si="4"/>
        <v>5534.43</v>
      </c>
      <c r="T178" s="48">
        <f t="shared" si="5"/>
        <v>0</v>
      </c>
      <c r="U178" s="49" t="str">
        <f>VLOOKUP(B178,'FOLHA RESUMIDA'!C:I,2,0)</f>
        <v>ERIKA MARQUES BEZERRA</v>
      </c>
    </row>
    <row r="179" spans="1:21">
      <c r="A179" s="52">
        <v>50</v>
      </c>
      <c r="B179" s="52">
        <v>2568</v>
      </c>
      <c r="C179" s="54" t="s">
        <v>392</v>
      </c>
      <c r="D179" s="56">
        <v>39608</v>
      </c>
      <c r="E179" s="56" t="s">
        <v>519</v>
      </c>
      <c r="F179" s="58" t="s">
        <v>581</v>
      </c>
      <c r="G179" s="54">
        <v>5534.43</v>
      </c>
      <c r="H179" s="54">
        <v>0</v>
      </c>
      <c r="I179" s="58" t="s">
        <v>520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48">
        <f t="shared" si="4"/>
        <v>5534.43</v>
      </c>
      <c r="T179" s="48">
        <f t="shared" si="5"/>
        <v>0</v>
      </c>
      <c r="U179" s="49" t="str">
        <f>VLOOKUP(B179,'FOLHA RESUMIDA'!C:I,2,0)</f>
        <v>CATARINA DANIELLE DA S AMORIM</v>
      </c>
    </row>
    <row r="180" spans="1:21">
      <c r="A180" s="52">
        <v>1</v>
      </c>
      <c r="B180" s="52">
        <v>2574</v>
      </c>
      <c r="C180" s="54" t="s">
        <v>153</v>
      </c>
      <c r="D180" s="56">
        <v>39615</v>
      </c>
      <c r="E180" s="56" t="s">
        <v>519</v>
      </c>
      <c r="F180" s="58" t="s">
        <v>473</v>
      </c>
      <c r="G180" s="54">
        <v>2260.61</v>
      </c>
      <c r="H180" s="54">
        <v>0</v>
      </c>
      <c r="I180" s="58" t="s">
        <v>520</v>
      </c>
      <c r="J180" s="54">
        <v>2312.9499999999998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48">
        <f t="shared" si="4"/>
        <v>2260.61</v>
      </c>
      <c r="T180" s="48">
        <f t="shared" si="5"/>
        <v>2312.9499999999998</v>
      </c>
      <c r="U180" s="49" t="str">
        <f>VLOOKUP(B180,'FOLHA RESUMIDA'!C:I,2,0)</f>
        <v>ANDERSON SANTOS DE LIMA FARIAS</v>
      </c>
    </row>
    <row r="181" spans="1:21">
      <c r="A181" s="52">
        <v>1</v>
      </c>
      <c r="B181" s="52">
        <v>2577</v>
      </c>
      <c r="C181" s="54" t="s">
        <v>154</v>
      </c>
      <c r="D181" s="56">
        <v>39615</v>
      </c>
      <c r="E181" s="56" t="s">
        <v>519</v>
      </c>
      <c r="F181" s="58" t="s">
        <v>473</v>
      </c>
      <c r="G181" s="54">
        <v>2152.9499999999998</v>
      </c>
      <c r="H181" s="54">
        <v>0</v>
      </c>
      <c r="I181" s="58" t="s">
        <v>520</v>
      </c>
      <c r="J181" s="54">
        <v>822.38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48">
        <f t="shared" si="4"/>
        <v>2152.9499999999998</v>
      </c>
      <c r="T181" s="48">
        <f t="shared" si="5"/>
        <v>822.38</v>
      </c>
      <c r="U181" s="49" t="str">
        <f>VLOOKUP(B181,'FOLHA RESUMIDA'!C:I,2,0)</f>
        <v>CARLA CRISTINA OLIVEIRA MATOS</v>
      </c>
    </row>
    <row r="182" spans="1:21">
      <c r="A182" s="52">
        <v>1</v>
      </c>
      <c r="B182" s="52">
        <v>2584</v>
      </c>
      <c r="C182" s="54" t="s">
        <v>155</v>
      </c>
      <c r="D182" s="56">
        <v>39615</v>
      </c>
      <c r="E182" s="56" t="s">
        <v>519</v>
      </c>
      <c r="F182" s="58" t="s">
        <v>473</v>
      </c>
      <c r="G182" s="54">
        <v>2152.9699999999998</v>
      </c>
      <c r="H182" s="54">
        <v>0</v>
      </c>
      <c r="I182" s="58" t="s">
        <v>520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48">
        <f t="shared" si="4"/>
        <v>2152.9699999999998</v>
      </c>
      <c r="T182" s="48">
        <f t="shared" si="5"/>
        <v>0</v>
      </c>
      <c r="U182" s="49" t="str">
        <f>VLOOKUP(B182,'FOLHA RESUMIDA'!C:I,2,0)</f>
        <v>HELIA MARIA ALEXANDRE DE SOUZA</v>
      </c>
    </row>
    <row r="183" spans="1:21">
      <c r="A183" s="52">
        <v>1</v>
      </c>
      <c r="B183" s="52">
        <v>2585</v>
      </c>
      <c r="C183" s="54" t="s">
        <v>156</v>
      </c>
      <c r="D183" s="56">
        <v>39615</v>
      </c>
      <c r="E183" s="56" t="s">
        <v>519</v>
      </c>
      <c r="F183" s="58" t="s">
        <v>473</v>
      </c>
      <c r="G183" s="54">
        <v>2152.9499999999998</v>
      </c>
      <c r="H183" s="54">
        <v>0</v>
      </c>
      <c r="I183" s="58" t="s">
        <v>520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48">
        <f t="shared" si="4"/>
        <v>2152.9499999999998</v>
      </c>
      <c r="T183" s="48">
        <f t="shared" si="5"/>
        <v>0</v>
      </c>
      <c r="U183" s="49" t="str">
        <f>VLOOKUP(B183,'FOLHA RESUMIDA'!C:I,2,0)</f>
        <v>HELIO DO N BARBOZA JUNIOR</v>
      </c>
    </row>
    <row r="184" spans="1:21">
      <c r="A184" s="52">
        <v>1</v>
      </c>
      <c r="B184" s="52">
        <v>2586</v>
      </c>
      <c r="C184" s="54" t="s">
        <v>339</v>
      </c>
      <c r="D184" s="56">
        <v>39615</v>
      </c>
      <c r="E184" s="56" t="s">
        <v>519</v>
      </c>
      <c r="F184" s="58" t="s">
        <v>473</v>
      </c>
      <c r="G184" s="54">
        <v>2152.9499999999998</v>
      </c>
      <c r="H184" s="54">
        <v>0</v>
      </c>
      <c r="I184" s="58" t="s">
        <v>520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48">
        <f t="shared" si="4"/>
        <v>2152.9499999999998</v>
      </c>
      <c r="T184" s="48">
        <f t="shared" si="5"/>
        <v>0</v>
      </c>
      <c r="U184" s="49" t="str">
        <f>VLOOKUP(B184,'FOLHA RESUMIDA'!C:I,2,0)</f>
        <v>JAQUELINE P F DE OLIVEIRA</v>
      </c>
    </row>
    <row r="185" spans="1:21">
      <c r="A185" s="52">
        <v>1</v>
      </c>
      <c r="B185" s="52">
        <v>2588</v>
      </c>
      <c r="C185" s="54" t="s">
        <v>157</v>
      </c>
      <c r="D185" s="56">
        <v>39615</v>
      </c>
      <c r="E185" s="56" t="s">
        <v>519</v>
      </c>
      <c r="F185" s="58" t="s">
        <v>473</v>
      </c>
      <c r="G185" s="54">
        <v>2152.9499999999998</v>
      </c>
      <c r="H185" s="54">
        <v>0</v>
      </c>
      <c r="I185" s="58" t="s">
        <v>520</v>
      </c>
      <c r="J185" s="54">
        <v>2312.9499999999998</v>
      </c>
      <c r="K185" s="54">
        <v>0</v>
      </c>
      <c r="L185" s="54">
        <v>0</v>
      </c>
      <c r="M185" s="54">
        <v>1800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48">
        <f t="shared" si="4"/>
        <v>2152.9499999999998</v>
      </c>
      <c r="T185" s="48">
        <f t="shared" si="5"/>
        <v>4112.95</v>
      </c>
      <c r="U185" s="49" t="str">
        <f>VLOOKUP(B185,'FOLHA RESUMIDA'!C:I,2,0)</f>
        <v>JOSE NEVES DA SILVA JUNIOR</v>
      </c>
    </row>
    <row r="186" spans="1:21">
      <c r="A186" s="52">
        <v>1</v>
      </c>
      <c r="B186" s="52">
        <v>2596</v>
      </c>
      <c r="C186" s="54" t="s">
        <v>367</v>
      </c>
      <c r="D186" s="56">
        <v>39615</v>
      </c>
      <c r="E186" s="56" t="s">
        <v>519</v>
      </c>
      <c r="F186" s="58" t="s">
        <v>473</v>
      </c>
      <c r="G186" s="54">
        <v>2152.9499999999998</v>
      </c>
      <c r="H186" s="54">
        <v>0</v>
      </c>
      <c r="I186" s="58" t="s">
        <v>520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48">
        <f t="shared" si="4"/>
        <v>2152.9499999999998</v>
      </c>
      <c r="T186" s="48">
        <f t="shared" si="5"/>
        <v>0</v>
      </c>
      <c r="U186" s="49" t="str">
        <f>VLOOKUP(B186,'FOLHA RESUMIDA'!C:I,2,0)</f>
        <v>WELLIDA CRISTIANE DE M  GUERRA</v>
      </c>
    </row>
    <row r="187" spans="1:21">
      <c r="A187" s="52">
        <v>47</v>
      </c>
      <c r="B187" s="52">
        <v>2602</v>
      </c>
      <c r="C187" s="54" t="s">
        <v>375</v>
      </c>
      <c r="D187" s="56">
        <v>39615</v>
      </c>
      <c r="E187" s="56" t="s">
        <v>519</v>
      </c>
      <c r="F187" s="58" t="s">
        <v>490</v>
      </c>
      <c r="G187" s="54">
        <v>5534.43</v>
      </c>
      <c r="H187" s="54">
        <v>0</v>
      </c>
      <c r="I187" s="58" t="s">
        <v>520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48">
        <f t="shared" si="4"/>
        <v>5534.43</v>
      </c>
      <c r="T187" s="48">
        <f t="shared" si="5"/>
        <v>0</v>
      </c>
      <c r="U187" s="49" t="str">
        <f>VLOOKUP(B187,'FOLHA RESUMIDA'!C:I,2,0)</f>
        <v>DIANA ATALECIA NEVES DE SA</v>
      </c>
    </row>
    <row r="188" spans="1:21">
      <c r="A188" s="52">
        <v>59</v>
      </c>
      <c r="B188" s="52">
        <v>2604</v>
      </c>
      <c r="C188" s="54" t="s">
        <v>394</v>
      </c>
      <c r="D188" s="56">
        <v>39615</v>
      </c>
      <c r="E188" s="56" t="s">
        <v>519</v>
      </c>
      <c r="F188" s="58" t="s">
        <v>581</v>
      </c>
      <c r="G188" s="54">
        <v>5534.43</v>
      </c>
      <c r="H188" s="54">
        <v>0</v>
      </c>
      <c r="I188" s="58" t="s">
        <v>520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48">
        <f t="shared" si="4"/>
        <v>5534.43</v>
      </c>
      <c r="T188" s="48">
        <f t="shared" si="5"/>
        <v>0</v>
      </c>
      <c r="U188" s="49" t="str">
        <f>VLOOKUP(B188,'FOLHA RESUMIDA'!C:I,2,0)</f>
        <v>JAMINE K  G  DA ROCHA MARTINS</v>
      </c>
    </row>
    <row r="189" spans="1:21">
      <c r="A189" s="52">
        <v>1</v>
      </c>
      <c r="B189" s="52">
        <v>2614</v>
      </c>
      <c r="C189" s="54" t="s">
        <v>158</v>
      </c>
      <c r="D189" s="56">
        <v>39615</v>
      </c>
      <c r="E189" s="56" t="s">
        <v>519</v>
      </c>
      <c r="F189" s="58" t="s">
        <v>418</v>
      </c>
      <c r="G189" s="54">
        <v>1778.68</v>
      </c>
      <c r="H189" s="54">
        <v>0</v>
      </c>
      <c r="I189" s="58" t="s">
        <v>520</v>
      </c>
      <c r="J189" s="54">
        <v>1079.3800000000001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48">
        <f t="shared" si="4"/>
        <v>1778.68</v>
      </c>
      <c r="T189" s="48">
        <f t="shared" si="5"/>
        <v>1079.3800000000001</v>
      </c>
      <c r="U189" s="49" t="str">
        <f>VLOOKUP(B189,'FOLHA RESUMIDA'!C:I,2,0)</f>
        <v>EDVANIA GOMES DE SOUZA PONTES</v>
      </c>
    </row>
    <row r="190" spans="1:21">
      <c r="A190" s="52">
        <v>1</v>
      </c>
      <c r="B190" s="52">
        <v>2618</v>
      </c>
      <c r="C190" s="54" t="s">
        <v>159</v>
      </c>
      <c r="D190" s="56">
        <v>39615</v>
      </c>
      <c r="E190" s="56" t="s">
        <v>519</v>
      </c>
      <c r="F190" s="58" t="s">
        <v>418</v>
      </c>
      <c r="G190" s="54">
        <v>1778.68</v>
      </c>
      <c r="H190" s="54">
        <v>0</v>
      </c>
      <c r="I190" s="58" t="s">
        <v>520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48">
        <f t="shared" si="4"/>
        <v>1778.68</v>
      </c>
      <c r="T190" s="48">
        <f t="shared" si="5"/>
        <v>0</v>
      </c>
      <c r="U190" s="49" t="str">
        <f>VLOOKUP(B190,'FOLHA RESUMIDA'!C:I,2,0)</f>
        <v>MARIA DA CONCEICAO O DOS SANTO</v>
      </c>
    </row>
    <row r="191" spans="1:21">
      <c r="A191" s="52">
        <v>1</v>
      </c>
      <c r="B191" s="52">
        <v>2623</v>
      </c>
      <c r="C191" s="54" t="s">
        <v>160</v>
      </c>
      <c r="D191" s="56">
        <v>39615</v>
      </c>
      <c r="E191" s="56" t="s">
        <v>519</v>
      </c>
      <c r="F191" s="58" t="s">
        <v>418</v>
      </c>
      <c r="G191" s="54">
        <v>1613.3</v>
      </c>
      <c r="H191" s="54">
        <v>0</v>
      </c>
      <c r="I191" s="58" t="s">
        <v>520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48">
        <f t="shared" si="4"/>
        <v>1613.3</v>
      </c>
      <c r="T191" s="48">
        <f t="shared" si="5"/>
        <v>0</v>
      </c>
      <c r="U191" s="49" t="str">
        <f>VLOOKUP(B191,'FOLHA RESUMIDA'!C:I,2,0)</f>
        <v>RUTH BARBOSA DE ARAUJO</v>
      </c>
    </row>
    <row r="192" spans="1:21">
      <c r="A192" s="52">
        <v>1</v>
      </c>
      <c r="B192" s="52">
        <v>2627</v>
      </c>
      <c r="C192" s="54" t="s">
        <v>333</v>
      </c>
      <c r="D192" s="56">
        <v>39619</v>
      </c>
      <c r="E192" s="56" t="s">
        <v>519</v>
      </c>
      <c r="F192" s="58" t="s">
        <v>490</v>
      </c>
      <c r="G192" s="54">
        <v>5534.43</v>
      </c>
      <c r="H192" s="54">
        <v>0</v>
      </c>
      <c r="I192" s="58" t="s">
        <v>520</v>
      </c>
      <c r="J192" s="54">
        <v>2312.9499999999998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48">
        <f t="shared" si="4"/>
        <v>5534.43</v>
      </c>
      <c r="T192" s="48">
        <f t="shared" si="5"/>
        <v>2312.9499999999998</v>
      </c>
      <c r="U192" s="49" t="str">
        <f>VLOOKUP(B192,'FOLHA RESUMIDA'!C:I,2,0)</f>
        <v>LIBNI DE MEDEIROS MELO</v>
      </c>
    </row>
    <row r="193" spans="1:21">
      <c r="A193" s="52">
        <v>1</v>
      </c>
      <c r="B193" s="52">
        <v>2628</v>
      </c>
      <c r="C193" s="54" t="s">
        <v>161</v>
      </c>
      <c r="D193" s="56">
        <v>39630</v>
      </c>
      <c r="E193" s="56" t="s">
        <v>519</v>
      </c>
      <c r="F193" s="58" t="s">
        <v>473</v>
      </c>
      <c r="G193" s="54">
        <v>2152.9499999999998</v>
      </c>
      <c r="H193" s="54">
        <v>0</v>
      </c>
      <c r="I193" s="58" t="s">
        <v>520</v>
      </c>
      <c r="J193" s="54">
        <v>0</v>
      </c>
      <c r="K193" s="54">
        <v>0</v>
      </c>
      <c r="L193" s="54">
        <v>0</v>
      </c>
      <c r="M193" s="54">
        <v>0</v>
      </c>
      <c r="N193" s="54">
        <v>3900</v>
      </c>
      <c r="O193" s="54">
        <v>0</v>
      </c>
      <c r="P193" s="54">
        <v>0</v>
      </c>
      <c r="Q193" s="54">
        <v>0</v>
      </c>
      <c r="R193" s="54">
        <v>0</v>
      </c>
      <c r="S193" s="48">
        <f t="shared" si="4"/>
        <v>2152.9499999999998</v>
      </c>
      <c r="T193" s="48">
        <f t="shared" si="5"/>
        <v>3900</v>
      </c>
      <c r="U193" s="49" t="str">
        <f>VLOOKUP(B193,'FOLHA RESUMIDA'!C:I,2,0)</f>
        <v>ADELE GOMES DE SANTANA</v>
      </c>
    </row>
    <row r="194" spans="1:21">
      <c r="A194" s="52">
        <v>1</v>
      </c>
      <c r="B194" s="52">
        <v>2634</v>
      </c>
      <c r="C194" s="54" t="s">
        <v>368</v>
      </c>
      <c r="D194" s="56">
        <v>39630</v>
      </c>
      <c r="E194" s="56" t="s">
        <v>519</v>
      </c>
      <c r="F194" s="58" t="s">
        <v>473</v>
      </c>
      <c r="G194" s="54">
        <v>2152.9499999999998</v>
      </c>
      <c r="H194" s="54">
        <v>0</v>
      </c>
      <c r="I194" s="58" t="s">
        <v>520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48">
        <f t="shared" ref="S194:S257" si="6">SUM(G194:H194)+O194+Q194</f>
        <v>2152.9499999999998</v>
      </c>
      <c r="T194" s="48">
        <f t="shared" ref="T194:T257" si="7">SUM(J194:N194)+P194+R194</f>
        <v>0</v>
      </c>
      <c r="U194" s="49" t="str">
        <f>VLOOKUP(B194,'FOLHA RESUMIDA'!C:I,2,0)</f>
        <v>KATHYWSKY MELO PINHEIRO</v>
      </c>
    </row>
    <row r="195" spans="1:21">
      <c r="A195" s="52">
        <v>1</v>
      </c>
      <c r="B195" s="52">
        <v>2642</v>
      </c>
      <c r="C195" s="54" t="s">
        <v>162</v>
      </c>
      <c r="D195" s="56">
        <v>39630</v>
      </c>
      <c r="E195" s="56" t="s">
        <v>519</v>
      </c>
      <c r="F195" s="58" t="s">
        <v>473</v>
      </c>
      <c r="G195" s="54">
        <v>2260.61</v>
      </c>
      <c r="H195" s="54">
        <v>0</v>
      </c>
      <c r="I195" s="58" t="s">
        <v>520</v>
      </c>
      <c r="J195" s="54">
        <v>1079.3800000000001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48">
        <f t="shared" si="6"/>
        <v>2260.61</v>
      </c>
      <c r="T195" s="48">
        <f t="shared" si="7"/>
        <v>1079.3800000000001</v>
      </c>
      <c r="U195" s="49" t="str">
        <f>VLOOKUP(B195,'FOLHA RESUMIDA'!C:I,2,0)</f>
        <v>THAMIRYS CLAUDIA R  BATISTA</v>
      </c>
    </row>
    <row r="196" spans="1:21">
      <c r="A196" s="52">
        <v>48</v>
      </c>
      <c r="B196" s="52">
        <v>2644</v>
      </c>
      <c r="C196" s="54" t="s">
        <v>378</v>
      </c>
      <c r="D196" s="56">
        <v>39630</v>
      </c>
      <c r="E196" s="56" t="s">
        <v>519</v>
      </c>
      <c r="F196" s="58" t="s">
        <v>490</v>
      </c>
      <c r="G196" s="54">
        <v>5534.43</v>
      </c>
      <c r="H196" s="54">
        <v>0</v>
      </c>
      <c r="I196" s="58" t="s">
        <v>520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48">
        <f t="shared" si="6"/>
        <v>5534.43</v>
      </c>
      <c r="T196" s="48">
        <f t="shared" si="7"/>
        <v>0</v>
      </c>
      <c r="U196" s="49" t="str">
        <f>VLOOKUP(B196,'FOLHA RESUMIDA'!C:I,2,0)</f>
        <v>FABRICIO MENEZES DE SOUSA MELO</v>
      </c>
    </row>
    <row r="197" spans="1:21">
      <c r="A197" s="52">
        <v>59</v>
      </c>
      <c r="B197" s="52">
        <v>2651</v>
      </c>
      <c r="C197" s="54" t="s">
        <v>379</v>
      </c>
      <c r="D197" s="56">
        <v>39644</v>
      </c>
      <c r="E197" s="56" t="s">
        <v>519</v>
      </c>
      <c r="F197" s="58" t="s">
        <v>490</v>
      </c>
      <c r="G197" s="54">
        <v>5534.43</v>
      </c>
      <c r="H197" s="54">
        <v>0</v>
      </c>
      <c r="I197" s="58" t="s">
        <v>520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48">
        <f t="shared" si="6"/>
        <v>5534.43</v>
      </c>
      <c r="T197" s="48">
        <f t="shared" si="7"/>
        <v>0</v>
      </c>
      <c r="U197" s="49" t="str">
        <f>VLOOKUP(B197,'FOLHA RESUMIDA'!C:I,2,0)</f>
        <v>PAULO ANDRE R DOS SANTOS</v>
      </c>
    </row>
    <row r="198" spans="1:21">
      <c r="A198" s="52">
        <v>1</v>
      </c>
      <c r="B198" s="52">
        <v>2656</v>
      </c>
      <c r="C198" s="54" t="s">
        <v>163</v>
      </c>
      <c r="D198" s="56">
        <v>39646</v>
      </c>
      <c r="E198" s="56" t="s">
        <v>519</v>
      </c>
      <c r="F198" s="58" t="s">
        <v>473</v>
      </c>
      <c r="G198" s="54">
        <v>2152.9499999999998</v>
      </c>
      <c r="H198" s="54">
        <v>0</v>
      </c>
      <c r="I198" s="58" t="s">
        <v>520</v>
      </c>
      <c r="J198" s="54">
        <v>822.38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48">
        <f t="shared" si="6"/>
        <v>2152.9499999999998</v>
      </c>
      <c r="T198" s="48">
        <f t="shared" si="7"/>
        <v>822.38</v>
      </c>
      <c r="U198" s="49" t="str">
        <f>VLOOKUP(B198,'FOLHA RESUMIDA'!C:I,2,0)</f>
        <v>RAFAELLA ALVES DE ARAUJO SILVA</v>
      </c>
    </row>
    <row r="199" spans="1:21">
      <c r="A199" s="52">
        <v>1</v>
      </c>
      <c r="B199" s="52">
        <v>2659</v>
      </c>
      <c r="C199" s="54" t="s">
        <v>164</v>
      </c>
      <c r="D199" s="56">
        <v>39646</v>
      </c>
      <c r="E199" s="56" t="s">
        <v>519</v>
      </c>
      <c r="F199" s="58" t="s">
        <v>473</v>
      </c>
      <c r="G199" s="54">
        <v>2152.9499999999998</v>
      </c>
      <c r="H199" s="54">
        <v>0</v>
      </c>
      <c r="I199" s="58" t="s">
        <v>520</v>
      </c>
      <c r="J199" s="54">
        <v>2312.9499999999998</v>
      </c>
      <c r="K199" s="54">
        <v>0</v>
      </c>
      <c r="L199" s="54">
        <v>0</v>
      </c>
      <c r="M199" s="54">
        <v>1800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48">
        <f t="shared" si="6"/>
        <v>2152.9499999999998</v>
      </c>
      <c r="T199" s="48">
        <f t="shared" si="7"/>
        <v>4112.95</v>
      </c>
      <c r="U199" s="49" t="str">
        <f>VLOOKUP(B199,'FOLHA RESUMIDA'!C:I,2,0)</f>
        <v>THIAGO SANTOS DE OLIVEIRA</v>
      </c>
    </row>
    <row r="200" spans="1:21">
      <c r="A200" s="52">
        <v>1</v>
      </c>
      <c r="B200" s="52">
        <v>2665</v>
      </c>
      <c r="C200" s="54" t="s">
        <v>165</v>
      </c>
      <c r="D200" s="56">
        <v>39666</v>
      </c>
      <c r="E200" s="56" t="s">
        <v>519</v>
      </c>
      <c r="F200" s="58" t="s">
        <v>473</v>
      </c>
      <c r="G200" s="54">
        <v>2152.9499999999998</v>
      </c>
      <c r="H200" s="54">
        <v>0</v>
      </c>
      <c r="I200" s="58" t="s">
        <v>520</v>
      </c>
      <c r="J200" s="54">
        <v>822.38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48">
        <f t="shared" si="6"/>
        <v>2152.9499999999998</v>
      </c>
      <c r="T200" s="48">
        <f t="shared" si="7"/>
        <v>822.38</v>
      </c>
      <c r="U200" s="49" t="str">
        <f>VLOOKUP(B200,'FOLHA RESUMIDA'!C:I,2,0)</f>
        <v>MARCELO BARLAVENTO DAS C SILVA</v>
      </c>
    </row>
    <row r="201" spans="1:21">
      <c r="A201" s="52">
        <v>1</v>
      </c>
      <c r="B201" s="52">
        <v>2666</v>
      </c>
      <c r="C201" s="54" t="s">
        <v>166</v>
      </c>
      <c r="D201" s="56">
        <v>39666</v>
      </c>
      <c r="E201" s="56" t="s">
        <v>519</v>
      </c>
      <c r="F201" s="58" t="s">
        <v>473</v>
      </c>
      <c r="G201" s="54">
        <v>2152.9499999999998</v>
      </c>
      <c r="H201" s="54">
        <v>0</v>
      </c>
      <c r="I201" s="58" t="s">
        <v>520</v>
      </c>
      <c r="J201" s="54">
        <v>2312.9499999999998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48">
        <f t="shared" si="6"/>
        <v>2152.9499999999998</v>
      </c>
      <c r="T201" s="48">
        <f t="shared" si="7"/>
        <v>2312.9499999999998</v>
      </c>
      <c r="U201" s="49" t="str">
        <f>VLOOKUP(B201,'FOLHA RESUMIDA'!C:I,2,0)</f>
        <v>RODRIGO VASCONCELOS DINIZ</v>
      </c>
    </row>
    <row r="202" spans="1:21">
      <c r="A202" s="52">
        <v>1</v>
      </c>
      <c r="B202" s="52">
        <v>2668</v>
      </c>
      <c r="C202" s="54" t="s">
        <v>167</v>
      </c>
      <c r="D202" s="56">
        <v>39666</v>
      </c>
      <c r="E202" s="56" t="s">
        <v>519</v>
      </c>
      <c r="F202" s="58" t="s">
        <v>473</v>
      </c>
      <c r="G202" s="54">
        <v>2152.9499999999998</v>
      </c>
      <c r="H202" s="54">
        <v>0</v>
      </c>
      <c r="I202" s="58" t="s">
        <v>520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48">
        <f t="shared" si="6"/>
        <v>2152.9499999999998</v>
      </c>
      <c r="T202" s="48">
        <f t="shared" si="7"/>
        <v>0</v>
      </c>
      <c r="U202" s="49" t="str">
        <f>VLOOKUP(B202,'FOLHA RESUMIDA'!C:I,2,0)</f>
        <v>CARLA BRANDAO DE C  FIGUEIREDO</v>
      </c>
    </row>
    <row r="203" spans="1:21">
      <c r="A203" s="52">
        <v>1</v>
      </c>
      <c r="B203" s="52">
        <v>2671</v>
      </c>
      <c r="C203" s="54" t="s">
        <v>168</v>
      </c>
      <c r="D203" s="56">
        <v>39667</v>
      </c>
      <c r="E203" s="56" t="s">
        <v>519</v>
      </c>
      <c r="F203" s="58" t="s">
        <v>418</v>
      </c>
      <c r="G203" s="54">
        <v>1778.68</v>
      </c>
      <c r="H203" s="54">
        <v>0</v>
      </c>
      <c r="I203" s="58" t="s">
        <v>520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48">
        <f t="shared" si="6"/>
        <v>1778.68</v>
      </c>
      <c r="T203" s="48">
        <f t="shared" si="7"/>
        <v>0</v>
      </c>
      <c r="U203" s="49" t="str">
        <f>VLOOKUP(B203,'FOLHA RESUMIDA'!C:I,2,0)</f>
        <v>KATIA ADRIANA F D SILVA SOARES</v>
      </c>
    </row>
    <row r="204" spans="1:21">
      <c r="A204" s="52">
        <v>1</v>
      </c>
      <c r="B204" s="52">
        <v>2672</v>
      </c>
      <c r="C204" s="54" t="s">
        <v>169</v>
      </c>
      <c r="D204" s="56">
        <v>39667</v>
      </c>
      <c r="E204" s="56" t="s">
        <v>519</v>
      </c>
      <c r="F204" s="58" t="s">
        <v>418</v>
      </c>
      <c r="G204" s="54">
        <v>1693.97</v>
      </c>
      <c r="H204" s="54">
        <v>0</v>
      </c>
      <c r="I204" s="58" t="s">
        <v>520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48">
        <f t="shared" si="6"/>
        <v>1693.97</v>
      </c>
      <c r="T204" s="48">
        <f t="shared" si="7"/>
        <v>0</v>
      </c>
      <c r="U204" s="49" t="str">
        <f>VLOOKUP(B204,'FOLHA RESUMIDA'!C:I,2,0)</f>
        <v>IVANISE VIANA ALBUQUERQUE</v>
      </c>
    </row>
    <row r="205" spans="1:21">
      <c r="A205" s="52">
        <v>1</v>
      </c>
      <c r="B205" s="52">
        <v>2675</v>
      </c>
      <c r="C205" s="54" t="s">
        <v>170</v>
      </c>
      <c r="D205" s="56">
        <v>39667</v>
      </c>
      <c r="E205" s="56" t="s">
        <v>519</v>
      </c>
      <c r="F205" s="58" t="s">
        <v>493</v>
      </c>
      <c r="G205" s="54">
        <v>1778.72</v>
      </c>
      <c r="H205" s="54">
        <v>0</v>
      </c>
      <c r="I205" s="58" t="s">
        <v>520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48">
        <f t="shared" si="6"/>
        <v>1778.72</v>
      </c>
      <c r="T205" s="48">
        <f t="shared" si="7"/>
        <v>0</v>
      </c>
      <c r="U205" s="49" t="str">
        <f>VLOOKUP(B205,'FOLHA RESUMIDA'!C:I,2,0)</f>
        <v>RUTE FERNANDES BORBA</v>
      </c>
    </row>
    <row r="206" spans="1:21">
      <c r="A206" s="52">
        <v>1</v>
      </c>
      <c r="B206" s="52">
        <v>2682</v>
      </c>
      <c r="C206" s="54" t="s">
        <v>171</v>
      </c>
      <c r="D206" s="56">
        <v>39675</v>
      </c>
      <c r="E206" s="56" t="s">
        <v>519</v>
      </c>
      <c r="F206" s="58" t="s">
        <v>473</v>
      </c>
      <c r="G206" s="54">
        <v>2152.9699999999998</v>
      </c>
      <c r="H206" s="54">
        <v>0</v>
      </c>
      <c r="I206" s="58" t="s">
        <v>520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48">
        <f t="shared" si="6"/>
        <v>2152.9699999999998</v>
      </c>
      <c r="T206" s="48">
        <f t="shared" si="7"/>
        <v>0</v>
      </c>
      <c r="U206" s="49" t="str">
        <f>VLOOKUP(B206,'FOLHA RESUMIDA'!C:I,2,0)</f>
        <v>JENARIO LUCENA DA SILVA</v>
      </c>
    </row>
    <row r="207" spans="1:21">
      <c r="A207" s="52">
        <v>1</v>
      </c>
      <c r="B207" s="52">
        <v>2684</v>
      </c>
      <c r="C207" s="54" t="s">
        <v>342</v>
      </c>
      <c r="D207" s="56">
        <v>39692</v>
      </c>
      <c r="E207" s="56" t="s">
        <v>519</v>
      </c>
      <c r="F207" s="58" t="s">
        <v>490</v>
      </c>
      <c r="G207" s="54">
        <v>5534.43</v>
      </c>
      <c r="H207" s="54">
        <v>0</v>
      </c>
      <c r="I207" s="58" t="s">
        <v>520</v>
      </c>
      <c r="J207" s="54">
        <v>2312.9499999999998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48">
        <f t="shared" si="6"/>
        <v>5534.43</v>
      </c>
      <c r="T207" s="48">
        <f t="shared" si="7"/>
        <v>2312.9499999999998</v>
      </c>
      <c r="U207" s="49" t="str">
        <f>VLOOKUP(B207,'FOLHA RESUMIDA'!C:I,2,0)</f>
        <v>DULCE NARIELE ANHAIA LEMES</v>
      </c>
    </row>
    <row r="208" spans="1:21">
      <c r="A208" s="52">
        <v>1</v>
      </c>
      <c r="B208" s="52">
        <v>2687</v>
      </c>
      <c r="C208" s="54" t="s">
        <v>172</v>
      </c>
      <c r="D208" s="56">
        <v>39700</v>
      </c>
      <c r="E208" s="56" t="s">
        <v>519</v>
      </c>
      <c r="F208" s="58" t="s">
        <v>473</v>
      </c>
      <c r="G208" s="54">
        <v>2152.9499999999998</v>
      </c>
      <c r="H208" s="54">
        <v>0</v>
      </c>
      <c r="I208" s="58" t="s">
        <v>520</v>
      </c>
      <c r="J208" s="54">
        <v>1079.3800000000001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48">
        <f t="shared" si="6"/>
        <v>2152.9499999999998</v>
      </c>
      <c r="T208" s="48">
        <f t="shared" si="7"/>
        <v>1079.3800000000001</v>
      </c>
      <c r="U208" s="49" t="str">
        <f>VLOOKUP(B208,'FOLHA RESUMIDA'!C:I,2,0)</f>
        <v>MONICA MARIA G R F DE OLIVEIRA</v>
      </c>
    </row>
    <row r="209" spans="1:21">
      <c r="A209" s="52">
        <v>1</v>
      </c>
      <c r="B209" s="52">
        <v>2689</v>
      </c>
      <c r="C209" s="54" t="s">
        <v>524</v>
      </c>
      <c r="D209" s="56">
        <v>39707</v>
      </c>
      <c r="E209" s="56" t="s">
        <v>519</v>
      </c>
      <c r="F209" s="58" t="s">
        <v>473</v>
      </c>
      <c r="G209" s="54">
        <v>2152.9499999999998</v>
      </c>
      <c r="H209" s="54">
        <v>0</v>
      </c>
      <c r="I209" s="58" t="s">
        <v>520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48">
        <f t="shared" si="6"/>
        <v>2152.9499999999998</v>
      </c>
      <c r="T209" s="48">
        <f t="shared" si="7"/>
        <v>0</v>
      </c>
      <c r="U209" s="49" t="str">
        <f>VLOOKUP(B209,'FOLHA RESUMIDA'!C:I,2,0)</f>
        <v>ILMA DE ALBUQUERQUE P MAIA</v>
      </c>
    </row>
    <row r="210" spans="1:21">
      <c r="A210" s="52">
        <v>1</v>
      </c>
      <c r="B210" s="52">
        <v>2697</v>
      </c>
      <c r="C210" s="54" t="s">
        <v>173</v>
      </c>
      <c r="D210" s="56">
        <v>39716</v>
      </c>
      <c r="E210" s="56" t="s">
        <v>519</v>
      </c>
      <c r="F210" s="58" t="s">
        <v>473</v>
      </c>
      <c r="G210" s="54">
        <v>2152.9499999999998</v>
      </c>
      <c r="H210" s="54">
        <v>0</v>
      </c>
      <c r="I210" s="58" t="s">
        <v>520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48">
        <f t="shared" si="6"/>
        <v>2152.9499999999998</v>
      </c>
      <c r="T210" s="48">
        <f t="shared" si="7"/>
        <v>0</v>
      </c>
      <c r="U210" s="49" t="str">
        <f>VLOOKUP(B210,'FOLHA RESUMIDA'!C:I,2,0)</f>
        <v>ELIANA BEZERRA CARVALHO</v>
      </c>
    </row>
    <row r="211" spans="1:21">
      <c r="A211" s="52">
        <v>1</v>
      </c>
      <c r="B211" s="52">
        <v>2701</v>
      </c>
      <c r="C211" s="54" t="s">
        <v>577</v>
      </c>
      <c r="D211" s="56">
        <v>39720</v>
      </c>
      <c r="E211" s="56" t="s">
        <v>519</v>
      </c>
      <c r="F211" s="58" t="s">
        <v>473</v>
      </c>
      <c r="G211" s="54">
        <v>2152.9499999999998</v>
      </c>
      <c r="H211" s="54">
        <v>0</v>
      </c>
      <c r="I211" s="58" t="s">
        <v>520</v>
      </c>
      <c r="J211" s="54">
        <v>1079.3800000000001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48">
        <f t="shared" si="6"/>
        <v>2152.9499999999998</v>
      </c>
      <c r="T211" s="48">
        <f t="shared" si="7"/>
        <v>1079.3800000000001</v>
      </c>
      <c r="U211" s="49" t="str">
        <f>VLOOKUP(B211,'FOLHA RESUMIDA'!C:I,2,0)</f>
        <v>PETULLA DE MOURA E S BERRONDO</v>
      </c>
    </row>
    <row r="212" spans="1:21">
      <c r="A212" s="52">
        <v>1</v>
      </c>
      <c r="B212" s="52">
        <v>2702</v>
      </c>
      <c r="C212" s="54" t="s">
        <v>369</v>
      </c>
      <c r="D212" s="56">
        <v>39722</v>
      </c>
      <c r="E212" s="56" t="s">
        <v>519</v>
      </c>
      <c r="F212" s="58" t="s">
        <v>490</v>
      </c>
      <c r="G212" s="54">
        <v>5534.43</v>
      </c>
      <c r="H212" s="54">
        <v>0</v>
      </c>
      <c r="I212" s="58" t="s">
        <v>520</v>
      </c>
      <c r="J212" s="54">
        <v>2312.9499999999998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48">
        <f t="shared" si="6"/>
        <v>5534.43</v>
      </c>
      <c r="T212" s="48">
        <f t="shared" si="7"/>
        <v>2312.9499999999998</v>
      </c>
      <c r="U212" s="49" t="str">
        <f>VLOOKUP(B212,'FOLHA RESUMIDA'!C:I,2,0)</f>
        <v>DANILO DAVI DA SILVA DIAS</v>
      </c>
    </row>
    <row r="213" spans="1:21">
      <c r="A213" s="52">
        <v>25</v>
      </c>
      <c r="B213" s="52">
        <v>2705</v>
      </c>
      <c r="C213" s="54" t="s">
        <v>370</v>
      </c>
      <c r="D213" s="56">
        <v>39728</v>
      </c>
      <c r="E213" s="56" t="s">
        <v>519</v>
      </c>
      <c r="F213" s="58" t="s">
        <v>473</v>
      </c>
      <c r="G213" s="54">
        <v>2152.9499999999998</v>
      </c>
      <c r="H213" s="54">
        <v>0</v>
      </c>
      <c r="I213" s="58" t="s">
        <v>520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48">
        <f t="shared" si="6"/>
        <v>2152.9499999999998</v>
      </c>
      <c r="T213" s="48">
        <f t="shared" si="7"/>
        <v>0</v>
      </c>
      <c r="U213" s="49" t="str">
        <f>VLOOKUP(B213,'FOLHA RESUMIDA'!C:I,2,0)</f>
        <v>JOSINALDO OLIVEIRA DE ANDRADE</v>
      </c>
    </row>
    <row r="214" spans="1:21">
      <c r="A214" s="52">
        <v>50</v>
      </c>
      <c r="B214" s="52">
        <v>2706</v>
      </c>
      <c r="C214" s="54" t="s">
        <v>359</v>
      </c>
      <c r="D214" s="56">
        <v>39730</v>
      </c>
      <c r="E214" s="56" t="s">
        <v>519</v>
      </c>
      <c r="F214" s="58" t="s">
        <v>490</v>
      </c>
      <c r="G214" s="54">
        <v>5534.43</v>
      </c>
      <c r="H214" s="54">
        <v>0</v>
      </c>
      <c r="I214" s="58" t="s">
        <v>520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48">
        <f t="shared" si="6"/>
        <v>5534.43</v>
      </c>
      <c r="T214" s="48">
        <f t="shared" si="7"/>
        <v>0</v>
      </c>
      <c r="U214" s="49" t="str">
        <f>VLOOKUP(B214,'FOLHA RESUMIDA'!C:I,2,0)</f>
        <v>AMANDA FREITAS BASILIO</v>
      </c>
    </row>
    <row r="215" spans="1:21">
      <c r="A215" s="52">
        <v>1</v>
      </c>
      <c r="B215" s="52">
        <v>2707</v>
      </c>
      <c r="C215" s="54" t="s">
        <v>174</v>
      </c>
      <c r="D215" s="56">
        <v>39734</v>
      </c>
      <c r="E215" s="56" t="s">
        <v>519</v>
      </c>
      <c r="F215" s="58" t="s">
        <v>473</v>
      </c>
      <c r="G215" s="54">
        <v>2152.9499999999998</v>
      </c>
      <c r="H215" s="54">
        <v>0</v>
      </c>
      <c r="I215" s="58" t="s">
        <v>520</v>
      </c>
      <c r="J215" s="54">
        <v>822.38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48">
        <f t="shared" si="6"/>
        <v>2152.9499999999998</v>
      </c>
      <c r="T215" s="48">
        <f t="shared" si="7"/>
        <v>822.38</v>
      </c>
      <c r="U215" s="49" t="str">
        <f>VLOOKUP(B215,'FOLHA RESUMIDA'!C:I,2,0)</f>
        <v>ROMARIO LUIZ DO NASCIMENTO</v>
      </c>
    </row>
    <row r="216" spans="1:21">
      <c r="A216" s="52">
        <v>1</v>
      </c>
      <c r="B216" s="52">
        <v>2709</v>
      </c>
      <c r="C216" s="54" t="s">
        <v>175</v>
      </c>
      <c r="D216" s="56">
        <v>39734</v>
      </c>
      <c r="E216" s="56" t="s">
        <v>519</v>
      </c>
      <c r="F216" s="58" t="s">
        <v>473</v>
      </c>
      <c r="G216" s="54">
        <v>2152.9499999999998</v>
      </c>
      <c r="H216" s="54">
        <v>0</v>
      </c>
      <c r="I216" s="58" t="s">
        <v>520</v>
      </c>
      <c r="J216" s="54">
        <v>2312.9499999999998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48">
        <f t="shared" si="6"/>
        <v>2152.9499999999998</v>
      </c>
      <c r="T216" s="48">
        <f t="shared" si="7"/>
        <v>2312.9499999999998</v>
      </c>
      <c r="U216" s="49" t="str">
        <f>VLOOKUP(B216,'FOLHA RESUMIDA'!C:I,2,0)</f>
        <v>KATIA DA CONCEICAO DA SILVA</v>
      </c>
    </row>
    <row r="217" spans="1:21">
      <c r="A217" s="52">
        <v>1</v>
      </c>
      <c r="B217" s="52">
        <v>2710</v>
      </c>
      <c r="C217" s="54" t="s">
        <v>176</v>
      </c>
      <c r="D217" s="56">
        <v>39734</v>
      </c>
      <c r="E217" s="56" t="s">
        <v>519</v>
      </c>
      <c r="F217" s="58" t="s">
        <v>473</v>
      </c>
      <c r="G217" s="54">
        <v>2260.61</v>
      </c>
      <c r="H217" s="54">
        <v>0</v>
      </c>
      <c r="I217" s="58" t="s">
        <v>520</v>
      </c>
      <c r="J217" s="54">
        <v>822.38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48">
        <f t="shared" si="6"/>
        <v>2260.61</v>
      </c>
      <c r="T217" s="48">
        <f t="shared" si="7"/>
        <v>822.38</v>
      </c>
      <c r="U217" s="49" t="str">
        <f>VLOOKUP(B217,'FOLHA RESUMIDA'!C:I,2,0)</f>
        <v>PAULA FRASSINETTI S L BELIAN</v>
      </c>
    </row>
    <row r="218" spans="1:21">
      <c r="A218" s="52">
        <v>1</v>
      </c>
      <c r="B218" s="52">
        <v>2712</v>
      </c>
      <c r="C218" s="54" t="s">
        <v>177</v>
      </c>
      <c r="D218" s="56">
        <v>39734</v>
      </c>
      <c r="E218" s="56" t="s">
        <v>519</v>
      </c>
      <c r="F218" s="58" t="s">
        <v>473</v>
      </c>
      <c r="G218" s="54">
        <v>2260.61</v>
      </c>
      <c r="H218" s="54">
        <v>0</v>
      </c>
      <c r="I218" s="58" t="s">
        <v>520</v>
      </c>
      <c r="J218" s="54">
        <v>822.38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48">
        <f t="shared" si="6"/>
        <v>2260.61</v>
      </c>
      <c r="T218" s="48">
        <f t="shared" si="7"/>
        <v>822.38</v>
      </c>
      <c r="U218" s="49" t="str">
        <f>VLOOKUP(B218,'FOLHA RESUMIDA'!C:I,2,0)</f>
        <v>AUGUSTO CESAR N  A  DA SILVA</v>
      </c>
    </row>
    <row r="219" spans="1:21">
      <c r="A219" s="52">
        <v>1</v>
      </c>
      <c r="B219" s="52">
        <v>2717</v>
      </c>
      <c r="C219" s="54" t="s">
        <v>178</v>
      </c>
      <c r="D219" s="56">
        <v>39748</v>
      </c>
      <c r="E219" s="56" t="s">
        <v>519</v>
      </c>
      <c r="F219" s="58" t="s">
        <v>490</v>
      </c>
      <c r="G219" s="54">
        <v>5534.43</v>
      </c>
      <c r="H219" s="54">
        <v>0</v>
      </c>
      <c r="I219" s="58" t="s">
        <v>520</v>
      </c>
      <c r="J219" s="54">
        <v>2312.9499999999998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48">
        <f t="shared" si="6"/>
        <v>5534.43</v>
      </c>
      <c r="T219" s="48">
        <f t="shared" si="7"/>
        <v>2312.9499999999998</v>
      </c>
      <c r="U219" s="49" t="str">
        <f>VLOOKUP(B219,'FOLHA RESUMIDA'!C:I,2,0)</f>
        <v>MARCIA ANDREA F SECUNDINO</v>
      </c>
    </row>
    <row r="220" spans="1:21">
      <c r="A220" s="52">
        <v>1</v>
      </c>
      <c r="B220" s="52">
        <v>2718</v>
      </c>
      <c r="C220" s="54" t="s">
        <v>360</v>
      </c>
      <c r="D220" s="56">
        <v>39749</v>
      </c>
      <c r="E220" s="56" t="s">
        <v>519</v>
      </c>
      <c r="F220" s="58" t="s">
        <v>473</v>
      </c>
      <c r="G220" s="54">
        <v>2152.9499999999998</v>
      </c>
      <c r="H220" s="54">
        <v>0</v>
      </c>
      <c r="I220" s="58" t="s">
        <v>520</v>
      </c>
      <c r="J220" s="54">
        <v>822.38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48">
        <f t="shared" si="6"/>
        <v>2152.9499999999998</v>
      </c>
      <c r="T220" s="48">
        <f t="shared" si="7"/>
        <v>822.38</v>
      </c>
      <c r="U220" s="49" t="str">
        <f>VLOOKUP(B220,'FOLHA RESUMIDA'!C:I,2,0)</f>
        <v>PAULA SHEMILLY GALDINO SANTIAG</v>
      </c>
    </row>
    <row r="221" spans="1:21">
      <c r="A221" s="52">
        <v>1</v>
      </c>
      <c r="B221" s="52">
        <v>2719</v>
      </c>
      <c r="C221" s="54" t="s">
        <v>346</v>
      </c>
      <c r="D221" s="56">
        <v>39749</v>
      </c>
      <c r="E221" s="56" t="s">
        <v>519</v>
      </c>
      <c r="F221" s="58" t="s">
        <v>473</v>
      </c>
      <c r="G221" s="54">
        <v>2260.61</v>
      </c>
      <c r="H221" s="54">
        <v>0</v>
      </c>
      <c r="I221" s="58" t="s">
        <v>520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48">
        <f t="shared" si="6"/>
        <v>2260.61</v>
      </c>
      <c r="T221" s="48">
        <f t="shared" si="7"/>
        <v>0</v>
      </c>
      <c r="U221" s="49" t="str">
        <f>VLOOKUP(B221,'FOLHA RESUMIDA'!C:I,2,0)</f>
        <v>DANIELLE MEDEIROS PONTES</v>
      </c>
    </row>
    <row r="222" spans="1:21">
      <c r="A222" s="52">
        <v>51</v>
      </c>
      <c r="B222" s="52">
        <v>2720</v>
      </c>
      <c r="C222" s="54" t="s">
        <v>371</v>
      </c>
      <c r="D222" s="56">
        <v>39751</v>
      </c>
      <c r="E222" s="56" t="s">
        <v>519</v>
      </c>
      <c r="F222" s="58" t="s">
        <v>582</v>
      </c>
      <c r="G222" s="54">
        <v>2152.9699999999998</v>
      </c>
      <c r="H222" s="54">
        <v>0</v>
      </c>
      <c r="I222" s="58" t="s">
        <v>520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48">
        <f t="shared" si="6"/>
        <v>2152.9699999999998</v>
      </c>
      <c r="T222" s="48">
        <f t="shared" si="7"/>
        <v>0</v>
      </c>
      <c r="U222" s="49" t="str">
        <f>VLOOKUP(B222,'FOLHA RESUMIDA'!C:I,2,0)</f>
        <v>JONATAS BERNARDINO R  DA SILVA</v>
      </c>
    </row>
    <row r="223" spans="1:21">
      <c r="A223" s="52">
        <v>50</v>
      </c>
      <c r="B223" s="52">
        <v>2721</v>
      </c>
      <c r="C223" s="54" t="s">
        <v>381</v>
      </c>
      <c r="D223" s="56">
        <v>39753</v>
      </c>
      <c r="E223" s="56" t="s">
        <v>519</v>
      </c>
      <c r="F223" s="58" t="s">
        <v>473</v>
      </c>
      <c r="G223" s="54">
        <v>2152.9499999999998</v>
      </c>
      <c r="H223" s="54">
        <v>0</v>
      </c>
      <c r="I223" s="58" t="s">
        <v>520</v>
      </c>
      <c r="J223" s="54">
        <v>0</v>
      </c>
      <c r="K223" s="54">
        <v>0</v>
      </c>
      <c r="L223" s="54">
        <v>233.32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48">
        <f t="shared" si="6"/>
        <v>2152.9499999999998</v>
      </c>
      <c r="T223" s="48">
        <f t="shared" si="7"/>
        <v>233.32</v>
      </c>
      <c r="U223" s="49" t="str">
        <f>VLOOKUP(B223,'FOLHA RESUMIDA'!C:I,2,0)</f>
        <v>CLECIO JOSE DA SILVA</v>
      </c>
    </row>
    <row r="224" spans="1:21">
      <c r="A224" s="52">
        <v>1</v>
      </c>
      <c r="B224" s="52">
        <v>2726</v>
      </c>
      <c r="C224" s="54" t="s">
        <v>179</v>
      </c>
      <c r="D224" s="56">
        <v>39818</v>
      </c>
      <c r="E224" s="56" t="s">
        <v>519</v>
      </c>
      <c r="F224" s="58" t="s">
        <v>473</v>
      </c>
      <c r="G224" s="54">
        <v>2260.61</v>
      </c>
      <c r="H224" s="54">
        <v>0</v>
      </c>
      <c r="I224" s="58" t="s">
        <v>520</v>
      </c>
      <c r="J224" s="54">
        <v>2312.9499999999998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48">
        <f t="shared" si="6"/>
        <v>2260.61</v>
      </c>
      <c r="T224" s="48">
        <f t="shared" si="7"/>
        <v>2312.9499999999998</v>
      </c>
      <c r="U224" s="49" t="str">
        <f>VLOOKUP(B224,'FOLHA RESUMIDA'!C:I,2,0)</f>
        <v>MARIA GILVANEIDE SANTOS LIMA</v>
      </c>
    </row>
    <row r="225" spans="1:21">
      <c r="A225" s="52">
        <v>1</v>
      </c>
      <c r="B225" s="52">
        <v>2732</v>
      </c>
      <c r="C225" s="54" t="s">
        <v>180</v>
      </c>
      <c r="D225" s="56">
        <v>39874</v>
      </c>
      <c r="E225" s="56" t="s">
        <v>519</v>
      </c>
      <c r="F225" s="58" t="s">
        <v>473</v>
      </c>
      <c r="G225" s="54">
        <v>2152.9499999999998</v>
      </c>
      <c r="H225" s="54">
        <v>0</v>
      </c>
      <c r="I225" s="58" t="s">
        <v>520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48">
        <f t="shared" si="6"/>
        <v>2152.9499999999998</v>
      </c>
      <c r="T225" s="48">
        <f t="shared" si="7"/>
        <v>0</v>
      </c>
      <c r="U225" s="49" t="str">
        <f>VLOOKUP(B225,'FOLHA RESUMIDA'!C:I,2,0)</f>
        <v>LILIANE DA SILVA SALVADOR</v>
      </c>
    </row>
    <row r="226" spans="1:21">
      <c r="A226" s="52">
        <v>47</v>
      </c>
      <c r="B226" s="52">
        <v>2736</v>
      </c>
      <c r="C226" s="54" t="s">
        <v>376</v>
      </c>
      <c r="D226" s="56">
        <v>39881</v>
      </c>
      <c r="E226" s="56" t="s">
        <v>519</v>
      </c>
      <c r="F226" s="58" t="s">
        <v>473</v>
      </c>
      <c r="G226" s="54">
        <v>2152.9499999999998</v>
      </c>
      <c r="H226" s="54">
        <v>0</v>
      </c>
      <c r="I226" s="58" t="s">
        <v>520</v>
      </c>
      <c r="J226" s="54">
        <v>0</v>
      </c>
      <c r="K226" s="54">
        <v>0</v>
      </c>
      <c r="L226" s="54">
        <v>233.32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48">
        <f t="shared" si="6"/>
        <v>2152.9499999999998</v>
      </c>
      <c r="T226" s="48">
        <f t="shared" si="7"/>
        <v>233.32</v>
      </c>
      <c r="U226" s="49" t="str">
        <f>VLOOKUP(B226,'FOLHA RESUMIDA'!C:I,2,0)</f>
        <v>LUCENILDO JOSE DA SILVA</v>
      </c>
    </row>
    <row r="227" spans="1:21">
      <c r="A227" s="52">
        <v>1</v>
      </c>
      <c r="B227" s="52">
        <v>2748</v>
      </c>
      <c r="C227" s="54" t="s">
        <v>181</v>
      </c>
      <c r="D227" s="56">
        <v>39948</v>
      </c>
      <c r="E227" s="56" t="s">
        <v>519</v>
      </c>
      <c r="F227" s="58" t="s">
        <v>418</v>
      </c>
      <c r="G227" s="54">
        <v>1613.3</v>
      </c>
      <c r="H227" s="54">
        <v>0</v>
      </c>
      <c r="I227" s="58" t="s">
        <v>520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48">
        <f t="shared" si="6"/>
        <v>1613.3</v>
      </c>
      <c r="T227" s="48">
        <f t="shared" si="7"/>
        <v>0</v>
      </c>
      <c r="U227" s="49" t="str">
        <f>VLOOKUP(B227,'FOLHA RESUMIDA'!C:I,2,0)</f>
        <v>LEONINO CLEMENTE DA SILVA</v>
      </c>
    </row>
    <row r="228" spans="1:21">
      <c r="A228" s="52">
        <v>1</v>
      </c>
      <c r="B228" s="52">
        <v>2751</v>
      </c>
      <c r="C228" s="54" t="s">
        <v>182</v>
      </c>
      <c r="D228" s="56">
        <v>39948</v>
      </c>
      <c r="E228" s="56" t="s">
        <v>519</v>
      </c>
      <c r="F228" s="58" t="s">
        <v>418</v>
      </c>
      <c r="G228" s="54">
        <v>1961.03</v>
      </c>
      <c r="H228" s="54">
        <v>0</v>
      </c>
      <c r="I228" s="58" t="s">
        <v>520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48">
        <f t="shared" si="6"/>
        <v>1961.03</v>
      </c>
      <c r="T228" s="48">
        <f t="shared" si="7"/>
        <v>0</v>
      </c>
      <c r="U228" s="49" t="str">
        <f>VLOOKUP(B228,'FOLHA RESUMIDA'!C:I,2,0)</f>
        <v>DENNYS RYAN GUILHERME PEREIRA</v>
      </c>
    </row>
    <row r="229" spans="1:21">
      <c r="A229" s="52">
        <v>1</v>
      </c>
      <c r="B229" s="52">
        <v>2754</v>
      </c>
      <c r="C229" s="54" t="s">
        <v>400</v>
      </c>
      <c r="D229" s="56">
        <v>39948</v>
      </c>
      <c r="E229" s="56" t="s">
        <v>519</v>
      </c>
      <c r="F229" s="58" t="s">
        <v>418</v>
      </c>
      <c r="G229" s="54">
        <v>1463.31</v>
      </c>
      <c r="H229" s="54">
        <v>0</v>
      </c>
      <c r="I229" s="58" t="s">
        <v>520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48">
        <f t="shared" si="6"/>
        <v>1463.31</v>
      </c>
      <c r="T229" s="48">
        <f t="shared" si="7"/>
        <v>0</v>
      </c>
      <c r="U229" s="49" t="str">
        <f>VLOOKUP(B229,'FOLHA RESUMIDA'!C:I,2,0)</f>
        <v>ROSANGELA BARROS CANTALICE</v>
      </c>
    </row>
    <row r="230" spans="1:21">
      <c r="A230" s="52">
        <v>1</v>
      </c>
      <c r="B230" s="52">
        <v>2757</v>
      </c>
      <c r="C230" s="54" t="s">
        <v>183</v>
      </c>
      <c r="D230" s="56">
        <v>39948</v>
      </c>
      <c r="E230" s="56" t="s">
        <v>519</v>
      </c>
      <c r="F230" s="58" t="s">
        <v>418</v>
      </c>
      <c r="G230" s="54">
        <v>1778.68</v>
      </c>
      <c r="H230" s="54">
        <v>0</v>
      </c>
      <c r="I230" s="58" t="s">
        <v>520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48">
        <f t="shared" si="6"/>
        <v>1778.68</v>
      </c>
      <c r="T230" s="48">
        <f t="shared" si="7"/>
        <v>0</v>
      </c>
      <c r="U230" s="49" t="str">
        <f>VLOOKUP(B230,'FOLHA RESUMIDA'!C:I,2,0)</f>
        <v>CLAUDIA REGINA NEVES DE MELO</v>
      </c>
    </row>
    <row r="231" spans="1:21">
      <c r="A231" s="52">
        <v>1</v>
      </c>
      <c r="B231" s="52">
        <v>2766</v>
      </c>
      <c r="C231" s="54" t="s">
        <v>184</v>
      </c>
      <c r="D231" s="56">
        <v>39952</v>
      </c>
      <c r="E231" s="56" t="s">
        <v>519</v>
      </c>
      <c r="F231" s="58" t="s">
        <v>479</v>
      </c>
      <c r="G231" s="54">
        <v>2050.41</v>
      </c>
      <c r="H231" s="54">
        <v>0</v>
      </c>
      <c r="I231" s="58" t="s">
        <v>520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48">
        <f t="shared" si="6"/>
        <v>2050.41</v>
      </c>
      <c r="T231" s="48">
        <f t="shared" si="7"/>
        <v>0</v>
      </c>
      <c r="U231" s="49" t="str">
        <f>VLOOKUP(B231,'FOLHA RESUMIDA'!C:I,2,0)</f>
        <v>EMANOEL VIEIRA LAURIA</v>
      </c>
    </row>
    <row r="232" spans="1:21">
      <c r="A232" s="52">
        <v>1</v>
      </c>
      <c r="B232" s="52">
        <v>2768</v>
      </c>
      <c r="C232" s="54" t="s">
        <v>185</v>
      </c>
      <c r="D232" s="56">
        <v>39965</v>
      </c>
      <c r="E232" s="56" t="s">
        <v>519</v>
      </c>
      <c r="F232" s="58" t="s">
        <v>418</v>
      </c>
      <c r="G232" s="54">
        <v>1778.68</v>
      </c>
      <c r="H232" s="54">
        <v>0</v>
      </c>
      <c r="I232" s="58" t="s">
        <v>520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48">
        <f t="shared" si="6"/>
        <v>1778.68</v>
      </c>
      <c r="T232" s="48">
        <f t="shared" si="7"/>
        <v>0</v>
      </c>
      <c r="U232" s="49" t="str">
        <f>VLOOKUP(B232,'FOLHA RESUMIDA'!C:I,2,0)</f>
        <v>IZABEL LUIZA SOARES DE SOUZA</v>
      </c>
    </row>
    <row r="233" spans="1:21">
      <c r="A233" s="52">
        <v>1</v>
      </c>
      <c r="B233" s="52">
        <v>2770</v>
      </c>
      <c r="C233" s="54" t="s">
        <v>186</v>
      </c>
      <c r="D233" s="56">
        <v>39965</v>
      </c>
      <c r="E233" s="56" t="s">
        <v>519</v>
      </c>
      <c r="F233" s="58" t="s">
        <v>418</v>
      </c>
      <c r="G233" s="54">
        <v>1613.34</v>
      </c>
      <c r="H233" s="54">
        <v>0</v>
      </c>
      <c r="I233" s="58" t="s">
        <v>520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48">
        <f t="shared" si="6"/>
        <v>1613.34</v>
      </c>
      <c r="T233" s="48">
        <f t="shared" si="7"/>
        <v>0</v>
      </c>
      <c r="U233" s="49" t="str">
        <f>VLOOKUP(B233,'FOLHA RESUMIDA'!C:I,2,0)</f>
        <v>JOSE PIMENTEL SILVA</v>
      </c>
    </row>
    <row r="234" spans="1:21">
      <c r="A234" s="52">
        <v>1</v>
      </c>
      <c r="B234" s="52">
        <v>2772</v>
      </c>
      <c r="C234" s="54" t="s">
        <v>361</v>
      </c>
      <c r="D234" s="56">
        <v>39972</v>
      </c>
      <c r="E234" s="56" t="s">
        <v>519</v>
      </c>
      <c r="F234" s="58" t="s">
        <v>473</v>
      </c>
      <c r="G234" s="54">
        <v>2152.9499999999998</v>
      </c>
      <c r="H234" s="54">
        <v>0</v>
      </c>
      <c r="I234" s="58" t="s">
        <v>520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48">
        <f t="shared" si="6"/>
        <v>2152.9499999999998</v>
      </c>
      <c r="T234" s="48">
        <f t="shared" si="7"/>
        <v>0</v>
      </c>
      <c r="U234" s="49" t="str">
        <f>VLOOKUP(B234,'FOLHA RESUMIDA'!C:I,2,0)</f>
        <v>CARMEM ALUISIA LEITE DE ANDRAD</v>
      </c>
    </row>
    <row r="235" spans="1:21">
      <c r="A235" s="52">
        <v>1</v>
      </c>
      <c r="B235" s="52">
        <v>2773</v>
      </c>
      <c r="C235" s="54" t="s">
        <v>187</v>
      </c>
      <c r="D235" s="56">
        <v>39979</v>
      </c>
      <c r="E235" s="56" t="s">
        <v>519</v>
      </c>
      <c r="F235" s="58" t="s">
        <v>479</v>
      </c>
      <c r="G235" s="54">
        <v>2050.41</v>
      </c>
      <c r="H235" s="54">
        <v>0</v>
      </c>
      <c r="I235" s="58" t="s">
        <v>520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48">
        <f t="shared" si="6"/>
        <v>2050.41</v>
      </c>
      <c r="T235" s="48">
        <f t="shared" si="7"/>
        <v>0</v>
      </c>
      <c r="U235" s="49" t="str">
        <f>VLOOKUP(B235,'FOLHA RESUMIDA'!C:I,2,0)</f>
        <v>WALDNER NERTAM F  DE ALENCAR</v>
      </c>
    </row>
    <row r="236" spans="1:21">
      <c r="A236" s="52">
        <v>1</v>
      </c>
      <c r="B236" s="52">
        <v>2775</v>
      </c>
      <c r="C236" s="54" t="s">
        <v>188</v>
      </c>
      <c r="D236" s="56">
        <v>39981</v>
      </c>
      <c r="E236" s="56" t="s">
        <v>519</v>
      </c>
      <c r="F236" s="58" t="s">
        <v>473</v>
      </c>
      <c r="G236" s="54">
        <v>2260.61</v>
      </c>
      <c r="H236" s="54">
        <v>0</v>
      </c>
      <c r="I236" s="58" t="s">
        <v>520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48">
        <f t="shared" si="6"/>
        <v>2260.61</v>
      </c>
      <c r="T236" s="48">
        <f t="shared" si="7"/>
        <v>0</v>
      </c>
      <c r="U236" s="49" t="str">
        <f>VLOOKUP(B236,'FOLHA RESUMIDA'!C:I,2,0)</f>
        <v>MARCELA FREITAS DA C SALLES</v>
      </c>
    </row>
    <row r="237" spans="1:21">
      <c r="A237" s="52">
        <v>1</v>
      </c>
      <c r="B237" s="52">
        <v>2779</v>
      </c>
      <c r="C237" s="54" t="s">
        <v>189</v>
      </c>
      <c r="D237" s="56">
        <v>39995</v>
      </c>
      <c r="E237" s="56" t="s">
        <v>519</v>
      </c>
      <c r="F237" s="58" t="s">
        <v>418</v>
      </c>
      <c r="G237" s="54">
        <v>1961.03</v>
      </c>
      <c r="H237" s="54">
        <v>0</v>
      </c>
      <c r="I237" s="58" t="s">
        <v>520</v>
      </c>
      <c r="J237" s="54">
        <v>1284.97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48">
        <f t="shared" si="6"/>
        <v>1961.03</v>
      </c>
      <c r="T237" s="48">
        <f t="shared" si="7"/>
        <v>1284.97</v>
      </c>
      <c r="U237" s="49" t="str">
        <f>VLOOKUP(B237,'FOLHA RESUMIDA'!C:I,2,0)</f>
        <v>THAIS REGINA BORGES LOPES</v>
      </c>
    </row>
    <row r="238" spans="1:21">
      <c r="A238" s="52">
        <v>1</v>
      </c>
      <c r="B238" s="52">
        <v>2782</v>
      </c>
      <c r="C238" s="54" t="s">
        <v>190</v>
      </c>
      <c r="D238" s="56">
        <v>40042</v>
      </c>
      <c r="E238" s="56" t="s">
        <v>519</v>
      </c>
      <c r="F238" s="58" t="s">
        <v>493</v>
      </c>
      <c r="G238" s="54">
        <v>1778.72</v>
      </c>
      <c r="H238" s="54">
        <v>0</v>
      </c>
      <c r="I238" s="58" t="s">
        <v>520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48">
        <f t="shared" si="6"/>
        <v>1778.72</v>
      </c>
      <c r="T238" s="48">
        <f t="shared" si="7"/>
        <v>0</v>
      </c>
      <c r="U238" s="49" t="str">
        <f>VLOOKUP(B238,'FOLHA RESUMIDA'!C:I,2,0)</f>
        <v>ELVIS ALVES DA COSTA</v>
      </c>
    </row>
    <row r="239" spans="1:21">
      <c r="A239" s="52">
        <v>1</v>
      </c>
      <c r="B239" s="52">
        <v>2784</v>
      </c>
      <c r="C239" s="54" t="s">
        <v>191</v>
      </c>
      <c r="D239" s="56">
        <v>40042</v>
      </c>
      <c r="E239" s="56" t="s">
        <v>519</v>
      </c>
      <c r="F239" s="58" t="s">
        <v>418</v>
      </c>
      <c r="G239" s="54">
        <v>1693.96</v>
      </c>
      <c r="H239" s="54">
        <v>0</v>
      </c>
      <c r="I239" s="58" t="s">
        <v>520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48">
        <f t="shared" si="6"/>
        <v>1693.96</v>
      </c>
      <c r="T239" s="48">
        <f t="shared" si="7"/>
        <v>0</v>
      </c>
      <c r="U239" s="49" t="str">
        <f>VLOOKUP(B239,'FOLHA RESUMIDA'!C:I,2,0)</f>
        <v>FERNANDO ALVES DO NASCIMENTO</v>
      </c>
    </row>
    <row r="240" spans="1:21">
      <c r="A240" s="52">
        <v>1</v>
      </c>
      <c r="B240" s="52">
        <v>2785</v>
      </c>
      <c r="C240" s="54" t="s">
        <v>192</v>
      </c>
      <c r="D240" s="56">
        <v>40042</v>
      </c>
      <c r="E240" s="56" t="s">
        <v>519</v>
      </c>
      <c r="F240" s="58" t="s">
        <v>418</v>
      </c>
      <c r="G240" s="54">
        <v>1613.31</v>
      </c>
      <c r="H240" s="54">
        <v>0</v>
      </c>
      <c r="I240" s="58" t="s">
        <v>520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48">
        <f t="shared" si="6"/>
        <v>1613.31</v>
      </c>
      <c r="T240" s="48">
        <f t="shared" si="7"/>
        <v>0</v>
      </c>
      <c r="U240" s="49" t="str">
        <f>VLOOKUP(B240,'FOLHA RESUMIDA'!C:I,2,0)</f>
        <v>JEANNE D ARC PEDROSA PESSOA</v>
      </c>
    </row>
    <row r="241" spans="1:21">
      <c r="A241" s="52">
        <v>1</v>
      </c>
      <c r="B241" s="52">
        <v>2788</v>
      </c>
      <c r="C241" s="54" t="s">
        <v>193</v>
      </c>
      <c r="D241" s="56">
        <v>40042</v>
      </c>
      <c r="E241" s="56" t="s">
        <v>519</v>
      </c>
      <c r="F241" s="58" t="s">
        <v>418</v>
      </c>
      <c r="G241" s="54">
        <v>1778.68</v>
      </c>
      <c r="H241" s="54">
        <v>0</v>
      </c>
      <c r="I241" s="58" t="s">
        <v>520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48">
        <f t="shared" si="6"/>
        <v>1778.68</v>
      </c>
      <c r="T241" s="48">
        <f t="shared" si="7"/>
        <v>0</v>
      </c>
      <c r="U241" s="49" t="str">
        <f>VLOOKUP(B241,'FOLHA RESUMIDA'!C:I,2,0)</f>
        <v>ROSANIA EMIDIA PEREIRA</v>
      </c>
    </row>
    <row r="242" spans="1:21">
      <c r="A242" s="52">
        <v>1</v>
      </c>
      <c r="B242" s="52">
        <v>2790</v>
      </c>
      <c r="C242" s="54" t="s">
        <v>194</v>
      </c>
      <c r="D242" s="56">
        <v>40057</v>
      </c>
      <c r="E242" s="56" t="s">
        <v>519</v>
      </c>
      <c r="F242" s="58" t="s">
        <v>473</v>
      </c>
      <c r="G242" s="54">
        <v>2152.9499999999998</v>
      </c>
      <c r="H242" s="54">
        <v>0</v>
      </c>
      <c r="I242" s="58" t="s">
        <v>520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48">
        <f t="shared" si="6"/>
        <v>2152.9499999999998</v>
      </c>
      <c r="T242" s="48">
        <f t="shared" si="7"/>
        <v>0</v>
      </c>
      <c r="U242" s="49" t="str">
        <f>VLOOKUP(B242,'FOLHA RESUMIDA'!C:I,2,0)</f>
        <v>ROSANA DE FATIMA UCHOA  AREDE</v>
      </c>
    </row>
    <row r="243" spans="1:21">
      <c r="A243" s="52">
        <v>1</v>
      </c>
      <c r="B243" s="52">
        <v>2791</v>
      </c>
      <c r="C243" s="54" t="s">
        <v>195</v>
      </c>
      <c r="D243" s="56">
        <v>40058</v>
      </c>
      <c r="E243" s="56" t="s">
        <v>519</v>
      </c>
      <c r="F243" s="58" t="s">
        <v>426</v>
      </c>
      <c r="G243" s="54">
        <v>6210.16</v>
      </c>
      <c r="H243" s="54">
        <v>0</v>
      </c>
      <c r="I243" s="58" t="s">
        <v>520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48">
        <f t="shared" si="6"/>
        <v>6210.16</v>
      </c>
      <c r="T243" s="48">
        <f t="shared" si="7"/>
        <v>0</v>
      </c>
      <c r="U243" s="49" t="str">
        <f>VLOOKUP(B243,'FOLHA RESUMIDA'!C:I,2,0)</f>
        <v>JOSIMAR SILVA</v>
      </c>
    </row>
    <row r="244" spans="1:21">
      <c r="A244" s="52">
        <v>1</v>
      </c>
      <c r="B244" s="52">
        <v>2797</v>
      </c>
      <c r="C244" s="54" t="s">
        <v>196</v>
      </c>
      <c r="D244" s="56">
        <v>40064</v>
      </c>
      <c r="E244" s="56" t="s">
        <v>519</v>
      </c>
      <c r="F244" s="58" t="s">
        <v>473</v>
      </c>
      <c r="G244" s="54">
        <v>2152.9499999999998</v>
      </c>
      <c r="H244" s="54">
        <v>0</v>
      </c>
      <c r="I244" s="58" t="s">
        <v>520</v>
      </c>
      <c r="J244" s="54">
        <v>2312.9499999999998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48">
        <f t="shared" si="6"/>
        <v>2152.9499999999998</v>
      </c>
      <c r="T244" s="48">
        <f t="shared" si="7"/>
        <v>2312.9499999999998</v>
      </c>
      <c r="U244" s="49" t="str">
        <f>VLOOKUP(B244,'FOLHA RESUMIDA'!C:I,2,0)</f>
        <v>JULIANA SILVA CEDRIM</v>
      </c>
    </row>
    <row r="245" spans="1:21">
      <c r="A245" s="52">
        <v>1</v>
      </c>
      <c r="B245" s="52">
        <v>2798</v>
      </c>
      <c r="C245" s="54" t="s">
        <v>197</v>
      </c>
      <c r="D245" s="56">
        <v>40077</v>
      </c>
      <c r="E245" s="56" t="s">
        <v>519</v>
      </c>
      <c r="F245" s="58" t="s">
        <v>473</v>
      </c>
      <c r="G245" s="54">
        <v>2152.9499999999998</v>
      </c>
      <c r="H245" s="54">
        <v>0</v>
      </c>
      <c r="I245" s="58" t="s">
        <v>520</v>
      </c>
      <c r="J245" s="54">
        <v>2312.9499999999998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48">
        <f t="shared" si="6"/>
        <v>2152.9499999999998</v>
      </c>
      <c r="T245" s="48">
        <f t="shared" si="7"/>
        <v>2312.9499999999998</v>
      </c>
      <c r="U245" s="49" t="str">
        <f>VLOOKUP(B245,'FOLHA RESUMIDA'!C:I,2,0)</f>
        <v>MARCO ANDRE ANTUNES CORREIA</v>
      </c>
    </row>
    <row r="246" spans="1:21">
      <c r="A246" s="52">
        <v>20</v>
      </c>
      <c r="B246" s="52">
        <v>2799</v>
      </c>
      <c r="C246" s="54" t="s">
        <v>355</v>
      </c>
      <c r="D246" s="56">
        <v>40081</v>
      </c>
      <c r="E246" s="56" t="s">
        <v>519</v>
      </c>
      <c r="F246" s="58" t="s">
        <v>582</v>
      </c>
      <c r="G246" s="54">
        <v>2152.9499999999998</v>
      </c>
      <c r="H246" s="54">
        <v>0</v>
      </c>
      <c r="I246" s="58" t="s">
        <v>520</v>
      </c>
      <c r="J246" s="54">
        <v>0</v>
      </c>
      <c r="K246" s="54">
        <v>0</v>
      </c>
      <c r="L246" s="54">
        <v>233.32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48">
        <f t="shared" si="6"/>
        <v>2152.9499999999998</v>
      </c>
      <c r="T246" s="48">
        <f t="shared" si="7"/>
        <v>233.32</v>
      </c>
      <c r="U246" s="49" t="str">
        <f>VLOOKUP(B246,'FOLHA RESUMIDA'!C:I,2,0)</f>
        <v>ALYSSON FABIO O FLORENCIO</v>
      </c>
    </row>
    <row r="247" spans="1:21">
      <c r="A247" s="52">
        <v>1</v>
      </c>
      <c r="B247" s="52">
        <v>2801</v>
      </c>
      <c r="C247" s="54" t="s">
        <v>198</v>
      </c>
      <c r="D247" s="56">
        <v>40087</v>
      </c>
      <c r="E247" s="56" t="s">
        <v>519</v>
      </c>
      <c r="F247" s="58" t="s">
        <v>421</v>
      </c>
      <c r="G247" s="54">
        <v>5998.71</v>
      </c>
      <c r="H247" s="54">
        <v>0</v>
      </c>
      <c r="I247" s="58" t="s">
        <v>520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48">
        <f t="shared" si="6"/>
        <v>5998.71</v>
      </c>
      <c r="T247" s="48">
        <f t="shared" si="7"/>
        <v>0</v>
      </c>
      <c r="U247" s="49" t="str">
        <f>VLOOKUP(B247,'FOLHA RESUMIDA'!C:I,2,0)</f>
        <v>VALERIA JALES DA SILVA</v>
      </c>
    </row>
    <row r="248" spans="1:21">
      <c r="A248" s="52">
        <v>1</v>
      </c>
      <c r="B248" s="52">
        <v>2806</v>
      </c>
      <c r="C248" s="54" t="s">
        <v>199</v>
      </c>
      <c r="D248" s="56">
        <v>40133</v>
      </c>
      <c r="E248" s="56" t="s">
        <v>519</v>
      </c>
      <c r="F248" s="58" t="s">
        <v>421</v>
      </c>
      <c r="G248" s="54">
        <v>2492.3200000000002</v>
      </c>
      <c r="H248" s="54">
        <v>0</v>
      </c>
      <c r="I248" s="58" t="s">
        <v>520</v>
      </c>
      <c r="J248" s="54">
        <v>2312.9499999999998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48">
        <f t="shared" si="6"/>
        <v>2492.3200000000002</v>
      </c>
      <c r="T248" s="48">
        <f t="shared" si="7"/>
        <v>2312.9499999999998</v>
      </c>
      <c r="U248" s="49" t="str">
        <f>VLOOKUP(B248,'FOLHA RESUMIDA'!C:I,2,0)</f>
        <v>ANA APARECIDA DE ANDRADE LIMA</v>
      </c>
    </row>
    <row r="249" spans="1:21">
      <c r="A249" s="52">
        <v>1</v>
      </c>
      <c r="B249" s="52">
        <v>2808</v>
      </c>
      <c r="C249" s="54" t="s">
        <v>362</v>
      </c>
      <c r="D249" s="56">
        <v>40137</v>
      </c>
      <c r="E249" s="56" t="s">
        <v>519</v>
      </c>
      <c r="F249" s="58" t="s">
        <v>473</v>
      </c>
      <c r="G249" s="54">
        <v>2260.61</v>
      </c>
      <c r="H249" s="54">
        <v>0</v>
      </c>
      <c r="I249" s="58" t="s">
        <v>520</v>
      </c>
      <c r="J249" s="54">
        <v>822.38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48">
        <f t="shared" si="6"/>
        <v>2260.61</v>
      </c>
      <c r="T249" s="48">
        <f t="shared" si="7"/>
        <v>822.38</v>
      </c>
      <c r="U249" s="49" t="str">
        <f>VLOOKUP(B249,'FOLHA RESUMIDA'!C:I,2,0)</f>
        <v>GABRIELA FERNANDA M  G  CEAN</v>
      </c>
    </row>
    <row r="250" spans="1:21">
      <c r="A250" s="52">
        <v>1</v>
      </c>
      <c r="B250" s="52">
        <v>2816</v>
      </c>
      <c r="C250" s="54" t="s">
        <v>200</v>
      </c>
      <c r="D250" s="56">
        <v>40247</v>
      </c>
      <c r="E250" s="56" t="s">
        <v>519</v>
      </c>
      <c r="F250" s="58" t="s">
        <v>479</v>
      </c>
      <c r="G250" s="54">
        <v>2050.41</v>
      </c>
      <c r="H250" s="54">
        <v>0</v>
      </c>
      <c r="I250" s="58" t="s">
        <v>520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48">
        <f t="shared" si="6"/>
        <v>2050.41</v>
      </c>
      <c r="T250" s="48">
        <f t="shared" si="7"/>
        <v>0</v>
      </c>
      <c r="U250" s="49" t="str">
        <f>VLOOKUP(B250,'FOLHA RESUMIDA'!C:I,2,0)</f>
        <v>MIRIAM DA SILVA FONSECA</v>
      </c>
    </row>
    <row r="251" spans="1:21">
      <c r="A251" s="52">
        <v>1</v>
      </c>
      <c r="B251" s="52">
        <v>2819</v>
      </c>
      <c r="C251" s="54" t="s">
        <v>201</v>
      </c>
      <c r="D251" s="56">
        <v>40269</v>
      </c>
      <c r="E251" s="56" t="s">
        <v>519</v>
      </c>
      <c r="F251" s="58" t="s">
        <v>473</v>
      </c>
      <c r="G251" s="54">
        <v>2152.9499999999998</v>
      </c>
      <c r="H251" s="54">
        <v>0</v>
      </c>
      <c r="I251" s="58" t="s">
        <v>520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48">
        <f t="shared" si="6"/>
        <v>2152.9499999999998</v>
      </c>
      <c r="T251" s="48">
        <f t="shared" si="7"/>
        <v>0</v>
      </c>
      <c r="U251" s="49" t="str">
        <f>VLOOKUP(B251,'FOLHA RESUMIDA'!C:I,2,0)</f>
        <v>RAFAEL LEITAO DE A  G DA SILVA</v>
      </c>
    </row>
    <row r="252" spans="1:21">
      <c r="A252" s="52">
        <v>1</v>
      </c>
      <c r="B252" s="52">
        <v>2820</v>
      </c>
      <c r="C252" s="54" t="s">
        <v>202</v>
      </c>
      <c r="D252" s="56">
        <v>40288</v>
      </c>
      <c r="E252" s="56" t="s">
        <v>519</v>
      </c>
      <c r="F252" s="58" t="s">
        <v>473</v>
      </c>
      <c r="G252" s="54">
        <v>2152.9499999999998</v>
      </c>
      <c r="H252" s="54">
        <v>0</v>
      </c>
      <c r="I252" s="58" t="s">
        <v>520</v>
      </c>
      <c r="J252" s="54">
        <v>0</v>
      </c>
      <c r="K252" s="54">
        <v>0</v>
      </c>
      <c r="L252" s="54">
        <v>0</v>
      </c>
      <c r="M252" s="54">
        <v>0</v>
      </c>
      <c r="N252" s="54">
        <v>3900</v>
      </c>
      <c r="O252" s="54">
        <v>0</v>
      </c>
      <c r="P252" s="54">
        <v>0</v>
      </c>
      <c r="Q252" s="54">
        <v>0</v>
      </c>
      <c r="R252" s="54">
        <v>0</v>
      </c>
      <c r="S252" s="48">
        <f t="shared" si="6"/>
        <v>2152.9499999999998</v>
      </c>
      <c r="T252" s="48">
        <f t="shared" si="7"/>
        <v>3900</v>
      </c>
      <c r="U252" s="49" t="str">
        <f>VLOOKUP(B252,'FOLHA RESUMIDA'!C:I,2,0)</f>
        <v>ROSIANE SANTOS BRITO</v>
      </c>
    </row>
    <row r="253" spans="1:21">
      <c r="A253" s="52">
        <v>1</v>
      </c>
      <c r="B253" s="52">
        <v>2823</v>
      </c>
      <c r="C253" s="54" t="s">
        <v>347</v>
      </c>
      <c r="D253" s="56">
        <v>40310</v>
      </c>
      <c r="E253" s="56" t="s">
        <v>519</v>
      </c>
      <c r="F253" s="58" t="s">
        <v>473</v>
      </c>
      <c r="G253" s="54">
        <v>2152.9499999999998</v>
      </c>
      <c r="H253" s="54">
        <v>0</v>
      </c>
      <c r="I253" s="58" t="s">
        <v>520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48">
        <f t="shared" si="6"/>
        <v>2152.9499999999998</v>
      </c>
      <c r="T253" s="48">
        <f t="shared" si="7"/>
        <v>0</v>
      </c>
      <c r="U253" s="49" t="str">
        <f>VLOOKUP(B253,'FOLHA RESUMIDA'!C:I,2,0)</f>
        <v>ADRIANA MARIA DA SILVA</v>
      </c>
    </row>
    <row r="254" spans="1:21">
      <c r="A254" s="52">
        <v>25</v>
      </c>
      <c r="B254" s="52">
        <v>2824</v>
      </c>
      <c r="C254" s="54" t="s">
        <v>401</v>
      </c>
      <c r="D254" s="56">
        <v>40319</v>
      </c>
      <c r="E254" s="56" t="s">
        <v>519</v>
      </c>
      <c r="F254" s="58" t="s">
        <v>490</v>
      </c>
      <c r="G254" s="54">
        <v>5270.88</v>
      </c>
      <c r="H254" s="54">
        <v>0</v>
      </c>
      <c r="I254" s="58" t="s">
        <v>520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48">
        <f t="shared" si="6"/>
        <v>5270.88</v>
      </c>
      <c r="T254" s="48">
        <f t="shared" si="7"/>
        <v>0</v>
      </c>
      <c r="U254" s="49" t="str">
        <f>VLOOKUP(B254,'FOLHA RESUMIDA'!C:I,2,0)</f>
        <v>ANA PAULA BARBOSA CAVALCANTI</v>
      </c>
    </row>
    <row r="255" spans="1:21">
      <c r="A255" s="52">
        <v>16</v>
      </c>
      <c r="B255" s="52">
        <v>2827</v>
      </c>
      <c r="C255" s="54" t="s">
        <v>372</v>
      </c>
      <c r="D255" s="56">
        <v>40330</v>
      </c>
      <c r="E255" s="56" t="s">
        <v>519</v>
      </c>
      <c r="F255" s="58" t="s">
        <v>473</v>
      </c>
      <c r="G255" s="54">
        <v>2152.9499999999998</v>
      </c>
      <c r="H255" s="54">
        <v>0</v>
      </c>
      <c r="I255" s="58" t="s">
        <v>520</v>
      </c>
      <c r="J255" s="54">
        <v>0</v>
      </c>
      <c r="K255" s="54">
        <v>0</v>
      </c>
      <c r="L255" s="54">
        <v>233.32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48">
        <f t="shared" si="6"/>
        <v>2152.9499999999998</v>
      </c>
      <c r="T255" s="48">
        <f t="shared" si="7"/>
        <v>233.32</v>
      </c>
      <c r="U255" s="49" t="str">
        <f>VLOOKUP(B255,'FOLHA RESUMIDA'!C:I,2,0)</f>
        <v>FABIO BARBOSA S  DE LIMA</v>
      </c>
    </row>
    <row r="256" spans="1:21">
      <c r="A256" s="52">
        <v>1</v>
      </c>
      <c r="B256" s="52">
        <v>2831</v>
      </c>
      <c r="C256" s="54" t="s">
        <v>203</v>
      </c>
      <c r="D256" s="56">
        <v>40339</v>
      </c>
      <c r="E256" s="56" t="s">
        <v>519</v>
      </c>
      <c r="F256" s="58" t="s">
        <v>473</v>
      </c>
      <c r="G256" s="54">
        <v>2152.9499999999998</v>
      </c>
      <c r="H256" s="54">
        <v>0</v>
      </c>
      <c r="I256" s="58" t="s">
        <v>520</v>
      </c>
      <c r="J256" s="54">
        <v>0</v>
      </c>
      <c r="K256" s="54">
        <v>0</v>
      </c>
      <c r="L256" s="54">
        <v>0</v>
      </c>
      <c r="M256" s="54">
        <v>0</v>
      </c>
      <c r="N256" s="54">
        <v>3900</v>
      </c>
      <c r="O256" s="54">
        <v>0</v>
      </c>
      <c r="P256" s="54">
        <v>0</v>
      </c>
      <c r="Q256" s="54">
        <v>0</v>
      </c>
      <c r="R256" s="54">
        <v>0</v>
      </c>
      <c r="S256" s="48">
        <f t="shared" si="6"/>
        <v>2152.9499999999998</v>
      </c>
      <c r="T256" s="48">
        <f t="shared" si="7"/>
        <v>3900</v>
      </c>
      <c r="U256" s="49" t="str">
        <f>VLOOKUP(B256,'FOLHA RESUMIDA'!C:I,2,0)</f>
        <v>AMANDA BEZERRA MASCARENHAS</v>
      </c>
    </row>
    <row r="257" spans="1:21">
      <c r="A257" s="52">
        <v>1</v>
      </c>
      <c r="B257" s="52">
        <v>2833</v>
      </c>
      <c r="C257" s="54" t="s">
        <v>204</v>
      </c>
      <c r="D257" s="56">
        <v>40350</v>
      </c>
      <c r="E257" s="56" t="s">
        <v>519</v>
      </c>
      <c r="F257" s="58" t="s">
        <v>473</v>
      </c>
      <c r="G257" s="54">
        <v>2260.61</v>
      </c>
      <c r="H257" s="54">
        <v>0</v>
      </c>
      <c r="I257" s="58" t="s">
        <v>520</v>
      </c>
      <c r="J257" s="54">
        <v>1079.3800000000001</v>
      </c>
      <c r="K257" s="54">
        <v>0</v>
      </c>
      <c r="L257" s="54">
        <v>0</v>
      </c>
      <c r="M257" s="54">
        <v>1800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48">
        <f t="shared" si="6"/>
        <v>2260.61</v>
      </c>
      <c r="T257" s="48">
        <f t="shared" si="7"/>
        <v>2879.38</v>
      </c>
      <c r="U257" s="49" t="str">
        <f>VLOOKUP(B257,'FOLHA RESUMIDA'!C:I,2,0)</f>
        <v>JAMESSON AMANCIO DA ROCHA</v>
      </c>
    </row>
    <row r="258" spans="1:21">
      <c r="A258" s="52">
        <v>1</v>
      </c>
      <c r="B258" s="52">
        <v>2834</v>
      </c>
      <c r="C258" s="54" t="s">
        <v>205</v>
      </c>
      <c r="D258" s="56">
        <v>40350</v>
      </c>
      <c r="E258" s="56" t="s">
        <v>519</v>
      </c>
      <c r="F258" s="58" t="s">
        <v>473</v>
      </c>
      <c r="G258" s="54">
        <v>2152.9499999999998</v>
      </c>
      <c r="H258" s="54">
        <v>0</v>
      </c>
      <c r="I258" s="58" t="s">
        <v>520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48">
        <f t="shared" ref="S258:S321" si="8">SUM(G258:H258)+O258+Q258</f>
        <v>2152.9499999999998</v>
      </c>
      <c r="T258" s="48">
        <f t="shared" ref="T258:T321" si="9">SUM(J258:N258)+P258+R258</f>
        <v>0</v>
      </c>
      <c r="U258" s="49" t="str">
        <f>VLOOKUP(B258,'FOLHA RESUMIDA'!C:I,2,0)</f>
        <v>LUIZ F  DE LIMA CAVALCANTI</v>
      </c>
    </row>
    <row r="259" spans="1:21">
      <c r="A259" s="52">
        <v>1</v>
      </c>
      <c r="B259" s="52">
        <v>2835</v>
      </c>
      <c r="C259" s="54" t="s">
        <v>388</v>
      </c>
      <c r="D259" s="56">
        <v>40360</v>
      </c>
      <c r="E259" s="56" t="s">
        <v>519</v>
      </c>
      <c r="F259" s="58" t="s">
        <v>473</v>
      </c>
      <c r="G259" s="54">
        <v>2152.9499999999998</v>
      </c>
      <c r="H259" s="54">
        <v>0</v>
      </c>
      <c r="I259" s="58" t="s">
        <v>520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48">
        <f t="shared" si="8"/>
        <v>2152.9499999999998</v>
      </c>
      <c r="T259" s="48">
        <f t="shared" si="9"/>
        <v>0</v>
      </c>
      <c r="U259" s="49" t="str">
        <f>VLOOKUP(B259,'FOLHA RESUMIDA'!C:I,2,0)</f>
        <v>JOSE MARCELO DE FRANCA MATOS</v>
      </c>
    </row>
    <row r="260" spans="1:21">
      <c r="A260" s="52">
        <v>50</v>
      </c>
      <c r="B260" s="52">
        <v>2836</v>
      </c>
      <c r="C260" s="54" t="s">
        <v>382</v>
      </c>
      <c r="D260" s="56">
        <v>40367</v>
      </c>
      <c r="E260" s="56" t="s">
        <v>519</v>
      </c>
      <c r="F260" s="58" t="s">
        <v>582</v>
      </c>
      <c r="G260" s="54">
        <v>2152.9499999999998</v>
      </c>
      <c r="H260" s="54">
        <v>0</v>
      </c>
      <c r="I260" s="58" t="s">
        <v>520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48">
        <f t="shared" si="8"/>
        <v>2152.9499999999998</v>
      </c>
      <c r="T260" s="48">
        <f t="shared" si="9"/>
        <v>0</v>
      </c>
      <c r="U260" s="49" t="str">
        <f>VLOOKUP(B260,'FOLHA RESUMIDA'!C:I,2,0)</f>
        <v>MONALISA MARIA LEANDRO RIBEIRO</v>
      </c>
    </row>
    <row r="261" spans="1:21">
      <c r="A261" s="52">
        <v>1</v>
      </c>
      <c r="B261" s="52">
        <v>2837</v>
      </c>
      <c r="C261" s="54" t="s">
        <v>206</v>
      </c>
      <c r="D261" s="56">
        <v>40371</v>
      </c>
      <c r="E261" s="56" t="s">
        <v>519</v>
      </c>
      <c r="F261" s="58" t="s">
        <v>473</v>
      </c>
      <c r="G261" s="54">
        <v>2152.9499999999998</v>
      </c>
      <c r="H261" s="54">
        <v>0</v>
      </c>
      <c r="I261" s="58" t="s">
        <v>520</v>
      </c>
      <c r="J261" s="54">
        <v>2312.9499999999998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48">
        <f t="shared" si="8"/>
        <v>2152.9499999999998</v>
      </c>
      <c r="T261" s="48">
        <f t="shared" si="9"/>
        <v>2312.9499999999998</v>
      </c>
      <c r="U261" s="49" t="str">
        <f>VLOOKUP(B261,'FOLHA RESUMIDA'!C:I,2,0)</f>
        <v>BEZALIEL ROSA DOS S JUNIOR</v>
      </c>
    </row>
    <row r="262" spans="1:21">
      <c r="A262" s="52">
        <v>51</v>
      </c>
      <c r="B262" s="52">
        <v>2838</v>
      </c>
      <c r="C262" s="54" t="s">
        <v>351</v>
      </c>
      <c r="D262" s="56">
        <v>40372</v>
      </c>
      <c r="E262" s="56" t="s">
        <v>519</v>
      </c>
      <c r="F262" s="58" t="s">
        <v>473</v>
      </c>
      <c r="G262" s="54">
        <v>2152.9499999999998</v>
      </c>
      <c r="H262" s="54">
        <v>0</v>
      </c>
      <c r="I262" s="58" t="s">
        <v>520</v>
      </c>
      <c r="J262" s="54">
        <v>0</v>
      </c>
      <c r="K262" s="54">
        <v>0</v>
      </c>
      <c r="L262" s="54">
        <v>233.32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48">
        <f t="shared" si="8"/>
        <v>2152.9499999999998</v>
      </c>
      <c r="T262" s="48">
        <f t="shared" si="9"/>
        <v>233.32</v>
      </c>
      <c r="U262" s="49" t="str">
        <f>VLOOKUP(B262,'FOLHA RESUMIDA'!C:I,2,0)</f>
        <v>CAIO CEZAR F  E  DO NASCIMENTO</v>
      </c>
    </row>
    <row r="263" spans="1:21">
      <c r="A263" s="52">
        <v>1</v>
      </c>
      <c r="B263" s="52">
        <v>2839</v>
      </c>
      <c r="C263" s="54" t="s">
        <v>207</v>
      </c>
      <c r="D263" s="56">
        <v>40379</v>
      </c>
      <c r="E263" s="56" t="s">
        <v>519</v>
      </c>
      <c r="F263" s="58" t="s">
        <v>421</v>
      </c>
      <c r="G263" s="54">
        <v>2492.3200000000002</v>
      </c>
      <c r="H263" s="54">
        <v>0</v>
      </c>
      <c r="I263" s="58" t="s">
        <v>520</v>
      </c>
      <c r="J263" s="54">
        <v>2312.9499999999998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48">
        <f t="shared" si="8"/>
        <v>2492.3200000000002</v>
      </c>
      <c r="T263" s="48">
        <f t="shared" si="9"/>
        <v>2312.9499999999998</v>
      </c>
      <c r="U263" s="49" t="str">
        <f>VLOOKUP(B263,'FOLHA RESUMIDA'!C:I,2,0)</f>
        <v>ANGELINA MEDEIROS VERONESE</v>
      </c>
    </row>
    <row r="264" spans="1:21">
      <c r="A264" s="52">
        <v>1</v>
      </c>
      <c r="B264" s="52">
        <v>2849</v>
      </c>
      <c r="C264" s="54" t="s">
        <v>208</v>
      </c>
      <c r="D264" s="56">
        <v>40422</v>
      </c>
      <c r="E264" s="56" t="s">
        <v>519</v>
      </c>
      <c r="F264" s="58" t="s">
        <v>418</v>
      </c>
      <c r="G264" s="54">
        <v>1463.31</v>
      </c>
      <c r="H264" s="54">
        <v>0</v>
      </c>
      <c r="I264" s="58" t="s">
        <v>520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48">
        <f t="shared" si="8"/>
        <v>1463.31</v>
      </c>
      <c r="T264" s="48">
        <f t="shared" si="9"/>
        <v>0</v>
      </c>
      <c r="U264" s="49" t="str">
        <f>VLOOKUP(B264,'FOLHA RESUMIDA'!C:I,2,0)</f>
        <v>JULIANA CESAR MARTINS DE LIMA</v>
      </c>
    </row>
    <row r="265" spans="1:21">
      <c r="A265" s="52">
        <v>1</v>
      </c>
      <c r="B265" s="52">
        <v>2850</v>
      </c>
      <c r="C265" s="54" t="s">
        <v>209</v>
      </c>
      <c r="D265" s="56">
        <v>40422</v>
      </c>
      <c r="E265" s="56" t="s">
        <v>519</v>
      </c>
      <c r="F265" s="58" t="s">
        <v>418</v>
      </c>
      <c r="G265" s="54">
        <v>1463.31</v>
      </c>
      <c r="H265" s="54">
        <v>0</v>
      </c>
      <c r="I265" s="58" t="s">
        <v>520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48">
        <f t="shared" si="8"/>
        <v>1463.31</v>
      </c>
      <c r="T265" s="48">
        <f t="shared" si="9"/>
        <v>0</v>
      </c>
      <c r="U265" s="49" t="str">
        <f>VLOOKUP(B265,'FOLHA RESUMIDA'!C:I,2,0)</f>
        <v>JAMERSON A  RAFAEL DE LIMA</v>
      </c>
    </row>
    <row r="266" spans="1:21">
      <c r="A266" s="52">
        <v>1</v>
      </c>
      <c r="B266" s="52">
        <v>2853</v>
      </c>
      <c r="C266" s="54" t="s">
        <v>210</v>
      </c>
      <c r="D266" s="56">
        <v>40422</v>
      </c>
      <c r="E266" s="56" t="s">
        <v>519</v>
      </c>
      <c r="F266" s="58" t="s">
        <v>418</v>
      </c>
      <c r="G266" s="54">
        <v>1613.31</v>
      </c>
      <c r="H266" s="54">
        <v>0</v>
      </c>
      <c r="I266" s="58" t="s">
        <v>520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48">
        <f t="shared" si="8"/>
        <v>1613.31</v>
      </c>
      <c r="T266" s="48">
        <f t="shared" si="9"/>
        <v>0</v>
      </c>
      <c r="U266" s="49" t="str">
        <f>VLOOKUP(B266,'FOLHA RESUMIDA'!C:I,2,0)</f>
        <v>ALCILEIDE MONTE DA SILVA LIMA</v>
      </c>
    </row>
    <row r="267" spans="1:21">
      <c r="A267" s="52">
        <v>1</v>
      </c>
      <c r="B267" s="52">
        <v>2854</v>
      </c>
      <c r="C267" s="54" t="s">
        <v>211</v>
      </c>
      <c r="D267" s="56">
        <v>40422</v>
      </c>
      <c r="E267" s="56" t="s">
        <v>519</v>
      </c>
      <c r="F267" s="58" t="s">
        <v>418</v>
      </c>
      <c r="G267" s="54">
        <v>1613.33</v>
      </c>
      <c r="H267" s="54">
        <v>0</v>
      </c>
      <c r="I267" s="58" t="s">
        <v>520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48">
        <f t="shared" si="8"/>
        <v>1613.33</v>
      </c>
      <c r="T267" s="48">
        <f t="shared" si="9"/>
        <v>0</v>
      </c>
      <c r="U267" s="49" t="str">
        <f>VLOOKUP(B267,'FOLHA RESUMIDA'!C:I,2,0)</f>
        <v>ANDRE RICARDO CAMARA TORRES</v>
      </c>
    </row>
    <row r="268" spans="1:21">
      <c r="A268" s="52">
        <v>1</v>
      </c>
      <c r="B268" s="52">
        <v>2857</v>
      </c>
      <c r="C268" s="54" t="s">
        <v>212</v>
      </c>
      <c r="D268" s="56">
        <v>40431</v>
      </c>
      <c r="E268" s="56" t="s">
        <v>519</v>
      </c>
      <c r="F268" s="58" t="s">
        <v>473</v>
      </c>
      <c r="G268" s="54">
        <v>2152.9699999999998</v>
      </c>
      <c r="H268" s="54">
        <v>0</v>
      </c>
      <c r="I268" s="58" t="s">
        <v>520</v>
      </c>
      <c r="J268" s="54">
        <v>1284.97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48">
        <f t="shared" si="8"/>
        <v>2152.9699999999998</v>
      </c>
      <c r="T268" s="48">
        <f t="shared" si="9"/>
        <v>1284.97</v>
      </c>
      <c r="U268" s="49" t="str">
        <f>VLOOKUP(B268,'FOLHA RESUMIDA'!C:I,2,0)</f>
        <v>CAROLINE ALVES LEAL</v>
      </c>
    </row>
    <row r="269" spans="1:21">
      <c r="A269" s="52">
        <v>1</v>
      </c>
      <c r="B269" s="52">
        <v>2860</v>
      </c>
      <c r="C269" s="54" t="s">
        <v>213</v>
      </c>
      <c r="D269" s="56">
        <v>40455</v>
      </c>
      <c r="E269" s="56" t="s">
        <v>519</v>
      </c>
      <c r="F269" s="58" t="s">
        <v>418</v>
      </c>
      <c r="G269" s="54">
        <v>1463.31</v>
      </c>
      <c r="H269" s="54">
        <v>0</v>
      </c>
      <c r="I269" s="58" t="s">
        <v>520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48">
        <f t="shared" si="8"/>
        <v>1463.31</v>
      </c>
      <c r="T269" s="48">
        <f t="shared" si="9"/>
        <v>0</v>
      </c>
      <c r="U269" s="49" t="str">
        <f>VLOOKUP(B269,'FOLHA RESUMIDA'!C:I,2,0)</f>
        <v>ADRIANA MAYO DE SOUZA E SILVA</v>
      </c>
    </row>
    <row r="270" spans="1:21">
      <c r="A270" s="52">
        <v>1</v>
      </c>
      <c r="B270" s="52">
        <v>2864</v>
      </c>
      <c r="C270" s="54" t="s">
        <v>214</v>
      </c>
      <c r="D270" s="56">
        <v>40455</v>
      </c>
      <c r="E270" s="56" t="s">
        <v>519</v>
      </c>
      <c r="F270" s="58" t="s">
        <v>418</v>
      </c>
      <c r="G270" s="54">
        <v>2059.09</v>
      </c>
      <c r="H270" s="54">
        <v>0</v>
      </c>
      <c r="I270" s="58" t="s">
        <v>520</v>
      </c>
      <c r="J270" s="54">
        <v>822.38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48">
        <f t="shared" si="8"/>
        <v>2059.09</v>
      </c>
      <c r="T270" s="48">
        <f t="shared" si="9"/>
        <v>822.38</v>
      </c>
      <c r="U270" s="49" t="str">
        <f>VLOOKUP(B270,'FOLHA RESUMIDA'!C:I,2,0)</f>
        <v>DULCE HELENA PEREIRA</v>
      </c>
    </row>
    <row r="271" spans="1:21">
      <c r="A271" s="52">
        <v>1</v>
      </c>
      <c r="B271" s="52">
        <v>2866</v>
      </c>
      <c r="C271" s="54" t="s">
        <v>215</v>
      </c>
      <c r="D271" s="56">
        <v>40455</v>
      </c>
      <c r="E271" s="56" t="s">
        <v>519</v>
      </c>
      <c r="F271" s="58" t="s">
        <v>418</v>
      </c>
      <c r="G271" s="54">
        <v>1463.31</v>
      </c>
      <c r="H271" s="54">
        <v>0</v>
      </c>
      <c r="I271" s="58" t="s">
        <v>520</v>
      </c>
      <c r="J271" s="54">
        <v>1079.3800000000001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48">
        <f t="shared" si="8"/>
        <v>1463.31</v>
      </c>
      <c r="T271" s="48">
        <f t="shared" si="9"/>
        <v>1079.3800000000001</v>
      </c>
      <c r="U271" s="49" t="str">
        <f>VLOOKUP(B271,'FOLHA RESUMIDA'!C:I,2,0)</f>
        <v>LUCICLEIDE M  DE A  CAMPOS</v>
      </c>
    </row>
    <row r="272" spans="1:21">
      <c r="A272" s="52">
        <v>1</v>
      </c>
      <c r="B272" s="52">
        <v>2869</v>
      </c>
      <c r="C272" s="54" t="s">
        <v>216</v>
      </c>
      <c r="D272" s="56">
        <v>40455</v>
      </c>
      <c r="E272" s="56" t="s">
        <v>519</v>
      </c>
      <c r="F272" s="58" t="s">
        <v>418</v>
      </c>
      <c r="G272" s="54">
        <v>1463.31</v>
      </c>
      <c r="H272" s="54">
        <v>0</v>
      </c>
      <c r="I272" s="58" t="s">
        <v>520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48">
        <f t="shared" si="8"/>
        <v>1463.31</v>
      </c>
      <c r="T272" s="48">
        <f t="shared" si="9"/>
        <v>0</v>
      </c>
      <c r="U272" s="49" t="str">
        <f>VLOOKUP(B272,'FOLHA RESUMIDA'!C:I,2,0)</f>
        <v>RICARDO J FERNANDES DA CUNHA</v>
      </c>
    </row>
    <row r="273" spans="1:21">
      <c r="A273" s="52">
        <v>1</v>
      </c>
      <c r="B273" s="52">
        <v>2870</v>
      </c>
      <c r="C273" s="54" t="s">
        <v>217</v>
      </c>
      <c r="D273" s="56">
        <v>40455</v>
      </c>
      <c r="E273" s="56" t="s">
        <v>519</v>
      </c>
      <c r="F273" s="58" t="s">
        <v>492</v>
      </c>
      <c r="G273" s="54">
        <v>1613.32</v>
      </c>
      <c r="H273" s="54">
        <v>0</v>
      </c>
      <c r="I273" s="58" t="s">
        <v>520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48">
        <f t="shared" si="8"/>
        <v>1613.32</v>
      </c>
      <c r="T273" s="48">
        <f t="shared" si="9"/>
        <v>0</v>
      </c>
      <c r="U273" s="49" t="str">
        <f>VLOOKUP(B273,'FOLHA RESUMIDA'!C:I,2,0)</f>
        <v>SUZANA VALERIA PINHEIRO</v>
      </c>
    </row>
    <row r="274" spans="1:21">
      <c r="A274" s="52">
        <v>1</v>
      </c>
      <c r="B274" s="52">
        <v>2871</v>
      </c>
      <c r="C274" s="54" t="s">
        <v>218</v>
      </c>
      <c r="D274" s="56">
        <v>40455</v>
      </c>
      <c r="E274" s="56" t="s">
        <v>519</v>
      </c>
      <c r="F274" s="58" t="s">
        <v>418</v>
      </c>
      <c r="G274" s="54">
        <v>1613.31</v>
      </c>
      <c r="H274" s="54">
        <v>0</v>
      </c>
      <c r="I274" s="58" t="s">
        <v>520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48">
        <f t="shared" si="8"/>
        <v>1613.31</v>
      </c>
      <c r="T274" s="48">
        <f t="shared" si="9"/>
        <v>0</v>
      </c>
      <c r="U274" s="49" t="str">
        <f>VLOOKUP(B274,'FOLHA RESUMIDA'!C:I,2,0)</f>
        <v>SUZELY ARANTES DA S MELO</v>
      </c>
    </row>
    <row r="275" spans="1:21">
      <c r="A275" s="52">
        <v>16</v>
      </c>
      <c r="B275" s="52">
        <v>2873</v>
      </c>
      <c r="C275" s="54" t="s">
        <v>352</v>
      </c>
      <c r="D275" s="56">
        <v>40455</v>
      </c>
      <c r="E275" s="56" t="s">
        <v>519</v>
      </c>
      <c r="F275" s="58" t="s">
        <v>490</v>
      </c>
      <c r="G275" s="54">
        <v>5270.88</v>
      </c>
      <c r="H275" s="54">
        <v>0</v>
      </c>
      <c r="I275" s="58" t="s">
        <v>520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48">
        <f t="shared" si="8"/>
        <v>5270.88</v>
      </c>
      <c r="T275" s="48">
        <f t="shared" si="9"/>
        <v>0</v>
      </c>
      <c r="U275" s="49" t="str">
        <f>VLOOKUP(B275,'FOLHA RESUMIDA'!C:I,2,0)</f>
        <v>AURELIA RODRIGUES TORREIRO</v>
      </c>
    </row>
    <row r="276" spans="1:21">
      <c r="A276" s="52">
        <v>25</v>
      </c>
      <c r="B276" s="52">
        <v>2878</v>
      </c>
      <c r="C276" s="54" t="s">
        <v>364</v>
      </c>
      <c r="D276" s="56">
        <v>40457</v>
      </c>
      <c r="E276" s="56" t="s">
        <v>519</v>
      </c>
      <c r="F276" s="58" t="s">
        <v>473</v>
      </c>
      <c r="G276" s="54">
        <v>2152.9499999999998</v>
      </c>
      <c r="H276" s="54">
        <v>0</v>
      </c>
      <c r="I276" s="58" t="s">
        <v>520</v>
      </c>
      <c r="J276" s="54">
        <v>0</v>
      </c>
      <c r="K276" s="54">
        <v>0</v>
      </c>
      <c r="L276" s="54">
        <v>233.32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48">
        <f t="shared" si="8"/>
        <v>2152.9499999999998</v>
      </c>
      <c r="T276" s="48">
        <f t="shared" si="9"/>
        <v>233.32</v>
      </c>
      <c r="U276" s="49" t="str">
        <f>VLOOKUP(B276,'FOLHA RESUMIDA'!C:I,2,0)</f>
        <v>JAMSON ALESSANDRO DA SILVA</v>
      </c>
    </row>
    <row r="277" spans="1:21">
      <c r="A277" s="52">
        <v>1</v>
      </c>
      <c r="B277" s="52">
        <v>2887</v>
      </c>
      <c r="C277" s="54" t="s">
        <v>219</v>
      </c>
      <c r="D277" s="56">
        <v>40513</v>
      </c>
      <c r="E277" s="56" t="s">
        <v>519</v>
      </c>
      <c r="F277" s="58" t="s">
        <v>473</v>
      </c>
      <c r="G277" s="54">
        <v>2152.9699999999998</v>
      </c>
      <c r="H277" s="54">
        <v>0</v>
      </c>
      <c r="I277" s="58" t="s">
        <v>520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48">
        <f t="shared" si="8"/>
        <v>2152.9699999999998</v>
      </c>
      <c r="T277" s="48">
        <f t="shared" si="9"/>
        <v>0</v>
      </c>
      <c r="U277" s="49" t="str">
        <f>VLOOKUP(B277,'FOLHA RESUMIDA'!C:I,2,0)</f>
        <v>MARIA EUZENI DA SILVA GARCEZ</v>
      </c>
    </row>
    <row r="278" spans="1:21">
      <c r="A278" s="52">
        <v>1</v>
      </c>
      <c r="B278" s="52">
        <v>2889</v>
      </c>
      <c r="C278" s="54" t="s">
        <v>220</v>
      </c>
      <c r="D278" s="56">
        <v>40575</v>
      </c>
      <c r="E278" s="56" t="s">
        <v>519</v>
      </c>
      <c r="F278" s="58" t="s">
        <v>421</v>
      </c>
      <c r="G278" s="54">
        <v>2492.3200000000002</v>
      </c>
      <c r="H278" s="54">
        <v>0</v>
      </c>
      <c r="I278" s="58" t="s">
        <v>520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48">
        <f t="shared" si="8"/>
        <v>2492.3200000000002</v>
      </c>
      <c r="T278" s="48">
        <f t="shared" si="9"/>
        <v>0</v>
      </c>
      <c r="U278" s="49" t="str">
        <f>VLOOKUP(B278,'FOLHA RESUMIDA'!C:I,2,0)</f>
        <v>EJANE FERREIRA TEXEIRA</v>
      </c>
    </row>
    <row r="279" spans="1:21">
      <c r="A279" s="52">
        <v>1</v>
      </c>
      <c r="B279" s="52">
        <v>2890</v>
      </c>
      <c r="C279" s="54" t="s">
        <v>221</v>
      </c>
      <c r="D279" s="56">
        <v>40575</v>
      </c>
      <c r="E279" s="56" t="s">
        <v>519</v>
      </c>
      <c r="F279" s="58" t="s">
        <v>418</v>
      </c>
      <c r="G279" s="54">
        <v>1463.31</v>
      </c>
      <c r="H279" s="54">
        <v>0</v>
      </c>
      <c r="I279" s="58" t="s">
        <v>520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48">
        <f t="shared" si="8"/>
        <v>1463.31</v>
      </c>
      <c r="T279" s="48">
        <f t="shared" si="9"/>
        <v>0</v>
      </c>
      <c r="U279" s="49" t="str">
        <f>VLOOKUP(B279,'FOLHA RESUMIDA'!C:I,2,0)</f>
        <v>CLELIO FIRMINO SILVA</v>
      </c>
    </row>
    <row r="280" spans="1:21">
      <c r="A280" s="52">
        <v>1</v>
      </c>
      <c r="B280" s="52">
        <v>2891</v>
      </c>
      <c r="C280" s="54" t="s">
        <v>222</v>
      </c>
      <c r="D280" s="56">
        <v>40575</v>
      </c>
      <c r="E280" s="56" t="s">
        <v>519</v>
      </c>
      <c r="F280" s="58" t="s">
        <v>418</v>
      </c>
      <c r="G280" s="54">
        <v>1536.48</v>
      </c>
      <c r="H280" s="54">
        <v>0</v>
      </c>
      <c r="I280" s="58" t="s">
        <v>520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48">
        <f t="shared" si="8"/>
        <v>1536.48</v>
      </c>
      <c r="T280" s="48">
        <f t="shared" si="9"/>
        <v>0</v>
      </c>
      <c r="U280" s="49" t="str">
        <f>VLOOKUP(B280,'FOLHA RESUMIDA'!C:I,2,0)</f>
        <v>ERICK MEDEIROS</v>
      </c>
    </row>
    <row r="281" spans="1:21">
      <c r="A281" s="52">
        <v>1</v>
      </c>
      <c r="B281" s="52">
        <v>2894</v>
      </c>
      <c r="C281" s="54" t="s">
        <v>223</v>
      </c>
      <c r="D281" s="56">
        <v>40575</v>
      </c>
      <c r="E281" s="56" t="s">
        <v>519</v>
      </c>
      <c r="F281" s="58" t="s">
        <v>472</v>
      </c>
      <c r="G281" s="54">
        <v>1961.04</v>
      </c>
      <c r="H281" s="54">
        <v>0</v>
      </c>
      <c r="I281" s="58" t="s">
        <v>520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48">
        <f t="shared" si="8"/>
        <v>1961.04</v>
      </c>
      <c r="T281" s="48">
        <f t="shared" si="9"/>
        <v>0</v>
      </c>
      <c r="U281" s="49" t="str">
        <f>VLOOKUP(B281,'FOLHA RESUMIDA'!C:I,2,0)</f>
        <v>JOELNA DINIZ PEREIRA DE SOUSA</v>
      </c>
    </row>
    <row r="282" spans="1:21">
      <c r="A282" s="52">
        <v>1</v>
      </c>
      <c r="B282" s="52">
        <v>2895</v>
      </c>
      <c r="C282" s="54" t="s">
        <v>224</v>
      </c>
      <c r="D282" s="56">
        <v>40575</v>
      </c>
      <c r="E282" s="56" t="s">
        <v>519</v>
      </c>
      <c r="F282" s="58" t="s">
        <v>418</v>
      </c>
      <c r="G282" s="54">
        <v>1463.31</v>
      </c>
      <c r="H282" s="54">
        <v>0</v>
      </c>
      <c r="I282" s="58" t="s">
        <v>520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48">
        <f t="shared" si="8"/>
        <v>1463.31</v>
      </c>
      <c r="T282" s="48">
        <f t="shared" si="9"/>
        <v>0</v>
      </c>
      <c r="U282" s="49" t="str">
        <f>VLOOKUP(B282,'FOLHA RESUMIDA'!C:I,2,0)</f>
        <v>KLEBER DE OLIVEIRA GALDINO</v>
      </c>
    </row>
    <row r="283" spans="1:21">
      <c r="A283" s="52">
        <v>47</v>
      </c>
      <c r="B283" s="52">
        <v>2904</v>
      </c>
      <c r="C283" s="54" t="s">
        <v>377</v>
      </c>
      <c r="D283" s="56">
        <v>40605</v>
      </c>
      <c r="E283" s="56" t="s">
        <v>519</v>
      </c>
      <c r="F283" s="58" t="s">
        <v>582</v>
      </c>
      <c r="G283" s="54">
        <v>2152.9699999999998</v>
      </c>
      <c r="H283" s="54">
        <v>0</v>
      </c>
      <c r="I283" s="58" t="s">
        <v>520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48">
        <f t="shared" si="8"/>
        <v>2152.9699999999998</v>
      </c>
      <c r="T283" s="48">
        <f t="shared" si="9"/>
        <v>0</v>
      </c>
      <c r="U283" s="49" t="str">
        <f>VLOOKUP(B283,'FOLHA RESUMIDA'!C:I,2,0)</f>
        <v>ANTONIO S ALVES DE O JUNIOR</v>
      </c>
    </row>
    <row r="284" spans="1:21">
      <c r="A284" s="52">
        <v>3</v>
      </c>
      <c r="B284" s="52">
        <v>2906</v>
      </c>
      <c r="C284" s="54" t="s">
        <v>348</v>
      </c>
      <c r="D284" s="56">
        <v>40612</v>
      </c>
      <c r="E284" s="56" t="s">
        <v>519</v>
      </c>
      <c r="F284" s="58" t="s">
        <v>490</v>
      </c>
      <c r="G284" s="54">
        <v>5270.88</v>
      </c>
      <c r="H284" s="54">
        <v>0</v>
      </c>
      <c r="I284" s="58" t="s">
        <v>520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48">
        <f t="shared" si="8"/>
        <v>5270.88</v>
      </c>
      <c r="T284" s="48">
        <f t="shared" si="9"/>
        <v>0</v>
      </c>
      <c r="U284" s="49" t="str">
        <f>VLOOKUP(B284,'FOLHA RESUMIDA'!C:I,2,0)</f>
        <v>ARTHUR A SANTOS WANDERLEY</v>
      </c>
    </row>
    <row r="285" spans="1:21">
      <c r="A285" s="52">
        <v>1</v>
      </c>
      <c r="B285" s="52">
        <v>2907</v>
      </c>
      <c r="C285" s="54" t="s">
        <v>225</v>
      </c>
      <c r="D285" s="56">
        <v>40623</v>
      </c>
      <c r="E285" s="56" t="s">
        <v>519</v>
      </c>
      <c r="F285" s="58" t="s">
        <v>473</v>
      </c>
      <c r="G285" s="54">
        <v>2152.9699999999998</v>
      </c>
      <c r="H285" s="54">
        <v>0</v>
      </c>
      <c r="I285" s="58" t="s">
        <v>520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48">
        <f t="shared" si="8"/>
        <v>2152.9699999999998</v>
      </c>
      <c r="T285" s="48">
        <f t="shared" si="9"/>
        <v>0</v>
      </c>
      <c r="U285" s="49" t="str">
        <f>VLOOKUP(B285,'FOLHA RESUMIDA'!C:I,2,0)</f>
        <v>JOELINE LIMA DO NASCIMENTO</v>
      </c>
    </row>
    <row r="286" spans="1:21">
      <c r="A286" s="52">
        <v>1</v>
      </c>
      <c r="B286" s="52">
        <v>2909</v>
      </c>
      <c r="C286" s="54" t="s">
        <v>226</v>
      </c>
      <c r="D286" s="56">
        <v>40634</v>
      </c>
      <c r="E286" s="56" t="s">
        <v>519</v>
      </c>
      <c r="F286" s="58" t="s">
        <v>473</v>
      </c>
      <c r="G286" s="54">
        <v>2152.9699999999998</v>
      </c>
      <c r="H286" s="54">
        <v>0</v>
      </c>
      <c r="I286" s="58" t="s">
        <v>520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48">
        <f t="shared" si="8"/>
        <v>2152.9699999999998</v>
      </c>
      <c r="T286" s="48">
        <f t="shared" si="9"/>
        <v>0</v>
      </c>
      <c r="U286" s="49" t="str">
        <f>VLOOKUP(B286,'FOLHA RESUMIDA'!C:I,2,0)</f>
        <v>ROBSON CARNEIRO DA SILVA</v>
      </c>
    </row>
    <row r="287" spans="1:21">
      <c r="A287" s="52">
        <v>1</v>
      </c>
      <c r="B287" s="52">
        <v>2910</v>
      </c>
      <c r="C287" s="54" t="s">
        <v>227</v>
      </c>
      <c r="D287" s="56">
        <v>40639</v>
      </c>
      <c r="E287" s="56" t="s">
        <v>519</v>
      </c>
      <c r="F287" s="58" t="s">
        <v>473</v>
      </c>
      <c r="G287" s="54">
        <v>2260.61</v>
      </c>
      <c r="H287" s="54">
        <v>0</v>
      </c>
      <c r="I287" s="58" t="s">
        <v>520</v>
      </c>
      <c r="J287" s="54">
        <v>2312.9499999999998</v>
      </c>
      <c r="K287" s="54">
        <v>0</v>
      </c>
      <c r="L287" s="54">
        <v>0</v>
      </c>
      <c r="M287" s="54">
        <v>1800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48">
        <f t="shared" si="8"/>
        <v>2260.61</v>
      </c>
      <c r="T287" s="48">
        <f t="shared" si="9"/>
        <v>4112.95</v>
      </c>
      <c r="U287" s="49" t="str">
        <f>VLOOKUP(B287,'FOLHA RESUMIDA'!C:I,2,0)</f>
        <v>JOSE VITAL DUARTE JUNIOR</v>
      </c>
    </row>
    <row r="288" spans="1:21">
      <c r="A288" s="52">
        <v>1</v>
      </c>
      <c r="B288" s="52">
        <v>2911</v>
      </c>
      <c r="C288" s="54" t="s">
        <v>228</v>
      </c>
      <c r="D288" s="56">
        <v>40644</v>
      </c>
      <c r="E288" s="56" t="s">
        <v>519</v>
      </c>
      <c r="F288" s="58" t="s">
        <v>418</v>
      </c>
      <c r="G288" s="54">
        <v>1613.3</v>
      </c>
      <c r="H288" s="54">
        <v>0</v>
      </c>
      <c r="I288" s="58" t="s">
        <v>520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48">
        <f t="shared" si="8"/>
        <v>1613.3</v>
      </c>
      <c r="T288" s="48">
        <f t="shared" si="9"/>
        <v>0</v>
      </c>
      <c r="U288" s="49" t="str">
        <f>VLOOKUP(B288,'FOLHA RESUMIDA'!C:I,2,0)</f>
        <v>ALDJANE MARIA DOS SANTOS</v>
      </c>
    </row>
    <row r="289" spans="1:21">
      <c r="A289" s="52">
        <v>1</v>
      </c>
      <c r="B289" s="52">
        <v>2915</v>
      </c>
      <c r="C289" s="54" t="s">
        <v>229</v>
      </c>
      <c r="D289" s="56">
        <v>40647</v>
      </c>
      <c r="E289" s="56" t="s">
        <v>519</v>
      </c>
      <c r="F289" s="58" t="s">
        <v>418</v>
      </c>
      <c r="G289" s="54">
        <v>1613.3</v>
      </c>
      <c r="H289" s="54">
        <v>0</v>
      </c>
      <c r="I289" s="58" t="s">
        <v>520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48">
        <f t="shared" si="8"/>
        <v>1613.3</v>
      </c>
      <c r="T289" s="48">
        <f t="shared" si="9"/>
        <v>0</v>
      </c>
      <c r="U289" s="49" t="str">
        <f>VLOOKUP(B289,'FOLHA RESUMIDA'!C:I,2,0)</f>
        <v>HAMILTON LINO ALVES</v>
      </c>
    </row>
    <row r="290" spans="1:21">
      <c r="A290" s="52">
        <v>1</v>
      </c>
      <c r="B290" s="52">
        <v>2917</v>
      </c>
      <c r="C290" s="54" t="s">
        <v>230</v>
      </c>
      <c r="D290" s="56">
        <v>40644</v>
      </c>
      <c r="E290" s="56" t="s">
        <v>519</v>
      </c>
      <c r="F290" s="58" t="s">
        <v>418</v>
      </c>
      <c r="G290" s="54">
        <v>1693.96</v>
      </c>
      <c r="H290" s="54">
        <v>0</v>
      </c>
      <c r="I290" s="58" t="s">
        <v>520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48">
        <f t="shared" si="8"/>
        <v>1693.96</v>
      </c>
      <c r="T290" s="48">
        <f t="shared" si="9"/>
        <v>0</v>
      </c>
      <c r="U290" s="49" t="str">
        <f>VLOOKUP(B290,'FOLHA RESUMIDA'!C:I,2,0)</f>
        <v>LUCICLEIDE PEREIRA DEODATO</v>
      </c>
    </row>
    <row r="291" spans="1:21">
      <c r="A291" s="52">
        <v>1</v>
      </c>
      <c r="B291" s="52">
        <v>2918</v>
      </c>
      <c r="C291" s="54" t="s">
        <v>231</v>
      </c>
      <c r="D291" s="56">
        <v>40644</v>
      </c>
      <c r="E291" s="56" t="s">
        <v>519</v>
      </c>
      <c r="F291" s="58" t="s">
        <v>418</v>
      </c>
      <c r="G291" s="54">
        <v>1463.31</v>
      </c>
      <c r="H291" s="54">
        <v>0</v>
      </c>
      <c r="I291" s="58" t="s">
        <v>520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48">
        <f t="shared" si="8"/>
        <v>1463.31</v>
      </c>
      <c r="T291" s="48">
        <f t="shared" si="9"/>
        <v>0</v>
      </c>
      <c r="U291" s="49" t="str">
        <f>VLOOKUP(B291,'FOLHA RESUMIDA'!C:I,2,0)</f>
        <v>MARIA DAS NEVES DE BARROS</v>
      </c>
    </row>
    <row r="292" spans="1:21">
      <c r="A292" s="52">
        <v>1</v>
      </c>
      <c r="B292" s="52">
        <v>2921</v>
      </c>
      <c r="C292" s="54" t="s">
        <v>232</v>
      </c>
      <c r="D292" s="56">
        <v>40644</v>
      </c>
      <c r="E292" s="56" t="s">
        <v>519</v>
      </c>
      <c r="F292" s="58" t="s">
        <v>418</v>
      </c>
      <c r="G292" s="54">
        <v>1613.3</v>
      </c>
      <c r="H292" s="54">
        <v>0</v>
      </c>
      <c r="I292" s="58" t="s">
        <v>520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48">
        <f t="shared" si="8"/>
        <v>1613.3</v>
      </c>
      <c r="T292" s="48">
        <f t="shared" si="9"/>
        <v>0</v>
      </c>
      <c r="U292" s="49" t="str">
        <f>VLOOKUP(B292,'FOLHA RESUMIDA'!C:I,2,0)</f>
        <v>TIAGO MANOEL DE SOUSA LEITE</v>
      </c>
    </row>
    <row r="293" spans="1:21">
      <c r="A293" s="52">
        <v>1</v>
      </c>
      <c r="B293" s="52">
        <v>2922</v>
      </c>
      <c r="C293" s="54" t="s">
        <v>233</v>
      </c>
      <c r="D293" s="56">
        <v>40644</v>
      </c>
      <c r="E293" s="56" t="s">
        <v>519</v>
      </c>
      <c r="F293" s="58" t="s">
        <v>418</v>
      </c>
      <c r="G293" s="54">
        <v>1693.96</v>
      </c>
      <c r="H293" s="54">
        <v>0</v>
      </c>
      <c r="I293" s="58" t="s">
        <v>520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48">
        <f t="shared" si="8"/>
        <v>1693.96</v>
      </c>
      <c r="T293" s="48">
        <f t="shared" si="9"/>
        <v>0</v>
      </c>
      <c r="U293" s="49" t="str">
        <f>VLOOKUP(B293,'FOLHA RESUMIDA'!C:I,2,0)</f>
        <v>XENIA KELY VERISSIMO DINIZ</v>
      </c>
    </row>
    <row r="294" spans="1:21">
      <c r="A294" s="52">
        <v>1</v>
      </c>
      <c r="B294" s="52">
        <v>2926</v>
      </c>
      <c r="C294" s="54" t="s">
        <v>234</v>
      </c>
      <c r="D294" s="56">
        <v>40665</v>
      </c>
      <c r="E294" s="56" t="s">
        <v>519</v>
      </c>
      <c r="F294" s="58" t="s">
        <v>418</v>
      </c>
      <c r="G294" s="54">
        <v>1778.71</v>
      </c>
      <c r="H294" s="54">
        <v>0</v>
      </c>
      <c r="I294" s="58" t="s">
        <v>520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48">
        <f t="shared" si="8"/>
        <v>1778.71</v>
      </c>
      <c r="T294" s="48">
        <f t="shared" si="9"/>
        <v>0</v>
      </c>
      <c r="U294" s="49" t="str">
        <f>VLOOKUP(B294,'FOLHA RESUMIDA'!C:I,2,0)</f>
        <v>ANTONIO CARLOS DE LUNA MATOS</v>
      </c>
    </row>
    <row r="295" spans="1:21">
      <c r="A295" s="52">
        <v>1</v>
      </c>
      <c r="B295" s="52">
        <v>2927</v>
      </c>
      <c r="C295" s="54" t="s">
        <v>235</v>
      </c>
      <c r="D295" s="56">
        <v>40665</v>
      </c>
      <c r="E295" s="56" t="s">
        <v>519</v>
      </c>
      <c r="F295" s="58" t="s">
        <v>418</v>
      </c>
      <c r="G295" s="54">
        <v>1613.31</v>
      </c>
      <c r="H295" s="54">
        <v>0</v>
      </c>
      <c r="I295" s="58" t="s">
        <v>520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48">
        <f t="shared" si="8"/>
        <v>1613.31</v>
      </c>
      <c r="T295" s="48">
        <f t="shared" si="9"/>
        <v>0</v>
      </c>
      <c r="U295" s="49" t="str">
        <f>VLOOKUP(B295,'FOLHA RESUMIDA'!C:I,2,0)</f>
        <v>DEYVISON MACHADO DA SILVA</v>
      </c>
    </row>
    <row r="296" spans="1:21">
      <c r="A296" s="52">
        <v>1</v>
      </c>
      <c r="B296" s="52">
        <v>2930</v>
      </c>
      <c r="C296" s="54" t="s">
        <v>236</v>
      </c>
      <c r="D296" s="56">
        <v>40665</v>
      </c>
      <c r="E296" s="56" t="s">
        <v>519</v>
      </c>
      <c r="F296" s="58" t="s">
        <v>493</v>
      </c>
      <c r="G296" s="54">
        <v>1778.71</v>
      </c>
      <c r="H296" s="54">
        <v>0</v>
      </c>
      <c r="I296" s="58" t="s">
        <v>520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48">
        <f t="shared" si="8"/>
        <v>1778.71</v>
      </c>
      <c r="T296" s="48">
        <f t="shared" si="9"/>
        <v>0</v>
      </c>
      <c r="U296" s="49" t="str">
        <f>VLOOKUP(B296,'FOLHA RESUMIDA'!C:I,2,0)</f>
        <v>JOSE AURICELIO C DE ARAUJO</v>
      </c>
    </row>
    <row r="297" spans="1:21">
      <c r="A297" s="52">
        <v>1</v>
      </c>
      <c r="B297" s="52">
        <v>2931</v>
      </c>
      <c r="C297" s="54" t="s">
        <v>237</v>
      </c>
      <c r="D297" s="56">
        <v>40665</v>
      </c>
      <c r="E297" s="56" t="s">
        <v>519</v>
      </c>
      <c r="F297" s="58" t="s">
        <v>472</v>
      </c>
      <c r="G297" s="54">
        <v>1961.04</v>
      </c>
      <c r="H297" s="54">
        <v>0</v>
      </c>
      <c r="I297" s="58" t="s">
        <v>520</v>
      </c>
      <c r="J297" s="54">
        <v>822.38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48">
        <f t="shared" si="8"/>
        <v>1961.04</v>
      </c>
      <c r="T297" s="48">
        <f t="shared" si="9"/>
        <v>822.38</v>
      </c>
      <c r="U297" s="49" t="str">
        <f>VLOOKUP(B297,'FOLHA RESUMIDA'!C:I,2,0)</f>
        <v>JOSILENE FARIAS DOS SANTOS ALM</v>
      </c>
    </row>
    <row r="298" spans="1:21">
      <c r="A298" s="52">
        <v>1</v>
      </c>
      <c r="B298" s="52">
        <v>2933</v>
      </c>
      <c r="C298" s="54" t="s">
        <v>238</v>
      </c>
      <c r="D298" s="56">
        <v>40665</v>
      </c>
      <c r="E298" s="56" t="s">
        <v>519</v>
      </c>
      <c r="F298" s="58" t="s">
        <v>492</v>
      </c>
      <c r="G298" s="54">
        <v>1613.3</v>
      </c>
      <c r="H298" s="54">
        <v>0</v>
      </c>
      <c r="I298" s="58" t="s">
        <v>520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48">
        <f t="shared" si="8"/>
        <v>1613.3</v>
      </c>
      <c r="T298" s="48">
        <f t="shared" si="9"/>
        <v>0</v>
      </c>
      <c r="U298" s="49" t="str">
        <f>VLOOKUP(B298,'FOLHA RESUMIDA'!C:I,2,0)</f>
        <v>LUCY DIAS DE ANDRADE</v>
      </c>
    </row>
    <row r="299" spans="1:21">
      <c r="A299" s="52">
        <v>1</v>
      </c>
      <c r="B299" s="52">
        <v>2936</v>
      </c>
      <c r="C299" s="54" t="s">
        <v>239</v>
      </c>
      <c r="D299" s="56">
        <v>40665</v>
      </c>
      <c r="E299" s="56" t="s">
        <v>519</v>
      </c>
      <c r="F299" s="58" t="s">
        <v>493</v>
      </c>
      <c r="G299" s="54">
        <v>1778.72</v>
      </c>
      <c r="H299" s="54">
        <v>0</v>
      </c>
      <c r="I299" s="58" t="s">
        <v>520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48">
        <f t="shared" si="8"/>
        <v>1778.72</v>
      </c>
      <c r="T299" s="48">
        <f t="shared" si="9"/>
        <v>0</v>
      </c>
      <c r="U299" s="49" t="str">
        <f>VLOOKUP(B299,'FOLHA RESUMIDA'!C:I,2,0)</f>
        <v>ROSIMERE SOARES DA SILVA</v>
      </c>
    </row>
    <row r="300" spans="1:21">
      <c r="A300" s="52">
        <v>1</v>
      </c>
      <c r="B300" s="52">
        <v>2937</v>
      </c>
      <c r="C300" s="54" t="s">
        <v>240</v>
      </c>
      <c r="D300" s="56">
        <v>40665</v>
      </c>
      <c r="E300" s="56" t="s">
        <v>519</v>
      </c>
      <c r="F300" s="58" t="s">
        <v>418</v>
      </c>
      <c r="G300" s="54">
        <v>1463.31</v>
      </c>
      <c r="H300" s="54">
        <v>0</v>
      </c>
      <c r="I300" s="58" t="s">
        <v>520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48">
        <f t="shared" si="8"/>
        <v>1463.31</v>
      </c>
      <c r="T300" s="48">
        <f t="shared" si="9"/>
        <v>0</v>
      </c>
      <c r="U300" s="49" t="str">
        <f>VLOOKUP(B300,'FOLHA RESUMIDA'!C:I,2,0)</f>
        <v>SANDRA REGINA V DOS SANTOS</v>
      </c>
    </row>
    <row r="301" spans="1:21">
      <c r="A301" s="52">
        <v>1</v>
      </c>
      <c r="B301" s="52">
        <v>2941</v>
      </c>
      <c r="C301" s="54" t="s">
        <v>241</v>
      </c>
      <c r="D301" s="56">
        <v>40672</v>
      </c>
      <c r="E301" s="56" t="s">
        <v>519</v>
      </c>
      <c r="F301" s="58" t="s">
        <v>473</v>
      </c>
      <c r="G301" s="54">
        <v>2152.9499999999998</v>
      </c>
      <c r="H301" s="54">
        <v>0</v>
      </c>
      <c r="I301" s="58" t="s">
        <v>520</v>
      </c>
      <c r="J301" s="54">
        <v>2312.9499999999998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48">
        <f t="shared" si="8"/>
        <v>2152.9499999999998</v>
      </c>
      <c r="T301" s="48">
        <f t="shared" si="9"/>
        <v>2312.9499999999998</v>
      </c>
      <c r="U301" s="49" t="str">
        <f>VLOOKUP(B301,'FOLHA RESUMIDA'!C:I,2,0)</f>
        <v>DANIELLE MARIA P NASCIMENTO</v>
      </c>
    </row>
    <row r="302" spans="1:21">
      <c r="A302" s="52">
        <v>1</v>
      </c>
      <c r="B302" s="52">
        <v>2942</v>
      </c>
      <c r="C302" s="54" t="s">
        <v>242</v>
      </c>
      <c r="D302" s="56">
        <v>40682</v>
      </c>
      <c r="E302" s="56" t="s">
        <v>519</v>
      </c>
      <c r="F302" s="58" t="s">
        <v>418</v>
      </c>
      <c r="G302" s="54">
        <v>1613.31</v>
      </c>
      <c r="H302" s="54">
        <v>0</v>
      </c>
      <c r="I302" s="58" t="s">
        <v>520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48">
        <f t="shared" si="8"/>
        <v>1613.31</v>
      </c>
      <c r="T302" s="48">
        <f t="shared" si="9"/>
        <v>0</v>
      </c>
      <c r="U302" s="49" t="str">
        <f>VLOOKUP(B302,'FOLHA RESUMIDA'!C:I,2,0)</f>
        <v>ELIDIANE BARROS DA CRUZ</v>
      </c>
    </row>
    <row r="303" spans="1:21">
      <c r="A303" s="52">
        <v>1</v>
      </c>
      <c r="B303" s="52">
        <v>2943</v>
      </c>
      <c r="C303" s="54" t="s">
        <v>243</v>
      </c>
      <c r="D303" s="56">
        <v>40682</v>
      </c>
      <c r="E303" s="56" t="s">
        <v>519</v>
      </c>
      <c r="F303" s="58" t="s">
        <v>418</v>
      </c>
      <c r="G303" s="54">
        <v>1463.31</v>
      </c>
      <c r="H303" s="54">
        <v>0</v>
      </c>
      <c r="I303" s="58" t="s">
        <v>520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48">
        <f t="shared" si="8"/>
        <v>1463.31</v>
      </c>
      <c r="T303" s="48">
        <f t="shared" si="9"/>
        <v>0</v>
      </c>
      <c r="U303" s="49" t="str">
        <f>VLOOKUP(B303,'FOLHA RESUMIDA'!C:I,2,0)</f>
        <v>MARIA JOSE GUILHERME</v>
      </c>
    </row>
    <row r="304" spans="1:21">
      <c r="A304" s="52">
        <v>59</v>
      </c>
      <c r="B304" s="52">
        <v>2962</v>
      </c>
      <c r="C304" s="54" t="s">
        <v>395</v>
      </c>
      <c r="D304" s="56">
        <v>41732</v>
      </c>
      <c r="E304" s="56" t="s">
        <v>519</v>
      </c>
      <c r="F304" s="58" t="s">
        <v>474</v>
      </c>
      <c r="G304" s="54">
        <v>2050.41</v>
      </c>
      <c r="H304" s="54">
        <v>0</v>
      </c>
      <c r="I304" s="58" t="s">
        <v>520</v>
      </c>
      <c r="J304" s="54">
        <v>0</v>
      </c>
      <c r="K304" s="54">
        <v>0</v>
      </c>
      <c r="L304" s="54">
        <v>233.32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48">
        <f t="shared" si="8"/>
        <v>2050.41</v>
      </c>
      <c r="T304" s="48">
        <f t="shared" si="9"/>
        <v>233.32</v>
      </c>
      <c r="U304" s="49" t="str">
        <f>VLOOKUP(B304,'FOLHA RESUMIDA'!C:I,2,0)</f>
        <v>GYSELLE SANTOS AZEVEDO</v>
      </c>
    </row>
    <row r="305" spans="1:21">
      <c r="A305" s="52">
        <v>1</v>
      </c>
      <c r="B305" s="52">
        <v>2969</v>
      </c>
      <c r="C305" s="54" t="s">
        <v>244</v>
      </c>
      <c r="D305" s="56">
        <v>41732</v>
      </c>
      <c r="E305" s="56" t="s">
        <v>519</v>
      </c>
      <c r="F305" s="58" t="s">
        <v>474</v>
      </c>
      <c r="G305" s="54">
        <v>2050.42</v>
      </c>
      <c r="H305" s="54">
        <v>0</v>
      </c>
      <c r="I305" s="58" t="s">
        <v>520</v>
      </c>
      <c r="J305" s="54">
        <v>1079.3800000000001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48">
        <f t="shared" si="8"/>
        <v>2050.42</v>
      </c>
      <c r="T305" s="48">
        <f t="shared" si="9"/>
        <v>1079.3800000000001</v>
      </c>
      <c r="U305" s="49" t="str">
        <f>VLOOKUP(B305,'FOLHA RESUMIDA'!C:I,2,0)</f>
        <v>LEYRIANE TELMA V FARIAS</v>
      </c>
    </row>
    <row r="306" spans="1:21">
      <c r="A306" s="52">
        <v>3</v>
      </c>
      <c r="B306" s="52">
        <v>2970</v>
      </c>
      <c r="C306" s="54" t="s">
        <v>334</v>
      </c>
      <c r="D306" s="56">
        <v>41732</v>
      </c>
      <c r="E306" s="56" t="s">
        <v>519</v>
      </c>
      <c r="F306" s="58" t="s">
        <v>474</v>
      </c>
      <c r="G306" s="54">
        <v>2050.41</v>
      </c>
      <c r="H306" s="54">
        <v>0</v>
      </c>
      <c r="I306" s="58" t="s">
        <v>520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48">
        <f t="shared" si="8"/>
        <v>2050.41</v>
      </c>
      <c r="T306" s="48">
        <f t="shared" si="9"/>
        <v>0</v>
      </c>
      <c r="U306" s="49" t="str">
        <f>VLOOKUP(B306,'FOLHA RESUMIDA'!C:I,2,0)</f>
        <v>DAYANE M VALENCA DE OLIVEIRA</v>
      </c>
    </row>
    <row r="307" spans="1:21">
      <c r="A307" s="52">
        <v>10</v>
      </c>
      <c r="B307" s="52">
        <v>2971</v>
      </c>
      <c r="C307" s="54" t="s">
        <v>386</v>
      </c>
      <c r="D307" s="56">
        <v>41732</v>
      </c>
      <c r="E307" s="56" t="s">
        <v>519</v>
      </c>
      <c r="F307" s="58" t="s">
        <v>474</v>
      </c>
      <c r="G307" s="54">
        <v>2050.41</v>
      </c>
      <c r="H307" s="54">
        <v>0</v>
      </c>
      <c r="I307" s="58" t="s">
        <v>520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48">
        <f t="shared" si="8"/>
        <v>2050.41</v>
      </c>
      <c r="T307" s="48">
        <f t="shared" si="9"/>
        <v>0</v>
      </c>
      <c r="U307" s="49" t="str">
        <f>VLOOKUP(B307,'FOLHA RESUMIDA'!C:I,2,0)</f>
        <v>LETYCIA THAISA V FARIAS</v>
      </c>
    </row>
    <row r="308" spans="1:21">
      <c r="A308" s="52">
        <v>3</v>
      </c>
      <c r="B308" s="52">
        <v>2973</v>
      </c>
      <c r="C308" s="54" t="s">
        <v>343</v>
      </c>
      <c r="D308" s="56">
        <v>41732</v>
      </c>
      <c r="E308" s="56" t="s">
        <v>519</v>
      </c>
      <c r="F308" s="58" t="s">
        <v>474</v>
      </c>
      <c r="G308" s="54">
        <v>2050.41</v>
      </c>
      <c r="H308" s="54">
        <v>0</v>
      </c>
      <c r="I308" s="58" t="s">
        <v>520</v>
      </c>
      <c r="J308" s="54">
        <v>0</v>
      </c>
      <c r="K308" s="54">
        <v>0</v>
      </c>
      <c r="L308" s="54">
        <v>233.32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48">
        <f t="shared" si="8"/>
        <v>2050.41</v>
      </c>
      <c r="T308" s="48">
        <f t="shared" si="9"/>
        <v>233.32</v>
      </c>
      <c r="U308" s="49" t="str">
        <f>VLOOKUP(B308,'FOLHA RESUMIDA'!C:I,2,0)</f>
        <v>ELDERSON GOMES DA CUNHA</v>
      </c>
    </row>
    <row r="309" spans="1:21">
      <c r="A309" s="52">
        <v>3</v>
      </c>
      <c r="B309" s="52">
        <v>2974</v>
      </c>
      <c r="C309" s="54" t="s">
        <v>344</v>
      </c>
      <c r="D309" s="56">
        <v>41732</v>
      </c>
      <c r="E309" s="56" t="s">
        <v>519</v>
      </c>
      <c r="F309" s="58" t="s">
        <v>474</v>
      </c>
      <c r="G309" s="54">
        <v>2050.41</v>
      </c>
      <c r="H309" s="54">
        <v>0</v>
      </c>
      <c r="I309" s="58" t="s">
        <v>520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48">
        <f t="shared" si="8"/>
        <v>2050.41</v>
      </c>
      <c r="T309" s="48">
        <f t="shared" si="9"/>
        <v>0</v>
      </c>
      <c r="U309" s="49" t="str">
        <f>VLOOKUP(B309,'FOLHA RESUMIDA'!C:I,2,0)</f>
        <v>MARCELO DIEDERICHS PRATES</v>
      </c>
    </row>
    <row r="310" spans="1:21">
      <c r="A310" s="52">
        <v>23</v>
      </c>
      <c r="B310" s="52">
        <v>2977</v>
      </c>
      <c r="C310" s="54" t="s">
        <v>357</v>
      </c>
      <c r="D310" s="56">
        <v>41732</v>
      </c>
      <c r="E310" s="56" t="s">
        <v>519</v>
      </c>
      <c r="F310" s="58" t="s">
        <v>490</v>
      </c>
      <c r="G310" s="54">
        <v>4553.1499999999996</v>
      </c>
      <c r="H310" s="54">
        <v>0</v>
      </c>
      <c r="I310" s="58" t="s">
        <v>520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48">
        <f t="shared" si="8"/>
        <v>4553.1499999999996</v>
      </c>
      <c r="T310" s="48">
        <f t="shared" si="9"/>
        <v>0</v>
      </c>
      <c r="U310" s="49" t="str">
        <f>VLOOKUP(B310,'FOLHA RESUMIDA'!C:I,2,0)</f>
        <v>VENILTON CARLOS M CARDOSO</v>
      </c>
    </row>
    <row r="311" spans="1:21">
      <c r="A311" s="52">
        <v>23</v>
      </c>
      <c r="B311" s="52">
        <v>2978</v>
      </c>
      <c r="C311" s="54" t="s">
        <v>358</v>
      </c>
      <c r="D311" s="56">
        <v>41732</v>
      </c>
      <c r="E311" s="56" t="s">
        <v>519</v>
      </c>
      <c r="F311" s="58" t="s">
        <v>474</v>
      </c>
      <c r="G311" s="54">
        <v>2050.41</v>
      </c>
      <c r="H311" s="54">
        <v>0</v>
      </c>
      <c r="I311" s="58" t="s">
        <v>520</v>
      </c>
      <c r="J311" s="54">
        <v>0</v>
      </c>
      <c r="K311" s="54">
        <v>0</v>
      </c>
      <c r="L311" s="54">
        <v>233.32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48">
        <f t="shared" si="8"/>
        <v>2050.41</v>
      </c>
      <c r="T311" s="48">
        <f t="shared" si="9"/>
        <v>233.32</v>
      </c>
      <c r="U311" s="49" t="str">
        <f>VLOOKUP(B311,'FOLHA RESUMIDA'!C:I,2,0)</f>
        <v>CARLOS BRUNO GOMES MACEDO</v>
      </c>
    </row>
    <row r="312" spans="1:21">
      <c r="A312" s="52">
        <v>1</v>
      </c>
      <c r="B312" s="52">
        <v>2982</v>
      </c>
      <c r="C312" s="54" t="s">
        <v>245</v>
      </c>
      <c r="D312" s="56">
        <v>41732</v>
      </c>
      <c r="E312" s="56" t="s">
        <v>519</v>
      </c>
      <c r="F312" s="58" t="s">
        <v>487</v>
      </c>
      <c r="G312" s="54">
        <v>3567.49</v>
      </c>
      <c r="H312" s="54">
        <v>0</v>
      </c>
      <c r="I312" s="58" t="s">
        <v>520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48">
        <f t="shared" si="8"/>
        <v>3567.49</v>
      </c>
      <c r="T312" s="48">
        <f t="shared" si="9"/>
        <v>0</v>
      </c>
      <c r="U312" s="49" t="str">
        <f>VLOOKUP(B312,'FOLHA RESUMIDA'!C:I,2,0)</f>
        <v>CINTIA MARIA LEITE DO N AVELAR</v>
      </c>
    </row>
    <row r="313" spans="1:21">
      <c r="A313" s="52">
        <v>1</v>
      </c>
      <c r="B313" s="52">
        <v>2983</v>
      </c>
      <c r="C313" s="54" t="s">
        <v>246</v>
      </c>
      <c r="D313" s="56">
        <v>41732</v>
      </c>
      <c r="E313" s="56" t="s">
        <v>519</v>
      </c>
      <c r="F313" s="58" t="s">
        <v>480</v>
      </c>
      <c r="G313" s="54">
        <v>2050.41</v>
      </c>
      <c r="H313" s="54">
        <v>0</v>
      </c>
      <c r="I313" s="58" t="s">
        <v>520</v>
      </c>
      <c r="J313" s="54">
        <v>1079.3800000000001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48">
        <f t="shared" si="8"/>
        <v>2050.41</v>
      </c>
      <c r="T313" s="48">
        <f t="shared" si="9"/>
        <v>1079.3800000000001</v>
      </c>
      <c r="U313" s="49" t="str">
        <f>VLOOKUP(B313,'FOLHA RESUMIDA'!C:I,2,0)</f>
        <v>EMILLY INOCENCIO DA SILVA</v>
      </c>
    </row>
    <row r="314" spans="1:21">
      <c r="A314" s="52">
        <v>1</v>
      </c>
      <c r="B314" s="52">
        <v>2988</v>
      </c>
      <c r="C314" s="54" t="s">
        <v>247</v>
      </c>
      <c r="D314" s="56">
        <v>41732</v>
      </c>
      <c r="E314" s="56" t="s">
        <v>519</v>
      </c>
      <c r="F314" s="58" t="s">
        <v>467</v>
      </c>
      <c r="G314" s="54">
        <v>3567.49</v>
      </c>
      <c r="H314" s="54">
        <v>0</v>
      </c>
      <c r="I314" s="58" t="s">
        <v>520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48">
        <f t="shared" si="8"/>
        <v>3567.49</v>
      </c>
      <c r="T314" s="48">
        <f t="shared" si="9"/>
        <v>0</v>
      </c>
      <c r="U314" s="49" t="str">
        <f>VLOOKUP(B314,'FOLHA RESUMIDA'!C:I,2,0)</f>
        <v>GERALDO CRISTOVAO DE O FILHO</v>
      </c>
    </row>
    <row r="315" spans="1:21">
      <c r="A315" s="52">
        <v>1</v>
      </c>
      <c r="B315" s="52">
        <v>2996</v>
      </c>
      <c r="C315" s="54" t="s">
        <v>248</v>
      </c>
      <c r="D315" s="56">
        <v>41751</v>
      </c>
      <c r="E315" s="56" t="s">
        <v>519</v>
      </c>
      <c r="F315" s="58" t="s">
        <v>489</v>
      </c>
      <c r="G315" s="54">
        <v>6210.16</v>
      </c>
      <c r="H315" s="54">
        <v>0</v>
      </c>
      <c r="I315" s="58" t="s">
        <v>520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48">
        <f t="shared" si="8"/>
        <v>6210.16</v>
      </c>
      <c r="T315" s="48">
        <f t="shared" si="9"/>
        <v>0</v>
      </c>
      <c r="U315" s="49" t="str">
        <f>VLOOKUP(B315,'FOLHA RESUMIDA'!C:I,2,0)</f>
        <v>LUCIANO BARROS COSTA</v>
      </c>
    </row>
    <row r="316" spans="1:21">
      <c r="A316" s="52">
        <v>1</v>
      </c>
      <c r="B316" s="52">
        <v>2998</v>
      </c>
      <c r="C316" s="54" t="s">
        <v>249</v>
      </c>
      <c r="D316" s="56">
        <v>41751</v>
      </c>
      <c r="E316" s="56" t="s">
        <v>519</v>
      </c>
      <c r="F316" s="58" t="s">
        <v>489</v>
      </c>
      <c r="G316" s="54">
        <v>6210.16</v>
      </c>
      <c r="H316" s="54">
        <v>0</v>
      </c>
      <c r="I316" s="58" t="s">
        <v>520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48">
        <f t="shared" si="8"/>
        <v>6210.16</v>
      </c>
      <c r="T316" s="48">
        <f t="shared" si="9"/>
        <v>0</v>
      </c>
      <c r="U316" s="49" t="str">
        <f>VLOOKUP(B316,'FOLHA RESUMIDA'!C:I,2,0)</f>
        <v>MIGUEL WILSON REGUEIRA RIBEIRO</v>
      </c>
    </row>
    <row r="317" spans="1:21">
      <c r="A317" s="52">
        <v>1</v>
      </c>
      <c r="B317" s="52">
        <v>3003</v>
      </c>
      <c r="C317" s="54" t="s">
        <v>250</v>
      </c>
      <c r="D317" s="56">
        <v>41751</v>
      </c>
      <c r="E317" s="56" t="s">
        <v>519</v>
      </c>
      <c r="F317" s="58" t="s">
        <v>423</v>
      </c>
      <c r="G317" s="54">
        <v>3567.49</v>
      </c>
      <c r="H317" s="54">
        <v>0</v>
      </c>
      <c r="I317" s="58" t="s">
        <v>520</v>
      </c>
      <c r="J317" s="54">
        <v>822.38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48">
        <f t="shared" si="8"/>
        <v>3567.49</v>
      </c>
      <c r="T317" s="48">
        <f t="shared" si="9"/>
        <v>822.38</v>
      </c>
      <c r="U317" s="49" t="str">
        <f>VLOOKUP(B317,'FOLHA RESUMIDA'!C:I,2,0)</f>
        <v>CAETANO SILVA DIAS</v>
      </c>
    </row>
    <row r="318" spans="1:21">
      <c r="A318" s="52">
        <v>1</v>
      </c>
      <c r="B318" s="52">
        <v>3004</v>
      </c>
      <c r="C318" s="54" t="s">
        <v>251</v>
      </c>
      <c r="D318" s="56">
        <v>41751</v>
      </c>
      <c r="E318" s="56" t="s">
        <v>519</v>
      </c>
      <c r="F318" s="58" t="s">
        <v>423</v>
      </c>
      <c r="G318" s="54">
        <v>3567.49</v>
      </c>
      <c r="H318" s="54">
        <v>0</v>
      </c>
      <c r="I318" s="58" t="s">
        <v>520</v>
      </c>
      <c r="J318" s="54">
        <v>822.38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48">
        <f t="shared" si="8"/>
        <v>3567.49</v>
      </c>
      <c r="T318" s="48">
        <f t="shared" si="9"/>
        <v>822.38</v>
      </c>
      <c r="U318" s="49" t="str">
        <f>VLOOKUP(B318,'FOLHA RESUMIDA'!C:I,2,0)</f>
        <v>ITHALO IGOR DANTAS E SILVA</v>
      </c>
    </row>
    <row r="319" spans="1:21">
      <c r="A319" s="52">
        <v>1</v>
      </c>
      <c r="B319" s="52">
        <v>3015</v>
      </c>
      <c r="C319" s="54" t="s">
        <v>252</v>
      </c>
      <c r="D319" s="56">
        <v>41751</v>
      </c>
      <c r="E319" s="56" t="s">
        <v>519</v>
      </c>
      <c r="F319" s="58" t="s">
        <v>479</v>
      </c>
      <c r="G319" s="54">
        <v>2050.41</v>
      </c>
      <c r="H319" s="54">
        <v>0</v>
      </c>
      <c r="I319" s="58" t="s">
        <v>520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48">
        <f t="shared" si="8"/>
        <v>2050.41</v>
      </c>
      <c r="T319" s="48">
        <f t="shared" si="9"/>
        <v>0</v>
      </c>
      <c r="U319" s="49" t="str">
        <f>VLOOKUP(B319,'FOLHA RESUMIDA'!C:I,2,0)</f>
        <v>MARIA DANIELLE DE SOUZA SANTOS</v>
      </c>
    </row>
    <row r="320" spans="1:21">
      <c r="A320" s="52">
        <v>1</v>
      </c>
      <c r="B320" s="52">
        <v>3016</v>
      </c>
      <c r="C320" s="54" t="s">
        <v>253</v>
      </c>
      <c r="D320" s="56">
        <v>41751</v>
      </c>
      <c r="E320" s="56" t="s">
        <v>519</v>
      </c>
      <c r="F320" s="58" t="s">
        <v>479</v>
      </c>
      <c r="G320" s="54">
        <v>2050.41</v>
      </c>
      <c r="H320" s="54">
        <v>0</v>
      </c>
      <c r="I320" s="58" t="s">
        <v>520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48">
        <f t="shared" si="8"/>
        <v>2050.41</v>
      </c>
      <c r="T320" s="48">
        <f t="shared" si="9"/>
        <v>0</v>
      </c>
      <c r="U320" s="49" t="str">
        <f>VLOOKUP(B320,'FOLHA RESUMIDA'!C:I,2,0)</f>
        <v>MARIANA SILVA MONTEIRO</v>
      </c>
    </row>
    <row r="321" spans="1:21">
      <c r="A321" s="52">
        <v>10</v>
      </c>
      <c r="B321" s="52">
        <v>3023</v>
      </c>
      <c r="C321" s="54" t="s">
        <v>353</v>
      </c>
      <c r="D321" s="56">
        <v>41751</v>
      </c>
      <c r="E321" s="56" t="s">
        <v>519</v>
      </c>
      <c r="F321" s="58" t="s">
        <v>490</v>
      </c>
      <c r="G321" s="54">
        <v>4553.1499999999996</v>
      </c>
      <c r="H321" s="54">
        <v>0</v>
      </c>
      <c r="I321" s="58" t="s">
        <v>520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48">
        <f t="shared" si="8"/>
        <v>4553.1499999999996</v>
      </c>
      <c r="T321" s="48">
        <f t="shared" si="9"/>
        <v>0</v>
      </c>
      <c r="U321" s="49" t="str">
        <f>VLOOKUP(B321,'FOLHA RESUMIDA'!C:I,2,0)</f>
        <v>SERGIO ARAUJO DE OLIVEIRA</v>
      </c>
    </row>
    <row r="322" spans="1:21">
      <c r="A322" s="52">
        <v>1</v>
      </c>
      <c r="B322" s="52">
        <v>3025</v>
      </c>
      <c r="C322" s="54" t="s">
        <v>389</v>
      </c>
      <c r="D322" s="56">
        <v>41751</v>
      </c>
      <c r="E322" s="56" t="s">
        <v>519</v>
      </c>
      <c r="F322" s="58" t="s">
        <v>490</v>
      </c>
      <c r="G322" s="54">
        <v>4553.1499999999996</v>
      </c>
      <c r="H322" s="54">
        <v>0</v>
      </c>
      <c r="I322" s="58" t="s">
        <v>520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48">
        <f t="shared" ref="S322:S385" si="10">SUM(G322:H322)+O322+Q322</f>
        <v>4553.1499999999996</v>
      </c>
      <c r="T322" s="48">
        <f t="shared" ref="T322:T385" si="11">SUM(J322:N322)+P322+R322</f>
        <v>0</v>
      </c>
      <c r="U322" s="49" t="str">
        <f>VLOOKUP(B322,'FOLHA RESUMIDA'!C:I,2,0)</f>
        <v>MARIANA KAROLYNE G DE SOUZA</v>
      </c>
    </row>
    <row r="323" spans="1:21">
      <c r="A323" s="52">
        <v>48</v>
      </c>
      <c r="B323" s="52">
        <v>3027</v>
      </c>
      <c r="C323" s="54" t="s">
        <v>254</v>
      </c>
      <c r="D323" s="56">
        <v>41751</v>
      </c>
      <c r="E323" s="56" t="s">
        <v>519</v>
      </c>
      <c r="F323" s="58" t="s">
        <v>490</v>
      </c>
      <c r="G323" s="54">
        <v>4553.1499999999996</v>
      </c>
      <c r="H323" s="54">
        <v>0</v>
      </c>
      <c r="I323" s="58" t="s">
        <v>520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48">
        <f t="shared" si="10"/>
        <v>4553.1499999999996</v>
      </c>
      <c r="T323" s="48">
        <f t="shared" si="11"/>
        <v>0</v>
      </c>
      <c r="U323" s="49" t="str">
        <f>VLOOKUP(B323,'FOLHA RESUMIDA'!C:I,2,0)</f>
        <v>MARILIA MILENA R PIRES</v>
      </c>
    </row>
    <row r="324" spans="1:21">
      <c r="A324" s="52">
        <v>51</v>
      </c>
      <c r="B324" s="52">
        <v>3029</v>
      </c>
      <c r="C324" s="54" t="s">
        <v>387</v>
      </c>
      <c r="D324" s="56">
        <v>41806</v>
      </c>
      <c r="E324" s="56" t="s">
        <v>519</v>
      </c>
      <c r="F324" s="58" t="s">
        <v>490</v>
      </c>
      <c r="G324" s="54">
        <v>4553.1499999999996</v>
      </c>
      <c r="H324" s="54">
        <v>0</v>
      </c>
      <c r="I324" s="58" t="s">
        <v>520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48">
        <f t="shared" si="10"/>
        <v>4553.1499999999996</v>
      </c>
      <c r="T324" s="48">
        <f t="shared" si="11"/>
        <v>0</v>
      </c>
      <c r="U324" s="49" t="str">
        <f>VLOOKUP(B324,'FOLHA RESUMIDA'!C:I,2,0)</f>
        <v>RISOALDO DUARTE DA S JUNIOR</v>
      </c>
    </row>
    <row r="325" spans="1:21">
      <c r="A325" s="52">
        <v>1</v>
      </c>
      <c r="B325" s="52">
        <v>3031</v>
      </c>
      <c r="C325" s="54" t="s">
        <v>255</v>
      </c>
      <c r="D325" s="56">
        <v>41782</v>
      </c>
      <c r="E325" s="56" t="s">
        <v>519</v>
      </c>
      <c r="F325" s="58" t="s">
        <v>488</v>
      </c>
      <c r="G325" s="54">
        <v>7063.48</v>
      </c>
      <c r="H325" s="54">
        <v>0</v>
      </c>
      <c r="I325" s="58" t="s">
        <v>520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48">
        <f t="shared" si="10"/>
        <v>7063.48</v>
      </c>
      <c r="T325" s="48">
        <f t="shared" si="11"/>
        <v>0</v>
      </c>
      <c r="U325" s="49" t="str">
        <f>VLOOKUP(B325,'FOLHA RESUMIDA'!C:I,2,0)</f>
        <v>DENNYS LAPENDA FAGUNDES</v>
      </c>
    </row>
    <row r="326" spans="1:21">
      <c r="A326" s="52">
        <v>1</v>
      </c>
      <c r="B326" s="52">
        <v>3032</v>
      </c>
      <c r="C326" s="54" t="s">
        <v>332</v>
      </c>
      <c r="D326" s="56">
        <v>41806</v>
      </c>
      <c r="E326" s="56" t="s">
        <v>519</v>
      </c>
      <c r="F326" s="58" t="s">
        <v>490</v>
      </c>
      <c r="G326" s="54">
        <v>4553.1499999999996</v>
      </c>
      <c r="H326" s="54">
        <v>0</v>
      </c>
      <c r="I326" s="58" t="s">
        <v>520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48">
        <f t="shared" si="10"/>
        <v>4553.1499999999996</v>
      </c>
      <c r="T326" s="48">
        <f t="shared" si="11"/>
        <v>0</v>
      </c>
      <c r="U326" s="49" t="str">
        <f>VLOOKUP(B326,'FOLHA RESUMIDA'!C:I,2,0)</f>
        <v>KELEN CRISTINA DE AL F E SILVA</v>
      </c>
    </row>
    <row r="327" spans="1:21">
      <c r="A327" s="52">
        <v>1</v>
      </c>
      <c r="B327" s="52">
        <v>3036</v>
      </c>
      <c r="C327" s="54" t="s">
        <v>256</v>
      </c>
      <c r="D327" s="56">
        <v>41837</v>
      </c>
      <c r="E327" s="56" t="s">
        <v>519</v>
      </c>
      <c r="F327" s="58" t="s">
        <v>479</v>
      </c>
      <c r="G327" s="54">
        <v>2050.41</v>
      </c>
      <c r="H327" s="54">
        <v>0</v>
      </c>
      <c r="I327" s="58" t="s">
        <v>520</v>
      </c>
      <c r="J327" s="54">
        <v>2312.9499999999998</v>
      </c>
      <c r="K327" s="54">
        <v>0</v>
      </c>
      <c r="L327" s="54">
        <v>0</v>
      </c>
      <c r="M327" s="54">
        <v>0</v>
      </c>
      <c r="N327" s="54">
        <v>0</v>
      </c>
      <c r="O327" s="54">
        <v>0</v>
      </c>
      <c r="P327" s="54">
        <v>0</v>
      </c>
      <c r="Q327" s="54">
        <v>0</v>
      </c>
      <c r="R327" s="54">
        <v>0</v>
      </c>
      <c r="S327" s="48">
        <f t="shared" si="10"/>
        <v>2050.41</v>
      </c>
      <c r="T327" s="48">
        <f t="shared" si="11"/>
        <v>2312.9499999999998</v>
      </c>
      <c r="U327" s="49" t="str">
        <f>VLOOKUP(B327,'FOLHA RESUMIDA'!C:I,2,0)</f>
        <v>CECILIA REGINA DO N S CABRAL</v>
      </c>
    </row>
    <row r="328" spans="1:21">
      <c r="A328" s="52">
        <v>1</v>
      </c>
      <c r="B328" s="52">
        <v>3040</v>
      </c>
      <c r="C328" s="54" t="s">
        <v>257</v>
      </c>
      <c r="D328" s="56">
        <v>41837</v>
      </c>
      <c r="E328" s="56" t="s">
        <v>519</v>
      </c>
      <c r="F328" s="58" t="s">
        <v>422</v>
      </c>
      <c r="G328" s="54">
        <v>2050.41</v>
      </c>
      <c r="H328" s="54">
        <v>0</v>
      </c>
      <c r="I328" s="58" t="s">
        <v>520</v>
      </c>
      <c r="J328" s="54">
        <v>2312.9499999999998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48">
        <f t="shared" si="10"/>
        <v>2050.41</v>
      </c>
      <c r="T328" s="48">
        <f t="shared" si="11"/>
        <v>2312.9499999999998</v>
      </c>
      <c r="U328" s="49" t="str">
        <f>VLOOKUP(B328,'FOLHA RESUMIDA'!C:I,2,0)</f>
        <v>LORENA ESTHER L M CAVALCANTI</v>
      </c>
    </row>
    <row r="329" spans="1:21">
      <c r="A329" s="52">
        <v>1</v>
      </c>
      <c r="B329" s="52">
        <v>3044</v>
      </c>
      <c r="C329" s="54" t="s">
        <v>340</v>
      </c>
      <c r="D329" s="56">
        <v>41871</v>
      </c>
      <c r="E329" s="56" t="s">
        <v>519</v>
      </c>
      <c r="F329" s="58" t="s">
        <v>490</v>
      </c>
      <c r="G329" s="54">
        <v>4553.1499999999996</v>
      </c>
      <c r="H329" s="54">
        <v>0</v>
      </c>
      <c r="I329" s="58" t="s">
        <v>520</v>
      </c>
      <c r="J329" s="54">
        <v>2312.9499999999998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48">
        <f t="shared" si="10"/>
        <v>4553.1499999999996</v>
      </c>
      <c r="T329" s="48">
        <f t="shared" si="11"/>
        <v>2312.9499999999998</v>
      </c>
      <c r="U329" s="49" t="str">
        <f>VLOOKUP(B329,'FOLHA RESUMIDA'!C:I,2,0)</f>
        <v>THIANE NASCIMENTO PAIXAO</v>
      </c>
    </row>
    <row r="330" spans="1:21">
      <c r="A330" s="52">
        <v>1</v>
      </c>
      <c r="B330" s="52">
        <v>3046</v>
      </c>
      <c r="C330" s="54" t="s">
        <v>391</v>
      </c>
      <c r="D330" s="56">
        <v>41871</v>
      </c>
      <c r="E330" s="56" t="s">
        <v>519</v>
      </c>
      <c r="F330" s="58" t="s">
        <v>490</v>
      </c>
      <c r="G330" s="54">
        <v>4553.1499999999996</v>
      </c>
      <c r="H330" s="54">
        <v>0</v>
      </c>
      <c r="I330" s="58" t="s">
        <v>520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48">
        <f t="shared" si="10"/>
        <v>4553.1499999999996</v>
      </c>
      <c r="T330" s="48">
        <f t="shared" si="11"/>
        <v>0</v>
      </c>
      <c r="U330" s="49" t="str">
        <f>VLOOKUP(B330,'FOLHA RESUMIDA'!C:I,2,0)</f>
        <v>RONALDO GOMINHO BISPO FILHO</v>
      </c>
    </row>
    <row r="331" spans="1:21">
      <c r="A331" s="52">
        <v>1</v>
      </c>
      <c r="B331" s="52">
        <v>3047</v>
      </c>
      <c r="C331" s="54" t="s">
        <v>258</v>
      </c>
      <c r="D331" s="56">
        <v>41871</v>
      </c>
      <c r="E331" s="56" t="s">
        <v>519</v>
      </c>
      <c r="F331" s="58" t="s">
        <v>473</v>
      </c>
      <c r="G331" s="54">
        <v>2050.41</v>
      </c>
      <c r="H331" s="54">
        <v>0</v>
      </c>
      <c r="I331" s="58" t="s">
        <v>520</v>
      </c>
      <c r="J331" s="54">
        <v>1079.3800000000001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48">
        <f t="shared" si="10"/>
        <v>2050.41</v>
      </c>
      <c r="T331" s="48">
        <f t="shared" si="11"/>
        <v>1079.3800000000001</v>
      </c>
      <c r="U331" s="49" t="str">
        <f>VLOOKUP(B331,'FOLHA RESUMIDA'!C:I,2,0)</f>
        <v>SWEET GALLEGHER CAETANO COSTA</v>
      </c>
    </row>
    <row r="332" spans="1:21">
      <c r="A332" s="52">
        <v>1</v>
      </c>
      <c r="B332" s="52">
        <v>3049</v>
      </c>
      <c r="C332" s="54" t="s">
        <v>259</v>
      </c>
      <c r="D332" s="56">
        <v>41871</v>
      </c>
      <c r="E332" s="56" t="s">
        <v>519</v>
      </c>
      <c r="F332" s="58" t="s">
        <v>486</v>
      </c>
      <c r="G332" s="54">
        <v>3567.49</v>
      </c>
      <c r="H332" s="54">
        <v>0</v>
      </c>
      <c r="I332" s="58" t="s">
        <v>520</v>
      </c>
      <c r="J332" s="54">
        <v>2312.9499999999998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48">
        <f t="shared" si="10"/>
        <v>3567.49</v>
      </c>
      <c r="T332" s="48">
        <f t="shared" si="11"/>
        <v>2312.9499999999998</v>
      </c>
      <c r="U332" s="49" t="str">
        <f>VLOOKUP(B332,'FOLHA RESUMIDA'!C:I,2,0)</f>
        <v>DEBORA GUEDES NERES</v>
      </c>
    </row>
    <row r="333" spans="1:21">
      <c r="A333" s="52">
        <v>50</v>
      </c>
      <c r="B333" s="52">
        <v>3055</v>
      </c>
      <c r="C333" s="54" t="s">
        <v>383</v>
      </c>
      <c r="D333" s="56">
        <v>41927</v>
      </c>
      <c r="E333" s="56" t="s">
        <v>519</v>
      </c>
      <c r="F333" s="58" t="s">
        <v>490</v>
      </c>
      <c r="G333" s="54">
        <v>4553.1499999999996</v>
      </c>
      <c r="H333" s="54">
        <v>0</v>
      </c>
      <c r="I333" s="58" t="s">
        <v>520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48">
        <f t="shared" si="10"/>
        <v>4553.1499999999996</v>
      </c>
      <c r="T333" s="48">
        <f t="shared" si="11"/>
        <v>0</v>
      </c>
      <c r="U333" s="49" t="str">
        <f>VLOOKUP(B333,'FOLHA RESUMIDA'!C:I,2,0)</f>
        <v>ANA PAULA SABINO L DE SOUZA</v>
      </c>
    </row>
    <row r="334" spans="1:21">
      <c r="A334" s="52">
        <v>1</v>
      </c>
      <c r="B334" s="52">
        <v>3057</v>
      </c>
      <c r="C334" s="54" t="s">
        <v>260</v>
      </c>
      <c r="D334" s="56">
        <v>41946</v>
      </c>
      <c r="E334" s="56" t="s">
        <v>519</v>
      </c>
      <c r="F334" s="58" t="s">
        <v>479</v>
      </c>
      <c r="G334" s="54">
        <v>2050.41</v>
      </c>
      <c r="H334" s="54">
        <v>0</v>
      </c>
      <c r="I334" s="58" t="s">
        <v>520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48">
        <f t="shared" si="10"/>
        <v>2050.41</v>
      </c>
      <c r="T334" s="48">
        <f t="shared" si="11"/>
        <v>0</v>
      </c>
      <c r="U334" s="49" t="str">
        <f>VLOOKUP(B334,'FOLHA RESUMIDA'!C:I,2,0)</f>
        <v>YANNE TALITA PEREIRA CALIXTO</v>
      </c>
    </row>
    <row r="335" spans="1:21">
      <c r="A335" s="52">
        <v>1</v>
      </c>
      <c r="B335" s="52">
        <v>3063</v>
      </c>
      <c r="C335" s="54" t="s">
        <v>261</v>
      </c>
      <c r="D335" s="56">
        <v>41978</v>
      </c>
      <c r="E335" s="56" t="s">
        <v>519</v>
      </c>
      <c r="F335" s="58" t="s">
        <v>474</v>
      </c>
      <c r="G335" s="54">
        <v>2050.42</v>
      </c>
      <c r="H335" s="54">
        <v>0</v>
      </c>
      <c r="I335" s="58" t="s">
        <v>520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48">
        <f t="shared" si="10"/>
        <v>2050.42</v>
      </c>
      <c r="T335" s="48">
        <f t="shared" si="11"/>
        <v>0</v>
      </c>
      <c r="U335" s="49" t="str">
        <f>VLOOKUP(B335,'FOLHA RESUMIDA'!C:I,2,0)</f>
        <v>DEYBISON AFONSO PEREIRA</v>
      </c>
    </row>
    <row r="336" spans="1:21">
      <c r="A336" s="52">
        <v>1</v>
      </c>
      <c r="B336" s="52">
        <v>3066</v>
      </c>
      <c r="C336" s="54" t="s">
        <v>262</v>
      </c>
      <c r="D336" s="56">
        <v>42009</v>
      </c>
      <c r="E336" s="56" t="s">
        <v>519</v>
      </c>
      <c r="F336" s="58" t="s">
        <v>425</v>
      </c>
      <c r="G336" s="54">
        <v>3567.49</v>
      </c>
      <c r="H336" s="54">
        <v>0</v>
      </c>
      <c r="I336" s="58" t="s">
        <v>520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48">
        <f t="shared" si="10"/>
        <v>3567.49</v>
      </c>
      <c r="T336" s="48">
        <f t="shared" si="11"/>
        <v>0</v>
      </c>
      <c r="U336" s="49" t="str">
        <f>VLOOKUP(B336,'FOLHA RESUMIDA'!C:I,2,0)</f>
        <v>GENIVAL F DA SILVA JUNIOR</v>
      </c>
    </row>
    <row r="337" spans="1:21">
      <c r="A337" s="52">
        <v>1</v>
      </c>
      <c r="B337" s="52">
        <v>3067</v>
      </c>
      <c r="C337" s="54" t="s">
        <v>263</v>
      </c>
      <c r="D337" s="56">
        <v>42009</v>
      </c>
      <c r="E337" s="56" t="s">
        <v>519</v>
      </c>
      <c r="F337" s="58" t="s">
        <v>473</v>
      </c>
      <c r="G337" s="54">
        <v>2050.41</v>
      </c>
      <c r="H337" s="54">
        <v>0</v>
      </c>
      <c r="I337" s="58" t="s">
        <v>520</v>
      </c>
      <c r="J337" s="54">
        <v>822.38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48">
        <f t="shared" si="10"/>
        <v>2050.41</v>
      </c>
      <c r="T337" s="48">
        <f t="shared" si="11"/>
        <v>822.38</v>
      </c>
      <c r="U337" s="49" t="str">
        <f>VLOOKUP(B337,'FOLHA RESUMIDA'!C:I,2,0)</f>
        <v>EMANUELA AMELIA DE A  AGUIAR</v>
      </c>
    </row>
    <row r="338" spans="1:21">
      <c r="A338" s="52">
        <v>16</v>
      </c>
      <c r="B338" s="52">
        <v>3069</v>
      </c>
      <c r="C338" s="54" t="s">
        <v>335</v>
      </c>
      <c r="D338" s="56">
        <v>42009</v>
      </c>
      <c r="E338" s="56" t="s">
        <v>519</v>
      </c>
      <c r="F338" s="58" t="s">
        <v>474</v>
      </c>
      <c r="G338" s="54">
        <v>2050.41</v>
      </c>
      <c r="H338" s="54">
        <v>0</v>
      </c>
      <c r="I338" s="58" t="s">
        <v>520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48">
        <f t="shared" si="10"/>
        <v>2050.41</v>
      </c>
      <c r="T338" s="48">
        <f t="shared" si="11"/>
        <v>0</v>
      </c>
      <c r="U338" s="49" t="str">
        <f>VLOOKUP(B338,'FOLHA RESUMIDA'!C:I,2,0)</f>
        <v>ANDRE LUIS MOTA PIRES</v>
      </c>
    </row>
    <row r="339" spans="1:21">
      <c r="A339" s="52">
        <v>1</v>
      </c>
      <c r="B339" s="52">
        <v>3081</v>
      </c>
      <c r="C339" s="54" t="s">
        <v>264</v>
      </c>
      <c r="D339" s="56">
        <v>42024</v>
      </c>
      <c r="E339" s="56" t="s">
        <v>519</v>
      </c>
      <c r="F339" s="58" t="s">
        <v>494</v>
      </c>
      <c r="G339" s="54">
        <v>0</v>
      </c>
      <c r="H339" s="54">
        <v>0</v>
      </c>
      <c r="I339" s="58" t="s">
        <v>522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293.70999999999998</v>
      </c>
      <c r="P339" s="54">
        <v>1174.82</v>
      </c>
      <c r="Q339" s="54">
        <v>0</v>
      </c>
      <c r="R339" s="54">
        <v>0</v>
      </c>
      <c r="S339" s="48">
        <f t="shared" si="10"/>
        <v>293.70999999999998</v>
      </c>
      <c r="T339" s="48">
        <f t="shared" si="11"/>
        <v>1174.82</v>
      </c>
      <c r="U339" s="49" t="str">
        <f>VLOOKUP(B339,'FOLHA RESUMIDA'!C:I,2,0)</f>
        <v>MAILTON NOBRE DE MEDEIROS</v>
      </c>
    </row>
    <row r="340" spans="1:21">
      <c r="A340" s="52">
        <v>1</v>
      </c>
      <c r="B340" s="52">
        <v>3086</v>
      </c>
      <c r="C340" s="54" t="s">
        <v>336</v>
      </c>
      <c r="D340" s="56">
        <v>42030</v>
      </c>
      <c r="E340" s="56" t="s">
        <v>519</v>
      </c>
      <c r="F340" s="58" t="s">
        <v>490</v>
      </c>
      <c r="G340" s="54">
        <v>4553.1499999999996</v>
      </c>
      <c r="H340" s="54">
        <v>0</v>
      </c>
      <c r="I340" s="58" t="s">
        <v>520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48">
        <f t="shared" si="10"/>
        <v>4553.1499999999996</v>
      </c>
      <c r="T340" s="48">
        <f t="shared" si="11"/>
        <v>0</v>
      </c>
      <c r="U340" s="49" t="str">
        <f>VLOOKUP(B340,'FOLHA RESUMIDA'!C:I,2,0)</f>
        <v>DIMAS CARDOSO CAMPOS</v>
      </c>
    </row>
    <row r="341" spans="1:21">
      <c r="A341" s="52">
        <v>1</v>
      </c>
      <c r="B341" s="52">
        <v>3092</v>
      </c>
      <c r="C341" s="54" t="s">
        <v>530</v>
      </c>
      <c r="D341" s="56">
        <v>42058</v>
      </c>
      <c r="E341" s="56" t="s">
        <v>519</v>
      </c>
      <c r="F341" s="58" t="s">
        <v>459</v>
      </c>
      <c r="G341" s="54">
        <v>0</v>
      </c>
      <c r="H341" s="54">
        <v>0</v>
      </c>
      <c r="I341" s="58" t="s">
        <v>522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4196.22</v>
      </c>
      <c r="R341" s="54">
        <v>16784.88</v>
      </c>
      <c r="S341" s="48">
        <f t="shared" si="10"/>
        <v>4196.22</v>
      </c>
      <c r="T341" s="48">
        <f t="shared" si="11"/>
        <v>16784.88</v>
      </c>
      <c r="U341" s="49" t="str">
        <f>VLOOKUP(B341,'FOLHA RESUMIDA'!C:I,2,0)</f>
        <v>BETY ANNE DE A SENNA</v>
      </c>
    </row>
    <row r="342" spans="1:21">
      <c r="A342" s="52">
        <v>1</v>
      </c>
      <c r="B342" s="52">
        <v>3112</v>
      </c>
      <c r="C342" s="54" t="s">
        <v>265</v>
      </c>
      <c r="D342" s="56">
        <v>42065</v>
      </c>
      <c r="E342" s="56" t="s">
        <v>519</v>
      </c>
      <c r="F342" s="58" t="s">
        <v>476</v>
      </c>
      <c r="G342" s="54">
        <v>2050.41</v>
      </c>
      <c r="H342" s="54">
        <v>0</v>
      </c>
      <c r="I342" s="58" t="s">
        <v>520</v>
      </c>
      <c r="J342" s="54">
        <v>822.38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48">
        <f t="shared" si="10"/>
        <v>2050.41</v>
      </c>
      <c r="T342" s="48">
        <f t="shared" si="11"/>
        <v>822.38</v>
      </c>
      <c r="U342" s="49" t="str">
        <f>VLOOKUP(B342,'FOLHA RESUMIDA'!C:I,2,0)</f>
        <v>DIEGO SCHMITH OLIVEIRA DE LIMA</v>
      </c>
    </row>
    <row r="343" spans="1:21">
      <c r="A343" s="52">
        <v>1</v>
      </c>
      <c r="B343" s="52">
        <v>3132</v>
      </c>
      <c r="C343" s="54" t="s">
        <v>266</v>
      </c>
      <c r="D343" s="56">
        <v>42100</v>
      </c>
      <c r="E343" s="56" t="s">
        <v>519</v>
      </c>
      <c r="F343" s="58" t="s">
        <v>473</v>
      </c>
      <c r="G343" s="54">
        <v>2050.41</v>
      </c>
      <c r="H343" s="54">
        <v>0</v>
      </c>
      <c r="I343" s="58" t="s">
        <v>520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48">
        <f t="shared" si="10"/>
        <v>2050.41</v>
      </c>
      <c r="T343" s="48">
        <f t="shared" si="11"/>
        <v>0</v>
      </c>
      <c r="U343" s="49" t="str">
        <f>VLOOKUP(B343,'FOLHA RESUMIDA'!C:I,2,0)</f>
        <v>TALITA ANDREIA MARTINS GONZAGA</v>
      </c>
    </row>
    <row r="344" spans="1:21">
      <c r="A344" s="52">
        <v>1</v>
      </c>
      <c r="B344" s="52">
        <v>3134</v>
      </c>
      <c r="C344" s="54" t="s">
        <v>267</v>
      </c>
      <c r="D344" s="56">
        <v>42100</v>
      </c>
      <c r="E344" s="56" t="s">
        <v>519</v>
      </c>
      <c r="F344" s="58" t="s">
        <v>479</v>
      </c>
      <c r="G344" s="54">
        <v>2050.41</v>
      </c>
      <c r="H344" s="54">
        <v>0</v>
      </c>
      <c r="I344" s="58" t="s">
        <v>520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48">
        <f t="shared" si="10"/>
        <v>2050.41</v>
      </c>
      <c r="T344" s="48">
        <f t="shared" si="11"/>
        <v>0</v>
      </c>
      <c r="U344" s="49" t="str">
        <f>VLOOKUP(B344,'FOLHA RESUMIDA'!C:I,2,0)</f>
        <v>ESTEVAN DE ALMEIDA FALCAO</v>
      </c>
    </row>
    <row r="345" spans="1:21">
      <c r="A345" s="52">
        <v>1</v>
      </c>
      <c r="B345" s="52">
        <v>3135</v>
      </c>
      <c r="C345" s="54" t="s">
        <v>268</v>
      </c>
      <c r="D345" s="56">
        <v>42107</v>
      </c>
      <c r="E345" s="56" t="s">
        <v>519</v>
      </c>
      <c r="F345" s="58" t="s">
        <v>424</v>
      </c>
      <c r="G345" s="54">
        <v>3567.49</v>
      </c>
      <c r="H345" s="54">
        <v>0</v>
      </c>
      <c r="I345" s="58" t="s">
        <v>520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48">
        <f t="shared" si="10"/>
        <v>3567.49</v>
      </c>
      <c r="T345" s="48">
        <f t="shared" si="11"/>
        <v>0</v>
      </c>
      <c r="U345" s="49" t="str">
        <f>VLOOKUP(B345,'FOLHA RESUMIDA'!C:I,2,0)</f>
        <v>RAFAEL DE MENEZES E S PIRES</v>
      </c>
    </row>
    <row r="346" spans="1:21">
      <c r="A346" s="52">
        <v>1</v>
      </c>
      <c r="B346" s="52">
        <v>3136</v>
      </c>
      <c r="C346" s="54" t="s">
        <v>269</v>
      </c>
      <c r="D346" s="56">
        <v>42107</v>
      </c>
      <c r="E346" s="56" t="s">
        <v>519</v>
      </c>
      <c r="F346" s="58" t="s">
        <v>478</v>
      </c>
      <c r="G346" s="54">
        <v>2050.41</v>
      </c>
      <c r="H346" s="54">
        <v>0</v>
      </c>
      <c r="I346" s="58" t="s">
        <v>520</v>
      </c>
      <c r="J346" s="54">
        <v>2312.9499999999998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48">
        <f t="shared" si="10"/>
        <v>2050.41</v>
      </c>
      <c r="T346" s="48">
        <f t="shared" si="11"/>
        <v>2312.9499999999998</v>
      </c>
      <c r="U346" s="49" t="str">
        <f>VLOOKUP(B346,'FOLHA RESUMIDA'!C:I,2,0)</f>
        <v>ALEXANDER BEZERRA</v>
      </c>
    </row>
    <row r="347" spans="1:21">
      <c r="A347" s="52">
        <v>1</v>
      </c>
      <c r="B347" s="52">
        <v>3138</v>
      </c>
      <c r="C347" s="54" t="s">
        <v>270</v>
      </c>
      <c r="D347" s="56">
        <v>42107</v>
      </c>
      <c r="E347" s="56" t="s">
        <v>519</v>
      </c>
      <c r="F347" s="58" t="s">
        <v>479</v>
      </c>
      <c r="G347" s="54">
        <v>2050.41</v>
      </c>
      <c r="H347" s="54">
        <v>0</v>
      </c>
      <c r="I347" s="58" t="s">
        <v>520</v>
      </c>
      <c r="J347" s="54">
        <v>2312.9499999999998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48">
        <f t="shared" si="10"/>
        <v>2050.41</v>
      </c>
      <c r="T347" s="48">
        <f t="shared" si="11"/>
        <v>2312.9499999999998</v>
      </c>
      <c r="U347" s="49" t="str">
        <f>VLOOKUP(B347,'FOLHA RESUMIDA'!C:I,2,0)</f>
        <v>MANUELA SILVA DE LIMA B DA PAZ</v>
      </c>
    </row>
    <row r="348" spans="1:21">
      <c r="A348" s="52">
        <v>1</v>
      </c>
      <c r="B348" s="52">
        <v>3139</v>
      </c>
      <c r="C348" s="54" t="s">
        <v>271</v>
      </c>
      <c r="D348" s="56">
        <v>42107</v>
      </c>
      <c r="E348" s="56" t="s">
        <v>519</v>
      </c>
      <c r="F348" s="58" t="s">
        <v>479</v>
      </c>
      <c r="G348" s="54">
        <v>2050.41</v>
      </c>
      <c r="H348" s="54">
        <v>0</v>
      </c>
      <c r="I348" s="58" t="s">
        <v>520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48">
        <f t="shared" si="10"/>
        <v>2050.41</v>
      </c>
      <c r="T348" s="48">
        <f t="shared" si="11"/>
        <v>0</v>
      </c>
      <c r="U348" s="49" t="str">
        <f>VLOOKUP(B348,'FOLHA RESUMIDA'!C:I,2,0)</f>
        <v>JOAO ROBERTO  MACHADO ARAUJO</v>
      </c>
    </row>
    <row r="349" spans="1:21">
      <c r="A349" s="52">
        <v>1</v>
      </c>
      <c r="B349" s="52">
        <v>3147</v>
      </c>
      <c r="C349" s="54" t="s">
        <v>272</v>
      </c>
      <c r="D349" s="56">
        <v>42128</v>
      </c>
      <c r="E349" s="56" t="s">
        <v>519</v>
      </c>
      <c r="F349" s="58" t="s">
        <v>418</v>
      </c>
      <c r="G349" s="54">
        <v>1398.81</v>
      </c>
      <c r="H349" s="54">
        <v>0</v>
      </c>
      <c r="I349" s="58" t="s">
        <v>520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48">
        <f t="shared" si="10"/>
        <v>1398.81</v>
      </c>
      <c r="T349" s="48">
        <f t="shared" si="11"/>
        <v>0</v>
      </c>
      <c r="U349" s="49" t="str">
        <f>VLOOKUP(B349,'FOLHA RESUMIDA'!C:I,2,0)</f>
        <v>ALZENIRA PEREIRA DA SILVA</v>
      </c>
    </row>
    <row r="350" spans="1:21">
      <c r="A350" s="52">
        <v>1</v>
      </c>
      <c r="B350" s="52">
        <v>3152</v>
      </c>
      <c r="C350" s="54" t="s">
        <v>273</v>
      </c>
      <c r="D350" s="56">
        <v>42128</v>
      </c>
      <c r="E350" s="56" t="s">
        <v>519</v>
      </c>
      <c r="F350" s="58" t="s">
        <v>418</v>
      </c>
      <c r="G350" s="54">
        <v>1398.81</v>
      </c>
      <c r="H350" s="54">
        <v>0</v>
      </c>
      <c r="I350" s="58" t="s">
        <v>520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48">
        <f t="shared" si="10"/>
        <v>1398.81</v>
      </c>
      <c r="T350" s="48">
        <f t="shared" si="11"/>
        <v>0</v>
      </c>
      <c r="U350" s="49" t="str">
        <f>VLOOKUP(B350,'FOLHA RESUMIDA'!C:I,2,0)</f>
        <v>DANIEL CIRILO DOS SANTOS</v>
      </c>
    </row>
    <row r="351" spans="1:21">
      <c r="A351" s="52">
        <v>1</v>
      </c>
      <c r="B351" s="52">
        <v>3154</v>
      </c>
      <c r="C351" s="54" t="s">
        <v>274</v>
      </c>
      <c r="D351" s="56">
        <v>42128</v>
      </c>
      <c r="E351" s="56" t="s">
        <v>519</v>
      </c>
      <c r="F351" s="58" t="s">
        <v>418</v>
      </c>
      <c r="G351" s="54">
        <v>1398.81</v>
      </c>
      <c r="H351" s="54">
        <v>0</v>
      </c>
      <c r="I351" s="58" t="s">
        <v>520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48">
        <f t="shared" si="10"/>
        <v>1398.81</v>
      </c>
      <c r="T351" s="48">
        <f t="shared" si="11"/>
        <v>0</v>
      </c>
      <c r="U351" s="49" t="str">
        <f>VLOOKUP(B351,'FOLHA RESUMIDA'!C:I,2,0)</f>
        <v>DANIELLE D O A DE MIRANDA</v>
      </c>
    </row>
    <row r="352" spans="1:21">
      <c r="A352" s="52">
        <v>1</v>
      </c>
      <c r="B352" s="52">
        <v>3156</v>
      </c>
      <c r="C352" s="54" t="s">
        <v>275</v>
      </c>
      <c r="D352" s="56">
        <v>42128</v>
      </c>
      <c r="E352" s="56" t="s">
        <v>519</v>
      </c>
      <c r="F352" s="58" t="s">
        <v>492</v>
      </c>
      <c r="G352" s="54">
        <v>1536.52</v>
      </c>
      <c r="H352" s="54">
        <v>0</v>
      </c>
      <c r="I352" s="58" t="s">
        <v>520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48">
        <f t="shared" si="10"/>
        <v>1536.52</v>
      </c>
      <c r="T352" s="48">
        <f t="shared" si="11"/>
        <v>0</v>
      </c>
      <c r="U352" s="49" t="str">
        <f>VLOOKUP(B352,'FOLHA RESUMIDA'!C:I,2,0)</f>
        <v>GILVANEIDE LAURENTINO MARTINS</v>
      </c>
    </row>
    <row r="353" spans="1:21">
      <c r="A353" s="52">
        <v>1</v>
      </c>
      <c r="B353" s="52">
        <v>3160</v>
      </c>
      <c r="C353" s="54" t="s">
        <v>276</v>
      </c>
      <c r="D353" s="56">
        <v>42128</v>
      </c>
      <c r="E353" s="56" t="s">
        <v>519</v>
      </c>
      <c r="F353" s="58" t="s">
        <v>479</v>
      </c>
      <c r="G353" s="54">
        <v>2050.41</v>
      </c>
      <c r="H353" s="54">
        <v>0</v>
      </c>
      <c r="I353" s="58" t="s">
        <v>520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48">
        <f t="shared" si="10"/>
        <v>2050.41</v>
      </c>
      <c r="T353" s="48">
        <f t="shared" si="11"/>
        <v>0</v>
      </c>
      <c r="U353" s="49" t="str">
        <f>VLOOKUP(B353,'FOLHA RESUMIDA'!C:I,2,0)</f>
        <v>LUCIANNA NUNES LIRA</v>
      </c>
    </row>
    <row r="354" spans="1:21">
      <c r="A354" s="52">
        <v>1</v>
      </c>
      <c r="B354" s="52">
        <v>3165</v>
      </c>
      <c r="C354" s="54" t="s">
        <v>277</v>
      </c>
      <c r="D354" s="56">
        <v>42128</v>
      </c>
      <c r="E354" s="56" t="s">
        <v>519</v>
      </c>
      <c r="F354" s="58" t="s">
        <v>479</v>
      </c>
      <c r="G354" s="54">
        <v>2050.41</v>
      </c>
      <c r="H354" s="54">
        <v>0</v>
      </c>
      <c r="I354" s="58" t="s">
        <v>520</v>
      </c>
      <c r="J354" s="54">
        <v>822.38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48">
        <f t="shared" si="10"/>
        <v>2050.41</v>
      </c>
      <c r="T354" s="48">
        <f t="shared" si="11"/>
        <v>822.38</v>
      </c>
      <c r="U354" s="49" t="str">
        <f>VLOOKUP(B354,'FOLHA RESUMIDA'!C:I,2,0)</f>
        <v>PATRICIA SERPA PEIXOTO</v>
      </c>
    </row>
    <row r="355" spans="1:21">
      <c r="A355" s="52">
        <v>1</v>
      </c>
      <c r="B355" s="52">
        <v>3167</v>
      </c>
      <c r="C355" s="54" t="s">
        <v>278</v>
      </c>
      <c r="D355" s="56">
        <v>42128</v>
      </c>
      <c r="E355" s="56" t="s">
        <v>519</v>
      </c>
      <c r="F355" s="58" t="s">
        <v>426</v>
      </c>
      <c r="G355" s="54">
        <v>6210.16</v>
      </c>
      <c r="H355" s="54">
        <v>0</v>
      </c>
      <c r="I355" s="58" t="s">
        <v>520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48">
        <f t="shared" si="10"/>
        <v>6210.16</v>
      </c>
      <c r="T355" s="48">
        <f t="shared" si="11"/>
        <v>0</v>
      </c>
      <c r="U355" s="49" t="str">
        <f>VLOOKUP(B355,'FOLHA RESUMIDA'!C:I,2,0)</f>
        <v>POLYANA BEZERRA SOUTO SANTOS</v>
      </c>
    </row>
    <row r="356" spans="1:21">
      <c r="A356" s="52">
        <v>1</v>
      </c>
      <c r="B356" s="52">
        <v>3169</v>
      </c>
      <c r="C356" s="54" t="s">
        <v>279</v>
      </c>
      <c r="D356" s="56">
        <v>42128</v>
      </c>
      <c r="E356" s="56" t="s">
        <v>519</v>
      </c>
      <c r="F356" s="58" t="s">
        <v>418</v>
      </c>
      <c r="G356" s="54">
        <v>1398.81</v>
      </c>
      <c r="H356" s="54">
        <v>0</v>
      </c>
      <c r="I356" s="58" t="s">
        <v>520</v>
      </c>
      <c r="J356" s="54">
        <v>0</v>
      </c>
      <c r="K356" s="54">
        <v>0</v>
      </c>
      <c r="L356" s="54">
        <v>0</v>
      </c>
      <c r="M356" s="54">
        <v>1800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48">
        <f t="shared" si="10"/>
        <v>1398.81</v>
      </c>
      <c r="T356" s="48">
        <f t="shared" si="11"/>
        <v>1800</v>
      </c>
      <c r="U356" s="49" t="str">
        <f>VLOOKUP(B356,'FOLHA RESUMIDA'!C:I,2,0)</f>
        <v>RENATA BEZERRA DA SILVA</v>
      </c>
    </row>
    <row r="357" spans="1:21">
      <c r="A357" s="52">
        <v>1</v>
      </c>
      <c r="B357" s="52">
        <v>3172</v>
      </c>
      <c r="C357" s="54" t="s">
        <v>280</v>
      </c>
      <c r="D357" s="56">
        <v>42128</v>
      </c>
      <c r="E357" s="56" t="s">
        <v>519</v>
      </c>
      <c r="F357" s="58" t="s">
        <v>418</v>
      </c>
      <c r="G357" s="54">
        <v>1398.81</v>
      </c>
      <c r="H357" s="54">
        <v>0</v>
      </c>
      <c r="I357" s="58" t="s">
        <v>520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48">
        <f t="shared" si="10"/>
        <v>1398.81</v>
      </c>
      <c r="T357" s="48">
        <f t="shared" si="11"/>
        <v>0</v>
      </c>
      <c r="U357" s="49" t="str">
        <f>VLOOKUP(B357,'FOLHA RESUMIDA'!C:I,2,0)</f>
        <v>SAVIO BARCELOS DE MELO</v>
      </c>
    </row>
    <row r="358" spans="1:21">
      <c r="A358" s="52">
        <v>1</v>
      </c>
      <c r="B358" s="52">
        <v>3175</v>
      </c>
      <c r="C358" s="54" t="s">
        <v>281</v>
      </c>
      <c r="D358" s="56">
        <v>42128</v>
      </c>
      <c r="E358" s="56" t="s">
        <v>519</v>
      </c>
      <c r="F358" s="58" t="s">
        <v>426</v>
      </c>
      <c r="G358" s="54">
        <v>6210.16</v>
      </c>
      <c r="H358" s="54">
        <v>0</v>
      </c>
      <c r="I358" s="58" t="s">
        <v>520</v>
      </c>
      <c r="J358" s="54">
        <v>6657.79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48">
        <f t="shared" si="10"/>
        <v>6210.16</v>
      </c>
      <c r="T358" s="48">
        <f t="shared" si="11"/>
        <v>6657.79</v>
      </c>
      <c r="U358" s="49" t="str">
        <f>VLOOKUP(B358,'FOLHA RESUMIDA'!C:I,2,0)</f>
        <v>VIVIANE SOARES DE JESUS</v>
      </c>
    </row>
    <row r="359" spans="1:21">
      <c r="A359" s="52">
        <v>1</v>
      </c>
      <c r="B359" s="52">
        <v>3177</v>
      </c>
      <c r="C359" s="54" t="s">
        <v>282</v>
      </c>
      <c r="D359" s="56">
        <v>42135</v>
      </c>
      <c r="E359" s="56" t="s">
        <v>519</v>
      </c>
      <c r="F359" s="58" t="s">
        <v>489</v>
      </c>
      <c r="G359" s="54">
        <v>6210.16</v>
      </c>
      <c r="H359" s="54">
        <v>0</v>
      </c>
      <c r="I359" s="58" t="s">
        <v>520</v>
      </c>
      <c r="J359" s="54">
        <v>2312.9499999999998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48">
        <f t="shared" si="10"/>
        <v>6210.16</v>
      </c>
      <c r="T359" s="48">
        <f t="shared" si="11"/>
        <v>2312.9499999999998</v>
      </c>
      <c r="U359" s="49" t="str">
        <f>VLOOKUP(B359,'FOLHA RESUMIDA'!C:I,2,0)</f>
        <v>DEMOSTENES FIGUEIREDO DE SOUSA</v>
      </c>
    </row>
    <row r="360" spans="1:21">
      <c r="A360" s="52">
        <v>1</v>
      </c>
      <c r="B360" s="52">
        <v>3178</v>
      </c>
      <c r="C360" s="54" t="s">
        <v>283</v>
      </c>
      <c r="D360" s="56">
        <v>42142</v>
      </c>
      <c r="E360" s="56" t="s">
        <v>519</v>
      </c>
      <c r="F360" s="58" t="s">
        <v>489</v>
      </c>
      <c r="G360" s="54">
        <v>6210.16</v>
      </c>
      <c r="H360" s="54">
        <v>0</v>
      </c>
      <c r="I360" s="58" t="s">
        <v>520</v>
      </c>
      <c r="J360" s="54">
        <v>2312.9499999999998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48">
        <f t="shared" si="10"/>
        <v>6210.16</v>
      </c>
      <c r="T360" s="48">
        <f t="shared" si="11"/>
        <v>2312.9499999999998</v>
      </c>
      <c r="U360" s="49" t="str">
        <f>VLOOKUP(B360,'FOLHA RESUMIDA'!C:I,2,0)</f>
        <v>HOSANA SUELEM S DE MIRANDA</v>
      </c>
    </row>
    <row r="361" spans="1:21">
      <c r="A361" s="52">
        <v>1</v>
      </c>
      <c r="B361" s="52">
        <v>3180</v>
      </c>
      <c r="C361" s="54" t="s">
        <v>284</v>
      </c>
      <c r="D361" s="56">
        <v>42156</v>
      </c>
      <c r="E361" s="56" t="s">
        <v>519</v>
      </c>
      <c r="F361" s="58" t="s">
        <v>489</v>
      </c>
      <c r="G361" s="54">
        <v>6210.16</v>
      </c>
      <c r="H361" s="54">
        <v>0</v>
      </c>
      <c r="I361" s="58" t="s">
        <v>520</v>
      </c>
      <c r="J361" s="54">
        <v>2312.9499999999998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48">
        <f t="shared" si="10"/>
        <v>6210.16</v>
      </c>
      <c r="T361" s="48">
        <f t="shared" si="11"/>
        <v>2312.9499999999998</v>
      </c>
      <c r="U361" s="49" t="str">
        <f>VLOOKUP(B361,'FOLHA RESUMIDA'!C:I,2,0)</f>
        <v>CAIO CESAR DE A R SILVA</v>
      </c>
    </row>
    <row r="362" spans="1:21">
      <c r="A362" s="52">
        <v>1</v>
      </c>
      <c r="B362" s="52">
        <v>3182</v>
      </c>
      <c r="C362" s="54" t="s">
        <v>285</v>
      </c>
      <c r="D362" s="56">
        <v>42186</v>
      </c>
      <c r="E362" s="56" t="s">
        <v>519</v>
      </c>
      <c r="F362" s="58" t="s">
        <v>479</v>
      </c>
      <c r="G362" s="54">
        <v>2050.41</v>
      </c>
      <c r="H362" s="54">
        <v>0</v>
      </c>
      <c r="I362" s="58" t="s">
        <v>520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48">
        <f t="shared" si="10"/>
        <v>2050.41</v>
      </c>
      <c r="T362" s="48">
        <f t="shared" si="11"/>
        <v>0</v>
      </c>
      <c r="U362" s="49" t="str">
        <f>VLOOKUP(B362,'FOLHA RESUMIDA'!C:I,2,0)</f>
        <v>VANELLY FERREIRA DE SOUZA</v>
      </c>
    </row>
    <row r="363" spans="1:21">
      <c r="A363" s="52">
        <v>1</v>
      </c>
      <c r="B363" s="52">
        <v>3183</v>
      </c>
      <c r="C363" s="54" t="s">
        <v>286</v>
      </c>
      <c r="D363" s="56">
        <v>42192</v>
      </c>
      <c r="E363" s="56" t="s">
        <v>519</v>
      </c>
      <c r="F363" s="58" t="s">
        <v>475</v>
      </c>
      <c r="G363" s="54">
        <v>2050.41</v>
      </c>
      <c r="H363" s="54">
        <v>0</v>
      </c>
      <c r="I363" s="58" t="s">
        <v>520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48">
        <f t="shared" si="10"/>
        <v>2050.41</v>
      </c>
      <c r="T363" s="48">
        <f t="shared" si="11"/>
        <v>0</v>
      </c>
      <c r="U363" s="49" t="str">
        <f>VLOOKUP(B363,'FOLHA RESUMIDA'!C:I,2,0)</f>
        <v>DALETE VICENTE DE LIMA</v>
      </c>
    </row>
    <row r="364" spans="1:21">
      <c r="A364" s="52">
        <v>1</v>
      </c>
      <c r="B364" s="52">
        <v>3194</v>
      </c>
      <c r="C364" s="54" t="s">
        <v>287</v>
      </c>
      <c r="D364" s="56">
        <v>42226</v>
      </c>
      <c r="E364" s="56" t="s">
        <v>519</v>
      </c>
      <c r="F364" s="58" t="s">
        <v>483</v>
      </c>
      <c r="G364" s="54">
        <v>3567.49</v>
      </c>
      <c r="H364" s="54">
        <v>0</v>
      </c>
      <c r="I364" s="58" t="s">
        <v>520</v>
      </c>
      <c r="J364" s="54">
        <v>2312.9499999999998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48">
        <f t="shared" si="10"/>
        <v>3567.49</v>
      </c>
      <c r="T364" s="48">
        <f t="shared" si="11"/>
        <v>2312.9499999999998</v>
      </c>
      <c r="U364" s="49" t="str">
        <f>VLOOKUP(B364,'FOLHA RESUMIDA'!C:I,2,0)</f>
        <v>ODAYANNA KESSY F MONTEIRO</v>
      </c>
    </row>
    <row r="365" spans="1:21">
      <c r="A365" s="52">
        <v>1</v>
      </c>
      <c r="B365" s="52">
        <v>3208</v>
      </c>
      <c r="C365" s="54" t="s">
        <v>288</v>
      </c>
      <c r="D365" s="56">
        <v>42388</v>
      </c>
      <c r="E365" s="56" t="s">
        <v>519</v>
      </c>
      <c r="F365" s="58" t="s">
        <v>412</v>
      </c>
      <c r="G365" s="54">
        <v>0</v>
      </c>
      <c r="H365" s="54">
        <v>0</v>
      </c>
      <c r="I365" s="58" t="s">
        <v>522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881.12</v>
      </c>
      <c r="P365" s="54">
        <v>3524.49</v>
      </c>
      <c r="Q365" s="54">
        <v>0</v>
      </c>
      <c r="R365" s="54">
        <v>0</v>
      </c>
      <c r="S365" s="48">
        <f t="shared" si="10"/>
        <v>881.12</v>
      </c>
      <c r="T365" s="48">
        <f t="shared" si="11"/>
        <v>3524.49</v>
      </c>
      <c r="U365" s="49" t="str">
        <f>VLOOKUP(B365,'FOLHA RESUMIDA'!C:I,2,0)</f>
        <v>FABIOLA LAPORTE DE A TRINDADE</v>
      </c>
    </row>
    <row r="366" spans="1:21">
      <c r="A366" s="52">
        <v>1</v>
      </c>
      <c r="B366" s="52">
        <v>3228</v>
      </c>
      <c r="C366" s="54" t="s">
        <v>390</v>
      </c>
      <c r="D366" s="56">
        <v>42706</v>
      </c>
      <c r="E366" s="56" t="s">
        <v>519</v>
      </c>
      <c r="F366" s="58" t="s">
        <v>474</v>
      </c>
      <c r="G366" s="54">
        <v>2050.41</v>
      </c>
      <c r="H366" s="54">
        <v>0</v>
      </c>
      <c r="I366" s="58" t="s">
        <v>520</v>
      </c>
      <c r="J366" s="54">
        <v>822.38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48">
        <f t="shared" si="10"/>
        <v>2050.41</v>
      </c>
      <c r="T366" s="48">
        <f t="shared" si="11"/>
        <v>822.38</v>
      </c>
      <c r="U366" s="49" t="str">
        <f>VLOOKUP(B366,'FOLHA RESUMIDA'!C:I,2,0)</f>
        <v>RENATO VELOSO LINO DE OLIVEIRA</v>
      </c>
    </row>
    <row r="367" spans="1:21">
      <c r="A367" s="52">
        <v>1</v>
      </c>
      <c r="B367" s="52">
        <v>3229</v>
      </c>
      <c r="C367" s="54" t="s">
        <v>289</v>
      </c>
      <c r="D367" s="56">
        <v>42737</v>
      </c>
      <c r="E367" s="56" t="s">
        <v>519</v>
      </c>
      <c r="F367" s="58" t="s">
        <v>481</v>
      </c>
      <c r="G367" s="54">
        <v>2050.41</v>
      </c>
      <c r="H367" s="54">
        <v>0</v>
      </c>
      <c r="I367" s="58" t="s">
        <v>520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48">
        <f t="shared" si="10"/>
        <v>2050.41</v>
      </c>
      <c r="T367" s="48">
        <f t="shared" si="11"/>
        <v>0</v>
      </c>
      <c r="U367" s="49" t="str">
        <f>VLOOKUP(B367,'FOLHA RESUMIDA'!C:I,2,0)</f>
        <v>WELTON FERNANDES DE PAULA</v>
      </c>
    </row>
    <row r="368" spans="1:21">
      <c r="A368" s="52">
        <v>1</v>
      </c>
      <c r="B368" s="52">
        <v>3232</v>
      </c>
      <c r="C368" s="54" t="s">
        <v>290</v>
      </c>
      <c r="D368" s="56">
        <v>42737</v>
      </c>
      <c r="E368" s="56" t="s">
        <v>519</v>
      </c>
      <c r="F368" s="58" t="s">
        <v>481</v>
      </c>
      <c r="G368" s="54">
        <v>2050.41</v>
      </c>
      <c r="H368" s="54">
        <v>0</v>
      </c>
      <c r="I368" s="58" t="s">
        <v>520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48">
        <f t="shared" si="10"/>
        <v>2050.41</v>
      </c>
      <c r="T368" s="48">
        <f t="shared" si="11"/>
        <v>0</v>
      </c>
      <c r="U368" s="49" t="str">
        <f>VLOOKUP(B368,'FOLHA RESUMIDA'!C:I,2,0)</f>
        <v>MARCOS ANTONIO SILVA DE LIMA</v>
      </c>
    </row>
    <row r="369" spans="1:21">
      <c r="A369" s="52">
        <v>1</v>
      </c>
      <c r="B369" s="52">
        <v>3233</v>
      </c>
      <c r="C369" s="54" t="s">
        <v>291</v>
      </c>
      <c r="D369" s="56">
        <v>42737</v>
      </c>
      <c r="E369" s="56" t="s">
        <v>519</v>
      </c>
      <c r="F369" s="58" t="s">
        <v>477</v>
      </c>
      <c r="G369" s="54">
        <v>2050.41</v>
      </c>
      <c r="H369" s="54">
        <v>0</v>
      </c>
      <c r="I369" s="58" t="s">
        <v>520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48">
        <f t="shared" si="10"/>
        <v>2050.41</v>
      </c>
      <c r="T369" s="48">
        <f t="shared" si="11"/>
        <v>0</v>
      </c>
      <c r="U369" s="49" t="str">
        <f>VLOOKUP(B369,'FOLHA RESUMIDA'!C:I,2,0)</f>
        <v>MARIANA JOYCE BEZERRA DA SILVA</v>
      </c>
    </row>
    <row r="370" spans="1:21">
      <c r="A370" s="52">
        <v>1</v>
      </c>
      <c r="B370" s="52">
        <v>3237</v>
      </c>
      <c r="C370" s="54" t="s">
        <v>292</v>
      </c>
      <c r="D370" s="56">
        <v>42751</v>
      </c>
      <c r="E370" s="56" t="s">
        <v>519</v>
      </c>
      <c r="F370" s="58" t="s">
        <v>478</v>
      </c>
      <c r="G370" s="54">
        <v>2050.41</v>
      </c>
      <c r="H370" s="54">
        <v>0</v>
      </c>
      <c r="I370" s="58" t="s">
        <v>520</v>
      </c>
      <c r="J370" s="54">
        <v>822.38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48">
        <f t="shared" si="10"/>
        <v>2050.41</v>
      </c>
      <c r="T370" s="48">
        <f t="shared" si="11"/>
        <v>822.38</v>
      </c>
      <c r="U370" s="49" t="str">
        <f>VLOOKUP(B370,'FOLHA RESUMIDA'!C:I,2,0)</f>
        <v>LIVIA MARIA DE MORAES</v>
      </c>
    </row>
    <row r="371" spans="1:21">
      <c r="A371" s="52">
        <v>1</v>
      </c>
      <c r="B371" s="52">
        <v>3241</v>
      </c>
      <c r="C371" s="54" t="s">
        <v>293</v>
      </c>
      <c r="D371" s="56">
        <v>42814</v>
      </c>
      <c r="E371" s="56" t="s">
        <v>519</v>
      </c>
      <c r="F371" s="58" t="s">
        <v>481</v>
      </c>
      <c r="G371" s="54">
        <v>2050.41</v>
      </c>
      <c r="H371" s="54">
        <v>0</v>
      </c>
      <c r="I371" s="58" t="s">
        <v>520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48">
        <f t="shared" si="10"/>
        <v>2050.41</v>
      </c>
      <c r="T371" s="48">
        <f t="shared" si="11"/>
        <v>0</v>
      </c>
      <c r="U371" s="49" t="str">
        <f>VLOOKUP(B371,'FOLHA RESUMIDA'!C:I,2,0)</f>
        <v>EDNALDO LUIZ TRAJANO</v>
      </c>
    </row>
    <row r="372" spans="1:21">
      <c r="A372" s="52">
        <v>1</v>
      </c>
      <c r="B372" s="52">
        <v>3242</v>
      </c>
      <c r="C372" s="54" t="s">
        <v>294</v>
      </c>
      <c r="D372" s="56">
        <v>42814</v>
      </c>
      <c r="E372" s="56" t="s">
        <v>519</v>
      </c>
      <c r="F372" s="58" t="s">
        <v>481</v>
      </c>
      <c r="G372" s="54">
        <v>2050.41</v>
      </c>
      <c r="H372" s="54">
        <v>0</v>
      </c>
      <c r="I372" s="58" t="s">
        <v>520</v>
      </c>
      <c r="J372" s="54">
        <v>2312.9499999999998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48">
        <f t="shared" si="10"/>
        <v>2050.41</v>
      </c>
      <c r="T372" s="48">
        <f t="shared" si="11"/>
        <v>2312.9499999999998</v>
      </c>
      <c r="U372" s="49" t="str">
        <f>VLOOKUP(B372,'FOLHA RESUMIDA'!C:I,2,0)</f>
        <v>CLAUDIO HENRIQUE G DE OLIVEIRA</v>
      </c>
    </row>
    <row r="373" spans="1:21">
      <c r="A373" s="52">
        <v>1</v>
      </c>
      <c r="B373" s="52">
        <v>3247</v>
      </c>
      <c r="C373" s="54" t="s">
        <v>295</v>
      </c>
      <c r="D373" s="56">
        <v>42845</v>
      </c>
      <c r="E373" s="56" t="s">
        <v>519</v>
      </c>
      <c r="F373" s="58" t="s">
        <v>415</v>
      </c>
      <c r="G373" s="54">
        <v>0</v>
      </c>
      <c r="H373" s="54">
        <v>0</v>
      </c>
      <c r="I373" s="58" t="s">
        <v>522</v>
      </c>
      <c r="J373" s="54">
        <v>0</v>
      </c>
      <c r="K373" s="54">
        <v>0</v>
      </c>
      <c r="L373" s="54">
        <v>0</v>
      </c>
      <c r="M373" s="54">
        <v>1800</v>
      </c>
      <c r="N373" s="54">
        <v>0</v>
      </c>
      <c r="O373" s="54">
        <v>1811.32</v>
      </c>
      <c r="P373" s="54">
        <v>7245.23</v>
      </c>
      <c r="Q373" s="54">
        <v>0</v>
      </c>
      <c r="R373" s="54">
        <v>0</v>
      </c>
      <c r="S373" s="48">
        <f t="shared" si="10"/>
        <v>1811.32</v>
      </c>
      <c r="T373" s="48">
        <f t="shared" si="11"/>
        <v>9045.23</v>
      </c>
      <c r="U373" s="49" t="str">
        <f>VLOOKUP(B373,'FOLHA RESUMIDA'!C:I,2,0)</f>
        <v>LEONARDO ARAUJO PAES BARRETO</v>
      </c>
    </row>
    <row r="374" spans="1:21">
      <c r="A374" s="52">
        <v>1</v>
      </c>
      <c r="B374" s="52">
        <v>3256</v>
      </c>
      <c r="C374" s="54" t="s">
        <v>296</v>
      </c>
      <c r="D374" s="56">
        <v>42859</v>
      </c>
      <c r="E374" s="56" t="s">
        <v>519</v>
      </c>
      <c r="F374" s="58" t="s">
        <v>457</v>
      </c>
      <c r="G374" s="54">
        <v>0</v>
      </c>
      <c r="H374" s="54">
        <v>0</v>
      </c>
      <c r="I374" s="58" t="s">
        <v>522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979.03</v>
      </c>
      <c r="P374" s="54">
        <v>3916.1</v>
      </c>
      <c r="Q374" s="54">
        <v>0</v>
      </c>
      <c r="R374" s="54">
        <v>0</v>
      </c>
      <c r="S374" s="48">
        <f t="shared" si="10"/>
        <v>979.03</v>
      </c>
      <c r="T374" s="48">
        <f t="shared" si="11"/>
        <v>3916.1</v>
      </c>
      <c r="U374" s="49" t="str">
        <f>VLOOKUP(B374,'FOLHA RESUMIDA'!C:I,2,0)</f>
        <v>JOAO ALFREDO SOARES DE AVELLAR</v>
      </c>
    </row>
    <row r="375" spans="1:21">
      <c r="A375" s="52">
        <v>1</v>
      </c>
      <c r="B375" s="52">
        <v>3263</v>
      </c>
      <c r="C375" s="54" t="s">
        <v>297</v>
      </c>
      <c r="D375" s="56">
        <v>42859</v>
      </c>
      <c r="E375" s="56" t="s">
        <v>519</v>
      </c>
      <c r="F375" s="58" t="s">
        <v>497</v>
      </c>
      <c r="G375" s="54">
        <v>0</v>
      </c>
      <c r="H375" s="54">
        <v>0</v>
      </c>
      <c r="I375" s="58" t="s">
        <v>522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1664.45</v>
      </c>
      <c r="P375" s="54">
        <v>6657.79</v>
      </c>
      <c r="Q375" s="54">
        <v>0</v>
      </c>
      <c r="R375" s="54">
        <v>0</v>
      </c>
      <c r="S375" s="48">
        <f t="shared" si="10"/>
        <v>1664.45</v>
      </c>
      <c r="T375" s="48">
        <f t="shared" si="11"/>
        <v>6657.79</v>
      </c>
      <c r="U375" s="49" t="str">
        <f>VLOOKUP(B375,'FOLHA RESUMIDA'!C:I,2,0)</f>
        <v>ANA CECILIA DE SENA T SOUZA</v>
      </c>
    </row>
    <row r="376" spans="1:21">
      <c r="A376" s="52">
        <v>1</v>
      </c>
      <c r="B376" s="52">
        <v>3281</v>
      </c>
      <c r="C376" s="54" t="s">
        <v>298</v>
      </c>
      <c r="D376" s="56">
        <v>42870</v>
      </c>
      <c r="E376" s="56" t="s">
        <v>519</v>
      </c>
      <c r="F376" s="58" t="s">
        <v>477</v>
      </c>
      <c r="G376" s="54">
        <v>2050.41</v>
      </c>
      <c r="H376" s="54">
        <v>0</v>
      </c>
      <c r="I376" s="58" t="s">
        <v>520</v>
      </c>
      <c r="J376" s="54">
        <v>822.38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48">
        <f t="shared" si="10"/>
        <v>2050.41</v>
      </c>
      <c r="T376" s="48">
        <f t="shared" si="11"/>
        <v>822.38</v>
      </c>
      <c r="U376" s="49" t="str">
        <f>VLOOKUP(B376,'FOLHA RESUMIDA'!C:I,2,0)</f>
        <v>PAULO AUGUSTO DA SILVA</v>
      </c>
    </row>
    <row r="377" spans="1:21">
      <c r="A377" s="52">
        <v>1</v>
      </c>
      <c r="B377" s="52">
        <v>3283</v>
      </c>
      <c r="C377" s="54" t="s">
        <v>299</v>
      </c>
      <c r="D377" s="56">
        <v>42879</v>
      </c>
      <c r="E377" s="56" t="s">
        <v>519</v>
      </c>
      <c r="F377" s="58" t="s">
        <v>471</v>
      </c>
      <c r="G377" s="54">
        <v>0</v>
      </c>
      <c r="H377" s="54">
        <v>0</v>
      </c>
      <c r="I377" s="58" t="s">
        <v>522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1664.45</v>
      </c>
      <c r="P377" s="54">
        <v>6657.79</v>
      </c>
      <c r="Q377" s="54">
        <v>0</v>
      </c>
      <c r="R377" s="54">
        <v>0</v>
      </c>
      <c r="S377" s="48">
        <f t="shared" si="10"/>
        <v>1664.45</v>
      </c>
      <c r="T377" s="48">
        <f t="shared" si="11"/>
        <v>6657.79</v>
      </c>
      <c r="U377" s="49" t="str">
        <f>VLOOKUP(B377,'FOLHA RESUMIDA'!C:I,2,0)</f>
        <v>MANUELA A DE SENA L VENTURA</v>
      </c>
    </row>
    <row r="378" spans="1:21">
      <c r="A378" s="52">
        <v>1</v>
      </c>
      <c r="B378" s="52">
        <v>3316</v>
      </c>
      <c r="C378" s="54" t="s">
        <v>300</v>
      </c>
      <c r="D378" s="56">
        <v>42948</v>
      </c>
      <c r="E378" s="56" t="s">
        <v>519</v>
      </c>
      <c r="F378" s="58" t="s">
        <v>495</v>
      </c>
      <c r="G378" s="54">
        <v>0</v>
      </c>
      <c r="H378" s="54">
        <v>0</v>
      </c>
      <c r="I378" s="58" t="s">
        <v>522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293.70999999999998</v>
      </c>
      <c r="P378" s="54">
        <v>1174.82</v>
      </c>
      <c r="Q378" s="54">
        <v>0</v>
      </c>
      <c r="R378" s="54">
        <v>0</v>
      </c>
      <c r="S378" s="48">
        <f t="shared" si="10"/>
        <v>293.70999999999998</v>
      </c>
      <c r="T378" s="48">
        <f t="shared" si="11"/>
        <v>1174.82</v>
      </c>
      <c r="U378" s="49" t="str">
        <f>VLOOKUP(B378,'FOLHA RESUMIDA'!C:I,2,0)</f>
        <v>MAYARA CRISTINA NUNES DE LIRA</v>
      </c>
    </row>
    <row r="379" spans="1:21">
      <c r="A379" s="52">
        <v>1</v>
      </c>
      <c r="B379" s="52">
        <v>3317</v>
      </c>
      <c r="C379" s="54" t="s">
        <v>301</v>
      </c>
      <c r="D379" s="56">
        <v>42948</v>
      </c>
      <c r="E379" s="56" t="s">
        <v>519</v>
      </c>
      <c r="F379" s="58" t="s">
        <v>421</v>
      </c>
      <c r="G379" s="54">
        <v>2050.4299999999998</v>
      </c>
      <c r="H379" s="54">
        <v>0</v>
      </c>
      <c r="I379" s="58" t="s">
        <v>520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48">
        <f t="shared" si="10"/>
        <v>2050.4299999999998</v>
      </c>
      <c r="T379" s="48">
        <f t="shared" si="11"/>
        <v>0</v>
      </c>
      <c r="U379" s="49" t="str">
        <f>VLOOKUP(B379,'FOLHA RESUMIDA'!C:I,2,0)</f>
        <v>KATIA CRISTINA B DA SILVA</v>
      </c>
    </row>
    <row r="380" spans="1:21">
      <c r="A380" s="52">
        <v>1</v>
      </c>
      <c r="B380" s="52">
        <v>3322</v>
      </c>
      <c r="C380" s="54" t="s">
        <v>302</v>
      </c>
      <c r="D380" s="56">
        <v>42997</v>
      </c>
      <c r="E380" s="56" t="s">
        <v>519</v>
      </c>
      <c r="F380" s="58" t="s">
        <v>480</v>
      </c>
      <c r="G380" s="54">
        <v>2050.4299999999998</v>
      </c>
      <c r="H380" s="54">
        <v>0</v>
      </c>
      <c r="I380" s="58" t="s">
        <v>520</v>
      </c>
      <c r="J380" s="54">
        <v>822.38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48">
        <f t="shared" si="10"/>
        <v>2050.4299999999998</v>
      </c>
      <c r="T380" s="48">
        <f t="shared" si="11"/>
        <v>822.38</v>
      </c>
      <c r="U380" s="49" t="str">
        <f>VLOOKUP(B380,'FOLHA RESUMIDA'!C:I,2,0)</f>
        <v>JOSEFINA DA SILVA RODRIGUES</v>
      </c>
    </row>
    <row r="381" spans="1:21">
      <c r="A381" s="52">
        <v>1</v>
      </c>
      <c r="B381" s="52">
        <v>3325</v>
      </c>
      <c r="C381" s="54" t="s">
        <v>303</v>
      </c>
      <c r="D381" s="56">
        <v>43053</v>
      </c>
      <c r="E381" s="56" t="s">
        <v>519</v>
      </c>
      <c r="F381" s="58" t="s">
        <v>465</v>
      </c>
      <c r="G381" s="54">
        <v>0</v>
      </c>
      <c r="H381" s="54">
        <v>0</v>
      </c>
      <c r="I381" s="58" t="s">
        <v>522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1664.45</v>
      </c>
      <c r="P381" s="54">
        <v>6657.79</v>
      </c>
      <c r="Q381" s="54">
        <v>0</v>
      </c>
      <c r="R381" s="54">
        <v>0</v>
      </c>
      <c r="S381" s="48">
        <f t="shared" si="10"/>
        <v>1664.45</v>
      </c>
      <c r="T381" s="48">
        <f t="shared" si="11"/>
        <v>6657.79</v>
      </c>
      <c r="U381" s="49" t="str">
        <f>VLOOKUP(B381,'FOLHA RESUMIDA'!C:I,2,0)</f>
        <v>MANOEL DE LIMA BARBOSA</v>
      </c>
    </row>
    <row r="382" spans="1:21">
      <c r="A382" s="52">
        <v>1</v>
      </c>
      <c r="B382" s="52">
        <v>3327</v>
      </c>
      <c r="C382" s="54" t="s">
        <v>304</v>
      </c>
      <c r="D382" s="56">
        <v>43102</v>
      </c>
      <c r="E382" s="56" t="s">
        <v>519</v>
      </c>
      <c r="F382" s="58" t="s">
        <v>462</v>
      </c>
      <c r="G382" s="54">
        <v>0</v>
      </c>
      <c r="H382" s="54">
        <v>0</v>
      </c>
      <c r="I382" s="58" t="s">
        <v>522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1664.45</v>
      </c>
      <c r="P382" s="54">
        <v>6657.79</v>
      </c>
      <c r="Q382" s="54">
        <v>0</v>
      </c>
      <c r="R382" s="54">
        <v>0</v>
      </c>
      <c r="S382" s="48">
        <f t="shared" si="10"/>
        <v>1664.45</v>
      </c>
      <c r="T382" s="48">
        <f t="shared" si="11"/>
        <v>6657.79</v>
      </c>
      <c r="U382" s="49" t="str">
        <f>VLOOKUP(B382,'FOLHA RESUMIDA'!C:I,2,0)</f>
        <v>NATALIA DOURADO DA FONTE</v>
      </c>
    </row>
    <row r="383" spans="1:21">
      <c r="A383" s="52">
        <v>1</v>
      </c>
      <c r="B383" s="52">
        <v>3328</v>
      </c>
      <c r="C383" s="54" t="s">
        <v>305</v>
      </c>
      <c r="D383" s="56">
        <v>43108</v>
      </c>
      <c r="E383" s="56" t="s">
        <v>519</v>
      </c>
      <c r="F383" s="58" t="s">
        <v>457</v>
      </c>
      <c r="G383" s="54">
        <v>0</v>
      </c>
      <c r="H383" s="54">
        <v>0</v>
      </c>
      <c r="I383" s="58" t="s">
        <v>522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979.03</v>
      </c>
      <c r="P383" s="54">
        <v>3916.1</v>
      </c>
      <c r="Q383" s="54">
        <v>0</v>
      </c>
      <c r="R383" s="54">
        <v>0</v>
      </c>
      <c r="S383" s="48">
        <f t="shared" si="10"/>
        <v>979.03</v>
      </c>
      <c r="T383" s="48">
        <f t="shared" si="11"/>
        <v>3916.1</v>
      </c>
      <c r="U383" s="49" t="str">
        <f>VLOOKUP(B383,'FOLHA RESUMIDA'!C:I,2,0)</f>
        <v>VINICIUS JOSE OLIVEIRA D SOUSA</v>
      </c>
    </row>
    <row r="384" spans="1:21">
      <c r="A384" s="52">
        <v>1</v>
      </c>
      <c r="B384" s="52">
        <v>3333</v>
      </c>
      <c r="C384" s="54" t="s">
        <v>306</v>
      </c>
      <c r="D384" s="56">
        <v>43192</v>
      </c>
      <c r="E384" s="56" t="s">
        <v>519</v>
      </c>
      <c r="F384" s="58" t="s">
        <v>418</v>
      </c>
      <c r="G384" s="54">
        <v>1536.49</v>
      </c>
      <c r="H384" s="54">
        <v>0</v>
      </c>
      <c r="I384" s="58" t="s">
        <v>520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48">
        <f t="shared" si="10"/>
        <v>1536.49</v>
      </c>
      <c r="T384" s="48">
        <f t="shared" si="11"/>
        <v>0</v>
      </c>
      <c r="U384" s="49" t="str">
        <f>VLOOKUP(B384,'FOLHA RESUMIDA'!C:I,2,0)</f>
        <v>JOSE HIGO MARQUES RENER</v>
      </c>
    </row>
    <row r="385" spans="1:21">
      <c r="A385" s="52">
        <v>1</v>
      </c>
      <c r="B385" s="52">
        <v>3336</v>
      </c>
      <c r="C385" s="54" t="s">
        <v>307</v>
      </c>
      <c r="D385" s="56">
        <v>43255</v>
      </c>
      <c r="E385" s="56" t="s">
        <v>519</v>
      </c>
      <c r="F385" s="58" t="s">
        <v>418</v>
      </c>
      <c r="G385" s="54">
        <v>1536.49</v>
      </c>
      <c r="H385" s="54">
        <v>0</v>
      </c>
      <c r="I385" s="58" t="s">
        <v>520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48">
        <f t="shared" si="10"/>
        <v>1536.49</v>
      </c>
      <c r="T385" s="48">
        <f t="shared" si="11"/>
        <v>0</v>
      </c>
      <c r="U385" s="49" t="str">
        <f>VLOOKUP(B385,'FOLHA RESUMIDA'!C:I,2,0)</f>
        <v>MICHELLI HELENA LIMA DA SILVA</v>
      </c>
    </row>
    <row r="386" spans="1:21">
      <c r="A386" s="52">
        <v>1</v>
      </c>
      <c r="B386" s="52">
        <v>3338</v>
      </c>
      <c r="C386" s="54" t="s">
        <v>308</v>
      </c>
      <c r="D386" s="56">
        <v>43262</v>
      </c>
      <c r="E386" s="56" t="s">
        <v>519</v>
      </c>
      <c r="F386" s="58" t="s">
        <v>457</v>
      </c>
      <c r="G386" s="54">
        <v>0</v>
      </c>
      <c r="H386" s="54">
        <v>0</v>
      </c>
      <c r="I386" s="58" t="s">
        <v>522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979.03</v>
      </c>
      <c r="P386" s="54">
        <v>3916.1</v>
      </c>
      <c r="Q386" s="54">
        <v>0</v>
      </c>
      <c r="R386" s="54">
        <v>0</v>
      </c>
      <c r="S386" s="48">
        <f t="shared" ref="S386:S449" si="12">SUM(G386:H386)+O386+Q386</f>
        <v>979.03</v>
      </c>
      <c r="T386" s="48">
        <f t="shared" ref="T386:T449" si="13">SUM(J386:N386)+P386+R386</f>
        <v>3916.1</v>
      </c>
      <c r="U386" s="49" t="str">
        <f>VLOOKUP(B386,'FOLHA RESUMIDA'!C:I,2,0)</f>
        <v>IAN THIAGO DE LIMA BARBOSA</v>
      </c>
    </row>
    <row r="387" spans="1:21">
      <c r="A387" s="52">
        <v>1</v>
      </c>
      <c r="B387" s="52">
        <v>3339</v>
      </c>
      <c r="C387" s="54" t="s">
        <v>309</v>
      </c>
      <c r="D387" s="56">
        <v>43271</v>
      </c>
      <c r="E387" s="56" t="s">
        <v>519</v>
      </c>
      <c r="F387" s="58" t="s">
        <v>521</v>
      </c>
      <c r="G387" s="54">
        <v>3567.49</v>
      </c>
      <c r="H387" s="54">
        <v>0</v>
      </c>
      <c r="I387" s="58" t="s">
        <v>520</v>
      </c>
      <c r="J387" s="54">
        <v>822.38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48">
        <f t="shared" si="12"/>
        <v>3567.49</v>
      </c>
      <c r="T387" s="48">
        <f t="shared" si="13"/>
        <v>822.38</v>
      </c>
      <c r="U387" s="49" t="str">
        <f>VLOOKUP(B387,'FOLHA RESUMIDA'!C:I,2,0)</f>
        <v>ANA CAROLINA CALLAND ROSA</v>
      </c>
    </row>
    <row r="388" spans="1:21">
      <c r="A388" s="52">
        <v>1</v>
      </c>
      <c r="B388" s="52">
        <v>3340</v>
      </c>
      <c r="C388" s="54" t="s">
        <v>310</v>
      </c>
      <c r="D388" s="56">
        <v>43286</v>
      </c>
      <c r="E388" s="56" t="s">
        <v>519</v>
      </c>
      <c r="F388" s="58" t="s">
        <v>468</v>
      </c>
      <c r="G388" s="54">
        <v>0</v>
      </c>
      <c r="H388" s="54">
        <v>0</v>
      </c>
      <c r="I388" s="58" t="s">
        <v>522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1664.45</v>
      </c>
      <c r="P388" s="54">
        <v>6657.79</v>
      </c>
      <c r="Q388" s="54">
        <v>0</v>
      </c>
      <c r="R388" s="54">
        <v>0</v>
      </c>
      <c r="S388" s="48">
        <f t="shared" si="12"/>
        <v>1664.45</v>
      </c>
      <c r="T388" s="48">
        <f t="shared" si="13"/>
        <v>6657.79</v>
      </c>
      <c r="U388" s="49" t="str">
        <f>VLOOKUP(B388,'FOLHA RESUMIDA'!C:I,2,0)</f>
        <v>SANDRO MARQUES TEIXEIRA</v>
      </c>
    </row>
    <row r="389" spans="1:21">
      <c r="A389" s="52">
        <v>1</v>
      </c>
      <c r="B389" s="52">
        <v>3341</v>
      </c>
      <c r="C389" s="54" t="s">
        <v>311</v>
      </c>
      <c r="D389" s="56">
        <v>43293</v>
      </c>
      <c r="E389" s="56" t="s">
        <v>519</v>
      </c>
      <c r="F389" s="58" t="s">
        <v>412</v>
      </c>
      <c r="G389" s="54">
        <v>0</v>
      </c>
      <c r="H389" s="54">
        <v>0</v>
      </c>
      <c r="I389" s="58" t="s">
        <v>522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881.12</v>
      </c>
      <c r="P389" s="54">
        <v>3524.49</v>
      </c>
      <c r="Q389" s="54">
        <v>0</v>
      </c>
      <c r="R389" s="54">
        <v>0</v>
      </c>
      <c r="S389" s="48">
        <f t="shared" si="12"/>
        <v>881.12</v>
      </c>
      <c r="T389" s="48">
        <f t="shared" si="13"/>
        <v>3524.49</v>
      </c>
      <c r="U389" s="49" t="str">
        <f>VLOOKUP(B389,'FOLHA RESUMIDA'!C:I,2,0)</f>
        <v>JOSE VICTOR M A BARBOSA</v>
      </c>
    </row>
    <row r="390" spans="1:21">
      <c r="A390" s="52">
        <v>1</v>
      </c>
      <c r="B390" s="52">
        <v>3343</v>
      </c>
      <c r="C390" s="54" t="s">
        <v>312</v>
      </c>
      <c r="D390" s="56">
        <v>43321</v>
      </c>
      <c r="E390" s="56" t="s">
        <v>519</v>
      </c>
      <c r="F390" s="58" t="s">
        <v>494</v>
      </c>
      <c r="G390" s="54">
        <v>0</v>
      </c>
      <c r="H390" s="54">
        <v>0</v>
      </c>
      <c r="I390" s="58" t="s">
        <v>522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293.70999999999998</v>
      </c>
      <c r="P390" s="54">
        <v>1174.82</v>
      </c>
      <c r="Q390" s="54">
        <v>0</v>
      </c>
      <c r="R390" s="54">
        <v>0</v>
      </c>
      <c r="S390" s="48">
        <f t="shared" si="12"/>
        <v>293.70999999999998</v>
      </c>
      <c r="T390" s="48">
        <f t="shared" si="13"/>
        <v>1174.82</v>
      </c>
      <c r="U390" s="49" t="str">
        <f>VLOOKUP(B390,'FOLHA RESUMIDA'!C:I,2,0)</f>
        <v>MARCELO MONTEIRO DE C. FILHO</v>
      </c>
    </row>
    <row r="391" spans="1:21">
      <c r="A391" s="52">
        <v>1</v>
      </c>
      <c r="B391" s="52">
        <v>3344</v>
      </c>
      <c r="C391" s="54" t="s">
        <v>313</v>
      </c>
      <c r="D391" s="56">
        <v>43346</v>
      </c>
      <c r="E391" s="56" t="s">
        <v>519</v>
      </c>
      <c r="F391" s="58" t="s">
        <v>472</v>
      </c>
      <c r="G391" s="54">
        <v>1867.64</v>
      </c>
      <c r="H391" s="54">
        <v>0</v>
      </c>
      <c r="I391" s="58" t="s">
        <v>520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48">
        <f t="shared" si="12"/>
        <v>1867.64</v>
      </c>
      <c r="T391" s="48">
        <f t="shared" si="13"/>
        <v>0</v>
      </c>
      <c r="U391" s="49" t="str">
        <f>VLOOKUP(B391,'FOLHA RESUMIDA'!C:I,2,0)</f>
        <v>JEANE DE ALMEIDA C REVOREDO</v>
      </c>
    </row>
    <row r="392" spans="1:21">
      <c r="A392" s="52">
        <v>1</v>
      </c>
      <c r="B392" s="52">
        <v>3345</v>
      </c>
      <c r="C392" s="54" t="s">
        <v>314</v>
      </c>
      <c r="D392" s="56">
        <v>43346</v>
      </c>
      <c r="E392" s="56" t="s">
        <v>519</v>
      </c>
      <c r="F392" s="58" t="s">
        <v>472</v>
      </c>
      <c r="G392" s="54">
        <v>1867.64</v>
      </c>
      <c r="H392" s="54">
        <v>0</v>
      </c>
      <c r="I392" s="58" t="s">
        <v>520</v>
      </c>
      <c r="J392" s="54">
        <v>822.38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48">
        <f t="shared" si="12"/>
        <v>1867.64</v>
      </c>
      <c r="T392" s="48">
        <f t="shared" si="13"/>
        <v>822.38</v>
      </c>
      <c r="U392" s="49" t="str">
        <f>VLOOKUP(B392,'FOLHA RESUMIDA'!C:I,2,0)</f>
        <v>ELIZABETE BARBOSA W D OLIVEIRA</v>
      </c>
    </row>
    <row r="393" spans="1:21">
      <c r="A393" s="52">
        <v>1</v>
      </c>
      <c r="B393" s="52">
        <v>3346</v>
      </c>
      <c r="C393" s="54" t="s">
        <v>315</v>
      </c>
      <c r="D393" s="56">
        <v>43346</v>
      </c>
      <c r="E393" s="56" t="s">
        <v>519</v>
      </c>
      <c r="F393" s="58" t="s">
        <v>418</v>
      </c>
      <c r="G393" s="54">
        <v>1536.53</v>
      </c>
      <c r="H393" s="54">
        <v>0</v>
      </c>
      <c r="I393" s="58" t="s">
        <v>520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48">
        <f t="shared" si="12"/>
        <v>1536.53</v>
      </c>
      <c r="T393" s="48">
        <f t="shared" si="13"/>
        <v>0</v>
      </c>
      <c r="U393" s="49" t="str">
        <f>VLOOKUP(B393,'FOLHA RESUMIDA'!C:I,2,0)</f>
        <v>EMANOELLA RAFAELA D S A SILVA</v>
      </c>
    </row>
    <row r="394" spans="1:21">
      <c r="A394" s="52">
        <v>1</v>
      </c>
      <c r="B394" s="52">
        <v>3348</v>
      </c>
      <c r="C394" s="54" t="s">
        <v>316</v>
      </c>
      <c r="D394" s="56">
        <v>43346</v>
      </c>
      <c r="E394" s="56" t="s">
        <v>519</v>
      </c>
      <c r="F394" s="58" t="s">
        <v>493</v>
      </c>
      <c r="G394" s="54">
        <v>1694.02</v>
      </c>
      <c r="H394" s="54">
        <v>0</v>
      </c>
      <c r="I394" s="58" t="s">
        <v>520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48">
        <f t="shared" si="12"/>
        <v>1694.02</v>
      </c>
      <c r="T394" s="48">
        <f t="shared" si="13"/>
        <v>0</v>
      </c>
      <c r="U394" s="49" t="str">
        <f>VLOOKUP(B394,'FOLHA RESUMIDA'!C:I,2,0)</f>
        <v>KARLA FERREIRA DA SILVA</v>
      </c>
    </row>
    <row r="395" spans="1:21">
      <c r="A395" s="52">
        <v>1</v>
      </c>
      <c r="B395" s="52">
        <v>3349</v>
      </c>
      <c r="C395" s="54" t="s">
        <v>317</v>
      </c>
      <c r="D395" s="56">
        <v>43346</v>
      </c>
      <c r="E395" s="56" t="s">
        <v>519</v>
      </c>
      <c r="F395" s="58" t="s">
        <v>418</v>
      </c>
      <c r="G395" s="54">
        <v>1398.81</v>
      </c>
      <c r="H395" s="54">
        <v>0</v>
      </c>
      <c r="I395" s="58" t="s">
        <v>520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48">
        <f t="shared" si="12"/>
        <v>1398.81</v>
      </c>
      <c r="T395" s="48">
        <f t="shared" si="13"/>
        <v>0</v>
      </c>
      <c r="U395" s="49" t="str">
        <f>VLOOKUP(B395,'FOLHA RESUMIDA'!C:I,2,0)</f>
        <v>NILZA PEREIRA DA SILVA</v>
      </c>
    </row>
    <row r="396" spans="1:21">
      <c r="A396" s="52">
        <v>1</v>
      </c>
      <c r="B396" s="52">
        <v>3351</v>
      </c>
      <c r="C396" s="54" t="s">
        <v>318</v>
      </c>
      <c r="D396" s="56">
        <v>43346</v>
      </c>
      <c r="E396" s="56" t="s">
        <v>519</v>
      </c>
      <c r="F396" s="58" t="s">
        <v>418</v>
      </c>
      <c r="G396" s="54">
        <v>1463.37</v>
      </c>
      <c r="H396" s="54">
        <v>0</v>
      </c>
      <c r="I396" s="58" t="s">
        <v>520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48">
        <f t="shared" si="12"/>
        <v>1463.37</v>
      </c>
      <c r="T396" s="48">
        <f t="shared" si="13"/>
        <v>0</v>
      </c>
      <c r="U396" s="49" t="str">
        <f>VLOOKUP(B396,'FOLHA RESUMIDA'!C:I,2,0)</f>
        <v>SIMONE ARAUJO DE ALMEIDA</v>
      </c>
    </row>
    <row r="397" spans="1:21">
      <c r="A397" s="52">
        <v>1</v>
      </c>
      <c r="B397" s="52">
        <v>3352</v>
      </c>
      <c r="C397" s="54" t="s">
        <v>319</v>
      </c>
      <c r="D397" s="56">
        <v>43346</v>
      </c>
      <c r="E397" s="56" t="s">
        <v>519</v>
      </c>
      <c r="F397" s="58" t="s">
        <v>421</v>
      </c>
      <c r="G397" s="54">
        <v>2050.42</v>
      </c>
      <c r="H397" s="54">
        <v>0</v>
      </c>
      <c r="I397" s="58" t="s">
        <v>520</v>
      </c>
      <c r="J397" s="54">
        <v>822.38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48">
        <f t="shared" si="12"/>
        <v>2050.42</v>
      </c>
      <c r="T397" s="48">
        <f t="shared" si="13"/>
        <v>822.38</v>
      </c>
      <c r="U397" s="49" t="str">
        <f>VLOOKUP(B397,'FOLHA RESUMIDA'!C:I,2,0)</f>
        <v>CARLA SABRINA DE FREITAS LIMA</v>
      </c>
    </row>
    <row r="398" spans="1:21">
      <c r="A398" s="52">
        <v>1</v>
      </c>
      <c r="B398" s="52">
        <v>3353</v>
      </c>
      <c r="C398" s="54" t="s">
        <v>320</v>
      </c>
      <c r="D398" s="56">
        <v>43346</v>
      </c>
      <c r="E398" s="56" t="s">
        <v>519</v>
      </c>
      <c r="F398" s="58" t="s">
        <v>418</v>
      </c>
      <c r="G398" s="54">
        <v>1536.49</v>
      </c>
      <c r="H398" s="54">
        <v>0</v>
      </c>
      <c r="I398" s="58" t="s">
        <v>520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48">
        <f t="shared" si="12"/>
        <v>1536.49</v>
      </c>
      <c r="T398" s="48">
        <f t="shared" si="13"/>
        <v>0</v>
      </c>
      <c r="U398" s="49" t="str">
        <f>VLOOKUP(B398,'FOLHA RESUMIDA'!C:I,2,0)</f>
        <v>LUCIO ANDRE DA SILVA</v>
      </c>
    </row>
    <row r="399" spans="1:21">
      <c r="A399" s="52">
        <v>1</v>
      </c>
      <c r="B399" s="52">
        <v>3355</v>
      </c>
      <c r="C399" s="54" t="s">
        <v>321</v>
      </c>
      <c r="D399" s="56">
        <v>43362</v>
      </c>
      <c r="E399" s="56" t="s">
        <v>519</v>
      </c>
      <c r="F399" s="58" t="s">
        <v>492</v>
      </c>
      <c r="G399" s="54">
        <v>1536.49</v>
      </c>
      <c r="H399" s="54">
        <v>0</v>
      </c>
      <c r="I399" s="58" t="s">
        <v>520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48">
        <f t="shared" si="12"/>
        <v>1536.49</v>
      </c>
      <c r="T399" s="48">
        <f t="shared" si="13"/>
        <v>0</v>
      </c>
      <c r="U399" s="49" t="str">
        <f>VLOOKUP(B399,'FOLHA RESUMIDA'!C:I,2,0)</f>
        <v>ANA CAROLINE GOMES PEREIRA</v>
      </c>
    </row>
    <row r="400" spans="1:21">
      <c r="A400" s="52">
        <v>1</v>
      </c>
      <c r="B400" s="52">
        <v>3356</v>
      </c>
      <c r="C400" s="54" t="s">
        <v>322</v>
      </c>
      <c r="D400" s="56">
        <v>43362</v>
      </c>
      <c r="E400" s="56" t="s">
        <v>519</v>
      </c>
      <c r="F400" s="58" t="s">
        <v>418</v>
      </c>
      <c r="G400" s="54">
        <v>1536.52</v>
      </c>
      <c r="H400" s="54">
        <v>0</v>
      </c>
      <c r="I400" s="58" t="s">
        <v>520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48">
        <f t="shared" si="12"/>
        <v>1536.52</v>
      </c>
      <c r="T400" s="48">
        <f t="shared" si="13"/>
        <v>0</v>
      </c>
      <c r="U400" s="49" t="str">
        <f>VLOOKUP(B400,'FOLHA RESUMIDA'!C:I,2,0)</f>
        <v>MARIA GABRIELLY DE S SANTOS</v>
      </c>
    </row>
    <row r="401" spans="1:21">
      <c r="A401" s="52">
        <v>1</v>
      </c>
      <c r="B401" s="52">
        <v>3358</v>
      </c>
      <c r="C401" s="54" t="s">
        <v>323</v>
      </c>
      <c r="D401" s="56">
        <v>43501</v>
      </c>
      <c r="E401" s="56" t="s">
        <v>519</v>
      </c>
      <c r="F401" s="58" t="s">
        <v>496</v>
      </c>
      <c r="G401" s="54">
        <v>0</v>
      </c>
      <c r="H401" s="54">
        <v>0</v>
      </c>
      <c r="I401" s="58" t="s">
        <v>522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4196.22</v>
      </c>
      <c r="R401" s="54">
        <v>16784.88</v>
      </c>
      <c r="S401" s="48">
        <f t="shared" si="12"/>
        <v>4196.22</v>
      </c>
      <c r="T401" s="48">
        <f t="shared" si="13"/>
        <v>16784.88</v>
      </c>
      <c r="U401" s="49" t="str">
        <f>VLOOKUP(B401,'FOLHA RESUMIDA'!C:I,2,0)</f>
        <v>SERGIO LUIZ DE NORONHA</v>
      </c>
    </row>
    <row r="402" spans="1:21">
      <c r="A402" s="52">
        <v>1</v>
      </c>
      <c r="B402" s="52">
        <v>3359</v>
      </c>
      <c r="C402" s="54" t="s">
        <v>324</v>
      </c>
      <c r="D402" s="56">
        <v>43514</v>
      </c>
      <c r="E402" s="56" t="s">
        <v>519</v>
      </c>
      <c r="F402" s="58" t="s">
        <v>470</v>
      </c>
      <c r="G402" s="54">
        <v>0</v>
      </c>
      <c r="H402" s="54">
        <v>0</v>
      </c>
      <c r="I402" s="58" t="s">
        <v>522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1664.45</v>
      </c>
      <c r="P402" s="54">
        <v>6657.79</v>
      </c>
      <c r="Q402" s="54">
        <v>0</v>
      </c>
      <c r="R402" s="54">
        <v>0</v>
      </c>
      <c r="S402" s="48">
        <f t="shared" si="12"/>
        <v>1664.45</v>
      </c>
      <c r="T402" s="48">
        <f t="shared" si="13"/>
        <v>6657.79</v>
      </c>
      <c r="U402" s="49" t="str">
        <f>VLOOKUP(B402,'FOLHA RESUMIDA'!C:I,2,0)</f>
        <v>ALICE ANA BARBOSA ROSENDO</v>
      </c>
    </row>
    <row r="403" spans="1:21">
      <c r="A403" s="52">
        <v>1</v>
      </c>
      <c r="B403" s="52">
        <v>3361</v>
      </c>
      <c r="C403" s="54" t="s">
        <v>325</v>
      </c>
      <c r="D403" s="56">
        <v>43587</v>
      </c>
      <c r="E403" s="56" t="s">
        <v>519</v>
      </c>
      <c r="F403" s="58" t="s">
        <v>411</v>
      </c>
      <c r="G403" s="54">
        <v>0</v>
      </c>
      <c r="H403" s="54">
        <v>0</v>
      </c>
      <c r="I403" s="58" t="s">
        <v>522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391.6</v>
      </c>
      <c r="P403" s="54">
        <v>1566.44</v>
      </c>
      <c r="Q403" s="54">
        <v>0</v>
      </c>
      <c r="R403" s="54">
        <v>0</v>
      </c>
      <c r="S403" s="48">
        <f t="shared" si="12"/>
        <v>391.6</v>
      </c>
      <c r="T403" s="48">
        <f t="shared" si="13"/>
        <v>1566.44</v>
      </c>
      <c r="U403" s="49" t="str">
        <f>VLOOKUP(B403,'FOLHA RESUMIDA'!C:I,2,0)</f>
        <v>DANIELLY C. DO NASCIMENTO</v>
      </c>
    </row>
    <row r="404" spans="1:21">
      <c r="A404" s="52">
        <v>1</v>
      </c>
      <c r="B404" s="52">
        <v>3362</v>
      </c>
      <c r="C404" s="54" t="s">
        <v>326</v>
      </c>
      <c r="D404" s="56">
        <v>43587</v>
      </c>
      <c r="E404" s="56" t="s">
        <v>519</v>
      </c>
      <c r="F404" s="58" t="s">
        <v>412</v>
      </c>
      <c r="G404" s="54">
        <v>0</v>
      </c>
      <c r="H404" s="54">
        <v>0</v>
      </c>
      <c r="I404" s="58" t="s">
        <v>522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881.12</v>
      </c>
      <c r="P404" s="54">
        <v>3524.49</v>
      </c>
      <c r="Q404" s="54">
        <v>0</v>
      </c>
      <c r="R404" s="54">
        <v>0</v>
      </c>
      <c r="S404" s="48">
        <f t="shared" si="12"/>
        <v>881.12</v>
      </c>
      <c r="T404" s="48">
        <f t="shared" si="13"/>
        <v>3524.49</v>
      </c>
      <c r="U404" s="49" t="str">
        <f>VLOOKUP(B404,'FOLHA RESUMIDA'!C:I,2,0)</f>
        <v>LEANDRA NASCIMENTO ESTEFANIO</v>
      </c>
    </row>
    <row r="405" spans="1:21">
      <c r="A405" s="52">
        <v>1</v>
      </c>
      <c r="B405" s="52">
        <v>3364</v>
      </c>
      <c r="C405" s="54" t="s">
        <v>327</v>
      </c>
      <c r="D405" s="56">
        <v>43699</v>
      </c>
      <c r="E405" s="56" t="s">
        <v>519</v>
      </c>
      <c r="F405" s="58" t="s">
        <v>418</v>
      </c>
      <c r="G405" s="54">
        <v>1536.51</v>
      </c>
      <c r="H405" s="54">
        <v>0</v>
      </c>
      <c r="I405" s="58" t="s">
        <v>520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48">
        <f t="shared" si="12"/>
        <v>1536.51</v>
      </c>
      <c r="T405" s="48">
        <f t="shared" si="13"/>
        <v>0</v>
      </c>
      <c r="U405" s="49" t="str">
        <f>VLOOKUP(B405,'FOLHA RESUMIDA'!C:I,2,0)</f>
        <v>ADRIANO JOSE MARTINS DA SILVA</v>
      </c>
    </row>
    <row r="406" spans="1:21">
      <c r="A406" s="52">
        <v>1</v>
      </c>
      <c r="B406" s="52">
        <v>3366</v>
      </c>
      <c r="C406" s="54" t="s">
        <v>328</v>
      </c>
      <c r="D406" s="56">
        <v>43857</v>
      </c>
      <c r="E406" s="56" t="s">
        <v>519</v>
      </c>
      <c r="F406" s="58" t="s">
        <v>464</v>
      </c>
      <c r="G406" s="54">
        <v>0</v>
      </c>
      <c r="H406" s="54">
        <v>0</v>
      </c>
      <c r="I406" s="58" t="s">
        <v>522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1664.45</v>
      </c>
      <c r="P406" s="54">
        <v>6657.79</v>
      </c>
      <c r="Q406" s="54">
        <v>0</v>
      </c>
      <c r="R406" s="54">
        <v>0</v>
      </c>
      <c r="S406" s="48">
        <f t="shared" si="12"/>
        <v>1664.45</v>
      </c>
      <c r="T406" s="48">
        <f t="shared" si="13"/>
        <v>6657.79</v>
      </c>
      <c r="U406" s="49" t="str">
        <f>VLOOKUP(B406,'FOLHA RESUMIDA'!C:I,2,0)</f>
        <v>JOSE RICARDO OLIVEIRA CHAGAS</v>
      </c>
    </row>
    <row r="407" spans="1:21">
      <c r="A407" s="52">
        <v>1</v>
      </c>
      <c r="B407" s="52">
        <v>3373</v>
      </c>
      <c r="C407" s="54" t="s">
        <v>442</v>
      </c>
      <c r="D407" s="56">
        <v>44013</v>
      </c>
      <c r="E407" s="56" t="s">
        <v>519</v>
      </c>
      <c r="F407" s="58" t="s">
        <v>457</v>
      </c>
      <c r="G407" s="54">
        <v>0</v>
      </c>
      <c r="H407" s="54">
        <v>0</v>
      </c>
      <c r="I407" s="58" t="s">
        <v>522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979.03</v>
      </c>
      <c r="P407" s="54">
        <v>3916.1</v>
      </c>
      <c r="Q407" s="54">
        <v>0</v>
      </c>
      <c r="R407" s="54">
        <v>0</v>
      </c>
      <c r="S407" s="48">
        <f t="shared" si="12"/>
        <v>979.03</v>
      </c>
      <c r="T407" s="48">
        <f t="shared" si="13"/>
        <v>3916.1</v>
      </c>
      <c r="U407" s="49" t="str">
        <f>VLOOKUP(B407,'FOLHA RESUMIDA'!C:I,2,0)</f>
        <v>LEANDRO RAMOS M DE ANDRADE</v>
      </c>
    </row>
    <row r="408" spans="1:21">
      <c r="A408" s="52">
        <v>1</v>
      </c>
      <c r="B408" s="52">
        <v>3376</v>
      </c>
      <c r="C408" s="54" t="s">
        <v>445</v>
      </c>
      <c r="D408" s="56">
        <v>44158</v>
      </c>
      <c r="E408" s="56" t="s">
        <v>519</v>
      </c>
      <c r="F408" s="58" t="s">
        <v>418</v>
      </c>
      <c r="G408" s="54">
        <v>1536.52</v>
      </c>
      <c r="H408" s="54">
        <v>0</v>
      </c>
      <c r="I408" s="58" t="s">
        <v>520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48">
        <f t="shared" si="12"/>
        <v>1536.52</v>
      </c>
      <c r="T408" s="48">
        <f t="shared" si="13"/>
        <v>0</v>
      </c>
      <c r="U408" s="49" t="str">
        <f>VLOOKUP(B408,'FOLHA RESUMIDA'!C:I,2,0)</f>
        <v>SILVIA LUIZA DE SOUZA E SILVA</v>
      </c>
    </row>
    <row r="409" spans="1:21">
      <c r="A409" s="52">
        <v>1</v>
      </c>
      <c r="B409" s="52">
        <v>3383</v>
      </c>
      <c r="C409" s="54" t="s">
        <v>449</v>
      </c>
      <c r="D409" s="56">
        <v>44260</v>
      </c>
      <c r="E409" s="56" t="s">
        <v>519</v>
      </c>
      <c r="F409" s="58" t="s">
        <v>458</v>
      </c>
      <c r="G409" s="54">
        <v>0</v>
      </c>
      <c r="H409" s="54">
        <v>0</v>
      </c>
      <c r="I409" s="58" t="s">
        <v>522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4511.08</v>
      </c>
      <c r="R409" s="54">
        <v>18044.29</v>
      </c>
      <c r="S409" s="48">
        <f t="shared" si="12"/>
        <v>4511.08</v>
      </c>
      <c r="T409" s="48">
        <f t="shared" si="13"/>
        <v>18044.29</v>
      </c>
      <c r="U409" s="49" t="str">
        <f>VLOOKUP(B409,'FOLHA RESUMIDA'!C:I,2,0)</f>
        <v>PLINIO ANTONIO L P FILHO</v>
      </c>
    </row>
    <row r="410" spans="1:21">
      <c r="A410" s="52">
        <v>1</v>
      </c>
      <c r="B410" s="52">
        <v>3386</v>
      </c>
      <c r="C410" s="54" t="s">
        <v>452</v>
      </c>
      <c r="D410" s="56">
        <v>44354</v>
      </c>
      <c r="E410" s="56" t="s">
        <v>519</v>
      </c>
      <c r="F410" s="58" t="s">
        <v>494</v>
      </c>
      <c r="G410" s="54">
        <v>0</v>
      </c>
      <c r="H410" s="54">
        <v>0</v>
      </c>
      <c r="I410" s="58" t="s">
        <v>522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293.70999999999998</v>
      </c>
      <c r="P410" s="54">
        <v>1174.82</v>
      </c>
      <c r="Q410" s="54">
        <v>0</v>
      </c>
      <c r="R410" s="54">
        <v>0</v>
      </c>
      <c r="S410" s="48">
        <f t="shared" si="12"/>
        <v>293.70999999999998</v>
      </c>
      <c r="T410" s="48">
        <f t="shared" si="13"/>
        <v>1174.82</v>
      </c>
      <c r="U410" s="49" t="str">
        <f>VLOOKUP(B410,'FOLHA RESUMIDA'!C:I,2,0)</f>
        <v>EWERTON RODRIGO PAZ DE SANTANA</v>
      </c>
    </row>
    <row r="411" spans="1:21">
      <c r="A411" s="52">
        <v>1</v>
      </c>
      <c r="B411" s="52">
        <v>3387</v>
      </c>
      <c r="C411" s="54" t="s">
        <v>453</v>
      </c>
      <c r="D411" s="56">
        <v>44354</v>
      </c>
      <c r="E411" s="56" t="s">
        <v>519</v>
      </c>
      <c r="F411" s="58" t="s">
        <v>494</v>
      </c>
      <c r="G411" s="54">
        <v>0</v>
      </c>
      <c r="H411" s="54">
        <v>0</v>
      </c>
      <c r="I411" s="58" t="s">
        <v>522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293.70999999999998</v>
      </c>
      <c r="P411" s="54">
        <v>1174.82</v>
      </c>
      <c r="Q411" s="54">
        <v>0</v>
      </c>
      <c r="R411" s="54">
        <v>0</v>
      </c>
      <c r="S411" s="48">
        <f t="shared" si="12"/>
        <v>293.70999999999998</v>
      </c>
      <c r="T411" s="48">
        <f t="shared" si="13"/>
        <v>1174.82</v>
      </c>
      <c r="U411" s="49" t="str">
        <f>VLOOKUP(B411,'FOLHA RESUMIDA'!C:I,2,0)</f>
        <v>ELHO WENIO DA SILVA</v>
      </c>
    </row>
    <row r="412" spans="1:21">
      <c r="A412" s="52">
        <v>1</v>
      </c>
      <c r="B412" s="52">
        <v>3388</v>
      </c>
      <c r="C412" s="54" t="s">
        <v>455</v>
      </c>
      <c r="D412" s="56">
        <v>44460</v>
      </c>
      <c r="E412" s="56" t="s">
        <v>519</v>
      </c>
      <c r="F412" s="58" t="s">
        <v>457</v>
      </c>
      <c r="G412" s="54">
        <v>0</v>
      </c>
      <c r="H412" s="54">
        <v>0</v>
      </c>
      <c r="I412" s="58" t="s">
        <v>522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979.03</v>
      </c>
      <c r="P412" s="54">
        <v>3916.1</v>
      </c>
      <c r="Q412" s="54">
        <v>0</v>
      </c>
      <c r="R412" s="54">
        <v>0</v>
      </c>
      <c r="S412" s="48">
        <f t="shared" si="12"/>
        <v>979.03</v>
      </c>
      <c r="T412" s="48">
        <f t="shared" si="13"/>
        <v>3916.1</v>
      </c>
      <c r="U412" s="49" t="str">
        <f>VLOOKUP(B412,'FOLHA RESUMIDA'!C:I,2,0)</f>
        <v>SERGIO GOUVEIA LOYO</v>
      </c>
    </row>
    <row r="413" spans="1:21">
      <c r="A413" s="52">
        <v>1</v>
      </c>
      <c r="B413" s="52">
        <v>3390</v>
      </c>
      <c r="C413" s="54" t="s">
        <v>456</v>
      </c>
      <c r="D413" s="56">
        <v>44491</v>
      </c>
      <c r="E413" s="56" t="s">
        <v>519</v>
      </c>
      <c r="F413" s="58" t="s">
        <v>418</v>
      </c>
      <c r="G413" s="54">
        <v>1398.81</v>
      </c>
      <c r="H413" s="54">
        <v>0</v>
      </c>
      <c r="I413" s="58" t="s">
        <v>520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48">
        <f t="shared" si="12"/>
        <v>1398.81</v>
      </c>
      <c r="T413" s="48">
        <f t="shared" si="13"/>
        <v>0</v>
      </c>
      <c r="U413" s="49" t="str">
        <f>VLOOKUP(B413,'FOLHA RESUMIDA'!C:I,2,0)</f>
        <v>ELISABETH DE ARAUJO LOPES</v>
      </c>
    </row>
    <row r="414" spans="1:21">
      <c r="A414" s="52">
        <v>1</v>
      </c>
      <c r="B414" s="52">
        <v>3392</v>
      </c>
      <c r="C414" s="54" t="s">
        <v>498</v>
      </c>
      <c r="D414" s="56">
        <v>44508</v>
      </c>
      <c r="E414" s="56" t="s">
        <v>519</v>
      </c>
      <c r="F414" s="58" t="s">
        <v>413</v>
      </c>
      <c r="G414" s="54">
        <v>0</v>
      </c>
      <c r="H414" s="54">
        <v>0</v>
      </c>
      <c r="I414" s="58" t="s">
        <v>522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1664.45</v>
      </c>
      <c r="P414" s="54">
        <v>6657.79</v>
      </c>
      <c r="Q414" s="54">
        <v>0</v>
      </c>
      <c r="R414" s="54">
        <v>0</v>
      </c>
      <c r="S414" s="48">
        <f t="shared" si="12"/>
        <v>1664.45</v>
      </c>
      <c r="T414" s="48">
        <f t="shared" si="13"/>
        <v>6657.79</v>
      </c>
      <c r="U414" s="49" t="str">
        <f>VLOOKUP(B414,'FOLHA RESUMIDA'!C:I,2,0)</f>
        <v>MARCILIO BATISTA M MOURA</v>
      </c>
    </row>
    <row r="415" spans="1:21">
      <c r="A415" s="52">
        <v>1</v>
      </c>
      <c r="B415" s="52">
        <v>3395</v>
      </c>
      <c r="C415" s="54" t="s">
        <v>499</v>
      </c>
      <c r="D415" s="56">
        <v>44511</v>
      </c>
      <c r="E415" s="56" t="s">
        <v>519</v>
      </c>
      <c r="F415" s="58" t="s">
        <v>444</v>
      </c>
      <c r="G415" s="54">
        <v>0</v>
      </c>
      <c r="H415" s="54">
        <v>0</v>
      </c>
      <c r="I415" s="58" t="s">
        <v>522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636.36</v>
      </c>
      <c r="P415" s="54">
        <v>2545.4699999999998</v>
      </c>
      <c r="Q415" s="54">
        <v>0</v>
      </c>
      <c r="R415" s="54">
        <v>0</v>
      </c>
      <c r="S415" s="48">
        <f t="shared" si="12"/>
        <v>636.36</v>
      </c>
      <c r="T415" s="48">
        <f t="shared" si="13"/>
        <v>2545.4699999999998</v>
      </c>
      <c r="U415" s="49" t="str">
        <f>VLOOKUP(B415,'FOLHA RESUMIDA'!C:I,2,0)</f>
        <v>ALBERTO ANACLETO BARBOSA</v>
      </c>
    </row>
    <row r="416" spans="1:21">
      <c r="A416" s="52">
        <v>1</v>
      </c>
      <c r="B416" s="52">
        <v>3396</v>
      </c>
      <c r="C416" s="54" t="s">
        <v>500</v>
      </c>
      <c r="D416" s="56">
        <v>44511</v>
      </c>
      <c r="E416" s="56" t="s">
        <v>519</v>
      </c>
      <c r="F416" s="58" t="s">
        <v>444</v>
      </c>
      <c r="G416" s="54">
        <v>0</v>
      </c>
      <c r="H416" s="54">
        <v>0</v>
      </c>
      <c r="I416" s="58" t="s">
        <v>522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636.36</v>
      </c>
      <c r="P416" s="54">
        <v>2545.4699999999998</v>
      </c>
      <c r="Q416" s="54">
        <v>0</v>
      </c>
      <c r="R416" s="54">
        <v>0</v>
      </c>
      <c r="S416" s="48">
        <f t="shared" si="12"/>
        <v>636.36</v>
      </c>
      <c r="T416" s="48">
        <f t="shared" si="13"/>
        <v>2545.4699999999998</v>
      </c>
      <c r="U416" s="49" t="str">
        <f>VLOOKUP(B416,'FOLHA RESUMIDA'!C:I,2,0)</f>
        <v>SUYANE KELLY DE SOUZA</v>
      </c>
    </row>
    <row r="417" spans="1:21">
      <c r="A417" s="52">
        <v>1</v>
      </c>
      <c r="B417" s="52">
        <v>3397</v>
      </c>
      <c r="C417" s="54" t="s">
        <v>501</v>
      </c>
      <c r="D417" s="56">
        <v>44532</v>
      </c>
      <c r="E417" s="56" t="s">
        <v>519</v>
      </c>
      <c r="F417" s="58" t="s">
        <v>495</v>
      </c>
      <c r="G417" s="54">
        <v>0</v>
      </c>
      <c r="H417" s="54">
        <v>0</v>
      </c>
      <c r="I417" s="58" t="s">
        <v>522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293.70999999999998</v>
      </c>
      <c r="P417" s="54">
        <v>1174.82</v>
      </c>
      <c r="Q417" s="54">
        <v>0</v>
      </c>
      <c r="R417" s="54">
        <v>0</v>
      </c>
      <c r="S417" s="48">
        <f t="shared" si="12"/>
        <v>293.70999999999998</v>
      </c>
      <c r="T417" s="48">
        <f t="shared" si="13"/>
        <v>1174.82</v>
      </c>
      <c r="U417" s="49" t="str">
        <f>VLOOKUP(B417,'FOLHA RESUMIDA'!C:I,2,0)</f>
        <v>GENIMAR TAVARES GANDOLFO</v>
      </c>
    </row>
    <row r="418" spans="1:21">
      <c r="A418" s="52">
        <v>1</v>
      </c>
      <c r="B418" s="52">
        <v>3398</v>
      </c>
      <c r="C418" s="54" t="s">
        <v>523</v>
      </c>
      <c r="D418" s="56">
        <v>44602</v>
      </c>
      <c r="E418" s="56" t="s">
        <v>519</v>
      </c>
      <c r="F418" s="58" t="s">
        <v>495</v>
      </c>
      <c r="G418" s="54">
        <v>0</v>
      </c>
      <c r="H418" s="54">
        <v>0</v>
      </c>
      <c r="I418" s="58" t="s">
        <v>522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293.70999999999998</v>
      </c>
      <c r="P418" s="54">
        <v>1174.82</v>
      </c>
      <c r="Q418" s="54">
        <v>0</v>
      </c>
      <c r="R418" s="54">
        <v>0</v>
      </c>
      <c r="S418" s="48">
        <f t="shared" si="12"/>
        <v>293.70999999999998</v>
      </c>
      <c r="T418" s="48">
        <f t="shared" si="13"/>
        <v>1174.82</v>
      </c>
      <c r="U418" s="49" t="str">
        <f>VLOOKUP(B418,'FOLHA RESUMIDA'!C:I,2,0)</f>
        <v>RINALDO SOARES DE BARROS</v>
      </c>
    </row>
    <row r="419" spans="1:21">
      <c r="A419" s="52">
        <v>1</v>
      </c>
      <c r="B419" s="52">
        <v>3400</v>
      </c>
      <c r="C419" s="54" t="s">
        <v>525</v>
      </c>
      <c r="D419" s="56">
        <v>44635</v>
      </c>
      <c r="E419" s="56" t="s">
        <v>519</v>
      </c>
      <c r="F419" s="58" t="s">
        <v>412</v>
      </c>
      <c r="G419" s="54">
        <v>0</v>
      </c>
      <c r="H419" s="54">
        <v>0</v>
      </c>
      <c r="I419" s="58" t="s">
        <v>522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881.12</v>
      </c>
      <c r="P419" s="54">
        <v>3524.49</v>
      </c>
      <c r="Q419" s="54">
        <v>0</v>
      </c>
      <c r="R419" s="54">
        <v>0</v>
      </c>
      <c r="S419" s="48">
        <f t="shared" si="12"/>
        <v>881.12</v>
      </c>
      <c r="T419" s="48">
        <f t="shared" si="13"/>
        <v>3524.49</v>
      </c>
      <c r="U419" s="49" t="str">
        <f>VLOOKUP(B419,'FOLHA RESUMIDA'!C:I,2,0)</f>
        <v>LUCIANO ALVES DE S JUNIOR</v>
      </c>
    </row>
    <row r="420" spans="1:21">
      <c r="A420" s="52">
        <v>1</v>
      </c>
      <c r="B420" s="52">
        <v>3401</v>
      </c>
      <c r="C420" s="54" t="s">
        <v>526</v>
      </c>
      <c r="D420" s="56">
        <v>44641</v>
      </c>
      <c r="E420" s="56" t="s">
        <v>519</v>
      </c>
      <c r="F420" s="58" t="s">
        <v>418</v>
      </c>
      <c r="G420" s="54">
        <v>1398.81</v>
      </c>
      <c r="H420" s="54">
        <v>0</v>
      </c>
      <c r="I420" s="58" t="s">
        <v>520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48">
        <f t="shared" si="12"/>
        <v>1398.81</v>
      </c>
      <c r="T420" s="48">
        <f t="shared" si="13"/>
        <v>0</v>
      </c>
      <c r="U420" s="49" t="str">
        <f>VLOOKUP(B420,'FOLHA RESUMIDA'!C:I,2,0)</f>
        <v>TATIANE RAPHAELLA S DA SILVA N</v>
      </c>
    </row>
    <row r="421" spans="1:21">
      <c r="A421" s="52">
        <v>1</v>
      </c>
      <c r="B421" s="52">
        <v>3403</v>
      </c>
      <c r="C421" s="54" t="s">
        <v>527</v>
      </c>
      <c r="D421" s="56">
        <v>44664</v>
      </c>
      <c r="E421" s="56" t="s">
        <v>519</v>
      </c>
      <c r="F421" s="58" t="s">
        <v>412</v>
      </c>
      <c r="G421" s="54">
        <v>0</v>
      </c>
      <c r="H421" s="54">
        <v>0</v>
      </c>
      <c r="I421" s="58" t="s">
        <v>522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881.12</v>
      </c>
      <c r="P421" s="54">
        <v>3524.49</v>
      </c>
      <c r="Q421" s="54">
        <v>0</v>
      </c>
      <c r="R421" s="54">
        <v>0</v>
      </c>
      <c r="S421" s="48">
        <f t="shared" si="12"/>
        <v>881.12</v>
      </c>
      <c r="T421" s="48">
        <f t="shared" si="13"/>
        <v>3524.49</v>
      </c>
      <c r="U421" s="49" t="str">
        <f>VLOOKUP(B421,'FOLHA RESUMIDA'!C:I,2,0)</f>
        <v>ITAMAR MARIA SILVA DE MELO</v>
      </c>
    </row>
    <row r="422" spans="1:21">
      <c r="A422" s="52">
        <v>1</v>
      </c>
      <c r="B422" s="52">
        <v>3409</v>
      </c>
      <c r="C422" s="54" t="s">
        <v>528</v>
      </c>
      <c r="D422" s="56">
        <v>44805</v>
      </c>
      <c r="E422" s="56" t="s">
        <v>519</v>
      </c>
      <c r="F422" s="58" t="s">
        <v>410</v>
      </c>
      <c r="G422" s="54">
        <v>0</v>
      </c>
      <c r="H422" s="54">
        <v>0</v>
      </c>
      <c r="I422" s="58" t="s">
        <v>522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1664.45</v>
      </c>
      <c r="P422" s="54">
        <v>6657.79</v>
      </c>
      <c r="Q422" s="54">
        <v>0</v>
      </c>
      <c r="R422" s="54">
        <v>0</v>
      </c>
      <c r="S422" s="48">
        <f t="shared" si="12"/>
        <v>1664.45</v>
      </c>
      <c r="T422" s="48">
        <f t="shared" si="13"/>
        <v>6657.79</v>
      </c>
      <c r="U422" s="49" t="str">
        <f>VLOOKUP(B422,'FOLHA RESUMIDA'!C:I,2,0)</f>
        <v>SIMONE CARLA ALVES PEREIRA</v>
      </c>
    </row>
    <row r="423" spans="1:21">
      <c r="A423" s="52">
        <v>1</v>
      </c>
      <c r="B423" s="52">
        <v>3410</v>
      </c>
      <c r="C423" s="54" t="s">
        <v>529</v>
      </c>
      <c r="D423" s="56">
        <v>44897</v>
      </c>
      <c r="E423" s="56" t="s">
        <v>519</v>
      </c>
      <c r="F423" s="58" t="s">
        <v>494</v>
      </c>
      <c r="G423" s="54">
        <v>0</v>
      </c>
      <c r="H423" s="54">
        <v>0</v>
      </c>
      <c r="I423" s="58" t="s">
        <v>522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293.70999999999998</v>
      </c>
      <c r="P423" s="54">
        <v>1174.82</v>
      </c>
      <c r="Q423" s="54">
        <v>0</v>
      </c>
      <c r="R423" s="54">
        <v>0</v>
      </c>
      <c r="S423" s="48">
        <f t="shared" si="12"/>
        <v>293.70999999999998</v>
      </c>
      <c r="T423" s="48">
        <f t="shared" si="13"/>
        <v>1174.82</v>
      </c>
      <c r="U423" s="49" t="str">
        <f>VLOOKUP(B423,'FOLHA RESUMIDA'!C:I,2,0)</f>
        <v>SARA MEDEIROS C CABRAL</v>
      </c>
    </row>
    <row r="424" spans="1:21">
      <c r="A424" s="52">
        <v>1</v>
      </c>
      <c r="B424" s="52">
        <v>3411</v>
      </c>
      <c r="C424" s="54" t="s">
        <v>536</v>
      </c>
      <c r="D424" s="56">
        <v>45091</v>
      </c>
      <c r="E424" s="56" t="s">
        <v>519</v>
      </c>
      <c r="F424" s="58" t="s">
        <v>538</v>
      </c>
      <c r="G424" s="54">
        <v>0</v>
      </c>
      <c r="H424" s="54">
        <v>0</v>
      </c>
      <c r="I424" s="58" t="s">
        <v>522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1811.32</v>
      </c>
      <c r="P424" s="54">
        <v>7245.23</v>
      </c>
      <c r="Q424" s="54">
        <v>0</v>
      </c>
      <c r="R424" s="54">
        <v>0</v>
      </c>
      <c r="S424" s="48">
        <f t="shared" si="12"/>
        <v>1811.32</v>
      </c>
      <c r="T424" s="48">
        <f t="shared" si="13"/>
        <v>7245.23</v>
      </c>
      <c r="U424" s="49" t="str">
        <f>VLOOKUP(B424,'FOLHA RESUMIDA'!C:I,2,0)</f>
        <v>THALES ETELVAN CABRAL OLIVEIRA</v>
      </c>
    </row>
    <row r="425" spans="1:21">
      <c r="A425" s="52">
        <v>1</v>
      </c>
      <c r="B425" s="52">
        <v>3412</v>
      </c>
      <c r="C425" s="54" t="s">
        <v>537</v>
      </c>
      <c r="D425" s="56">
        <v>45091</v>
      </c>
      <c r="E425" s="56" t="s">
        <v>519</v>
      </c>
      <c r="F425" s="58" t="s">
        <v>539</v>
      </c>
      <c r="G425" s="54">
        <v>0</v>
      </c>
      <c r="H425" s="54">
        <v>0</v>
      </c>
      <c r="I425" s="58" t="s">
        <v>522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1811.32</v>
      </c>
      <c r="P425" s="54">
        <v>7245.23</v>
      </c>
      <c r="Q425" s="54">
        <v>0</v>
      </c>
      <c r="R425" s="54">
        <v>0</v>
      </c>
      <c r="S425" s="48">
        <f t="shared" si="12"/>
        <v>1811.32</v>
      </c>
      <c r="T425" s="48">
        <f t="shared" si="13"/>
        <v>7245.23</v>
      </c>
      <c r="U425" s="49" t="str">
        <f>VLOOKUP(B425,'FOLHA RESUMIDA'!C:I,2,0)</f>
        <v>CARLOS EDUARDO MIRANDA D SOUSA</v>
      </c>
    </row>
    <row r="426" spans="1:21">
      <c r="A426" s="52">
        <v>1</v>
      </c>
      <c r="B426" s="52">
        <v>3413</v>
      </c>
      <c r="C426" s="54" t="s">
        <v>541</v>
      </c>
      <c r="D426" s="56">
        <v>45124</v>
      </c>
      <c r="E426" s="56" t="s">
        <v>519</v>
      </c>
      <c r="F426" s="58" t="s">
        <v>491</v>
      </c>
      <c r="G426" s="54">
        <v>0</v>
      </c>
      <c r="H426" s="54">
        <v>0</v>
      </c>
      <c r="I426" s="58" t="s">
        <v>522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1664.45</v>
      </c>
      <c r="P426" s="54">
        <v>6657.79</v>
      </c>
      <c r="Q426" s="54">
        <v>0</v>
      </c>
      <c r="R426" s="54">
        <v>0</v>
      </c>
      <c r="S426" s="48">
        <f t="shared" si="12"/>
        <v>1664.45</v>
      </c>
      <c r="T426" s="48">
        <f t="shared" si="13"/>
        <v>6657.79</v>
      </c>
      <c r="U426" s="49" t="str">
        <f>VLOOKUP(B426,'FOLHA RESUMIDA'!C:I,2,0)</f>
        <v>RONALDO FRANCISCO DOS SANTOS</v>
      </c>
    </row>
    <row r="427" spans="1:21">
      <c r="A427" s="52">
        <v>1</v>
      </c>
      <c r="B427" s="52">
        <v>3414</v>
      </c>
      <c r="C427" s="54" t="s">
        <v>573</v>
      </c>
      <c r="D427" s="56">
        <v>45124</v>
      </c>
      <c r="E427" s="56" t="s">
        <v>519</v>
      </c>
      <c r="F427" s="58" t="s">
        <v>542</v>
      </c>
      <c r="G427" s="54">
        <v>0</v>
      </c>
      <c r="H427" s="54">
        <v>0</v>
      </c>
      <c r="I427" s="58" t="s">
        <v>522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1664.45</v>
      </c>
      <c r="P427" s="54">
        <v>6657.79</v>
      </c>
      <c r="Q427" s="54">
        <v>0</v>
      </c>
      <c r="R427" s="54">
        <v>0</v>
      </c>
      <c r="S427" s="48">
        <f t="shared" si="12"/>
        <v>1664.45</v>
      </c>
      <c r="T427" s="48">
        <f t="shared" si="13"/>
        <v>6657.79</v>
      </c>
      <c r="U427" s="49" t="str">
        <f>VLOOKUP(B427,'FOLHA RESUMIDA'!C:I,2,0)</f>
        <v>FERNANDA DE LOURDES M G ALONSO</v>
      </c>
    </row>
    <row r="428" spans="1:21">
      <c r="A428" s="52">
        <v>1</v>
      </c>
      <c r="B428" s="52">
        <v>3415</v>
      </c>
      <c r="C428" s="54" t="s">
        <v>543</v>
      </c>
      <c r="D428" s="56">
        <v>45159</v>
      </c>
      <c r="E428" s="56" t="s">
        <v>519</v>
      </c>
      <c r="F428" s="58" t="s">
        <v>421</v>
      </c>
      <c r="G428" s="54">
        <v>2050.42</v>
      </c>
      <c r="H428" s="54">
        <v>0</v>
      </c>
      <c r="I428" s="58" t="s">
        <v>520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48">
        <f t="shared" si="12"/>
        <v>2050.42</v>
      </c>
      <c r="T428" s="48">
        <f t="shared" si="13"/>
        <v>0</v>
      </c>
      <c r="U428" s="49" t="str">
        <f>VLOOKUP(B428,'FOLHA RESUMIDA'!C:I,2,0)</f>
        <v>MARIA DO SOCORRO SILVA VIEIRA</v>
      </c>
    </row>
    <row r="429" spans="1:21">
      <c r="A429" s="52">
        <v>1</v>
      </c>
      <c r="B429" s="52">
        <v>3416</v>
      </c>
      <c r="C429" s="54" t="s">
        <v>544</v>
      </c>
      <c r="D429" s="56">
        <v>45170</v>
      </c>
      <c r="E429" s="56" t="s">
        <v>519</v>
      </c>
      <c r="F429" s="58" t="s">
        <v>494</v>
      </c>
      <c r="G429" s="54">
        <v>0</v>
      </c>
      <c r="H429" s="54">
        <v>0</v>
      </c>
      <c r="I429" s="58" t="s">
        <v>522</v>
      </c>
      <c r="J429" s="54">
        <v>0</v>
      </c>
      <c r="K429" s="54">
        <v>0</v>
      </c>
      <c r="L429" s="54">
        <v>0</v>
      </c>
      <c r="M429" s="54">
        <v>1800</v>
      </c>
      <c r="N429" s="54">
        <v>0</v>
      </c>
      <c r="O429" s="54">
        <v>293.70999999999998</v>
      </c>
      <c r="P429" s="54">
        <v>1174.82</v>
      </c>
      <c r="Q429" s="54">
        <v>0</v>
      </c>
      <c r="R429" s="54">
        <v>0</v>
      </c>
      <c r="S429" s="48">
        <f t="shared" si="12"/>
        <v>293.70999999999998</v>
      </c>
      <c r="T429" s="48">
        <f t="shared" si="13"/>
        <v>2974.8199999999997</v>
      </c>
      <c r="U429" s="49" t="str">
        <f>VLOOKUP(B429,'FOLHA RESUMIDA'!C:I,2,0)</f>
        <v>DAYVSON ALVES VANDERLEI</v>
      </c>
    </row>
    <row r="430" spans="1:21">
      <c r="A430" s="52">
        <v>1</v>
      </c>
      <c r="B430" s="52">
        <v>3418</v>
      </c>
      <c r="C430" s="54" t="s">
        <v>545</v>
      </c>
      <c r="D430" s="56">
        <v>45201</v>
      </c>
      <c r="E430" s="56" t="s">
        <v>519</v>
      </c>
      <c r="F430" s="58" t="s">
        <v>551</v>
      </c>
      <c r="G430" s="54">
        <v>0</v>
      </c>
      <c r="H430" s="54">
        <v>0</v>
      </c>
      <c r="I430" s="58" t="s">
        <v>522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1664.45</v>
      </c>
      <c r="P430" s="54">
        <v>6657.79</v>
      </c>
      <c r="Q430" s="54">
        <v>0</v>
      </c>
      <c r="R430" s="54">
        <v>0</v>
      </c>
      <c r="S430" s="48">
        <f t="shared" si="12"/>
        <v>1664.45</v>
      </c>
      <c r="T430" s="48">
        <f t="shared" si="13"/>
        <v>6657.79</v>
      </c>
      <c r="U430" s="49" t="str">
        <f>VLOOKUP(B430,'FOLHA RESUMIDA'!C:I,2,0)</f>
        <v>DOMINGOS SAVIO F C DA S JUNIOR</v>
      </c>
    </row>
    <row r="431" spans="1:21">
      <c r="A431" s="52">
        <v>1</v>
      </c>
      <c r="B431" s="52">
        <v>3421</v>
      </c>
      <c r="C431" s="54" t="s">
        <v>547</v>
      </c>
      <c r="D431" s="56">
        <v>45204</v>
      </c>
      <c r="E431" s="56" t="s">
        <v>519</v>
      </c>
      <c r="F431" s="58" t="s">
        <v>411</v>
      </c>
      <c r="G431" s="54">
        <v>0</v>
      </c>
      <c r="H431" s="54">
        <v>0</v>
      </c>
      <c r="I431" s="58" t="s">
        <v>522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391.6</v>
      </c>
      <c r="P431" s="54">
        <v>1566.44</v>
      </c>
      <c r="Q431" s="54">
        <v>0</v>
      </c>
      <c r="R431" s="54">
        <v>0</v>
      </c>
      <c r="S431" s="48">
        <f t="shared" si="12"/>
        <v>391.6</v>
      </c>
      <c r="T431" s="48">
        <f t="shared" si="13"/>
        <v>1566.44</v>
      </c>
      <c r="U431" s="49" t="str">
        <f>VLOOKUP(B431,'FOLHA RESUMIDA'!C:I,2,0)</f>
        <v>ROSEANE LOPES DA SILVA</v>
      </c>
    </row>
    <row r="432" spans="1:21">
      <c r="A432" s="52">
        <v>1</v>
      </c>
      <c r="B432" s="52">
        <v>3422</v>
      </c>
      <c r="C432" s="54" t="s">
        <v>548</v>
      </c>
      <c r="D432" s="56">
        <v>45201</v>
      </c>
      <c r="E432" s="56" t="s">
        <v>519</v>
      </c>
      <c r="F432" s="58" t="s">
        <v>414</v>
      </c>
      <c r="G432" s="54">
        <v>0</v>
      </c>
      <c r="H432" s="54">
        <v>0</v>
      </c>
      <c r="I432" s="58" t="s">
        <v>522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1811.32</v>
      </c>
      <c r="P432" s="54">
        <v>7245.23</v>
      </c>
      <c r="Q432" s="54">
        <v>0</v>
      </c>
      <c r="R432" s="54">
        <v>0</v>
      </c>
      <c r="S432" s="48">
        <f t="shared" si="12"/>
        <v>1811.32</v>
      </c>
      <c r="T432" s="48">
        <f t="shared" si="13"/>
        <v>7245.23</v>
      </c>
      <c r="U432" s="49" t="str">
        <f>VLOOKUP(B432,'FOLHA RESUMIDA'!C:I,2,0)</f>
        <v>LUCIANA C ANUNCIACAO CUNHA</v>
      </c>
    </row>
    <row r="433" spans="1:21">
      <c r="A433" s="52">
        <v>1</v>
      </c>
      <c r="B433" s="52">
        <v>3423</v>
      </c>
      <c r="C433" s="54" t="s">
        <v>549</v>
      </c>
      <c r="D433" s="56">
        <v>45231</v>
      </c>
      <c r="E433" s="56" t="s">
        <v>519</v>
      </c>
      <c r="F433" s="58" t="s">
        <v>457</v>
      </c>
      <c r="G433" s="54">
        <v>0</v>
      </c>
      <c r="H433" s="54">
        <v>0</v>
      </c>
      <c r="I433" s="58" t="s">
        <v>522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979.03</v>
      </c>
      <c r="P433" s="54">
        <v>3916.1</v>
      </c>
      <c r="Q433" s="54">
        <v>0</v>
      </c>
      <c r="R433" s="54">
        <v>0</v>
      </c>
      <c r="S433" s="48">
        <f t="shared" si="12"/>
        <v>979.03</v>
      </c>
      <c r="T433" s="48">
        <f t="shared" si="13"/>
        <v>3916.1</v>
      </c>
      <c r="U433" s="49" t="str">
        <f>VLOOKUP(B433,'FOLHA RESUMIDA'!C:I,2,0)</f>
        <v>AMANDA M DE QUEIROZ RODRIGUES</v>
      </c>
    </row>
    <row r="434" spans="1:21">
      <c r="A434" s="52">
        <v>1</v>
      </c>
      <c r="B434" s="52">
        <v>3424</v>
      </c>
      <c r="C434" s="54" t="s">
        <v>550</v>
      </c>
      <c r="D434" s="56">
        <v>45236</v>
      </c>
      <c r="E434" s="56" t="s">
        <v>519</v>
      </c>
      <c r="F434" s="58" t="s">
        <v>469</v>
      </c>
      <c r="G434" s="54">
        <v>0</v>
      </c>
      <c r="H434" s="54">
        <v>0</v>
      </c>
      <c r="I434" s="58" t="s">
        <v>522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1811.32</v>
      </c>
      <c r="P434" s="54">
        <v>7245.23</v>
      </c>
      <c r="Q434" s="54">
        <v>0</v>
      </c>
      <c r="R434" s="54">
        <v>0</v>
      </c>
      <c r="S434" s="48">
        <f t="shared" si="12"/>
        <v>1811.32</v>
      </c>
      <c r="T434" s="48">
        <f t="shared" si="13"/>
        <v>7245.23</v>
      </c>
      <c r="U434" s="49" t="str">
        <f>VLOOKUP(B434,'FOLHA RESUMIDA'!C:I,2,0)</f>
        <v>WEVERTON RODRIGO C DA SILVA</v>
      </c>
    </row>
    <row r="435" spans="1:21">
      <c r="A435" s="52">
        <v>1</v>
      </c>
      <c r="B435" s="52">
        <v>3425</v>
      </c>
      <c r="C435" s="54" t="s">
        <v>552</v>
      </c>
      <c r="D435" s="56">
        <v>45243</v>
      </c>
      <c r="E435" s="56" t="s">
        <v>519</v>
      </c>
      <c r="F435" s="58" t="s">
        <v>535</v>
      </c>
      <c r="G435" s="54">
        <v>0</v>
      </c>
      <c r="H435" s="54">
        <v>0</v>
      </c>
      <c r="I435" s="58" t="s">
        <v>522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1664.45</v>
      </c>
      <c r="P435" s="54">
        <v>6657.79</v>
      </c>
      <c r="Q435" s="54">
        <v>0</v>
      </c>
      <c r="R435" s="54">
        <v>0</v>
      </c>
      <c r="S435" s="48">
        <f t="shared" si="12"/>
        <v>1664.45</v>
      </c>
      <c r="T435" s="48">
        <f t="shared" si="13"/>
        <v>6657.79</v>
      </c>
      <c r="U435" s="49" t="str">
        <f>VLOOKUP(B435,'FOLHA RESUMIDA'!C:I,2,0)</f>
        <v>ISMAR HENRIQUE RAMOS BARBOSA</v>
      </c>
    </row>
    <row r="436" spans="1:21">
      <c r="A436" s="52">
        <v>1</v>
      </c>
      <c r="B436" s="52">
        <v>3426</v>
      </c>
      <c r="C436" s="54" t="s">
        <v>554</v>
      </c>
      <c r="D436" s="56">
        <v>45328</v>
      </c>
      <c r="E436" s="56" t="s">
        <v>519</v>
      </c>
      <c r="F436" s="58" t="s">
        <v>540</v>
      </c>
      <c r="G436" s="54">
        <v>0</v>
      </c>
      <c r="H436" s="54">
        <v>0</v>
      </c>
      <c r="I436" s="58" t="s">
        <v>522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1664.45</v>
      </c>
      <c r="P436" s="54">
        <v>6657.79</v>
      </c>
      <c r="Q436" s="54">
        <v>0</v>
      </c>
      <c r="R436" s="54">
        <v>0</v>
      </c>
      <c r="S436" s="48">
        <f t="shared" si="12"/>
        <v>1664.45</v>
      </c>
      <c r="T436" s="48">
        <f t="shared" si="13"/>
        <v>6657.79</v>
      </c>
      <c r="U436" s="49" t="str">
        <f>VLOOKUP(B436,'FOLHA RESUMIDA'!C:I,2,0)</f>
        <v>UDO DE MELO AMAZONAS</v>
      </c>
    </row>
    <row r="437" spans="1:21">
      <c r="A437" s="52">
        <v>1</v>
      </c>
      <c r="B437" s="52">
        <v>3427</v>
      </c>
      <c r="C437" s="54" t="s">
        <v>555</v>
      </c>
      <c r="D437" s="56">
        <v>45328</v>
      </c>
      <c r="E437" s="56" t="s">
        <v>519</v>
      </c>
      <c r="F437" s="58" t="s">
        <v>409</v>
      </c>
      <c r="G437" s="54">
        <v>0</v>
      </c>
      <c r="H437" s="54">
        <v>0</v>
      </c>
      <c r="I437" s="58" t="s">
        <v>522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1664.45</v>
      </c>
      <c r="P437" s="54">
        <v>6657.79</v>
      </c>
      <c r="Q437" s="54">
        <v>0</v>
      </c>
      <c r="R437" s="54">
        <v>0</v>
      </c>
      <c r="S437" s="48">
        <f t="shared" si="12"/>
        <v>1664.45</v>
      </c>
      <c r="T437" s="48">
        <f t="shared" si="13"/>
        <v>6657.79</v>
      </c>
      <c r="U437" s="49" t="str">
        <f>VLOOKUP(B437,'FOLHA RESUMIDA'!C:I,2,0)</f>
        <v>BIANCA DE CASTRO ALMEIDA</v>
      </c>
    </row>
    <row r="438" spans="1:21">
      <c r="A438" s="52">
        <v>1</v>
      </c>
      <c r="B438" s="52">
        <v>3428</v>
      </c>
      <c r="C438" s="54" t="s">
        <v>556</v>
      </c>
      <c r="D438" s="56">
        <v>45343</v>
      </c>
      <c r="E438" s="56" t="s">
        <v>519</v>
      </c>
      <c r="F438" s="58" t="s">
        <v>457</v>
      </c>
      <c r="G438" s="54">
        <v>0</v>
      </c>
      <c r="H438" s="54">
        <v>0</v>
      </c>
      <c r="I438" s="58" t="s">
        <v>522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979.03</v>
      </c>
      <c r="P438" s="54">
        <v>3916.1</v>
      </c>
      <c r="Q438" s="54">
        <v>0</v>
      </c>
      <c r="R438" s="54">
        <v>0</v>
      </c>
      <c r="S438" s="48">
        <f t="shared" si="12"/>
        <v>979.03</v>
      </c>
      <c r="T438" s="48">
        <f t="shared" si="13"/>
        <v>3916.1</v>
      </c>
      <c r="U438" s="49" t="str">
        <f>VLOOKUP(B438,'FOLHA RESUMIDA'!C:I,2,0)</f>
        <v>ISIS RUANA PARENTE GONCALVES</v>
      </c>
    </row>
    <row r="439" spans="1:21">
      <c r="A439" s="52">
        <v>1</v>
      </c>
      <c r="B439" s="52">
        <v>3429</v>
      </c>
      <c r="C439" s="54" t="s">
        <v>557</v>
      </c>
      <c r="D439" s="56">
        <v>45362</v>
      </c>
      <c r="E439" s="56" t="s">
        <v>519</v>
      </c>
      <c r="F439" s="58" t="s">
        <v>553</v>
      </c>
      <c r="G439" s="54">
        <v>0</v>
      </c>
      <c r="H439" s="54">
        <v>0</v>
      </c>
      <c r="I439" s="58" t="s">
        <v>522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1664.45</v>
      </c>
      <c r="P439" s="54">
        <v>6657.79</v>
      </c>
      <c r="Q439" s="54">
        <v>0</v>
      </c>
      <c r="R439" s="54">
        <v>0</v>
      </c>
      <c r="S439" s="48">
        <f t="shared" si="12"/>
        <v>1664.45</v>
      </c>
      <c r="T439" s="48">
        <f t="shared" si="13"/>
        <v>6657.79</v>
      </c>
      <c r="U439" s="49" t="str">
        <f>VLOOKUP(B439,'FOLHA RESUMIDA'!C:I,2,0)</f>
        <v>WASHINGTON LUIZ S DE L JUNIOR</v>
      </c>
    </row>
    <row r="440" spans="1:21">
      <c r="A440" s="52">
        <v>1</v>
      </c>
      <c r="B440" s="52">
        <v>3430</v>
      </c>
      <c r="C440" s="54" t="s">
        <v>558</v>
      </c>
      <c r="D440" s="56">
        <v>45384</v>
      </c>
      <c r="E440" s="56" t="s">
        <v>519</v>
      </c>
      <c r="F440" s="58" t="s">
        <v>412</v>
      </c>
      <c r="G440" s="54">
        <v>0</v>
      </c>
      <c r="H440" s="54">
        <v>0</v>
      </c>
      <c r="I440" s="58" t="s">
        <v>522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881.12</v>
      </c>
      <c r="P440" s="54">
        <v>3524.49</v>
      </c>
      <c r="Q440" s="54">
        <v>0</v>
      </c>
      <c r="R440" s="54">
        <v>0</v>
      </c>
      <c r="S440" s="48">
        <f t="shared" si="12"/>
        <v>881.12</v>
      </c>
      <c r="T440" s="48">
        <f t="shared" si="13"/>
        <v>3524.49</v>
      </c>
      <c r="U440" s="49" t="str">
        <f>VLOOKUP(B440,'FOLHA RESUMIDA'!C:I,2,0)</f>
        <v>TATIANA NOGUEIRA SANTOS</v>
      </c>
    </row>
    <row r="441" spans="1:21">
      <c r="A441" s="52">
        <v>1</v>
      </c>
      <c r="B441" s="52">
        <v>3431</v>
      </c>
      <c r="C441" s="54" t="s">
        <v>559</v>
      </c>
      <c r="D441" s="56">
        <v>45384</v>
      </c>
      <c r="E441" s="56" t="s">
        <v>519</v>
      </c>
      <c r="F441" s="58" t="s">
        <v>495</v>
      </c>
      <c r="G441" s="54">
        <v>0</v>
      </c>
      <c r="H441" s="54">
        <v>0</v>
      </c>
      <c r="I441" s="58" t="s">
        <v>522</v>
      </c>
      <c r="J441" s="54">
        <v>0</v>
      </c>
      <c r="K441" s="54">
        <v>0</v>
      </c>
      <c r="L441" s="54">
        <v>0</v>
      </c>
      <c r="M441" s="54">
        <v>1800</v>
      </c>
      <c r="N441" s="54">
        <v>0</v>
      </c>
      <c r="O441" s="54">
        <v>293.70999999999998</v>
      </c>
      <c r="P441" s="54">
        <v>1174.82</v>
      </c>
      <c r="Q441" s="54">
        <v>0</v>
      </c>
      <c r="R441" s="54">
        <v>0</v>
      </c>
      <c r="S441" s="48">
        <f t="shared" si="12"/>
        <v>293.70999999999998</v>
      </c>
      <c r="T441" s="48">
        <f t="shared" si="13"/>
        <v>2974.8199999999997</v>
      </c>
      <c r="U441" s="49" t="str">
        <f>VLOOKUP(B441,'FOLHA RESUMIDA'!C:I,2,0)</f>
        <v>SAMIA RAFAELA B CAVALCANTE</v>
      </c>
    </row>
    <row r="442" spans="1:21">
      <c r="A442" s="52">
        <v>1</v>
      </c>
      <c r="B442" s="52">
        <v>3432</v>
      </c>
      <c r="C442" s="54" t="s">
        <v>560</v>
      </c>
      <c r="D442" s="56">
        <v>45387</v>
      </c>
      <c r="E442" s="56" t="s">
        <v>519</v>
      </c>
      <c r="F442" s="58" t="s">
        <v>406</v>
      </c>
      <c r="G442" s="54">
        <v>0</v>
      </c>
      <c r="H442" s="54">
        <v>0</v>
      </c>
      <c r="I442" s="58" t="s">
        <v>522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391.6</v>
      </c>
      <c r="P442" s="54">
        <v>1566.44</v>
      </c>
      <c r="Q442" s="54">
        <v>0</v>
      </c>
      <c r="R442" s="54">
        <v>0</v>
      </c>
      <c r="S442" s="48">
        <f t="shared" si="12"/>
        <v>391.6</v>
      </c>
      <c r="T442" s="48">
        <f t="shared" si="13"/>
        <v>1566.44</v>
      </c>
      <c r="U442" s="49" t="str">
        <f>VLOOKUP(B442,'FOLHA RESUMIDA'!C:I,2,0)</f>
        <v>EVELYN TAYRINE S DE OLIVEIRA</v>
      </c>
    </row>
    <row r="443" spans="1:21">
      <c r="A443" s="52">
        <v>1</v>
      </c>
      <c r="B443" s="52">
        <v>3433</v>
      </c>
      <c r="C443" s="54" t="s">
        <v>561</v>
      </c>
      <c r="D443" s="56">
        <v>45394</v>
      </c>
      <c r="E443" s="56" t="s">
        <v>519</v>
      </c>
      <c r="F443" s="58" t="s">
        <v>412</v>
      </c>
      <c r="G443" s="54">
        <v>0</v>
      </c>
      <c r="H443" s="54">
        <v>0</v>
      </c>
      <c r="I443" s="58" t="s">
        <v>522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881.12</v>
      </c>
      <c r="P443" s="54">
        <v>3524.49</v>
      </c>
      <c r="Q443" s="54">
        <v>0</v>
      </c>
      <c r="R443" s="54">
        <v>0</v>
      </c>
      <c r="S443" s="48">
        <f t="shared" si="12"/>
        <v>881.12</v>
      </c>
      <c r="T443" s="48">
        <f t="shared" si="13"/>
        <v>3524.49</v>
      </c>
      <c r="U443" s="49" t="str">
        <f>VLOOKUP(B443,'FOLHA RESUMIDA'!C:I,2,0)</f>
        <v>BRENDAH NICHOLLY A MACIEL FRAZ</v>
      </c>
    </row>
    <row r="444" spans="1:21">
      <c r="A444" s="52">
        <v>1</v>
      </c>
      <c r="B444" s="52">
        <v>3434</v>
      </c>
      <c r="C444" s="54" t="s">
        <v>562</v>
      </c>
      <c r="D444" s="56">
        <v>45398</v>
      </c>
      <c r="E444" s="56" t="s">
        <v>519</v>
      </c>
      <c r="F444" s="58" t="s">
        <v>443</v>
      </c>
      <c r="G444" s="54">
        <v>0</v>
      </c>
      <c r="H444" s="54">
        <v>0</v>
      </c>
      <c r="I444" s="58" t="s">
        <v>522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1664.45</v>
      </c>
      <c r="P444" s="54">
        <v>6657.79</v>
      </c>
      <c r="Q444" s="54">
        <v>0</v>
      </c>
      <c r="R444" s="54">
        <v>0</v>
      </c>
      <c r="S444" s="48">
        <f t="shared" si="12"/>
        <v>1664.45</v>
      </c>
      <c r="T444" s="48">
        <f t="shared" si="13"/>
        <v>6657.79</v>
      </c>
      <c r="U444" s="49" t="str">
        <f>VLOOKUP(B444,'FOLHA RESUMIDA'!C:I,2,0)</f>
        <v>DANIEL PEREIRA DA SILVA</v>
      </c>
    </row>
    <row r="445" spans="1:21">
      <c r="A445" s="52">
        <v>1</v>
      </c>
      <c r="B445" s="52">
        <v>3436</v>
      </c>
      <c r="C445" s="54" t="s">
        <v>563</v>
      </c>
      <c r="D445" s="56">
        <v>45414</v>
      </c>
      <c r="E445" s="56" t="s">
        <v>519</v>
      </c>
      <c r="F445" s="58" t="s">
        <v>564</v>
      </c>
      <c r="G445" s="54">
        <v>0</v>
      </c>
      <c r="H445" s="54">
        <v>0</v>
      </c>
      <c r="I445" s="58" t="s">
        <v>522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1664.45</v>
      </c>
      <c r="P445" s="54">
        <v>6657.79</v>
      </c>
      <c r="Q445" s="54">
        <v>0</v>
      </c>
      <c r="R445" s="54">
        <v>0</v>
      </c>
      <c r="S445" s="48">
        <f t="shared" si="12"/>
        <v>1664.45</v>
      </c>
      <c r="T445" s="48">
        <f t="shared" si="13"/>
        <v>6657.79</v>
      </c>
      <c r="U445" s="49" t="str">
        <f>VLOOKUP(B445,'FOLHA RESUMIDA'!C:I,2,0)</f>
        <v>FABIO RICARDO SILVA</v>
      </c>
    </row>
    <row r="446" spans="1:21">
      <c r="A446" s="52">
        <v>1</v>
      </c>
      <c r="B446" s="52">
        <v>3437</v>
      </c>
      <c r="C446" s="54" t="s">
        <v>565</v>
      </c>
      <c r="D446" s="56">
        <v>45414</v>
      </c>
      <c r="E446" s="56" t="s">
        <v>519</v>
      </c>
      <c r="F446" s="58" t="s">
        <v>408</v>
      </c>
      <c r="G446" s="54">
        <v>0</v>
      </c>
      <c r="H446" s="54">
        <v>0</v>
      </c>
      <c r="I446" s="58" t="s">
        <v>522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1664.45</v>
      </c>
      <c r="P446" s="54">
        <v>6657.79</v>
      </c>
      <c r="Q446" s="54">
        <v>0</v>
      </c>
      <c r="R446" s="54">
        <v>0</v>
      </c>
      <c r="S446" s="48">
        <f t="shared" si="12"/>
        <v>1664.45</v>
      </c>
      <c r="T446" s="48">
        <f t="shared" si="13"/>
        <v>6657.79</v>
      </c>
      <c r="U446" s="49" t="str">
        <f>VLOOKUP(B446,'FOLHA RESUMIDA'!C:I,2,0)</f>
        <v>MARIA SONIA C DE VASCONCELOS</v>
      </c>
    </row>
    <row r="447" spans="1:21">
      <c r="A447" s="52">
        <v>1</v>
      </c>
      <c r="B447" s="52">
        <v>3439</v>
      </c>
      <c r="C447" s="54" t="s">
        <v>567</v>
      </c>
      <c r="D447" s="56">
        <v>45434</v>
      </c>
      <c r="E447" s="56" t="s">
        <v>519</v>
      </c>
      <c r="F447" s="58" t="s">
        <v>466</v>
      </c>
      <c r="G447" s="54">
        <v>0</v>
      </c>
      <c r="H447" s="54">
        <v>0</v>
      </c>
      <c r="I447" s="58" t="s">
        <v>522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1811.32</v>
      </c>
      <c r="P447" s="54">
        <v>7245.23</v>
      </c>
      <c r="Q447" s="54">
        <v>0</v>
      </c>
      <c r="R447" s="54">
        <v>0</v>
      </c>
      <c r="S447" s="48">
        <f t="shared" si="12"/>
        <v>1811.32</v>
      </c>
      <c r="T447" s="48">
        <f t="shared" si="13"/>
        <v>7245.23</v>
      </c>
      <c r="U447" s="49" t="str">
        <f>VLOOKUP(B447,'FOLHA RESUMIDA'!C:I,2,0)</f>
        <v>EVELINE ALMEIDA O DOS SANTOS</v>
      </c>
    </row>
    <row r="448" spans="1:21">
      <c r="A448" s="52">
        <v>1</v>
      </c>
      <c r="B448" s="52">
        <v>3440</v>
      </c>
      <c r="C448" s="54" t="s">
        <v>568</v>
      </c>
      <c r="D448" s="56">
        <v>45454</v>
      </c>
      <c r="E448" s="56" t="s">
        <v>519</v>
      </c>
      <c r="F448" s="58" t="s">
        <v>463</v>
      </c>
      <c r="G448" s="54">
        <v>0</v>
      </c>
      <c r="H448" s="54">
        <v>0</v>
      </c>
      <c r="I448" s="58" t="s">
        <v>522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1811.32</v>
      </c>
      <c r="P448" s="54">
        <v>7245.23</v>
      </c>
      <c r="Q448" s="54">
        <v>0</v>
      </c>
      <c r="R448" s="54">
        <v>0</v>
      </c>
      <c r="S448" s="48">
        <f t="shared" si="12"/>
        <v>1811.32</v>
      </c>
      <c r="T448" s="48">
        <f t="shared" si="13"/>
        <v>7245.23</v>
      </c>
      <c r="U448" s="49" t="str">
        <f>VLOOKUP(B448,'FOLHA RESUMIDA'!C:I,2,0)</f>
        <v>KELBY DE MENEZES LAFAYETTE</v>
      </c>
    </row>
    <row r="449" spans="1:21">
      <c r="A449" s="52">
        <v>1</v>
      </c>
      <c r="B449" s="52">
        <v>3441</v>
      </c>
      <c r="C449" s="54" t="s">
        <v>569</v>
      </c>
      <c r="D449" s="56">
        <v>45474</v>
      </c>
      <c r="E449" s="56" t="s">
        <v>519</v>
      </c>
      <c r="F449" s="58" t="s">
        <v>457</v>
      </c>
      <c r="G449" s="54">
        <v>0</v>
      </c>
      <c r="H449" s="54">
        <v>0</v>
      </c>
      <c r="I449" s="58" t="s">
        <v>522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979.03</v>
      </c>
      <c r="P449" s="54">
        <v>3916.1</v>
      </c>
      <c r="Q449" s="54">
        <v>0</v>
      </c>
      <c r="R449" s="54">
        <v>0</v>
      </c>
      <c r="S449" s="48">
        <f t="shared" si="12"/>
        <v>979.03</v>
      </c>
      <c r="T449" s="48">
        <f t="shared" si="13"/>
        <v>3916.1</v>
      </c>
      <c r="U449" s="49" t="str">
        <f>VLOOKUP(B449,'FOLHA RESUMIDA'!C:I,2,0)</f>
        <v>ELISON CARLOS FERREIRA SILVA</v>
      </c>
    </row>
    <row r="450" spans="1:21">
      <c r="A450" s="52">
        <v>1</v>
      </c>
      <c r="B450" s="52">
        <v>3443</v>
      </c>
      <c r="C450" s="54" t="s">
        <v>574</v>
      </c>
      <c r="D450" s="56">
        <v>45537</v>
      </c>
      <c r="E450" s="56" t="s">
        <v>519</v>
      </c>
      <c r="F450" s="58" t="s">
        <v>412</v>
      </c>
      <c r="G450" s="54">
        <v>0</v>
      </c>
      <c r="H450" s="54">
        <v>0</v>
      </c>
      <c r="I450" s="58" t="s">
        <v>522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881.12</v>
      </c>
      <c r="P450" s="54">
        <v>3524.49</v>
      </c>
      <c r="Q450" s="54">
        <v>0</v>
      </c>
      <c r="R450" s="54">
        <v>0</v>
      </c>
      <c r="S450" s="48">
        <f t="shared" ref="S450:S457" si="14">SUM(G450:H450)+O450+Q450</f>
        <v>881.12</v>
      </c>
      <c r="T450" s="48">
        <f t="shared" ref="T450:T457" si="15">SUM(J450:N450)+P450+R450</f>
        <v>3524.49</v>
      </c>
      <c r="U450" s="49" t="str">
        <f>VLOOKUP(B450,'FOLHA RESUMIDA'!C:I,2,0)</f>
        <v>CAIO HENRIQUE SOUZA FERREIRA</v>
      </c>
    </row>
    <row r="451" spans="1:21">
      <c r="A451" s="52">
        <v>1</v>
      </c>
      <c r="B451" s="52">
        <v>3444</v>
      </c>
      <c r="C451" s="54" t="s">
        <v>575</v>
      </c>
      <c r="D451" s="56">
        <v>45544</v>
      </c>
      <c r="E451" s="56" t="s">
        <v>519</v>
      </c>
      <c r="F451" s="58" t="s">
        <v>418</v>
      </c>
      <c r="G451" s="54">
        <v>1398.81</v>
      </c>
      <c r="H451" s="54">
        <v>0</v>
      </c>
      <c r="I451" s="58" t="s">
        <v>520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48">
        <f t="shared" si="14"/>
        <v>1398.81</v>
      </c>
      <c r="T451" s="48">
        <f t="shared" si="15"/>
        <v>0</v>
      </c>
      <c r="U451" s="49" t="str">
        <f>VLOOKUP(B451,'FOLHA RESUMIDA'!C:I,2,0)</f>
        <v>DAIANNE LANNES DE LIMA</v>
      </c>
    </row>
    <row r="452" spans="1:21">
      <c r="A452" s="52">
        <v>1</v>
      </c>
      <c r="B452" s="52">
        <v>3445</v>
      </c>
      <c r="C452" s="54" t="s">
        <v>578</v>
      </c>
      <c r="D452" s="56">
        <v>45572</v>
      </c>
      <c r="E452" s="56" t="s">
        <v>519</v>
      </c>
      <c r="F452" s="58" t="s">
        <v>579</v>
      </c>
      <c r="G452" s="54">
        <v>0</v>
      </c>
      <c r="H452" s="54">
        <v>0</v>
      </c>
      <c r="I452" s="58" t="s">
        <v>522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1664.45</v>
      </c>
      <c r="P452" s="54">
        <v>6657.79</v>
      </c>
      <c r="Q452" s="54">
        <v>0</v>
      </c>
      <c r="R452" s="54">
        <v>0</v>
      </c>
      <c r="S452" s="48">
        <f t="shared" si="14"/>
        <v>1664.45</v>
      </c>
      <c r="T452" s="48">
        <f t="shared" si="15"/>
        <v>6657.79</v>
      </c>
      <c r="U452" s="49" t="str">
        <f>VLOOKUP(B452,'FOLHA RESUMIDA'!C:I,2,0)</f>
        <v>MARIA SOCORRO MARQUES NUNES</v>
      </c>
    </row>
    <row r="453" spans="1:21">
      <c r="A453" s="52">
        <v>1</v>
      </c>
      <c r="B453" s="52">
        <v>3446</v>
      </c>
      <c r="C453" s="54" t="s">
        <v>583</v>
      </c>
      <c r="D453" s="56">
        <v>45602</v>
      </c>
      <c r="E453" s="56" t="s">
        <v>519</v>
      </c>
      <c r="F453" s="58" t="s">
        <v>570</v>
      </c>
      <c r="G453" s="54">
        <v>0</v>
      </c>
      <c r="H453" s="54">
        <v>0</v>
      </c>
      <c r="I453" s="58" t="s">
        <v>522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1664.45</v>
      </c>
      <c r="P453" s="54">
        <v>6657.79</v>
      </c>
      <c r="Q453" s="54">
        <v>0</v>
      </c>
      <c r="R453" s="54">
        <v>0</v>
      </c>
      <c r="S453" s="48">
        <f t="shared" si="14"/>
        <v>1664.45</v>
      </c>
      <c r="T453" s="48">
        <f t="shared" si="15"/>
        <v>6657.79</v>
      </c>
      <c r="U453" s="49" t="str">
        <f>VLOOKUP(B453,'FOLHA RESUMIDA'!C:I,2,0)</f>
        <v>JOAO BOSCO GONCALVES DA SILVA</v>
      </c>
    </row>
    <row r="454" spans="1:21">
      <c r="A454" s="52">
        <v>1</v>
      </c>
      <c r="B454" s="52">
        <v>7001</v>
      </c>
      <c r="C454" s="54" t="s">
        <v>531</v>
      </c>
      <c r="D454" s="56">
        <v>45051</v>
      </c>
      <c r="E454" s="56" t="s">
        <v>519</v>
      </c>
      <c r="F454" s="58" t="s">
        <v>532</v>
      </c>
      <c r="G454" s="54">
        <v>0</v>
      </c>
      <c r="H454" s="54">
        <v>0</v>
      </c>
      <c r="I454" s="58" t="s">
        <v>533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48">
        <f t="shared" si="14"/>
        <v>0</v>
      </c>
      <c r="T454" s="48">
        <f t="shared" si="15"/>
        <v>0</v>
      </c>
      <c r="U454" s="49" t="str">
        <f>VLOOKUP(B454,'FOLHA RESUMIDA'!C:I,2,0)</f>
        <v>VICTOR ALEXANDER A VIEIRA</v>
      </c>
    </row>
    <row r="455" spans="1:21">
      <c r="A455" s="52">
        <v>1</v>
      </c>
      <c r="B455" s="52">
        <v>7002</v>
      </c>
      <c r="C455" s="54" t="s">
        <v>534</v>
      </c>
      <c r="D455" s="56">
        <v>45050</v>
      </c>
      <c r="E455" s="56" t="s">
        <v>519</v>
      </c>
      <c r="F455" s="58" t="s">
        <v>496</v>
      </c>
      <c r="G455" s="54">
        <v>0</v>
      </c>
      <c r="H455" s="54">
        <v>0</v>
      </c>
      <c r="I455" s="58" t="s">
        <v>533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16784.88</v>
      </c>
      <c r="S455" s="48">
        <f t="shared" si="14"/>
        <v>0</v>
      </c>
      <c r="T455" s="48">
        <f t="shared" si="15"/>
        <v>16784.88</v>
      </c>
      <c r="U455" s="49" t="str">
        <f>VLOOKUP(B455,'FOLHA RESUMIDA'!C:I,2,0)</f>
        <v>ANTONIO LUIZ DOLIVEIRA AZEVEDO</v>
      </c>
    </row>
    <row r="456" spans="1:21">
      <c r="A456" s="52">
        <v>1</v>
      </c>
      <c r="B456" s="52">
        <v>8249</v>
      </c>
      <c r="C456" s="54" t="s">
        <v>329</v>
      </c>
      <c r="D456" s="56">
        <v>38285</v>
      </c>
      <c r="E456" s="56" t="s">
        <v>519</v>
      </c>
      <c r="F456" s="58" t="s">
        <v>406</v>
      </c>
      <c r="G456" s="54">
        <v>0</v>
      </c>
      <c r="H456" s="54">
        <v>0</v>
      </c>
      <c r="I456" s="58" t="s">
        <v>522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636.36</v>
      </c>
      <c r="P456" s="54">
        <v>2545.4699999999998</v>
      </c>
      <c r="Q456" s="54">
        <v>0</v>
      </c>
      <c r="R456" s="54">
        <v>0</v>
      </c>
      <c r="S456" s="48">
        <f t="shared" si="14"/>
        <v>636.36</v>
      </c>
      <c r="T456" s="48">
        <f t="shared" si="15"/>
        <v>2545.4699999999998</v>
      </c>
      <c r="U456" s="49" t="str">
        <f>VLOOKUP(B456,'FOLHA RESUMIDA'!C:I,2,0)</f>
        <v>SELMA BEZERRA DE CARVALHO</v>
      </c>
    </row>
    <row r="457" spans="1:21">
      <c r="A457" s="52">
        <v>1</v>
      </c>
      <c r="B457" s="52">
        <v>3447</v>
      </c>
      <c r="C457" s="59" t="s">
        <v>585</v>
      </c>
      <c r="D457" s="60">
        <v>45649</v>
      </c>
      <c r="E457" s="56" t="s">
        <v>519</v>
      </c>
      <c r="F457" s="58" t="s">
        <v>457</v>
      </c>
      <c r="G457" s="54">
        <v>0</v>
      </c>
      <c r="H457" s="54">
        <v>0</v>
      </c>
      <c r="I457" s="58" t="s">
        <v>522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979.03</v>
      </c>
      <c r="P457" s="54">
        <v>3916.1</v>
      </c>
      <c r="Q457" s="54">
        <v>0</v>
      </c>
      <c r="R457" s="54">
        <v>0</v>
      </c>
      <c r="S457" s="48">
        <f t="shared" si="14"/>
        <v>979.03</v>
      </c>
      <c r="T457" s="48">
        <f t="shared" si="15"/>
        <v>3916.1</v>
      </c>
      <c r="U457" s="49" t="str">
        <f>VLOOKUP(B457,'FOLHA RESUMIDA'!C:I,2,0)</f>
        <v>ITAMAR XAVIER DE SA</v>
      </c>
    </row>
  </sheetData>
  <autoFilter ref="A3:U454">
    <filterColumn colId="20"/>
  </autoFilter>
  <sortState ref="A4:U14">
    <sortCondition ref="E4:E14"/>
  </sortState>
  <conditionalFormatting sqref="B1:B1048576">
    <cfRule type="duplicateValues" dxfId="40" priority="1"/>
    <cfRule type="duplicateValues" dxfId="39" priority="12"/>
    <cfRule type="duplicateValues" dxfId="38" priority="14"/>
    <cfRule type="duplicateValues" dxfId="37" priority="15"/>
  </conditionalFormatting>
  <conditionalFormatting sqref="B1:B1048576">
    <cfRule type="duplicateValues" dxfId="36" priority="13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58"/>
  <sheetViews>
    <sheetView workbookViewId="0">
      <pane ySplit="4" topLeftCell="A434" activePane="bottomLeft" state="frozen"/>
      <selection pane="bottomLeft" activeCell="E5" sqref="E5:E443"/>
    </sheetView>
  </sheetViews>
  <sheetFormatPr defaultRowHeight="12"/>
  <cols>
    <col min="1" max="1" width="5.28515625" style="9" customWidth="1"/>
    <col min="2" max="2" width="8.28515625" style="9" customWidth="1"/>
    <col min="3" max="3" width="32.42578125" style="8" bestFit="1" customWidth="1"/>
    <col min="4" max="4" width="24.7109375" style="7" bestFit="1" customWidth="1"/>
    <col min="5" max="5" width="15.140625" style="7" bestFit="1" customWidth="1"/>
    <col min="6" max="7" width="17.42578125" style="37" bestFit="1" customWidth="1"/>
    <col min="8" max="8" width="15.140625" style="7" bestFit="1" customWidth="1"/>
    <col min="9" max="9" width="31.7109375" style="36" bestFit="1" customWidth="1"/>
    <col min="10" max="10" width="11" style="8" bestFit="1" customWidth="1"/>
    <col min="11" max="11" width="11" style="8" customWidth="1"/>
    <col min="12" max="13" width="15.140625" style="9" bestFit="1" customWidth="1"/>
    <col min="14" max="14" width="15.140625" style="8" bestFit="1" customWidth="1"/>
    <col min="15" max="15" width="14.140625" style="8" bestFit="1" customWidth="1"/>
    <col min="16" max="16" width="8" style="8" bestFit="1" customWidth="1"/>
    <col min="17" max="16384" width="9.140625" style="8"/>
  </cols>
  <sheetData>
    <row r="1" spans="1:16">
      <c r="M1" s="9" t="s">
        <v>437</v>
      </c>
    </row>
    <row r="2" spans="1:16">
      <c r="A2" s="70" t="s">
        <v>587</v>
      </c>
      <c r="B2" s="68"/>
      <c r="C2" s="68"/>
      <c r="D2" s="71"/>
      <c r="E2" s="38"/>
      <c r="F2" s="73"/>
      <c r="G2" s="61"/>
      <c r="H2" s="38"/>
      <c r="L2" s="9" t="s">
        <v>436</v>
      </c>
      <c r="M2" s="9">
        <v>701</v>
      </c>
    </row>
    <row r="3" spans="1:16">
      <c r="J3" s="35"/>
      <c r="K3" s="35"/>
      <c r="L3" s="9" t="s">
        <v>438</v>
      </c>
      <c r="M3" s="6" t="s">
        <v>446</v>
      </c>
    </row>
    <row r="4" spans="1:16">
      <c r="A4" s="69" t="s">
        <v>0</v>
      </c>
      <c r="B4" s="69" t="s">
        <v>1</v>
      </c>
      <c r="C4" s="69" t="s">
        <v>2</v>
      </c>
      <c r="D4" s="72" t="s">
        <v>588</v>
      </c>
      <c r="E4" s="32" t="s">
        <v>438</v>
      </c>
      <c r="F4" s="74" t="s">
        <v>589</v>
      </c>
      <c r="G4" s="62" t="s">
        <v>441</v>
      </c>
      <c r="H4" s="31" t="s">
        <v>435</v>
      </c>
      <c r="L4" s="6" t="s">
        <v>447</v>
      </c>
      <c r="M4" s="6" t="s">
        <v>450</v>
      </c>
    </row>
    <row r="5" spans="1:16">
      <c r="A5" s="78">
        <v>1</v>
      </c>
      <c r="B5" s="78">
        <v>397</v>
      </c>
      <c r="C5" s="76" t="s">
        <v>4</v>
      </c>
      <c r="D5" s="80">
        <v>5434.34</v>
      </c>
      <c r="E5" s="30">
        <f>D5-G5</f>
        <v>4084.2300000000005</v>
      </c>
      <c r="F5" s="81">
        <v>2500.4</v>
      </c>
      <c r="G5" s="81">
        <v>1350.11</v>
      </c>
      <c r="H5" s="30">
        <f>F5+G5</f>
        <v>3850.51</v>
      </c>
      <c r="I5" s="36" t="str">
        <f>VLOOKUP(B5,'FOLHA RESUMIDA'!C:D,2,0)</f>
        <v>MARIA AMARA MEDEIROS</v>
      </c>
    </row>
    <row r="6" spans="1:16">
      <c r="A6" s="78">
        <v>1</v>
      </c>
      <c r="B6" s="78">
        <v>508</v>
      </c>
      <c r="C6" s="76" t="s">
        <v>5</v>
      </c>
      <c r="D6" s="80">
        <v>5523.19</v>
      </c>
      <c r="E6" s="30">
        <f t="shared" ref="E6:E69" si="0">D6-G6</f>
        <v>3642.66</v>
      </c>
      <c r="F6" s="81">
        <v>2642.68</v>
      </c>
      <c r="G6" s="81">
        <v>1880.53</v>
      </c>
      <c r="H6" s="30">
        <f t="shared" ref="H6:H69" si="1">F6+G6</f>
        <v>4523.21</v>
      </c>
      <c r="I6" s="36" t="str">
        <f>VLOOKUP(B6,'FOLHA RESUMIDA'!C:D,2,0)</f>
        <v>SANDRA EMIDIO PEREIRA</v>
      </c>
    </row>
    <row r="7" spans="1:16">
      <c r="A7" s="78">
        <v>1</v>
      </c>
      <c r="B7" s="78">
        <v>510</v>
      </c>
      <c r="C7" s="76" t="s">
        <v>6</v>
      </c>
      <c r="D7" s="80">
        <v>4554.9799999999996</v>
      </c>
      <c r="E7" s="30">
        <f t="shared" si="0"/>
        <v>2814.8199999999997</v>
      </c>
      <c r="F7" s="81">
        <v>2141.59</v>
      </c>
      <c r="G7" s="81">
        <v>1740.16</v>
      </c>
      <c r="H7" s="30">
        <f t="shared" si="1"/>
        <v>3881.75</v>
      </c>
      <c r="I7" s="36" t="str">
        <f>VLOOKUP(B7,'FOLHA RESUMIDA'!C:D,2,0)</f>
        <v>FRANCISCO FERREIRA DE SOUSA</v>
      </c>
      <c r="L7" s="35" t="s">
        <v>439</v>
      </c>
      <c r="M7" s="6" t="s">
        <v>438</v>
      </c>
      <c r="N7" s="35" t="s">
        <v>440</v>
      </c>
      <c r="O7" s="35" t="s">
        <v>441</v>
      </c>
      <c r="P7" s="7" t="s">
        <v>435</v>
      </c>
    </row>
    <row r="8" spans="1:16">
      <c r="A8" s="78">
        <v>1</v>
      </c>
      <c r="B8" s="78">
        <v>542</v>
      </c>
      <c r="C8" s="76" t="s">
        <v>7</v>
      </c>
      <c r="D8" s="80">
        <v>2924.43</v>
      </c>
      <c r="E8" s="30">
        <f t="shared" si="0"/>
        <v>1665.83</v>
      </c>
      <c r="F8" s="81">
        <v>1221.3900000000001</v>
      </c>
      <c r="G8" s="81">
        <v>1258.5999999999999</v>
      </c>
      <c r="H8" s="30">
        <f t="shared" si="1"/>
        <v>2479.9899999999998</v>
      </c>
      <c r="I8" s="36" t="str">
        <f>VLOOKUP(B8,'FOLHA RESUMIDA'!C:D,2,0)</f>
        <v>ANA MARTA MARCELINO DA SILVA</v>
      </c>
    </row>
    <row r="9" spans="1:16">
      <c r="A9" s="78">
        <v>1</v>
      </c>
      <c r="B9" s="78">
        <v>788</v>
      </c>
      <c r="C9" s="76" t="s">
        <v>8</v>
      </c>
      <c r="D9" s="80">
        <v>3644.68</v>
      </c>
      <c r="E9" s="30">
        <f t="shared" si="0"/>
        <v>2539.64</v>
      </c>
      <c r="F9" s="81">
        <v>1743.87</v>
      </c>
      <c r="G9" s="81">
        <v>1105.04</v>
      </c>
      <c r="H9" s="30">
        <f t="shared" si="1"/>
        <v>2848.91</v>
      </c>
      <c r="I9" s="36" t="str">
        <f>VLOOKUP(B9,'FOLHA RESUMIDA'!C:D,2,0)</f>
        <v>IVONEIDE FRANCISCA S ALMEIDA</v>
      </c>
    </row>
    <row r="10" spans="1:16">
      <c r="A10" s="78">
        <v>1</v>
      </c>
      <c r="B10" s="78">
        <v>830</v>
      </c>
      <c r="C10" s="76" t="s">
        <v>9</v>
      </c>
      <c r="D10" s="80">
        <v>5440.47</v>
      </c>
      <c r="E10" s="30">
        <f t="shared" si="0"/>
        <v>3524.2000000000003</v>
      </c>
      <c r="F10" s="81">
        <v>2503.23</v>
      </c>
      <c r="G10" s="81">
        <v>1916.27</v>
      </c>
      <c r="H10" s="30">
        <f t="shared" si="1"/>
        <v>4419.5</v>
      </c>
      <c r="I10" s="36" t="str">
        <f>VLOOKUP(B10,'FOLHA RESUMIDA'!C:D,2,0)</f>
        <v>CARLOS ANTONIO DA SILVA</v>
      </c>
    </row>
    <row r="11" spans="1:16">
      <c r="A11" s="78">
        <v>1</v>
      </c>
      <c r="B11" s="78">
        <v>863</v>
      </c>
      <c r="C11" s="76" t="s">
        <v>10</v>
      </c>
      <c r="D11" s="80">
        <v>2759.34</v>
      </c>
      <c r="E11" s="30">
        <f t="shared" si="0"/>
        <v>1499.5400000000002</v>
      </c>
      <c r="F11" s="81">
        <v>1269.6099999999999</v>
      </c>
      <c r="G11" s="81">
        <v>1259.8</v>
      </c>
      <c r="H11" s="30">
        <f t="shared" si="1"/>
        <v>2529.41</v>
      </c>
      <c r="I11" s="36" t="str">
        <f>VLOOKUP(B11,'FOLHA RESUMIDA'!C:D,2,0)</f>
        <v>JOSE AMARO DOS SANTOS</v>
      </c>
    </row>
    <row r="12" spans="1:16">
      <c r="A12" s="78">
        <v>1</v>
      </c>
      <c r="B12" s="78">
        <v>871</v>
      </c>
      <c r="C12" s="76" t="s">
        <v>576</v>
      </c>
      <c r="D12" s="80">
        <v>5850.48</v>
      </c>
      <c r="E12" s="30">
        <f t="shared" si="0"/>
        <v>3974.62</v>
      </c>
      <c r="F12" s="81">
        <v>2799.28</v>
      </c>
      <c r="G12" s="81">
        <v>1875.86</v>
      </c>
      <c r="H12" s="30">
        <f t="shared" si="1"/>
        <v>4675.1400000000003</v>
      </c>
      <c r="I12" s="36" t="str">
        <f>VLOOKUP(B12,'FOLHA RESUMIDA'!C:D,2,0)</f>
        <v>MARIA LUISA P DE LEMOS SILVA</v>
      </c>
    </row>
    <row r="13" spans="1:16">
      <c r="A13" s="78">
        <v>1</v>
      </c>
      <c r="B13" s="78">
        <v>897</v>
      </c>
      <c r="C13" s="76" t="s">
        <v>11</v>
      </c>
      <c r="D13" s="80">
        <v>2059.06</v>
      </c>
      <c r="E13" s="30">
        <f t="shared" si="0"/>
        <v>1111.53</v>
      </c>
      <c r="F13" s="81">
        <v>947.4</v>
      </c>
      <c r="G13" s="81">
        <v>947.53</v>
      </c>
      <c r="H13" s="30">
        <f t="shared" si="1"/>
        <v>1894.9299999999998</v>
      </c>
      <c r="I13" s="36" t="str">
        <f>VLOOKUP(B13,'FOLHA RESUMIDA'!C:D,2,0)</f>
        <v>EUNICE DE ASSIS CALIXTO</v>
      </c>
    </row>
    <row r="14" spans="1:16">
      <c r="A14" s="78">
        <v>1</v>
      </c>
      <c r="B14" s="78">
        <v>996</v>
      </c>
      <c r="C14" s="76" t="s">
        <v>12</v>
      </c>
      <c r="D14" s="80">
        <v>4597.68</v>
      </c>
      <c r="E14" s="30">
        <f t="shared" si="0"/>
        <v>2735.6500000000005</v>
      </c>
      <c r="F14" s="81">
        <v>2048.17</v>
      </c>
      <c r="G14" s="81">
        <v>1862.03</v>
      </c>
      <c r="H14" s="30">
        <f t="shared" si="1"/>
        <v>3910.2</v>
      </c>
      <c r="I14" s="36" t="str">
        <f>VLOOKUP(B14,'FOLHA RESUMIDA'!C:D,2,0)</f>
        <v>FIRMINO SIQUEIRA DA SILVA</v>
      </c>
    </row>
    <row r="15" spans="1:16">
      <c r="A15" s="78">
        <v>1</v>
      </c>
      <c r="B15" s="78">
        <v>1008</v>
      </c>
      <c r="C15" s="76" t="s">
        <v>13</v>
      </c>
      <c r="D15" s="80">
        <v>2627.98</v>
      </c>
      <c r="E15" s="30">
        <f t="shared" si="0"/>
        <v>1355.81</v>
      </c>
      <c r="F15" s="81">
        <v>1140.48</v>
      </c>
      <c r="G15" s="81">
        <v>1272.17</v>
      </c>
      <c r="H15" s="30">
        <f t="shared" si="1"/>
        <v>2412.65</v>
      </c>
      <c r="I15" s="36" t="str">
        <f>VLOOKUP(B15,'FOLHA RESUMIDA'!C:D,2,0)</f>
        <v>MARIO JOSE DO NASCIMENTO</v>
      </c>
    </row>
    <row r="16" spans="1:16">
      <c r="A16" s="78">
        <v>1</v>
      </c>
      <c r="B16" s="78">
        <v>1037</v>
      </c>
      <c r="C16" s="76" t="s">
        <v>14</v>
      </c>
      <c r="D16" s="80">
        <v>4107.43</v>
      </c>
      <c r="E16" s="30">
        <f t="shared" si="0"/>
        <v>2921.6200000000003</v>
      </c>
      <c r="F16" s="81">
        <v>1950.64</v>
      </c>
      <c r="G16" s="81">
        <v>1185.81</v>
      </c>
      <c r="H16" s="30">
        <f t="shared" si="1"/>
        <v>3136.45</v>
      </c>
      <c r="I16" s="36" t="str">
        <f>VLOOKUP(B16,'FOLHA RESUMIDA'!C:D,2,0)</f>
        <v>DAVI INACIO FILHO</v>
      </c>
    </row>
    <row r="17" spans="1:9">
      <c r="A17" s="78">
        <v>1</v>
      </c>
      <c r="B17" s="78">
        <v>1051</v>
      </c>
      <c r="C17" s="76" t="s">
        <v>15</v>
      </c>
      <c r="D17" s="80">
        <v>21920.690000000002</v>
      </c>
      <c r="E17" s="30">
        <f t="shared" si="0"/>
        <v>15877.050000000003</v>
      </c>
      <c r="F17" s="81">
        <v>10085.950000000001</v>
      </c>
      <c r="G17" s="81">
        <v>6043.64</v>
      </c>
      <c r="H17" s="30">
        <f t="shared" si="1"/>
        <v>16129.59</v>
      </c>
      <c r="I17" s="36" t="str">
        <f>VLOOKUP(B17,'FOLHA RESUMIDA'!C:D,2,0)</f>
        <v>GEORGE HAROLD DE B  WALMSLEY</v>
      </c>
    </row>
    <row r="18" spans="1:9">
      <c r="A18" s="78">
        <v>1</v>
      </c>
      <c r="B18" s="78">
        <v>1056</v>
      </c>
      <c r="C18" s="76" t="s">
        <v>16</v>
      </c>
      <c r="D18" s="80">
        <v>6056.16</v>
      </c>
      <c r="E18" s="30">
        <f t="shared" si="0"/>
        <v>3753</v>
      </c>
      <c r="F18" s="81">
        <v>2552.36</v>
      </c>
      <c r="G18" s="81">
        <v>2303.16</v>
      </c>
      <c r="H18" s="30">
        <f t="shared" si="1"/>
        <v>4855.5200000000004</v>
      </c>
      <c r="I18" s="36" t="str">
        <f>VLOOKUP(B18,'FOLHA RESUMIDA'!C:D,2,0)</f>
        <v>VALERIA MARIA DA SILVA</v>
      </c>
    </row>
    <row r="19" spans="1:9">
      <c r="A19" s="78">
        <v>1</v>
      </c>
      <c r="B19" s="78">
        <v>1071</v>
      </c>
      <c r="C19" s="76" t="s">
        <v>17</v>
      </c>
      <c r="D19" s="80">
        <v>2270.11</v>
      </c>
      <c r="E19" s="30">
        <f t="shared" si="0"/>
        <v>1414.5900000000001</v>
      </c>
      <c r="F19" s="81">
        <v>1086.18</v>
      </c>
      <c r="G19" s="81">
        <v>855.52</v>
      </c>
      <c r="H19" s="30">
        <f t="shared" si="1"/>
        <v>1941.7</v>
      </c>
      <c r="I19" s="36" t="str">
        <f>VLOOKUP(B19,'FOLHA RESUMIDA'!C:D,2,0)</f>
        <v>MARIA JOSE DA HORA</v>
      </c>
    </row>
    <row r="20" spans="1:9">
      <c r="A20" s="78">
        <v>1</v>
      </c>
      <c r="B20" s="78">
        <v>1080</v>
      </c>
      <c r="C20" s="76" t="s">
        <v>18</v>
      </c>
      <c r="D20" s="80">
        <v>4521.6000000000004</v>
      </c>
      <c r="E20" s="30">
        <f t="shared" si="0"/>
        <v>2820.9300000000003</v>
      </c>
      <c r="F20" s="81">
        <v>2141.59</v>
      </c>
      <c r="G20" s="81">
        <v>1700.67</v>
      </c>
      <c r="H20" s="30">
        <f t="shared" si="1"/>
        <v>3842.26</v>
      </c>
      <c r="I20" s="36" t="str">
        <f>VLOOKUP(B20,'FOLHA RESUMIDA'!C:D,2,0)</f>
        <v>VALDIRENE ANDRE PEREIRA</v>
      </c>
    </row>
    <row r="21" spans="1:9">
      <c r="A21" s="78">
        <v>1</v>
      </c>
      <c r="B21" s="78">
        <v>1099</v>
      </c>
      <c r="C21" s="76" t="s">
        <v>19</v>
      </c>
      <c r="D21" s="80">
        <v>4076.83</v>
      </c>
      <c r="E21" s="30">
        <f t="shared" si="0"/>
        <v>2485.5699999999997</v>
      </c>
      <c r="F21" s="81">
        <v>1950.64</v>
      </c>
      <c r="G21" s="81">
        <v>1591.26</v>
      </c>
      <c r="H21" s="30">
        <f t="shared" si="1"/>
        <v>3541.9</v>
      </c>
      <c r="I21" s="36" t="str">
        <f>VLOOKUP(B21,'FOLHA RESUMIDA'!C:D,2,0)</f>
        <v>VALERIA DA SILVA SOUZA</v>
      </c>
    </row>
    <row r="22" spans="1:9">
      <c r="A22" s="78">
        <v>1</v>
      </c>
      <c r="B22" s="78">
        <v>1126</v>
      </c>
      <c r="C22" s="76" t="s">
        <v>20</v>
      </c>
      <c r="D22" s="80">
        <v>6997.81</v>
      </c>
      <c r="E22" s="30">
        <f t="shared" si="0"/>
        <v>5683.3200000000006</v>
      </c>
      <c r="F22" s="81">
        <v>3348.24</v>
      </c>
      <c r="G22" s="81">
        <v>1314.49</v>
      </c>
      <c r="H22" s="30">
        <f t="shared" si="1"/>
        <v>4662.7299999999996</v>
      </c>
      <c r="I22" s="36" t="str">
        <f>VLOOKUP(B22,'FOLHA RESUMIDA'!C:D,2,0)</f>
        <v>ALUISIO GOMES FERREIRA FILHO</v>
      </c>
    </row>
    <row r="23" spans="1:9">
      <c r="A23" s="78">
        <v>10</v>
      </c>
      <c r="B23" s="78">
        <v>1135</v>
      </c>
      <c r="C23" s="76" t="s">
        <v>330</v>
      </c>
      <c r="D23" s="80">
        <v>3682.31</v>
      </c>
      <c r="E23" s="30">
        <f t="shared" si="0"/>
        <v>2121.1499999999996</v>
      </c>
      <c r="F23" s="81">
        <v>1694.28</v>
      </c>
      <c r="G23" s="81">
        <v>1561.16</v>
      </c>
      <c r="H23" s="30">
        <f t="shared" si="1"/>
        <v>3255.44</v>
      </c>
      <c r="I23" s="36" t="str">
        <f>VLOOKUP(B23,'FOLHA RESUMIDA'!C:D,2,0)</f>
        <v>ANTONIO LUIZ DOS SANTOS</v>
      </c>
    </row>
    <row r="24" spans="1:9">
      <c r="A24" s="78">
        <v>1</v>
      </c>
      <c r="B24" s="78">
        <v>1159</v>
      </c>
      <c r="C24" s="76" t="s">
        <v>21</v>
      </c>
      <c r="D24" s="80">
        <v>2059.06</v>
      </c>
      <c r="E24" s="30">
        <f t="shared" si="0"/>
        <v>1111.53</v>
      </c>
      <c r="F24" s="81">
        <v>947.4</v>
      </c>
      <c r="G24" s="81">
        <v>947.53</v>
      </c>
      <c r="H24" s="30">
        <f t="shared" si="1"/>
        <v>1894.9299999999998</v>
      </c>
      <c r="I24" s="36" t="str">
        <f>VLOOKUP(B24,'FOLHA RESUMIDA'!C:D,2,0)</f>
        <v>VERA LUCIA MARIA C  DA SILVA</v>
      </c>
    </row>
    <row r="25" spans="1:9">
      <c r="A25" s="78">
        <v>1</v>
      </c>
      <c r="B25" s="78">
        <v>1164</v>
      </c>
      <c r="C25" s="76" t="s">
        <v>22</v>
      </c>
      <c r="D25" s="80">
        <v>5712.48</v>
      </c>
      <c r="E25" s="30">
        <f t="shared" si="0"/>
        <v>3856.6299999999997</v>
      </c>
      <c r="F25" s="81">
        <v>2733.25</v>
      </c>
      <c r="G25" s="81">
        <v>1855.85</v>
      </c>
      <c r="H25" s="30">
        <f t="shared" si="1"/>
        <v>4589.1000000000004</v>
      </c>
      <c r="I25" s="36" t="str">
        <f>VLOOKUP(B25,'FOLHA RESUMIDA'!C:D,2,0)</f>
        <v>TERESINHA MARIA DE F  FELIX</v>
      </c>
    </row>
    <row r="26" spans="1:9">
      <c r="A26" s="78">
        <v>1</v>
      </c>
      <c r="B26" s="78">
        <v>1169</v>
      </c>
      <c r="C26" s="76" t="s">
        <v>23</v>
      </c>
      <c r="D26" s="80">
        <v>3759.66</v>
      </c>
      <c r="E26" s="30">
        <f t="shared" si="0"/>
        <v>2132.7699999999995</v>
      </c>
      <c r="F26" s="81">
        <v>1685.02</v>
      </c>
      <c r="G26" s="81">
        <v>1626.89</v>
      </c>
      <c r="H26" s="30">
        <f t="shared" si="1"/>
        <v>3311.91</v>
      </c>
      <c r="I26" s="36" t="str">
        <f>VLOOKUP(B26,'FOLHA RESUMIDA'!C:D,2,0)</f>
        <v>MARIA DO CARMO SANTOS</v>
      </c>
    </row>
    <row r="27" spans="1:9">
      <c r="A27" s="78">
        <v>1</v>
      </c>
      <c r="B27" s="78">
        <v>1177</v>
      </c>
      <c r="C27" s="76" t="s">
        <v>24</v>
      </c>
      <c r="D27" s="80">
        <v>4059.77</v>
      </c>
      <c r="E27" s="30">
        <f t="shared" si="0"/>
        <v>2397.9300000000003</v>
      </c>
      <c r="F27" s="81">
        <v>1867.95</v>
      </c>
      <c r="G27" s="81">
        <v>1661.84</v>
      </c>
      <c r="H27" s="30">
        <f t="shared" si="1"/>
        <v>3529.79</v>
      </c>
      <c r="I27" s="36" t="str">
        <f>VLOOKUP(B27,'FOLHA RESUMIDA'!C:D,2,0)</f>
        <v>SELMA MARIA P DO NASCIMENTO</v>
      </c>
    </row>
    <row r="28" spans="1:9">
      <c r="A28" s="78">
        <v>1</v>
      </c>
      <c r="B28" s="78">
        <v>1221</v>
      </c>
      <c r="C28" s="76" t="s">
        <v>25</v>
      </c>
      <c r="D28" s="80">
        <v>10379.800000000001</v>
      </c>
      <c r="E28" s="30">
        <f t="shared" si="0"/>
        <v>7531.6400000000012</v>
      </c>
      <c r="F28" s="81">
        <v>4966.42</v>
      </c>
      <c r="G28" s="81">
        <v>2848.16</v>
      </c>
      <c r="H28" s="30">
        <f t="shared" si="1"/>
        <v>7814.58</v>
      </c>
      <c r="I28" s="36" t="str">
        <f>VLOOKUP(B28,'FOLHA RESUMIDA'!C:D,2,0)</f>
        <v>JOSE CARLOS TENORIO DE MELO</v>
      </c>
    </row>
    <row r="29" spans="1:9">
      <c r="A29" s="78">
        <v>1</v>
      </c>
      <c r="B29" s="78">
        <v>1229</v>
      </c>
      <c r="C29" s="76" t="s">
        <v>26</v>
      </c>
      <c r="D29" s="80">
        <v>4724.68</v>
      </c>
      <c r="E29" s="30">
        <f t="shared" si="0"/>
        <v>2801.6400000000003</v>
      </c>
      <c r="F29" s="81">
        <v>2048.17</v>
      </c>
      <c r="G29" s="81">
        <v>1923.04</v>
      </c>
      <c r="H29" s="30">
        <f t="shared" si="1"/>
        <v>3971.21</v>
      </c>
      <c r="I29" s="36" t="str">
        <f>VLOOKUP(B29,'FOLHA RESUMIDA'!C:D,2,0)</f>
        <v>IVANETE RODRIGUES DOS SANTOS</v>
      </c>
    </row>
    <row r="30" spans="1:9">
      <c r="A30" s="78">
        <v>1</v>
      </c>
      <c r="B30" s="78">
        <v>1243</v>
      </c>
      <c r="C30" s="76" t="s">
        <v>27</v>
      </c>
      <c r="D30" s="80">
        <v>2759.34</v>
      </c>
      <c r="E30" s="30">
        <f t="shared" si="0"/>
        <v>1550.19</v>
      </c>
      <c r="F30" s="81">
        <v>1320.26</v>
      </c>
      <c r="G30" s="81">
        <v>1209.1500000000001</v>
      </c>
      <c r="H30" s="30">
        <f t="shared" si="1"/>
        <v>2529.41</v>
      </c>
      <c r="I30" s="36" t="str">
        <f>VLOOKUP(B30,'FOLHA RESUMIDA'!C:D,2,0)</f>
        <v>MARIA EUGENIA VILARIM LIMA</v>
      </c>
    </row>
    <row r="31" spans="1:9">
      <c r="A31" s="78">
        <v>1</v>
      </c>
      <c r="B31" s="78">
        <v>1258</v>
      </c>
      <c r="C31" s="76" t="s">
        <v>28</v>
      </c>
      <c r="D31" s="80">
        <v>6613.9</v>
      </c>
      <c r="E31" s="30">
        <f t="shared" si="0"/>
        <v>4627.32</v>
      </c>
      <c r="F31" s="81">
        <v>3164.55</v>
      </c>
      <c r="G31" s="81">
        <v>1986.58</v>
      </c>
      <c r="H31" s="30">
        <f t="shared" si="1"/>
        <v>5151.13</v>
      </c>
      <c r="I31" s="36" t="str">
        <f>VLOOKUP(B31,'FOLHA RESUMIDA'!C:D,2,0)</f>
        <v>ADIGALENE RODRIGUES DA SILVA</v>
      </c>
    </row>
    <row r="32" spans="1:9">
      <c r="A32" s="78">
        <v>1</v>
      </c>
      <c r="B32" s="78">
        <v>1267</v>
      </c>
      <c r="C32" s="76" t="s">
        <v>29</v>
      </c>
      <c r="D32" s="80">
        <v>22386.880000000001</v>
      </c>
      <c r="E32" s="30">
        <f t="shared" si="0"/>
        <v>16630.730000000003</v>
      </c>
      <c r="F32" s="81">
        <v>10711.43</v>
      </c>
      <c r="G32" s="81">
        <v>5756.15</v>
      </c>
      <c r="H32" s="30">
        <f t="shared" si="1"/>
        <v>16467.580000000002</v>
      </c>
      <c r="I32" s="36" t="str">
        <f>VLOOKUP(B32,'FOLHA RESUMIDA'!C:D,2,0)</f>
        <v>MARCO AURELIO O DE OLIVEIRA</v>
      </c>
    </row>
    <row r="33" spans="1:9">
      <c r="A33" s="78">
        <v>1</v>
      </c>
      <c r="B33" s="78">
        <v>1269</v>
      </c>
      <c r="C33" s="76" t="s">
        <v>30</v>
      </c>
      <c r="D33" s="80">
        <v>2059.06</v>
      </c>
      <c r="E33" s="30">
        <f t="shared" si="0"/>
        <v>1458.19</v>
      </c>
      <c r="F33" s="81">
        <v>985.2</v>
      </c>
      <c r="G33" s="81">
        <v>600.87</v>
      </c>
      <c r="H33" s="30">
        <f t="shared" si="1"/>
        <v>1586.0700000000002</v>
      </c>
      <c r="I33" s="36" t="str">
        <f>VLOOKUP(B33,'FOLHA RESUMIDA'!C:D,2,0)</f>
        <v>VALDECY FERREIRA DA COSTA</v>
      </c>
    </row>
    <row r="34" spans="1:9">
      <c r="A34" s="78">
        <v>1</v>
      </c>
      <c r="B34" s="78">
        <v>1328</v>
      </c>
      <c r="C34" s="76" t="s">
        <v>31</v>
      </c>
      <c r="D34" s="80">
        <v>4059.77</v>
      </c>
      <c r="E34" s="30">
        <f t="shared" si="0"/>
        <v>2472.46</v>
      </c>
      <c r="F34" s="81">
        <v>1942.48</v>
      </c>
      <c r="G34" s="81">
        <v>1587.31</v>
      </c>
      <c r="H34" s="30">
        <f t="shared" si="1"/>
        <v>3529.79</v>
      </c>
      <c r="I34" s="36" t="str">
        <f>VLOOKUP(B34,'FOLHA RESUMIDA'!C:D,2,0)</f>
        <v>LIZETE ALFREDINA DA SILVA</v>
      </c>
    </row>
    <row r="35" spans="1:9">
      <c r="A35" s="78">
        <v>1</v>
      </c>
      <c r="B35" s="78">
        <v>1330</v>
      </c>
      <c r="C35" s="76" t="s">
        <v>32</v>
      </c>
      <c r="D35" s="80">
        <v>3946.5</v>
      </c>
      <c r="E35" s="30">
        <f t="shared" si="0"/>
        <v>2267.4899999999998</v>
      </c>
      <c r="F35" s="81">
        <v>1769.29</v>
      </c>
      <c r="G35" s="81">
        <v>1679.01</v>
      </c>
      <c r="H35" s="30">
        <f t="shared" si="1"/>
        <v>3448.3</v>
      </c>
      <c r="I35" s="36" t="str">
        <f>VLOOKUP(B35,'FOLHA RESUMIDA'!C:D,2,0)</f>
        <v>IVANISE MARIA DA LUZ SANTOS</v>
      </c>
    </row>
    <row r="36" spans="1:9">
      <c r="A36" s="78">
        <v>1</v>
      </c>
      <c r="B36" s="78">
        <v>1333</v>
      </c>
      <c r="C36" s="76" t="s">
        <v>33</v>
      </c>
      <c r="D36" s="80">
        <v>4145.3599999999997</v>
      </c>
      <c r="E36" s="30">
        <f t="shared" si="0"/>
        <v>2505.4399999999996</v>
      </c>
      <c r="F36" s="81">
        <v>1950.64</v>
      </c>
      <c r="G36" s="81">
        <v>1639.92</v>
      </c>
      <c r="H36" s="30">
        <f t="shared" si="1"/>
        <v>3590.5600000000004</v>
      </c>
      <c r="I36" s="36" t="str">
        <f>VLOOKUP(B36,'FOLHA RESUMIDA'!C:D,2,0)</f>
        <v>JORGE CUNHA OLIVEIRA</v>
      </c>
    </row>
    <row r="37" spans="1:9">
      <c r="A37" s="78">
        <v>1</v>
      </c>
      <c r="B37" s="78">
        <v>1337</v>
      </c>
      <c r="C37" s="76" t="s">
        <v>34</v>
      </c>
      <c r="D37" s="80">
        <v>5056.88</v>
      </c>
      <c r="E37" s="30">
        <f t="shared" si="0"/>
        <v>3201.44</v>
      </c>
      <c r="F37" s="81">
        <v>2326.73</v>
      </c>
      <c r="G37" s="81">
        <v>1855.44</v>
      </c>
      <c r="H37" s="30">
        <f t="shared" si="1"/>
        <v>4182.17</v>
      </c>
      <c r="I37" s="36" t="str">
        <f>VLOOKUP(B37,'FOLHA RESUMIDA'!C:D,2,0)</f>
        <v>ROSILDA BARBOSA DOS SANTOS</v>
      </c>
    </row>
    <row r="38" spans="1:9">
      <c r="A38" s="78">
        <v>1</v>
      </c>
      <c r="B38" s="78">
        <v>1363</v>
      </c>
      <c r="C38" s="76" t="s">
        <v>35</v>
      </c>
      <c r="D38" s="80">
        <v>5298.29</v>
      </c>
      <c r="E38" s="30">
        <f t="shared" si="0"/>
        <v>3473.8999999999996</v>
      </c>
      <c r="F38" s="81">
        <v>2552.7800000000002</v>
      </c>
      <c r="G38" s="81">
        <v>1824.39</v>
      </c>
      <c r="H38" s="30">
        <f t="shared" si="1"/>
        <v>4377.17</v>
      </c>
      <c r="I38" s="36" t="str">
        <f>VLOOKUP(B38,'FOLHA RESUMIDA'!C:D,2,0)</f>
        <v>JOSE CARLOS FERREIRA DE ARRUDA</v>
      </c>
    </row>
    <row r="39" spans="1:9">
      <c r="A39" s="78">
        <v>1</v>
      </c>
      <c r="B39" s="78">
        <v>1369</v>
      </c>
      <c r="C39" s="76" t="s">
        <v>36</v>
      </c>
      <c r="D39" s="80">
        <v>3219.47</v>
      </c>
      <c r="E39" s="30">
        <f t="shared" si="0"/>
        <v>1820.8199999999997</v>
      </c>
      <c r="F39" s="81">
        <v>1506.01</v>
      </c>
      <c r="G39" s="81">
        <v>1398.65</v>
      </c>
      <c r="H39" s="30">
        <f t="shared" si="1"/>
        <v>2904.66</v>
      </c>
      <c r="I39" s="36" t="str">
        <f>VLOOKUP(B39,'FOLHA RESUMIDA'!C:D,2,0)</f>
        <v>ELIANE BATISTA DE CASTILHO</v>
      </c>
    </row>
    <row r="40" spans="1:9">
      <c r="A40" s="78">
        <v>1</v>
      </c>
      <c r="B40" s="78">
        <v>1393</v>
      </c>
      <c r="C40" s="76" t="s">
        <v>37</v>
      </c>
      <c r="D40" s="80">
        <v>4168.84</v>
      </c>
      <c r="E40" s="30">
        <f t="shared" si="0"/>
        <v>2504.09</v>
      </c>
      <c r="F40" s="81">
        <v>1942.48</v>
      </c>
      <c r="G40" s="81">
        <v>1664.75</v>
      </c>
      <c r="H40" s="30">
        <f t="shared" si="1"/>
        <v>3607.23</v>
      </c>
      <c r="I40" s="36" t="str">
        <f>VLOOKUP(B40,'FOLHA RESUMIDA'!C:D,2,0)</f>
        <v>MANOEL CORREIA DOS SANTOS</v>
      </c>
    </row>
    <row r="41" spans="1:9">
      <c r="A41" s="78">
        <v>1</v>
      </c>
      <c r="B41" s="78">
        <v>1413</v>
      </c>
      <c r="C41" s="76" t="s">
        <v>38</v>
      </c>
      <c r="D41" s="80">
        <v>27299.14</v>
      </c>
      <c r="E41" s="30">
        <f t="shared" si="0"/>
        <v>20331.97</v>
      </c>
      <c r="F41" s="81">
        <v>13061.8</v>
      </c>
      <c r="G41" s="81">
        <v>6967.17</v>
      </c>
      <c r="H41" s="30">
        <f t="shared" si="1"/>
        <v>20028.97</v>
      </c>
      <c r="I41" s="36" t="str">
        <f>VLOOKUP(B41,'FOLHA RESUMIDA'!C:D,2,0)</f>
        <v>LEDUAR GUEDES DE LIMA</v>
      </c>
    </row>
    <row r="42" spans="1:9">
      <c r="A42" s="78">
        <v>1</v>
      </c>
      <c r="B42" s="78">
        <v>1418</v>
      </c>
      <c r="C42" s="76" t="s">
        <v>39</v>
      </c>
      <c r="D42" s="80">
        <v>4946.08</v>
      </c>
      <c r="E42" s="30">
        <f t="shared" si="0"/>
        <v>3195.3599999999997</v>
      </c>
      <c r="F42" s="81">
        <v>2361.09</v>
      </c>
      <c r="G42" s="81">
        <v>1750.72</v>
      </c>
      <c r="H42" s="30">
        <f t="shared" si="1"/>
        <v>4111.8100000000004</v>
      </c>
      <c r="I42" s="36" t="str">
        <f>VLOOKUP(B42,'FOLHA RESUMIDA'!C:D,2,0)</f>
        <v>ELVIS GOMES PEREIRA</v>
      </c>
    </row>
    <row r="43" spans="1:9">
      <c r="A43" s="78">
        <v>1</v>
      </c>
      <c r="B43" s="78">
        <v>1427</v>
      </c>
      <c r="C43" s="76" t="s">
        <v>40</v>
      </c>
      <c r="D43" s="80">
        <v>14556.44</v>
      </c>
      <c r="E43" s="30">
        <f t="shared" si="0"/>
        <v>10463.51</v>
      </c>
      <c r="F43" s="81">
        <v>6697.58</v>
      </c>
      <c r="G43" s="81">
        <v>4092.93</v>
      </c>
      <c r="H43" s="30">
        <f t="shared" si="1"/>
        <v>10790.51</v>
      </c>
      <c r="I43" s="36" t="str">
        <f>VLOOKUP(B43,'FOLHA RESUMIDA'!C:D,2,0)</f>
        <v>ANA MARIA ELOI DA H  DA SILVA</v>
      </c>
    </row>
    <row r="44" spans="1:9">
      <c r="A44" s="78">
        <v>1</v>
      </c>
      <c r="B44" s="78">
        <v>1429</v>
      </c>
      <c r="C44" s="76" t="s">
        <v>41</v>
      </c>
      <c r="D44" s="80">
        <v>5309.66</v>
      </c>
      <c r="E44" s="30">
        <f t="shared" si="0"/>
        <v>3465.42</v>
      </c>
      <c r="F44" s="81">
        <v>2540.5100000000002</v>
      </c>
      <c r="G44" s="81">
        <v>1844.24</v>
      </c>
      <c r="H44" s="30">
        <f t="shared" si="1"/>
        <v>4384.75</v>
      </c>
      <c r="I44" s="36" t="str">
        <f>VLOOKUP(B44,'FOLHA RESUMIDA'!C:D,2,0)</f>
        <v>JOSE HENRIQUE DA PAZ</v>
      </c>
    </row>
    <row r="45" spans="1:9">
      <c r="A45" s="78">
        <v>1</v>
      </c>
      <c r="B45" s="78">
        <v>1454</v>
      </c>
      <c r="C45" s="76" t="s">
        <v>42</v>
      </c>
      <c r="D45" s="80">
        <v>5149.1000000000004</v>
      </c>
      <c r="E45" s="30">
        <f t="shared" si="0"/>
        <v>3197.42</v>
      </c>
      <c r="F45" s="81">
        <v>2326.0500000000002</v>
      </c>
      <c r="G45" s="81">
        <v>1951.68</v>
      </c>
      <c r="H45" s="30">
        <f t="shared" si="1"/>
        <v>4277.7300000000005</v>
      </c>
      <c r="I45" s="36" t="str">
        <f>VLOOKUP(B45,'FOLHA RESUMIDA'!C:D,2,0)</f>
        <v>MAURICIO LOPES DA SILVA</v>
      </c>
    </row>
    <row r="46" spans="1:9">
      <c r="A46" s="78">
        <v>1</v>
      </c>
      <c r="B46" s="78">
        <v>1475</v>
      </c>
      <c r="C46" s="76" t="s">
        <v>43</v>
      </c>
      <c r="D46" s="80">
        <v>4475.95</v>
      </c>
      <c r="E46" s="30">
        <f t="shared" si="0"/>
        <v>2605.1499999999996</v>
      </c>
      <c r="F46" s="81">
        <v>1942.48</v>
      </c>
      <c r="G46" s="81">
        <v>1870.8</v>
      </c>
      <c r="H46" s="30">
        <f t="shared" si="1"/>
        <v>3813.2799999999997</v>
      </c>
      <c r="I46" s="36" t="str">
        <f>VLOOKUP(B46,'FOLHA RESUMIDA'!C:D,2,0)</f>
        <v>MARTA ARAUJO DA F  SANTANA</v>
      </c>
    </row>
    <row r="47" spans="1:9">
      <c r="A47" s="78">
        <v>1</v>
      </c>
      <c r="B47" s="78">
        <v>1483</v>
      </c>
      <c r="C47" s="76" t="s">
        <v>44</v>
      </c>
      <c r="D47" s="80">
        <v>2270.11</v>
      </c>
      <c r="E47" s="30">
        <f t="shared" si="0"/>
        <v>1269.3000000000002</v>
      </c>
      <c r="F47" s="81">
        <v>1086.18</v>
      </c>
      <c r="G47" s="81">
        <v>1000.81</v>
      </c>
      <c r="H47" s="30">
        <f t="shared" si="1"/>
        <v>2086.9899999999998</v>
      </c>
      <c r="I47" s="36" t="str">
        <f>VLOOKUP(B47,'FOLHA RESUMIDA'!C:D,2,0)</f>
        <v>REGINA LEANDRO SANTOS DE LIMA</v>
      </c>
    </row>
    <row r="48" spans="1:9">
      <c r="A48" s="78">
        <v>1</v>
      </c>
      <c r="B48" s="78">
        <v>1522</v>
      </c>
      <c r="C48" s="76" t="s">
        <v>45</v>
      </c>
      <c r="D48" s="80">
        <v>1974.39</v>
      </c>
      <c r="E48" s="30">
        <f t="shared" si="0"/>
        <v>1300.1400000000001</v>
      </c>
      <c r="F48" s="81">
        <v>938.29</v>
      </c>
      <c r="G48" s="81">
        <v>674.25</v>
      </c>
      <c r="H48" s="30">
        <f t="shared" si="1"/>
        <v>1612.54</v>
      </c>
      <c r="I48" s="36" t="str">
        <f>VLOOKUP(B48,'FOLHA RESUMIDA'!C:D,2,0)</f>
        <v>TEREZINHA P  DA SILVA CORREIA</v>
      </c>
    </row>
    <row r="49" spans="1:9">
      <c r="A49" s="78">
        <v>1</v>
      </c>
      <c r="B49" s="78">
        <v>1536</v>
      </c>
      <c r="C49" s="76" t="s">
        <v>46</v>
      </c>
      <c r="D49" s="80">
        <v>3682.31</v>
      </c>
      <c r="E49" s="30">
        <f t="shared" si="0"/>
        <v>2188.75</v>
      </c>
      <c r="F49" s="81">
        <v>1761.88</v>
      </c>
      <c r="G49" s="81">
        <v>1493.56</v>
      </c>
      <c r="H49" s="30">
        <f t="shared" si="1"/>
        <v>3255.44</v>
      </c>
      <c r="I49" s="36" t="str">
        <f>VLOOKUP(B49,'FOLHA RESUMIDA'!C:D,2,0)</f>
        <v>MARIA ADRIAO DA SILVA</v>
      </c>
    </row>
    <row r="50" spans="1:9">
      <c r="A50" s="78">
        <v>1</v>
      </c>
      <c r="B50" s="78">
        <v>1545</v>
      </c>
      <c r="C50" s="76" t="s">
        <v>47</v>
      </c>
      <c r="D50" s="80">
        <v>4401.3</v>
      </c>
      <c r="E50" s="30">
        <f t="shared" si="0"/>
        <v>2647.07</v>
      </c>
      <c r="F50" s="81">
        <v>2025.09</v>
      </c>
      <c r="G50" s="81">
        <v>1754.23</v>
      </c>
      <c r="H50" s="30">
        <f t="shared" si="1"/>
        <v>3779.3199999999997</v>
      </c>
      <c r="I50" s="36" t="str">
        <f>VLOOKUP(B50,'FOLHA RESUMIDA'!C:D,2,0)</f>
        <v>HERON VILAR DE ANDRADE</v>
      </c>
    </row>
    <row r="51" spans="1:9">
      <c r="A51" s="78">
        <v>1</v>
      </c>
      <c r="B51" s="78">
        <v>1549</v>
      </c>
      <c r="C51" s="76" t="s">
        <v>48</v>
      </c>
      <c r="D51" s="80">
        <v>4262.76</v>
      </c>
      <c r="E51" s="30">
        <f t="shared" si="0"/>
        <v>2628.4500000000003</v>
      </c>
      <c r="F51" s="81">
        <v>2039.6</v>
      </c>
      <c r="G51" s="81">
        <v>1634.31</v>
      </c>
      <c r="H51" s="30">
        <f t="shared" si="1"/>
        <v>3673.91</v>
      </c>
      <c r="I51" s="36" t="str">
        <f>VLOOKUP(B51,'FOLHA RESUMIDA'!C:D,2,0)</f>
        <v>JOSE JOAQUIM DA SILVA FILHO</v>
      </c>
    </row>
    <row r="52" spans="1:9">
      <c r="A52" s="78">
        <v>1</v>
      </c>
      <c r="B52" s="78">
        <v>1553</v>
      </c>
      <c r="C52" s="76" t="s">
        <v>49</v>
      </c>
      <c r="D52" s="80">
        <v>4076.83</v>
      </c>
      <c r="E52" s="30">
        <f t="shared" si="0"/>
        <v>2485.5699999999997</v>
      </c>
      <c r="F52" s="81">
        <v>1950.64</v>
      </c>
      <c r="G52" s="81">
        <v>1591.26</v>
      </c>
      <c r="H52" s="30">
        <f t="shared" si="1"/>
        <v>3541.9</v>
      </c>
      <c r="I52" s="36" t="str">
        <f>VLOOKUP(B52,'FOLHA RESUMIDA'!C:D,2,0)</f>
        <v>MARIA DO CARMO A DOS SANTOS</v>
      </c>
    </row>
    <row r="53" spans="1:9">
      <c r="A53" s="78">
        <v>1</v>
      </c>
      <c r="B53" s="78">
        <v>1554</v>
      </c>
      <c r="C53" s="76" t="s">
        <v>50</v>
      </c>
      <c r="D53" s="80">
        <v>6298.04</v>
      </c>
      <c r="E53" s="30">
        <f t="shared" si="0"/>
        <v>4241.6499999999996</v>
      </c>
      <c r="F53" s="81">
        <v>2897.8</v>
      </c>
      <c r="G53" s="81">
        <v>2056.39</v>
      </c>
      <c r="H53" s="30">
        <f t="shared" si="1"/>
        <v>4954.1900000000005</v>
      </c>
      <c r="I53" s="36" t="str">
        <f>VLOOKUP(B53,'FOLHA RESUMIDA'!C:D,2,0)</f>
        <v>SONEIDE P DO NASCIMENTO CORREA</v>
      </c>
    </row>
    <row r="54" spans="1:9">
      <c r="A54" s="78">
        <v>1</v>
      </c>
      <c r="B54" s="78">
        <v>1561</v>
      </c>
      <c r="C54" s="76" t="s">
        <v>51</v>
      </c>
      <c r="D54" s="80">
        <v>1961.02</v>
      </c>
      <c r="E54" s="30">
        <f t="shared" si="0"/>
        <v>1093.5999999999999</v>
      </c>
      <c r="F54" s="81">
        <v>938.29</v>
      </c>
      <c r="G54" s="81">
        <v>867.42</v>
      </c>
      <c r="H54" s="30">
        <f t="shared" si="1"/>
        <v>1805.71</v>
      </c>
      <c r="I54" s="36" t="str">
        <f>VLOOKUP(B54,'FOLHA RESUMIDA'!C:D,2,0)</f>
        <v>ANDRE LUIZ MACIEL FERREIRA</v>
      </c>
    </row>
    <row r="55" spans="1:9">
      <c r="A55" s="78">
        <v>1</v>
      </c>
      <c r="B55" s="78">
        <v>1588</v>
      </c>
      <c r="C55" s="76" t="s">
        <v>52</v>
      </c>
      <c r="D55" s="80">
        <v>2173.2800000000002</v>
      </c>
      <c r="E55" s="30">
        <f t="shared" si="0"/>
        <v>1121.8100000000002</v>
      </c>
      <c r="F55" s="81">
        <v>947.4</v>
      </c>
      <c r="G55" s="81">
        <v>1051.47</v>
      </c>
      <c r="H55" s="30">
        <f t="shared" si="1"/>
        <v>1998.87</v>
      </c>
      <c r="I55" s="36" t="str">
        <f>VLOOKUP(B55,'FOLHA RESUMIDA'!C:D,2,0)</f>
        <v>MARIA ANDREA DOS SANTOS</v>
      </c>
    </row>
    <row r="56" spans="1:9">
      <c r="A56" s="78">
        <v>1</v>
      </c>
      <c r="B56" s="78">
        <v>1589</v>
      </c>
      <c r="C56" s="76" t="s">
        <v>53</v>
      </c>
      <c r="D56" s="80">
        <v>1961.02</v>
      </c>
      <c r="E56" s="30">
        <f t="shared" si="0"/>
        <v>1093.5999999999999</v>
      </c>
      <c r="F56" s="81">
        <v>938.29</v>
      </c>
      <c r="G56" s="81">
        <v>867.42</v>
      </c>
      <c r="H56" s="30">
        <f t="shared" si="1"/>
        <v>1805.71</v>
      </c>
      <c r="I56" s="36" t="str">
        <f>VLOOKUP(B56,'FOLHA RESUMIDA'!C:D,2,0)</f>
        <v>SEVERINA DE SANTANA NEVES</v>
      </c>
    </row>
    <row r="57" spans="1:9">
      <c r="A57" s="78">
        <v>1</v>
      </c>
      <c r="B57" s="78">
        <v>1596</v>
      </c>
      <c r="C57" s="76" t="s">
        <v>54</v>
      </c>
      <c r="D57" s="80">
        <v>2759.34</v>
      </c>
      <c r="E57" s="30">
        <f t="shared" si="0"/>
        <v>1550.19</v>
      </c>
      <c r="F57" s="81">
        <v>1320.26</v>
      </c>
      <c r="G57" s="81">
        <v>1209.1500000000001</v>
      </c>
      <c r="H57" s="30">
        <f t="shared" si="1"/>
        <v>2529.41</v>
      </c>
      <c r="I57" s="36" t="str">
        <f>VLOOKUP(B57,'FOLHA RESUMIDA'!C:D,2,0)</f>
        <v>IVANE FRANCISCO DE AZEVEDO</v>
      </c>
    </row>
    <row r="58" spans="1:9">
      <c r="A58" s="78">
        <v>1</v>
      </c>
      <c r="B58" s="78">
        <v>1597</v>
      </c>
      <c r="C58" s="76" t="s">
        <v>55</v>
      </c>
      <c r="D58" s="80">
        <v>4188.2700000000004</v>
      </c>
      <c r="E58" s="30">
        <f t="shared" si="0"/>
        <v>2430.7000000000007</v>
      </c>
      <c r="F58" s="81">
        <v>1867.95</v>
      </c>
      <c r="G58" s="81">
        <v>1757.57</v>
      </c>
      <c r="H58" s="30">
        <f t="shared" si="1"/>
        <v>3625.52</v>
      </c>
      <c r="I58" s="36" t="str">
        <f>VLOOKUP(B58,'FOLHA RESUMIDA'!C:D,2,0)</f>
        <v>DILMA NEUZA DAS MERCES</v>
      </c>
    </row>
    <row r="59" spans="1:9">
      <c r="A59" s="78">
        <v>1</v>
      </c>
      <c r="B59" s="78">
        <v>1631</v>
      </c>
      <c r="C59" s="76" t="s">
        <v>56</v>
      </c>
      <c r="D59" s="80">
        <v>2502.81</v>
      </c>
      <c r="E59" s="30">
        <f t="shared" si="0"/>
        <v>1355.6499999999999</v>
      </c>
      <c r="F59" s="81">
        <v>1151.58</v>
      </c>
      <c r="G59" s="81">
        <v>1147.1600000000001</v>
      </c>
      <c r="H59" s="30">
        <f t="shared" si="1"/>
        <v>2298.7399999999998</v>
      </c>
      <c r="I59" s="36" t="str">
        <f>VLOOKUP(B59,'FOLHA RESUMIDA'!C:D,2,0)</f>
        <v>GERSON MARTINS DA SILVA</v>
      </c>
    </row>
    <row r="60" spans="1:9">
      <c r="A60" s="78">
        <v>1</v>
      </c>
      <c r="B60" s="78">
        <v>1650</v>
      </c>
      <c r="C60" s="76" t="s">
        <v>57</v>
      </c>
      <c r="D60" s="80">
        <v>2270.11</v>
      </c>
      <c r="E60" s="30">
        <f t="shared" si="0"/>
        <v>1269.3000000000002</v>
      </c>
      <c r="F60" s="81">
        <v>1086.18</v>
      </c>
      <c r="G60" s="81">
        <v>1000.81</v>
      </c>
      <c r="H60" s="30">
        <f t="shared" si="1"/>
        <v>2086.9899999999998</v>
      </c>
      <c r="I60" s="36" t="str">
        <f>VLOOKUP(B60,'FOLHA RESUMIDA'!C:D,2,0)</f>
        <v>JANETE MARIA DA SILVA</v>
      </c>
    </row>
    <row r="61" spans="1:9">
      <c r="A61" s="78">
        <v>1</v>
      </c>
      <c r="B61" s="78">
        <v>1652</v>
      </c>
      <c r="C61" s="76" t="s">
        <v>58</v>
      </c>
      <c r="D61" s="80">
        <v>2552.58</v>
      </c>
      <c r="E61" s="30">
        <f t="shared" si="0"/>
        <v>1294.73</v>
      </c>
      <c r="F61" s="81">
        <v>1086.18</v>
      </c>
      <c r="G61" s="81">
        <v>1257.8499999999999</v>
      </c>
      <c r="H61" s="30">
        <f t="shared" si="1"/>
        <v>2344.0299999999997</v>
      </c>
      <c r="I61" s="36" t="str">
        <f>VLOOKUP(B61,'FOLHA RESUMIDA'!C:D,2,0)</f>
        <v>ROMILDO NUNES DIAS</v>
      </c>
    </row>
    <row r="62" spans="1:9">
      <c r="A62" s="78">
        <v>1</v>
      </c>
      <c r="B62" s="78">
        <v>1665</v>
      </c>
      <c r="C62" s="76" t="s">
        <v>59</v>
      </c>
      <c r="D62" s="80">
        <v>2502.81</v>
      </c>
      <c r="E62" s="30">
        <f t="shared" si="0"/>
        <v>1355.6499999999999</v>
      </c>
      <c r="F62" s="81">
        <v>1151.58</v>
      </c>
      <c r="G62" s="81">
        <v>1147.1600000000001</v>
      </c>
      <c r="H62" s="30">
        <f t="shared" si="1"/>
        <v>2298.7399999999998</v>
      </c>
      <c r="I62" s="36" t="str">
        <f>VLOOKUP(B62,'FOLHA RESUMIDA'!C:D,2,0)</f>
        <v>LUZIA BERNARDO DE SOUSA</v>
      </c>
    </row>
    <row r="63" spans="1:9">
      <c r="A63" s="78">
        <v>1</v>
      </c>
      <c r="B63" s="78">
        <v>1674</v>
      </c>
      <c r="C63" s="76" t="s">
        <v>60</v>
      </c>
      <c r="D63" s="80">
        <v>2059.06</v>
      </c>
      <c r="E63" s="30">
        <f t="shared" si="0"/>
        <v>1149.33</v>
      </c>
      <c r="F63" s="81">
        <v>985.2</v>
      </c>
      <c r="G63" s="81">
        <v>909.73</v>
      </c>
      <c r="H63" s="30">
        <f t="shared" si="1"/>
        <v>1894.93</v>
      </c>
      <c r="I63" s="36" t="str">
        <f>VLOOKUP(B63,'FOLHA RESUMIDA'!C:D,2,0)</f>
        <v>MARIA HELENA FERREIRA DA SILVA</v>
      </c>
    </row>
    <row r="64" spans="1:9">
      <c r="A64" s="78">
        <v>16</v>
      </c>
      <c r="B64" s="78">
        <v>1682</v>
      </c>
      <c r="C64" s="76" t="s">
        <v>349</v>
      </c>
      <c r="D64" s="80">
        <v>4360.2299999999996</v>
      </c>
      <c r="E64" s="30">
        <f t="shared" si="0"/>
        <v>2626.6399999999994</v>
      </c>
      <c r="F64" s="81">
        <v>2006.2</v>
      </c>
      <c r="G64" s="81">
        <v>1733.59</v>
      </c>
      <c r="H64" s="30">
        <f t="shared" si="1"/>
        <v>3739.79</v>
      </c>
      <c r="I64" s="36" t="str">
        <f>VLOOKUP(B64,'FOLHA RESUMIDA'!C:D,2,0)</f>
        <v>MOISES MARTINS DE MELO NETO</v>
      </c>
    </row>
    <row r="65" spans="1:9">
      <c r="A65" s="78">
        <v>10</v>
      </c>
      <c r="B65" s="78">
        <v>1683</v>
      </c>
      <c r="C65" s="76" t="s">
        <v>384</v>
      </c>
      <c r="D65" s="80">
        <v>4360.2299999999996</v>
      </c>
      <c r="E65" s="30">
        <f t="shared" si="0"/>
        <v>3296.5599999999995</v>
      </c>
      <c r="F65" s="81">
        <v>2006.2</v>
      </c>
      <c r="G65" s="81">
        <v>1063.67</v>
      </c>
      <c r="H65" s="30">
        <f t="shared" si="1"/>
        <v>3069.87</v>
      </c>
      <c r="I65" s="36" t="str">
        <f>VLOOKUP(B65,'FOLHA RESUMIDA'!C:D,2,0)</f>
        <v>ADEMIR LOPES DA SILVA</v>
      </c>
    </row>
    <row r="66" spans="1:9">
      <c r="A66" s="78">
        <v>51</v>
      </c>
      <c r="B66" s="78">
        <v>1726</v>
      </c>
      <c r="C66" s="76" t="s">
        <v>385</v>
      </c>
      <c r="D66" s="80">
        <v>4360.2299999999996</v>
      </c>
      <c r="E66" s="30">
        <f t="shared" si="0"/>
        <v>2706.6799999999994</v>
      </c>
      <c r="F66" s="81">
        <v>2086.2399999999998</v>
      </c>
      <c r="G66" s="81">
        <v>1653.55</v>
      </c>
      <c r="H66" s="30">
        <f t="shared" si="1"/>
        <v>3739.79</v>
      </c>
      <c r="I66" s="36" t="str">
        <f>VLOOKUP(B66,'FOLHA RESUMIDA'!C:D,2,0)</f>
        <v>JOSE CARLOS VIEIRA</v>
      </c>
    </row>
    <row r="67" spans="1:9">
      <c r="A67" s="78">
        <v>1</v>
      </c>
      <c r="B67" s="78">
        <v>1741</v>
      </c>
      <c r="C67" s="76" t="s">
        <v>61</v>
      </c>
      <c r="D67" s="80">
        <v>3521.69</v>
      </c>
      <c r="E67" s="30">
        <f t="shared" si="0"/>
        <v>2068.5299999999997</v>
      </c>
      <c r="F67" s="81">
        <v>1685.02</v>
      </c>
      <c r="G67" s="81">
        <v>1453.16</v>
      </c>
      <c r="H67" s="30">
        <f t="shared" si="1"/>
        <v>3138.1800000000003</v>
      </c>
      <c r="I67" s="36" t="str">
        <f>VLOOKUP(B67,'FOLHA RESUMIDA'!C:D,2,0)</f>
        <v>MARCONDES C  DE OLIVEIRA</v>
      </c>
    </row>
    <row r="68" spans="1:9">
      <c r="A68" s="78">
        <v>1</v>
      </c>
      <c r="B68" s="78">
        <v>1749</v>
      </c>
      <c r="C68" s="76" t="s">
        <v>62</v>
      </c>
      <c r="D68" s="80">
        <v>2492.3200000000002</v>
      </c>
      <c r="E68" s="30">
        <f t="shared" si="0"/>
        <v>1395.6200000000001</v>
      </c>
      <c r="F68" s="81">
        <v>1192.5</v>
      </c>
      <c r="G68" s="81">
        <v>1096.7</v>
      </c>
      <c r="H68" s="30">
        <f t="shared" si="1"/>
        <v>2289.1999999999998</v>
      </c>
      <c r="I68" s="36" t="str">
        <f>VLOOKUP(B68,'FOLHA RESUMIDA'!C:D,2,0)</f>
        <v>MANOEL MARTINS LEITE NETO</v>
      </c>
    </row>
    <row r="69" spans="1:9">
      <c r="A69" s="78">
        <v>1</v>
      </c>
      <c r="B69" s="78">
        <v>1774</v>
      </c>
      <c r="C69" s="76" t="s">
        <v>63</v>
      </c>
      <c r="D69" s="80">
        <v>2755.16</v>
      </c>
      <c r="E69" s="30">
        <f t="shared" si="0"/>
        <v>1811.9399999999998</v>
      </c>
      <c r="F69" s="81">
        <v>1257.4000000000001</v>
      </c>
      <c r="G69" s="81">
        <v>943.22</v>
      </c>
      <c r="H69" s="30">
        <f t="shared" si="1"/>
        <v>2200.62</v>
      </c>
      <c r="I69" s="36" t="str">
        <f>VLOOKUP(B69,'FOLHA RESUMIDA'!C:D,2,0)</f>
        <v>FRANCISCO DE ASSIS BEZERRA</v>
      </c>
    </row>
    <row r="70" spans="1:9">
      <c r="A70" s="78">
        <v>1</v>
      </c>
      <c r="B70" s="78">
        <v>1794</v>
      </c>
      <c r="C70" s="76" t="s">
        <v>64</v>
      </c>
      <c r="D70" s="80">
        <v>5332.95</v>
      </c>
      <c r="E70" s="30">
        <f t="shared" ref="E70:E133" si="2">D70-G70</f>
        <v>3142.8799999999997</v>
      </c>
      <c r="F70" s="81">
        <v>2162.39</v>
      </c>
      <c r="G70" s="81">
        <v>2190.0700000000002</v>
      </c>
      <c r="H70" s="30">
        <f t="shared" ref="H70:H133" si="3">F70+G70</f>
        <v>4352.46</v>
      </c>
      <c r="I70" s="36" t="str">
        <f>VLOOKUP(B70,'FOLHA RESUMIDA'!C:D,2,0)</f>
        <v>LUCIENE MARIA DE ANDRADE</v>
      </c>
    </row>
    <row r="71" spans="1:9">
      <c r="A71" s="78">
        <v>1</v>
      </c>
      <c r="B71" s="78">
        <v>1796</v>
      </c>
      <c r="C71" s="76" t="s">
        <v>65</v>
      </c>
      <c r="D71" s="80">
        <v>2059.06</v>
      </c>
      <c r="E71" s="30">
        <f t="shared" si="2"/>
        <v>1458.19</v>
      </c>
      <c r="F71" s="81">
        <v>985.2</v>
      </c>
      <c r="G71" s="81">
        <v>600.87</v>
      </c>
      <c r="H71" s="30">
        <f t="shared" si="3"/>
        <v>1586.0700000000002</v>
      </c>
      <c r="I71" s="36" t="str">
        <f>VLOOKUP(B71,'FOLHA RESUMIDA'!C:D,2,0)</f>
        <v>NEUZA ANUNCIACAO COELHO</v>
      </c>
    </row>
    <row r="72" spans="1:9">
      <c r="A72" s="78">
        <v>1</v>
      </c>
      <c r="B72" s="78">
        <v>1809</v>
      </c>
      <c r="C72" s="76" t="s">
        <v>66</v>
      </c>
      <c r="D72" s="80">
        <v>3846.4</v>
      </c>
      <c r="E72" s="30">
        <f t="shared" si="2"/>
        <v>2149.16</v>
      </c>
      <c r="F72" s="81">
        <v>1677.98</v>
      </c>
      <c r="G72" s="81">
        <v>1697.24</v>
      </c>
      <c r="H72" s="30">
        <f t="shared" si="3"/>
        <v>3375.2200000000003</v>
      </c>
      <c r="I72" s="36" t="str">
        <f>VLOOKUP(B72,'FOLHA RESUMIDA'!C:D,2,0)</f>
        <v>JOSE IRANILDO DE ANDRADE SILVA</v>
      </c>
    </row>
    <row r="73" spans="1:9">
      <c r="A73" s="78">
        <v>1</v>
      </c>
      <c r="B73" s="78">
        <v>1821</v>
      </c>
      <c r="C73" s="76" t="s">
        <v>67</v>
      </c>
      <c r="D73" s="80">
        <v>4455.75</v>
      </c>
      <c r="E73" s="30">
        <f t="shared" si="2"/>
        <v>2705.45</v>
      </c>
      <c r="F73" s="81">
        <v>2050.14</v>
      </c>
      <c r="G73" s="81">
        <v>1750.3</v>
      </c>
      <c r="H73" s="30">
        <f t="shared" si="3"/>
        <v>3800.4399999999996</v>
      </c>
      <c r="I73" s="36" t="str">
        <f>VLOOKUP(B73,'FOLHA RESUMIDA'!C:D,2,0)</f>
        <v>CARLOS STENIO DE DEUS</v>
      </c>
    </row>
    <row r="74" spans="1:9">
      <c r="A74" s="78">
        <v>1</v>
      </c>
      <c r="B74" s="78">
        <v>1822</v>
      </c>
      <c r="C74" s="76" t="s">
        <v>68</v>
      </c>
      <c r="D74" s="80">
        <v>1867.62</v>
      </c>
      <c r="E74" s="30">
        <f t="shared" si="2"/>
        <v>1040.5</v>
      </c>
      <c r="F74" s="81">
        <v>893.6</v>
      </c>
      <c r="G74" s="81">
        <v>827.12</v>
      </c>
      <c r="H74" s="30">
        <f t="shared" si="3"/>
        <v>1720.72</v>
      </c>
      <c r="I74" s="36" t="str">
        <f>VLOOKUP(B74,'FOLHA RESUMIDA'!C:D,2,0)</f>
        <v>GILMAR BEZERRA DE OLIVEIRA</v>
      </c>
    </row>
    <row r="75" spans="1:9">
      <c r="A75" s="78">
        <v>1</v>
      </c>
      <c r="B75" s="78">
        <v>1906</v>
      </c>
      <c r="C75" s="76" t="s">
        <v>69</v>
      </c>
      <c r="D75" s="80">
        <v>3866.45</v>
      </c>
      <c r="E75" s="30">
        <f t="shared" si="2"/>
        <v>2326.5699999999997</v>
      </c>
      <c r="F75" s="81">
        <v>1849.98</v>
      </c>
      <c r="G75" s="81">
        <v>1539.88</v>
      </c>
      <c r="H75" s="30">
        <f t="shared" si="3"/>
        <v>3389.86</v>
      </c>
      <c r="I75" s="36" t="str">
        <f>VLOOKUP(B75,'FOLHA RESUMIDA'!C:D,2,0)</f>
        <v>IZABEL CRISTINA F DE ARRUDA</v>
      </c>
    </row>
    <row r="76" spans="1:9">
      <c r="A76" s="78">
        <v>1</v>
      </c>
      <c r="B76" s="78">
        <v>1908</v>
      </c>
      <c r="C76" s="76" t="s">
        <v>70</v>
      </c>
      <c r="D76" s="80">
        <v>8220.58</v>
      </c>
      <c r="E76" s="30">
        <f t="shared" si="2"/>
        <v>5724.92</v>
      </c>
      <c r="F76" s="81">
        <v>3701.35</v>
      </c>
      <c r="G76" s="81">
        <v>2495.66</v>
      </c>
      <c r="H76" s="30">
        <f t="shared" si="3"/>
        <v>6197.01</v>
      </c>
      <c r="I76" s="36" t="str">
        <f>VLOOKUP(B76,'FOLHA RESUMIDA'!C:D,2,0)</f>
        <v>LUCIA MARIA ARAUJO LAVOR</v>
      </c>
    </row>
    <row r="77" spans="1:9">
      <c r="A77" s="78">
        <v>1</v>
      </c>
      <c r="B77" s="78">
        <v>1909</v>
      </c>
      <c r="C77" s="76" t="s">
        <v>71</v>
      </c>
      <c r="D77" s="80">
        <v>3354.02</v>
      </c>
      <c r="E77" s="30">
        <f t="shared" si="2"/>
        <v>1884.28</v>
      </c>
      <c r="F77" s="81">
        <v>1543.23</v>
      </c>
      <c r="G77" s="81">
        <v>1469.74</v>
      </c>
      <c r="H77" s="30">
        <f t="shared" si="3"/>
        <v>3012.9700000000003</v>
      </c>
      <c r="I77" s="36" t="str">
        <f>VLOOKUP(B77,'FOLHA RESUMIDA'!C:D,2,0)</f>
        <v>IVANILDO BATISTA DA SILVA</v>
      </c>
    </row>
    <row r="78" spans="1:9">
      <c r="A78" s="78">
        <v>1</v>
      </c>
      <c r="B78" s="78">
        <v>1916</v>
      </c>
      <c r="C78" s="76" t="s">
        <v>345</v>
      </c>
      <c r="D78" s="80">
        <v>3081.23</v>
      </c>
      <c r="E78" s="30">
        <f t="shared" si="2"/>
        <v>1705.56</v>
      </c>
      <c r="F78" s="81">
        <v>1417.71</v>
      </c>
      <c r="G78" s="81">
        <v>1375.67</v>
      </c>
      <c r="H78" s="30">
        <f t="shared" si="3"/>
        <v>2793.38</v>
      </c>
      <c r="I78" s="36" t="str">
        <f>VLOOKUP(B78,'FOLHA RESUMIDA'!C:D,2,0)</f>
        <v>FABIOLA ALBUQUERQUE PINHEIRO</v>
      </c>
    </row>
    <row r="79" spans="1:9">
      <c r="A79" s="78">
        <v>1</v>
      </c>
      <c r="B79" s="78">
        <v>1924</v>
      </c>
      <c r="C79" s="76" t="s">
        <v>72</v>
      </c>
      <c r="D79" s="80">
        <v>7927.59</v>
      </c>
      <c r="E79" s="30">
        <f t="shared" si="2"/>
        <v>5659.15</v>
      </c>
      <c r="F79" s="81">
        <v>3768.29</v>
      </c>
      <c r="G79" s="81">
        <v>2268.44</v>
      </c>
      <c r="H79" s="30">
        <f t="shared" si="3"/>
        <v>6036.73</v>
      </c>
      <c r="I79" s="36" t="str">
        <f>VLOOKUP(B79,'FOLHA RESUMIDA'!C:D,2,0)</f>
        <v>CARLOS HENRIQUE LIMA DE MELO</v>
      </c>
    </row>
    <row r="80" spans="1:9">
      <c r="A80" s="78">
        <v>1</v>
      </c>
      <c r="B80" s="78">
        <v>1932</v>
      </c>
      <c r="C80" s="76" t="s">
        <v>73</v>
      </c>
      <c r="D80" s="80">
        <v>8029.43</v>
      </c>
      <c r="E80" s="30">
        <f t="shared" si="2"/>
        <v>5401.7800000000007</v>
      </c>
      <c r="F80" s="81">
        <v>3430.78</v>
      </c>
      <c r="G80" s="81">
        <v>2627.65</v>
      </c>
      <c r="H80" s="30">
        <f t="shared" si="3"/>
        <v>6058.43</v>
      </c>
      <c r="I80" s="36" t="str">
        <f>VLOOKUP(B80,'FOLHA RESUMIDA'!C:D,2,0)</f>
        <v>ROSILENE MARIA ANACLETO</v>
      </c>
    </row>
    <row r="81" spans="1:9">
      <c r="A81" s="78">
        <v>1</v>
      </c>
      <c r="B81" s="78">
        <v>1937</v>
      </c>
      <c r="C81" s="76" t="s">
        <v>74</v>
      </c>
      <c r="D81" s="80">
        <v>3623.52</v>
      </c>
      <c r="E81" s="30">
        <f t="shared" si="2"/>
        <v>2144.75</v>
      </c>
      <c r="F81" s="81">
        <v>1733.75</v>
      </c>
      <c r="G81" s="81">
        <v>1478.77</v>
      </c>
      <c r="H81" s="30">
        <f t="shared" si="3"/>
        <v>3212.52</v>
      </c>
      <c r="I81" s="36" t="str">
        <f>VLOOKUP(B81,'FOLHA RESUMIDA'!C:D,2,0)</f>
        <v>RILDA MARIA DA SILVA</v>
      </c>
    </row>
    <row r="82" spans="1:9">
      <c r="A82" s="78">
        <v>1</v>
      </c>
      <c r="B82" s="78">
        <v>1980</v>
      </c>
      <c r="C82" s="76" t="s">
        <v>75</v>
      </c>
      <c r="D82" s="80">
        <v>5715.02</v>
      </c>
      <c r="E82" s="30">
        <f t="shared" si="2"/>
        <v>3925.3500000000004</v>
      </c>
      <c r="F82" s="81">
        <v>2801.01</v>
      </c>
      <c r="G82" s="81">
        <v>1789.67</v>
      </c>
      <c r="H82" s="30">
        <f t="shared" si="3"/>
        <v>4590.68</v>
      </c>
      <c r="I82" s="36" t="str">
        <f>VLOOKUP(B82,'FOLHA RESUMIDA'!C:D,2,0)</f>
        <v>MANOEL NETO DINIZ</v>
      </c>
    </row>
    <row r="83" spans="1:9">
      <c r="A83" s="78">
        <v>1</v>
      </c>
      <c r="B83" s="78">
        <v>1999</v>
      </c>
      <c r="C83" s="76" t="s">
        <v>76</v>
      </c>
      <c r="D83" s="80">
        <v>2885.17</v>
      </c>
      <c r="E83" s="30">
        <f t="shared" si="2"/>
        <v>1630.0800000000002</v>
      </c>
      <c r="F83" s="81">
        <v>1380.47</v>
      </c>
      <c r="G83" s="81">
        <v>1255.0899999999999</v>
      </c>
      <c r="H83" s="30">
        <f t="shared" si="3"/>
        <v>2635.56</v>
      </c>
      <c r="I83" s="36" t="str">
        <f>VLOOKUP(B83,'FOLHA RESUMIDA'!C:D,2,0)</f>
        <v>ELIAS RIBEIRO DA SILVA FILHO</v>
      </c>
    </row>
    <row r="84" spans="1:9">
      <c r="A84" s="78">
        <v>1</v>
      </c>
      <c r="B84" s="78">
        <v>2019</v>
      </c>
      <c r="C84" s="76" t="s">
        <v>78</v>
      </c>
      <c r="D84" s="80">
        <v>2373.63</v>
      </c>
      <c r="E84" s="30">
        <f t="shared" si="2"/>
        <v>1575.0100000000002</v>
      </c>
      <c r="F84" s="81">
        <v>1135.71</v>
      </c>
      <c r="G84" s="81">
        <v>798.62</v>
      </c>
      <c r="H84" s="30">
        <f t="shared" si="3"/>
        <v>1934.33</v>
      </c>
      <c r="I84" s="36" t="str">
        <f>VLOOKUP(B84,'FOLHA RESUMIDA'!C:D,2,0)</f>
        <v>MARCOS DO NASCIMENTO</v>
      </c>
    </row>
    <row r="85" spans="1:9">
      <c r="A85" s="78">
        <v>1</v>
      </c>
      <c r="B85" s="78">
        <v>2038</v>
      </c>
      <c r="C85" s="76" t="s">
        <v>79</v>
      </c>
      <c r="D85" s="80">
        <v>4002.53</v>
      </c>
      <c r="E85" s="30">
        <f t="shared" si="2"/>
        <v>2428.4700000000003</v>
      </c>
      <c r="F85" s="81">
        <v>1915.09</v>
      </c>
      <c r="G85" s="81">
        <v>1574.06</v>
      </c>
      <c r="H85" s="30">
        <f t="shared" si="3"/>
        <v>3489.1499999999996</v>
      </c>
      <c r="I85" s="36" t="str">
        <f>VLOOKUP(B85,'FOLHA RESUMIDA'!C:D,2,0)</f>
        <v>IRONILDA FERREIRA DA SILVA</v>
      </c>
    </row>
    <row r="86" spans="1:9">
      <c r="A86" s="78">
        <v>1</v>
      </c>
      <c r="B86" s="78">
        <v>2043</v>
      </c>
      <c r="C86" s="76" t="s">
        <v>80</v>
      </c>
      <c r="D86" s="80">
        <v>4363.8900000000003</v>
      </c>
      <c r="E86" s="30">
        <f t="shared" si="2"/>
        <v>2391.09</v>
      </c>
      <c r="F86" s="81">
        <v>1769.31</v>
      </c>
      <c r="G86" s="81">
        <v>1972.8</v>
      </c>
      <c r="H86" s="30">
        <f t="shared" si="3"/>
        <v>3742.1099999999997</v>
      </c>
      <c r="I86" s="36" t="str">
        <f>VLOOKUP(B86,'FOLHA RESUMIDA'!C:D,2,0)</f>
        <v>JOAO LUIZ BRAGA DE PONTES</v>
      </c>
    </row>
    <row r="87" spans="1:9">
      <c r="A87" s="78">
        <v>1</v>
      </c>
      <c r="B87" s="78">
        <v>2052</v>
      </c>
      <c r="C87" s="76" t="s">
        <v>81</v>
      </c>
      <c r="D87" s="80">
        <v>4131.92</v>
      </c>
      <c r="E87" s="30">
        <f t="shared" si="2"/>
        <v>3323.21</v>
      </c>
      <c r="F87" s="81">
        <v>1786.47</v>
      </c>
      <c r="G87" s="81">
        <v>808.71</v>
      </c>
      <c r="H87" s="30">
        <f t="shared" si="3"/>
        <v>2595.1800000000003</v>
      </c>
      <c r="I87" s="36" t="str">
        <f>VLOOKUP(B87,'FOLHA RESUMIDA'!C:D,2,0)</f>
        <v>JOSE FERNANDO PEREIRA DA COSTA</v>
      </c>
    </row>
    <row r="88" spans="1:9">
      <c r="A88" s="78">
        <v>1</v>
      </c>
      <c r="B88" s="78">
        <v>2063</v>
      </c>
      <c r="C88" s="76" t="s">
        <v>82</v>
      </c>
      <c r="D88" s="80">
        <v>16230.34</v>
      </c>
      <c r="E88" s="30">
        <f t="shared" si="2"/>
        <v>11991.970000000001</v>
      </c>
      <c r="F88" s="81">
        <v>7765.72</v>
      </c>
      <c r="G88" s="81">
        <v>4238.37</v>
      </c>
      <c r="H88" s="30">
        <f t="shared" si="3"/>
        <v>12004.09</v>
      </c>
      <c r="I88" s="36" t="str">
        <f>VLOOKUP(B88,'FOLHA RESUMIDA'!C:D,2,0)</f>
        <v>JOAQUIM PEDRO CARNEIRO C NETO</v>
      </c>
    </row>
    <row r="89" spans="1:9">
      <c r="A89" s="78">
        <v>1</v>
      </c>
      <c r="B89" s="78">
        <v>2069</v>
      </c>
      <c r="C89" s="76" t="s">
        <v>83</v>
      </c>
      <c r="D89" s="80">
        <v>20698.510000000002</v>
      </c>
      <c r="E89" s="30">
        <f t="shared" si="2"/>
        <v>14978.610000000002</v>
      </c>
      <c r="F89" s="81">
        <v>9523.61</v>
      </c>
      <c r="G89" s="81">
        <v>5719.9</v>
      </c>
      <c r="H89" s="30">
        <f t="shared" si="3"/>
        <v>15243.51</v>
      </c>
      <c r="I89" s="36" t="str">
        <f>VLOOKUP(B89,'FOLHA RESUMIDA'!C:D,2,0)</f>
        <v>SELMA VERONICA VIEIRA RAMOS</v>
      </c>
    </row>
    <row r="90" spans="1:9">
      <c r="A90" s="78">
        <v>1</v>
      </c>
      <c r="B90" s="78">
        <v>2086</v>
      </c>
      <c r="C90" s="76" t="s">
        <v>572</v>
      </c>
      <c r="D90" s="80">
        <v>2783.4</v>
      </c>
      <c r="E90" s="30">
        <f t="shared" si="2"/>
        <v>1546.3000000000002</v>
      </c>
      <c r="F90" s="81">
        <v>1313.48</v>
      </c>
      <c r="G90" s="81">
        <v>1237.0999999999999</v>
      </c>
      <c r="H90" s="30">
        <f t="shared" si="3"/>
        <v>2550.58</v>
      </c>
      <c r="I90" s="36" t="str">
        <f>VLOOKUP(B90,'FOLHA RESUMIDA'!C:D,2,0)</f>
        <v>ALBANITA LUCIANA DA SILVA</v>
      </c>
    </row>
    <row r="91" spans="1:9">
      <c r="A91" s="78">
        <v>1</v>
      </c>
      <c r="B91" s="78">
        <v>2093</v>
      </c>
      <c r="C91" s="76" t="s">
        <v>84</v>
      </c>
      <c r="D91" s="80">
        <v>2373.63</v>
      </c>
      <c r="E91" s="30">
        <f t="shared" si="2"/>
        <v>1284.5800000000002</v>
      </c>
      <c r="F91" s="81">
        <v>1092.1400000000001</v>
      </c>
      <c r="G91" s="81">
        <v>1089.05</v>
      </c>
      <c r="H91" s="30">
        <f t="shared" si="3"/>
        <v>2181.19</v>
      </c>
      <c r="I91" s="36" t="str">
        <f>VLOOKUP(B91,'FOLHA RESUMIDA'!C:D,2,0)</f>
        <v>GILBERTO RIBEIRO DA SILVA</v>
      </c>
    </row>
    <row r="92" spans="1:9">
      <c r="A92" s="78">
        <v>51</v>
      </c>
      <c r="B92" s="78">
        <v>2096</v>
      </c>
      <c r="C92" s="76" t="s">
        <v>337</v>
      </c>
      <c r="D92" s="80">
        <v>4360.2299999999996</v>
      </c>
      <c r="E92" s="30">
        <f t="shared" si="2"/>
        <v>2706.6799999999994</v>
      </c>
      <c r="F92" s="81">
        <v>2086.2399999999998</v>
      </c>
      <c r="G92" s="81">
        <v>1653.55</v>
      </c>
      <c r="H92" s="30">
        <f t="shared" si="3"/>
        <v>3739.79</v>
      </c>
      <c r="I92" s="36" t="str">
        <f>VLOOKUP(B92,'FOLHA RESUMIDA'!C:D,2,0)</f>
        <v>MARCELO MORAIS DE OLIVEIRA</v>
      </c>
    </row>
    <row r="93" spans="1:9">
      <c r="A93" s="78">
        <v>1</v>
      </c>
      <c r="B93" s="78">
        <v>2101</v>
      </c>
      <c r="C93" s="76" t="s">
        <v>85</v>
      </c>
      <c r="D93" s="80">
        <v>3354.02</v>
      </c>
      <c r="E93" s="30">
        <f t="shared" si="2"/>
        <v>2448.9499999999998</v>
      </c>
      <c r="F93" s="81">
        <v>1604.8</v>
      </c>
      <c r="G93" s="81">
        <v>905.07</v>
      </c>
      <c r="H93" s="30">
        <f t="shared" si="3"/>
        <v>2509.87</v>
      </c>
      <c r="I93" s="36" t="str">
        <f>VLOOKUP(B93,'FOLHA RESUMIDA'!C:D,2,0)</f>
        <v>JOSE LUCIANO CANDIDO DA SILVA</v>
      </c>
    </row>
    <row r="94" spans="1:9">
      <c r="A94" s="78">
        <v>16</v>
      </c>
      <c r="B94" s="78">
        <v>2115</v>
      </c>
      <c r="C94" s="76" t="s">
        <v>350</v>
      </c>
      <c r="D94" s="80">
        <v>4360.2299999999996</v>
      </c>
      <c r="E94" s="30">
        <f t="shared" si="2"/>
        <v>2706.6799999999994</v>
      </c>
      <c r="F94" s="81">
        <v>2086.2399999999998</v>
      </c>
      <c r="G94" s="81">
        <v>1653.55</v>
      </c>
      <c r="H94" s="30">
        <f t="shared" si="3"/>
        <v>3739.79</v>
      </c>
      <c r="I94" s="36" t="str">
        <f>VLOOKUP(B94,'FOLHA RESUMIDA'!C:D,2,0)</f>
        <v>SEVERINO JOSE RAMOS DE SOUZA</v>
      </c>
    </row>
    <row r="95" spans="1:9">
      <c r="A95" s="78">
        <v>1</v>
      </c>
      <c r="B95" s="78">
        <v>2117</v>
      </c>
      <c r="C95" s="76" t="s">
        <v>86</v>
      </c>
      <c r="D95" s="80">
        <v>2502.81</v>
      </c>
      <c r="E95" s="30">
        <f t="shared" si="2"/>
        <v>1661.88</v>
      </c>
      <c r="F95" s="81">
        <v>1197.52</v>
      </c>
      <c r="G95" s="81">
        <v>840.93</v>
      </c>
      <c r="H95" s="30">
        <f t="shared" si="3"/>
        <v>2038.4499999999998</v>
      </c>
      <c r="I95" s="36" t="str">
        <f>VLOOKUP(B95,'FOLHA RESUMIDA'!C:D,2,0)</f>
        <v>WILSON JOSE QUEIROZ DE LIMA</v>
      </c>
    </row>
    <row r="96" spans="1:9">
      <c r="A96" s="78">
        <v>1</v>
      </c>
      <c r="B96" s="78">
        <v>2120</v>
      </c>
      <c r="C96" s="76" t="s">
        <v>87</v>
      </c>
      <c r="D96" s="80">
        <v>2660.58</v>
      </c>
      <c r="E96" s="30">
        <f t="shared" si="2"/>
        <v>1890.37</v>
      </c>
      <c r="F96" s="81">
        <v>1273.01</v>
      </c>
      <c r="G96" s="81">
        <v>770.21</v>
      </c>
      <c r="H96" s="30">
        <f t="shared" si="3"/>
        <v>2043.22</v>
      </c>
      <c r="I96" s="36" t="str">
        <f>VLOOKUP(B96,'FOLHA RESUMIDA'!C:D,2,0)</f>
        <v>ANTONIO SOARES DE MELO</v>
      </c>
    </row>
    <row r="97" spans="1:9">
      <c r="A97" s="78">
        <v>1</v>
      </c>
      <c r="B97" s="78">
        <v>2121</v>
      </c>
      <c r="C97" s="76" t="s">
        <v>88</v>
      </c>
      <c r="D97" s="80">
        <v>2373.63</v>
      </c>
      <c r="E97" s="30">
        <f t="shared" si="2"/>
        <v>1436.4900000000002</v>
      </c>
      <c r="F97" s="81">
        <v>1092.1400000000001</v>
      </c>
      <c r="G97" s="81">
        <v>937.14</v>
      </c>
      <c r="H97" s="30">
        <f t="shared" si="3"/>
        <v>2029.2800000000002</v>
      </c>
      <c r="I97" s="36" t="str">
        <f>VLOOKUP(B97,'FOLHA RESUMIDA'!C:D,2,0)</f>
        <v>SAMUEL MAURICIO</v>
      </c>
    </row>
    <row r="98" spans="1:9">
      <c r="A98" s="78">
        <v>10</v>
      </c>
      <c r="B98" s="78">
        <v>2124</v>
      </c>
      <c r="C98" s="76" t="s">
        <v>341</v>
      </c>
      <c r="D98" s="80">
        <v>4360.2299999999996</v>
      </c>
      <c r="E98" s="30">
        <f t="shared" si="2"/>
        <v>2706.6799999999994</v>
      </c>
      <c r="F98" s="81">
        <v>2086.2399999999998</v>
      </c>
      <c r="G98" s="81">
        <v>1653.55</v>
      </c>
      <c r="H98" s="30">
        <f t="shared" si="3"/>
        <v>3739.79</v>
      </c>
      <c r="I98" s="36" t="str">
        <f>VLOOKUP(B98,'FOLHA RESUMIDA'!C:D,2,0)</f>
        <v>JOSE ALVES FIGUEIREDO FILHO</v>
      </c>
    </row>
    <row r="99" spans="1:9">
      <c r="A99" s="78">
        <v>1</v>
      </c>
      <c r="B99" s="78">
        <v>2125</v>
      </c>
      <c r="C99" s="76" t="s">
        <v>89</v>
      </c>
      <c r="D99" s="80">
        <v>4520.18</v>
      </c>
      <c r="E99" s="30">
        <f t="shared" si="2"/>
        <v>2859.3100000000004</v>
      </c>
      <c r="F99" s="81">
        <v>2180.48</v>
      </c>
      <c r="G99" s="81">
        <v>1660.87</v>
      </c>
      <c r="H99" s="30">
        <f t="shared" si="3"/>
        <v>3841.35</v>
      </c>
      <c r="I99" s="36" t="str">
        <f>VLOOKUP(B99,'FOLHA RESUMIDA'!C:D,2,0)</f>
        <v>GILMAR GALVAO SANTANA</v>
      </c>
    </row>
    <row r="100" spans="1:9">
      <c r="A100" s="78">
        <v>1</v>
      </c>
      <c r="B100" s="78">
        <v>2126</v>
      </c>
      <c r="C100" s="76" t="s">
        <v>90</v>
      </c>
      <c r="D100" s="80">
        <v>3697.8</v>
      </c>
      <c r="E100" s="30">
        <f t="shared" si="2"/>
        <v>2200.3500000000004</v>
      </c>
      <c r="F100" s="81">
        <v>1769.29</v>
      </c>
      <c r="G100" s="81">
        <v>1497.45</v>
      </c>
      <c r="H100" s="30">
        <f t="shared" si="3"/>
        <v>3266.74</v>
      </c>
      <c r="I100" s="36" t="str">
        <f>VLOOKUP(B100,'FOLHA RESUMIDA'!C:D,2,0)</f>
        <v>JAFFE JOSE LIMA XAVIER</v>
      </c>
    </row>
    <row r="101" spans="1:9">
      <c r="A101" s="78">
        <v>1</v>
      </c>
      <c r="B101" s="78">
        <v>2128</v>
      </c>
      <c r="C101" s="76" t="s">
        <v>91</v>
      </c>
      <c r="D101" s="80">
        <v>10153.75</v>
      </c>
      <c r="E101" s="30">
        <f t="shared" si="2"/>
        <v>8841.77</v>
      </c>
      <c r="F101" s="81">
        <v>4858.26</v>
      </c>
      <c r="G101" s="81">
        <v>1311.98</v>
      </c>
      <c r="H101" s="30">
        <f t="shared" si="3"/>
        <v>6170.24</v>
      </c>
      <c r="I101" s="36" t="str">
        <f>VLOOKUP(B101,'FOLHA RESUMIDA'!C:D,2,0)</f>
        <v>JORGE DA SILVA LIMA</v>
      </c>
    </row>
    <row r="102" spans="1:9">
      <c r="A102" s="78">
        <v>1</v>
      </c>
      <c r="B102" s="78">
        <v>2129</v>
      </c>
      <c r="C102" s="76" t="s">
        <v>92</v>
      </c>
      <c r="D102" s="80">
        <v>3096.3</v>
      </c>
      <c r="E102" s="30">
        <f t="shared" si="2"/>
        <v>1703.4500000000003</v>
      </c>
      <c r="F102" s="81">
        <v>1412.66</v>
      </c>
      <c r="G102" s="81">
        <v>1392.85</v>
      </c>
      <c r="H102" s="30">
        <f t="shared" si="3"/>
        <v>2805.51</v>
      </c>
      <c r="I102" s="36" t="str">
        <f>VLOOKUP(B102,'FOLHA RESUMIDA'!C:D,2,0)</f>
        <v>RICARDO JORGE XAVIER</v>
      </c>
    </row>
    <row r="103" spans="1:9">
      <c r="A103" s="78">
        <v>1</v>
      </c>
      <c r="B103" s="78">
        <v>2130</v>
      </c>
      <c r="C103" s="76" t="s">
        <v>93</v>
      </c>
      <c r="D103" s="80">
        <v>2152.9499999999998</v>
      </c>
      <c r="E103" s="30">
        <f t="shared" si="2"/>
        <v>1426.6099999999997</v>
      </c>
      <c r="F103" s="81">
        <v>1030.1199999999999</v>
      </c>
      <c r="G103" s="81">
        <v>726.34</v>
      </c>
      <c r="H103" s="30">
        <f t="shared" si="3"/>
        <v>1756.46</v>
      </c>
      <c r="I103" s="36" t="str">
        <f>VLOOKUP(B103,'FOLHA RESUMIDA'!C:D,2,0)</f>
        <v>HELVIO MOZART MONTENEGRO</v>
      </c>
    </row>
    <row r="104" spans="1:9">
      <c r="A104" s="78">
        <v>1</v>
      </c>
      <c r="B104" s="78">
        <v>2131</v>
      </c>
      <c r="C104" s="76" t="s">
        <v>94</v>
      </c>
      <c r="D104" s="80">
        <v>4247.96</v>
      </c>
      <c r="E104" s="30">
        <f t="shared" si="2"/>
        <v>2280.2200000000003</v>
      </c>
      <c r="F104" s="81">
        <v>1701.41</v>
      </c>
      <c r="G104" s="81">
        <v>1967.74</v>
      </c>
      <c r="H104" s="30">
        <f t="shared" si="3"/>
        <v>3669.15</v>
      </c>
      <c r="I104" s="36" t="str">
        <f>VLOOKUP(B104,'FOLHA RESUMIDA'!C:D,2,0)</f>
        <v>ALEXANDRE BARBOSA DA SILVA</v>
      </c>
    </row>
    <row r="105" spans="1:9">
      <c r="A105" s="78">
        <v>1</v>
      </c>
      <c r="B105" s="78">
        <v>2134</v>
      </c>
      <c r="C105" s="76" t="s">
        <v>95</v>
      </c>
      <c r="D105" s="80">
        <v>3697.8</v>
      </c>
      <c r="E105" s="30">
        <f t="shared" si="2"/>
        <v>2176.8100000000004</v>
      </c>
      <c r="F105" s="81">
        <v>1769.29</v>
      </c>
      <c r="G105" s="81">
        <v>1520.99</v>
      </c>
      <c r="H105" s="30">
        <f t="shared" si="3"/>
        <v>3290.2799999999997</v>
      </c>
      <c r="I105" s="36" t="str">
        <f>VLOOKUP(B105,'FOLHA RESUMIDA'!C:D,2,0)</f>
        <v>ROSIVALDO SATIRO DOS SANTOS</v>
      </c>
    </row>
    <row r="106" spans="1:9">
      <c r="A106" s="78">
        <v>1</v>
      </c>
      <c r="B106" s="78">
        <v>2136</v>
      </c>
      <c r="C106" s="76" t="s">
        <v>96</v>
      </c>
      <c r="D106" s="80">
        <v>2984.39</v>
      </c>
      <c r="E106" s="30">
        <f t="shared" si="2"/>
        <v>1709.27</v>
      </c>
      <c r="F106" s="81">
        <v>1445.65</v>
      </c>
      <c r="G106" s="81">
        <v>1275.1199999999999</v>
      </c>
      <c r="H106" s="30">
        <f t="shared" si="3"/>
        <v>2720.77</v>
      </c>
      <c r="I106" s="36" t="str">
        <f>VLOOKUP(B106,'FOLHA RESUMIDA'!C:D,2,0)</f>
        <v>GESIEL DAVID DE CASTRO</v>
      </c>
    </row>
    <row r="107" spans="1:9">
      <c r="A107" s="78">
        <v>1</v>
      </c>
      <c r="B107" s="78">
        <v>2137</v>
      </c>
      <c r="C107" s="76" t="s">
        <v>97</v>
      </c>
      <c r="D107" s="80">
        <v>9497.85</v>
      </c>
      <c r="E107" s="30">
        <f t="shared" si="2"/>
        <v>6760.2800000000007</v>
      </c>
      <c r="F107" s="81">
        <v>4437.6000000000004</v>
      </c>
      <c r="G107" s="81">
        <v>2737.57</v>
      </c>
      <c r="H107" s="30">
        <f t="shared" si="3"/>
        <v>7175.17</v>
      </c>
      <c r="I107" s="36" t="str">
        <f>VLOOKUP(B107,'FOLHA RESUMIDA'!C:D,2,0)</f>
        <v>FRANCISCO DE ASSIS DE OLIVEIRA</v>
      </c>
    </row>
    <row r="108" spans="1:9">
      <c r="A108" s="78">
        <v>1</v>
      </c>
      <c r="B108" s="78">
        <v>2140</v>
      </c>
      <c r="C108" s="76" t="s">
        <v>98</v>
      </c>
      <c r="D108" s="80">
        <v>6798.65</v>
      </c>
      <c r="E108" s="30">
        <f t="shared" si="2"/>
        <v>4522.2899999999991</v>
      </c>
      <c r="F108" s="81">
        <v>2989.97</v>
      </c>
      <c r="G108" s="81">
        <v>2276.36</v>
      </c>
      <c r="H108" s="30">
        <f t="shared" si="3"/>
        <v>5266.33</v>
      </c>
      <c r="I108" s="36" t="str">
        <f>VLOOKUP(B108,'FOLHA RESUMIDA'!C:D,2,0)</f>
        <v>LUCIENE PEREIRA DE A NASCIMENT</v>
      </c>
    </row>
    <row r="109" spans="1:9">
      <c r="A109" s="78">
        <v>1</v>
      </c>
      <c r="B109" s="78">
        <v>2143</v>
      </c>
      <c r="C109" s="76" t="s">
        <v>99</v>
      </c>
      <c r="D109" s="80">
        <v>2162.0100000000002</v>
      </c>
      <c r="E109" s="30">
        <f t="shared" si="2"/>
        <v>1432.7100000000003</v>
      </c>
      <c r="F109" s="81">
        <v>1034.46</v>
      </c>
      <c r="G109" s="81">
        <v>729.3</v>
      </c>
      <c r="H109" s="30">
        <f t="shared" si="3"/>
        <v>1763.76</v>
      </c>
      <c r="I109" s="36" t="str">
        <f>VLOOKUP(B109,'FOLHA RESUMIDA'!C:D,2,0)</f>
        <v>RUBEM JOSE DOS S DE PAULA</v>
      </c>
    </row>
    <row r="110" spans="1:9">
      <c r="A110" s="78">
        <v>1</v>
      </c>
      <c r="B110" s="78">
        <v>2145</v>
      </c>
      <c r="C110" s="76" t="s">
        <v>100</v>
      </c>
      <c r="D110" s="80">
        <v>3697.8</v>
      </c>
      <c r="E110" s="30">
        <f t="shared" si="2"/>
        <v>2200.3500000000004</v>
      </c>
      <c r="F110" s="81">
        <v>1769.29</v>
      </c>
      <c r="G110" s="81">
        <v>1497.45</v>
      </c>
      <c r="H110" s="30">
        <f t="shared" si="3"/>
        <v>3266.74</v>
      </c>
      <c r="I110" s="36" t="str">
        <f>VLOOKUP(B110,'FOLHA RESUMIDA'!C:D,2,0)</f>
        <v>EVERALDO DA SILVA CABRAL</v>
      </c>
    </row>
    <row r="111" spans="1:9">
      <c r="A111" s="78">
        <v>1</v>
      </c>
      <c r="B111" s="78">
        <v>2146</v>
      </c>
      <c r="C111" s="76" t="s">
        <v>101</v>
      </c>
      <c r="D111" s="80">
        <v>3309.14</v>
      </c>
      <c r="E111" s="30">
        <f t="shared" si="2"/>
        <v>1860.6499999999999</v>
      </c>
      <c r="F111" s="81">
        <v>1528.36</v>
      </c>
      <c r="G111" s="81">
        <v>1448.49</v>
      </c>
      <c r="H111" s="30">
        <f t="shared" si="3"/>
        <v>2976.85</v>
      </c>
      <c r="I111" s="36" t="str">
        <f>VLOOKUP(B111,'FOLHA RESUMIDA'!C:D,2,0)</f>
        <v>ROGERIO BARROS DOS SANTOS</v>
      </c>
    </row>
    <row r="112" spans="1:9">
      <c r="A112" s="78">
        <v>1</v>
      </c>
      <c r="B112" s="78">
        <v>2149</v>
      </c>
      <c r="C112" s="76" t="s">
        <v>102</v>
      </c>
      <c r="D112" s="80">
        <v>3283.92</v>
      </c>
      <c r="E112" s="30">
        <f t="shared" si="2"/>
        <v>2197.2600000000002</v>
      </c>
      <c r="F112" s="81">
        <v>1528.36</v>
      </c>
      <c r="G112" s="81">
        <v>1086.6600000000001</v>
      </c>
      <c r="H112" s="30">
        <f t="shared" si="3"/>
        <v>2615.02</v>
      </c>
      <c r="I112" s="36" t="str">
        <f>VLOOKUP(B112,'FOLHA RESUMIDA'!C:D,2,0)</f>
        <v>CARLOS AUGUSTO O  DA SILVA</v>
      </c>
    </row>
    <row r="113" spans="1:9">
      <c r="A113" s="78">
        <v>16</v>
      </c>
      <c r="B113" s="78">
        <v>2151</v>
      </c>
      <c r="C113" s="76" t="s">
        <v>103</v>
      </c>
      <c r="D113" s="80">
        <v>3332.09</v>
      </c>
      <c r="E113" s="30">
        <f t="shared" si="2"/>
        <v>2144.3100000000004</v>
      </c>
      <c r="F113" s="81">
        <v>1594.3</v>
      </c>
      <c r="G113" s="81">
        <v>1187.78</v>
      </c>
      <c r="H113" s="30">
        <f t="shared" si="3"/>
        <v>2782.08</v>
      </c>
      <c r="I113" s="36" t="str">
        <f>VLOOKUP(B113,'FOLHA RESUMIDA'!C:D,2,0)</f>
        <v>JUREMA MARIA BONGALHARDO</v>
      </c>
    </row>
    <row r="114" spans="1:9">
      <c r="A114" s="78">
        <v>1</v>
      </c>
      <c r="B114" s="78">
        <v>2153</v>
      </c>
      <c r="C114" s="76" t="s">
        <v>104</v>
      </c>
      <c r="D114" s="80">
        <v>3882.69</v>
      </c>
      <c r="E114" s="30">
        <f t="shared" si="2"/>
        <v>2338.73</v>
      </c>
      <c r="F114" s="81">
        <v>1857.75</v>
      </c>
      <c r="G114" s="81">
        <v>1543.96</v>
      </c>
      <c r="H114" s="30">
        <f t="shared" si="3"/>
        <v>3401.71</v>
      </c>
      <c r="I114" s="36" t="str">
        <f>VLOOKUP(B114,'FOLHA RESUMIDA'!C:D,2,0)</f>
        <v>SERGIO PEREIRA DA COSTA</v>
      </c>
    </row>
    <row r="115" spans="1:9">
      <c r="A115" s="78">
        <v>1</v>
      </c>
      <c r="B115" s="78">
        <v>2156</v>
      </c>
      <c r="C115" s="76" t="s">
        <v>105</v>
      </c>
      <c r="D115" s="80">
        <v>3682.31</v>
      </c>
      <c r="E115" s="30">
        <f t="shared" si="2"/>
        <v>2165.4899999999998</v>
      </c>
      <c r="F115" s="81">
        <v>1761.88</v>
      </c>
      <c r="G115" s="81">
        <v>1516.82</v>
      </c>
      <c r="H115" s="30">
        <f t="shared" si="3"/>
        <v>3278.7</v>
      </c>
      <c r="I115" s="36" t="str">
        <f>VLOOKUP(B115,'FOLHA RESUMIDA'!C:D,2,0)</f>
        <v>EDLEUSA LUCIA BATISTA DA SILVA</v>
      </c>
    </row>
    <row r="116" spans="1:9">
      <c r="A116" s="78">
        <v>1</v>
      </c>
      <c r="B116" s="78">
        <v>2159</v>
      </c>
      <c r="C116" s="76" t="s">
        <v>106</v>
      </c>
      <c r="D116" s="80">
        <v>6890.83</v>
      </c>
      <c r="E116" s="30">
        <f t="shared" si="2"/>
        <v>4759.8099999999995</v>
      </c>
      <c r="F116" s="81">
        <v>3297.05</v>
      </c>
      <c r="G116" s="81">
        <v>2131.02</v>
      </c>
      <c r="H116" s="30">
        <f t="shared" si="3"/>
        <v>5428.07</v>
      </c>
      <c r="I116" s="36" t="str">
        <f>VLOOKUP(B116,'FOLHA RESUMIDA'!C:D,2,0)</f>
        <v>FREDERICO JOSE C  DA NOBREGA</v>
      </c>
    </row>
    <row r="117" spans="1:9">
      <c r="A117" s="78">
        <v>1</v>
      </c>
      <c r="B117" s="78">
        <v>2161</v>
      </c>
      <c r="C117" s="76" t="s">
        <v>107</v>
      </c>
      <c r="D117" s="80">
        <v>5683.91</v>
      </c>
      <c r="E117" s="30">
        <f t="shared" si="2"/>
        <v>3466.72</v>
      </c>
      <c r="F117" s="81">
        <v>2354.09</v>
      </c>
      <c r="G117" s="81">
        <v>2217.19</v>
      </c>
      <c r="H117" s="30">
        <f t="shared" si="3"/>
        <v>4571.2800000000007</v>
      </c>
      <c r="I117" s="36" t="str">
        <f>VLOOKUP(B117,'FOLHA RESUMIDA'!C:D,2,0)</f>
        <v>WLADIMIR MACHADO DO E  SANTO</v>
      </c>
    </row>
    <row r="118" spans="1:9">
      <c r="A118" s="78">
        <v>1</v>
      </c>
      <c r="B118" s="78">
        <v>2181</v>
      </c>
      <c r="C118" s="76" t="s">
        <v>108</v>
      </c>
      <c r="D118" s="80">
        <v>12579.46</v>
      </c>
      <c r="E118" s="30">
        <f t="shared" si="2"/>
        <v>9010.2099999999991</v>
      </c>
      <c r="F118" s="81">
        <v>5787.95</v>
      </c>
      <c r="G118" s="81">
        <v>3569.25</v>
      </c>
      <c r="H118" s="30">
        <f t="shared" si="3"/>
        <v>9357.2000000000007</v>
      </c>
      <c r="I118" s="36" t="str">
        <f>VLOOKUP(B118,'FOLHA RESUMIDA'!C:D,2,0)</f>
        <v>ELCY SILVA DE ARAUJO</v>
      </c>
    </row>
    <row r="119" spans="1:9">
      <c r="A119" s="78">
        <v>1</v>
      </c>
      <c r="B119" s="78">
        <v>2274</v>
      </c>
      <c r="C119" s="76" t="s">
        <v>109</v>
      </c>
      <c r="D119" s="80">
        <v>16819.86</v>
      </c>
      <c r="E119" s="30">
        <f t="shared" si="2"/>
        <v>12780.810000000001</v>
      </c>
      <c r="F119" s="81">
        <v>8392.44</v>
      </c>
      <c r="G119" s="81">
        <v>4039.05</v>
      </c>
      <c r="H119" s="30">
        <f t="shared" si="3"/>
        <v>12431.490000000002</v>
      </c>
      <c r="I119" s="36" t="str">
        <f>VLOOKUP(B119,'FOLHA RESUMIDA'!C:D,2,0)</f>
        <v>DJALMA LIMA DE OLIVEIRA DANTAS</v>
      </c>
    </row>
    <row r="120" spans="1:9">
      <c r="A120" s="78">
        <v>1</v>
      </c>
      <c r="B120" s="78">
        <v>2280</v>
      </c>
      <c r="C120" s="76" t="s">
        <v>110</v>
      </c>
      <c r="D120" s="80">
        <v>3426.61</v>
      </c>
      <c r="E120" s="30">
        <f t="shared" si="2"/>
        <v>1948.7600000000002</v>
      </c>
      <c r="F120" s="81">
        <v>1590.92</v>
      </c>
      <c r="G120" s="81">
        <v>1477.85</v>
      </c>
      <c r="H120" s="30">
        <f t="shared" si="3"/>
        <v>3068.77</v>
      </c>
      <c r="I120" s="36" t="str">
        <f>VLOOKUP(B120,'FOLHA RESUMIDA'!C:D,2,0)</f>
        <v>JACQUELINE CESAR DE GUSMAO</v>
      </c>
    </row>
    <row r="121" spans="1:9">
      <c r="A121" s="78">
        <v>1</v>
      </c>
      <c r="B121" s="78">
        <v>2295</v>
      </c>
      <c r="C121" s="76" t="s">
        <v>111</v>
      </c>
      <c r="D121" s="80">
        <v>4405.6099999999997</v>
      </c>
      <c r="E121" s="30">
        <f t="shared" si="2"/>
        <v>2839.8199999999997</v>
      </c>
      <c r="F121" s="81">
        <v>2202.81</v>
      </c>
      <c r="G121" s="81">
        <v>1565.79</v>
      </c>
      <c r="H121" s="30">
        <f t="shared" si="3"/>
        <v>3768.6</v>
      </c>
      <c r="I121" s="36" t="str">
        <f>VLOOKUP(B121,'FOLHA RESUMIDA'!C:D,2,0)</f>
        <v>VINCENZO PAPARIELLO</v>
      </c>
    </row>
    <row r="122" spans="1:9">
      <c r="A122" s="78">
        <v>1</v>
      </c>
      <c r="B122" s="78">
        <v>2308</v>
      </c>
      <c r="C122" s="76" t="s">
        <v>112</v>
      </c>
      <c r="D122" s="80">
        <v>3186.7</v>
      </c>
      <c r="E122" s="30">
        <f t="shared" si="2"/>
        <v>2256.25</v>
      </c>
      <c r="F122" s="81">
        <v>1590.92</v>
      </c>
      <c r="G122" s="81">
        <v>930.45</v>
      </c>
      <c r="H122" s="30">
        <f t="shared" si="3"/>
        <v>2521.37</v>
      </c>
      <c r="I122" s="36" t="str">
        <f>VLOOKUP(B122,'FOLHA RESUMIDA'!C:D,2,0)</f>
        <v>ADEILDO CARLOS DIAS BEZERRA</v>
      </c>
    </row>
    <row r="123" spans="1:9">
      <c r="A123" s="78">
        <v>1</v>
      </c>
      <c r="B123" s="78">
        <v>2330</v>
      </c>
      <c r="C123" s="76" t="s">
        <v>113</v>
      </c>
      <c r="D123" s="80">
        <v>7453.52</v>
      </c>
      <c r="E123" s="30">
        <f t="shared" si="2"/>
        <v>5245.06</v>
      </c>
      <c r="F123" s="81">
        <v>3466.18</v>
      </c>
      <c r="G123" s="81">
        <v>2208.46</v>
      </c>
      <c r="H123" s="30">
        <f t="shared" si="3"/>
        <v>5674.6399999999994</v>
      </c>
      <c r="I123" s="36" t="str">
        <f>VLOOKUP(B123,'FOLHA RESUMIDA'!C:D,2,0)</f>
        <v>ERICK RENAN PEREIRA DE ACIOLI</v>
      </c>
    </row>
    <row r="124" spans="1:9">
      <c r="A124" s="78">
        <v>1</v>
      </c>
      <c r="B124" s="78">
        <v>2337</v>
      </c>
      <c r="C124" s="76" t="s">
        <v>114</v>
      </c>
      <c r="D124" s="80">
        <v>8606.52</v>
      </c>
      <c r="E124" s="30">
        <f t="shared" si="2"/>
        <v>6205.42</v>
      </c>
      <c r="F124" s="81">
        <v>4127.8500000000004</v>
      </c>
      <c r="G124" s="81">
        <v>2401.1</v>
      </c>
      <c r="H124" s="30">
        <f t="shared" si="3"/>
        <v>6528.9500000000007</v>
      </c>
      <c r="I124" s="36" t="str">
        <f>VLOOKUP(B124,'FOLHA RESUMIDA'!C:D,2,0)</f>
        <v>FLAVIA PATRICIA M  MEDEIROS</v>
      </c>
    </row>
    <row r="125" spans="1:9">
      <c r="A125" s="78">
        <v>1</v>
      </c>
      <c r="B125" s="78">
        <v>2339</v>
      </c>
      <c r="C125" s="76" t="s">
        <v>115</v>
      </c>
      <c r="D125" s="80">
        <v>10538.58</v>
      </c>
      <c r="E125" s="30">
        <f t="shared" si="2"/>
        <v>7579.51</v>
      </c>
      <c r="F125" s="81">
        <v>4918.49</v>
      </c>
      <c r="G125" s="81">
        <v>2959.07</v>
      </c>
      <c r="H125" s="30">
        <f t="shared" si="3"/>
        <v>7877.5599999999995</v>
      </c>
      <c r="I125" s="36" t="str">
        <f>VLOOKUP(B125,'FOLHA RESUMIDA'!C:D,2,0)</f>
        <v>DEBORAH BEZERRA MONTEIRO</v>
      </c>
    </row>
    <row r="126" spans="1:9">
      <c r="A126" s="78">
        <v>1</v>
      </c>
      <c r="B126" s="78">
        <v>2342</v>
      </c>
      <c r="C126" s="76" t="s">
        <v>116</v>
      </c>
      <c r="D126" s="80">
        <v>8523.11</v>
      </c>
      <c r="E126" s="30">
        <f t="shared" si="2"/>
        <v>6068.4700000000012</v>
      </c>
      <c r="F126" s="81">
        <v>4013.84</v>
      </c>
      <c r="G126" s="81">
        <v>2454.64</v>
      </c>
      <c r="H126" s="30">
        <f t="shared" si="3"/>
        <v>6468.48</v>
      </c>
      <c r="I126" s="36" t="str">
        <f>VLOOKUP(B126,'FOLHA RESUMIDA'!C:D,2,0)</f>
        <v>MARCOS ANDRE CUNHA DE OLIVEIRA</v>
      </c>
    </row>
    <row r="127" spans="1:9">
      <c r="A127" s="78">
        <v>1</v>
      </c>
      <c r="B127" s="78">
        <v>2344</v>
      </c>
      <c r="C127" s="76" t="s">
        <v>117</v>
      </c>
      <c r="D127" s="80">
        <v>8643.8000000000011</v>
      </c>
      <c r="E127" s="30">
        <f t="shared" si="2"/>
        <v>6267.8100000000013</v>
      </c>
      <c r="F127" s="81">
        <v>4127.8500000000004</v>
      </c>
      <c r="G127" s="81">
        <v>2375.9899999999998</v>
      </c>
      <c r="H127" s="30">
        <f t="shared" si="3"/>
        <v>6503.84</v>
      </c>
      <c r="I127" s="36" t="str">
        <f>VLOOKUP(B127,'FOLHA RESUMIDA'!C:D,2,0)</f>
        <v>AMANDA TATIANE C  DE OLIVEIRA</v>
      </c>
    </row>
    <row r="128" spans="1:9">
      <c r="A128" s="78">
        <v>1</v>
      </c>
      <c r="B128" s="78">
        <v>2351</v>
      </c>
      <c r="C128" s="76" t="s">
        <v>118</v>
      </c>
      <c r="D128" s="80">
        <v>1778.68</v>
      </c>
      <c r="E128" s="30">
        <f t="shared" si="2"/>
        <v>989.95</v>
      </c>
      <c r="F128" s="81">
        <v>851.05</v>
      </c>
      <c r="G128" s="81">
        <v>788.73</v>
      </c>
      <c r="H128" s="30">
        <f t="shared" si="3"/>
        <v>1639.78</v>
      </c>
      <c r="I128" s="36" t="str">
        <f>VLOOKUP(B128,'FOLHA RESUMIDA'!C:D,2,0)</f>
        <v>CLAUDIA SALVINA DE SANTANA</v>
      </c>
    </row>
    <row r="129" spans="1:9">
      <c r="A129" s="78">
        <v>1</v>
      </c>
      <c r="B129" s="78">
        <v>2363</v>
      </c>
      <c r="C129" s="76" t="s">
        <v>119</v>
      </c>
      <c r="D129" s="80">
        <v>2547.5700000000002</v>
      </c>
      <c r="E129" s="30">
        <f t="shared" si="2"/>
        <v>1490.7500000000002</v>
      </c>
      <c r="F129" s="81">
        <v>994.78</v>
      </c>
      <c r="G129" s="81">
        <v>1056.82</v>
      </c>
      <c r="H129" s="30">
        <f t="shared" si="3"/>
        <v>2051.6</v>
      </c>
      <c r="I129" s="36" t="str">
        <f>VLOOKUP(B129,'FOLHA RESUMIDA'!C:D,2,0)</f>
        <v>MIRIAM ALVES BASTOS DA SILVA</v>
      </c>
    </row>
    <row r="130" spans="1:9">
      <c r="A130" s="78">
        <v>1</v>
      </c>
      <c r="B130" s="78">
        <v>2367</v>
      </c>
      <c r="C130" s="76" t="s">
        <v>120</v>
      </c>
      <c r="D130" s="80">
        <v>2050.41</v>
      </c>
      <c r="E130" s="30">
        <f t="shared" si="2"/>
        <v>1144.4099999999999</v>
      </c>
      <c r="F130" s="81">
        <v>981.06</v>
      </c>
      <c r="G130" s="81">
        <v>906</v>
      </c>
      <c r="H130" s="30">
        <f t="shared" si="3"/>
        <v>1887.06</v>
      </c>
      <c r="I130" s="36" t="str">
        <f>VLOOKUP(B130,'FOLHA RESUMIDA'!C:D,2,0)</f>
        <v>PRISCILLA RODRIGUES P DA SILVA</v>
      </c>
    </row>
    <row r="131" spans="1:9">
      <c r="A131" s="78">
        <v>1</v>
      </c>
      <c r="B131" s="78">
        <v>2382</v>
      </c>
      <c r="C131" s="76" t="s">
        <v>122</v>
      </c>
      <c r="D131" s="80">
        <v>12867.970000000001</v>
      </c>
      <c r="E131" s="30">
        <f t="shared" si="2"/>
        <v>9601.8700000000008</v>
      </c>
      <c r="F131" s="81">
        <v>6300.27</v>
      </c>
      <c r="G131" s="81">
        <v>3266.1</v>
      </c>
      <c r="H131" s="30">
        <f t="shared" si="3"/>
        <v>9566.3700000000008</v>
      </c>
      <c r="I131" s="36" t="str">
        <f>VLOOKUP(B131,'FOLHA RESUMIDA'!C:D,2,0)</f>
        <v>AILA KARLA MOTA SANTANA</v>
      </c>
    </row>
    <row r="132" spans="1:9">
      <c r="A132" s="78">
        <v>1</v>
      </c>
      <c r="B132" s="78">
        <v>2384</v>
      </c>
      <c r="C132" s="76" t="s">
        <v>123</v>
      </c>
      <c r="D132" s="80">
        <v>2522.09</v>
      </c>
      <c r="E132" s="30">
        <f t="shared" si="2"/>
        <v>1378.13</v>
      </c>
      <c r="F132" s="81">
        <v>1172.33</v>
      </c>
      <c r="G132" s="81">
        <v>1143.96</v>
      </c>
      <c r="H132" s="30">
        <f t="shared" si="3"/>
        <v>2316.29</v>
      </c>
      <c r="I132" s="36" t="str">
        <f>VLOOKUP(B132,'FOLHA RESUMIDA'!C:D,2,0)</f>
        <v>KATIA MIRANDA DE ARAUJO LOPES</v>
      </c>
    </row>
    <row r="133" spans="1:9">
      <c r="A133" s="78">
        <v>1</v>
      </c>
      <c r="B133" s="78">
        <v>2392</v>
      </c>
      <c r="C133" s="76" t="s">
        <v>124</v>
      </c>
      <c r="D133" s="80">
        <v>4363.3599999999997</v>
      </c>
      <c r="E133" s="30">
        <f t="shared" si="2"/>
        <v>2721.4799999999996</v>
      </c>
      <c r="F133" s="81">
        <v>2099.9</v>
      </c>
      <c r="G133" s="81">
        <v>1641.88</v>
      </c>
      <c r="H133" s="30">
        <f t="shared" si="3"/>
        <v>3741.78</v>
      </c>
      <c r="I133" s="36" t="str">
        <f>VLOOKUP(B133,'FOLHA RESUMIDA'!C:D,2,0)</f>
        <v>KLEYTON DA SILVA A PEREIRA</v>
      </c>
    </row>
    <row r="134" spans="1:9">
      <c r="A134" s="78">
        <v>1</v>
      </c>
      <c r="B134" s="78">
        <v>2406</v>
      </c>
      <c r="C134" s="76" t="s">
        <v>125</v>
      </c>
      <c r="D134" s="80">
        <v>1624.07</v>
      </c>
      <c r="E134" s="30">
        <f t="shared" ref="E134:E197" si="4">D134-G134</f>
        <v>896.9</v>
      </c>
      <c r="F134" s="81">
        <v>771.92</v>
      </c>
      <c r="G134" s="81">
        <v>727.17</v>
      </c>
      <c r="H134" s="30">
        <f t="shared" ref="H134:H197" si="5">F134+G134</f>
        <v>1499.09</v>
      </c>
      <c r="I134" s="36" t="str">
        <f>VLOOKUP(B134,'FOLHA RESUMIDA'!C:D,2,0)</f>
        <v>DEYSE MARIA DOS SANTOS SILVA</v>
      </c>
    </row>
    <row r="135" spans="1:9">
      <c r="A135" s="78">
        <v>1</v>
      </c>
      <c r="B135" s="78">
        <v>2415</v>
      </c>
      <c r="C135" s="76" t="s">
        <v>126</v>
      </c>
      <c r="D135" s="80">
        <v>12885.11</v>
      </c>
      <c r="E135" s="30">
        <f t="shared" si="4"/>
        <v>9606.59</v>
      </c>
      <c r="F135" s="81">
        <v>6300.27</v>
      </c>
      <c r="G135" s="81">
        <v>3278.52</v>
      </c>
      <c r="H135" s="30">
        <f t="shared" si="5"/>
        <v>9578.7900000000009</v>
      </c>
      <c r="I135" s="36" t="str">
        <f>VLOOKUP(B135,'FOLHA RESUMIDA'!C:D,2,0)</f>
        <v>SILVIA RENATA QUEIROZ DE FARIA</v>
      </c>
    </row>
    <row r="136" spans="1:9">
      <c r="A136" s="78">
        <v>1</v>
      </c>
      <c r="B136" s="78">
        <v>2420</v>
      </c>
      <c r="C136" s="76" t="s">
        <v>127</v>
      </c>
      <c r="D136" s="80">
        <v>12867.95</v>
      </c>
      <c r="E136" s="30">
        <f t="shared" si="4"/>
        <v>9497.59</v>
      </c>
      <c r="F136" s="81">
        <v>6300.27</v>
      </c>
      <c r="G136" s="81">
        <v>3370.36</v>
      </c>
      <c r="H136" s="30">
        <f t="shared" si="5"/>
        <v>9670.630000000001</v>
      </c>
      <c r="I136" s="36" t="str">
        <f>VLOOKUP(B136,'FOLHA RESUMIDA'!C:D,2,0)</f>
        <v>TEREZA RAQUEL F ALMEIDA</v>
      </c>
    </row>
    <row r="137" spans="1:9">
      <c r="A137" s="78">
        <v>1</v>
      </c>
      <c r="B137" s="78">
        <v>2421</v>
      </c>
      <c r="C137" s="76" t="s">
        <v>128</v>
      </c>
      <c r="D137" s="80">
        <v>6368.87</v>
      </c>
      <c r="E137" s="30">
        <f t="shared" si="4"/>
        <v>4408.91</v>
      </c>
      <c r="F137" s="81">
        <v>3038.4</v>
      </c>
      <c r="G137" s="81">
        <v>1959.96</v>
      </c>
      <c r="H137" s="30">
        <f t="shared" si="5"/>
        <v>4998.3600000000006</v>
      </c>
      <c r="I137" s="36" t="str">
        <f>VLOOKUP(B137,'FOLHA RESUMIDA'!C:D,2,0)</f>
        <v>ANA CLAUDIA NUNES DE MOURA</v>
      </c>
    </row>
    <row r="138" spans="1:9">
      <c r="A138" s="78">
        <v>1</v>
      </c>
      <c r="B138" s="78">
        <v>2437</v>
      </c>
      <c r="C138" s="76" t="s">
        <v>129</v>
      </c>
      <c r="D138" s="80">
        <v>2050.41</v>
      </c>
      <c r="E138" s="30">
        <f t="shared" si="4"/>
        <v>1144.4099999999999</v>
      </c>
      <c r="F138" s="81">
        <v>981.06</v>
      </c>
      <c r="G138" s="81">
        <v>906</v>
      </c>
      <c r="H138" s="30">
        <f t="shared" si="5"/>
        <v>1887.06</v>
      </c>
      <c r="I138" s="36" t="str">
        <f>VLOOKUP(B138,'FOLHA RESUMIDA'!C:D,2,0)</f>
        <v>CLAUDILENE DE LIMA</v>
      </c>
    </row>
    <row r="139" spans="1:9">
      <c r="A139" s="78">
        <v>1</v>
      </c>
      <c r="B139" s="78">
        <v>2440</v>
      </c>
      <c r="C139" s="76" t="s">
        <v>130</v>
      </c>
      <c r="D139" s="80">
        <v>3729.25</v>
      </c>
      <c r="E139" s="30">
        <f t="shared" si="4"/>
        <v>2052.6999999999998</v>
      </c>
      <c r="F139" s="81">
        <v>1637.26</v>
      </c>
      <c r="G139" s="81">
        <v>1676.55</v>
      </c>
      <c r="H139" s="30">
        <f t="shared" si="5"/>
        <v>3313.81</v>
      </c>
      <c r="I139" s="36" t="str">
        <f>VLOOKUP(B139,'FOLHA RESUMIDA'!C:D,2,0)</f>
        <v>ELIANE MOREIRA DE SOUZA</v>
      </c>
    </row>
    <row r="140" spans="1:9">
      <c r="A140" s="78">
        <v>1</v>
      </c>
      <c r="B140" s="78">
        <v>2443</v>
      </c>
      <c r="C140" s="76" t="s">
        <v>454</v>
      </c>
      <c r="D140" s="80">
        <v>1778.68</v>
      </c>
      <c r="E140" s="30">
        <f t="shared" si="4"/>
        <v>989.95</v>
      </c>
      <c r="F140" s="81">
        <v>851.05</v>
      </c>
      <c r="G140" s="81">
        <v>788.73</v>
      </c>
      <c r="H140" s="30">
        <f t="shared" si="5"/>
        <v>1639.78</v>
      </c>
      <c r="I140" s="36" t="str">
        <f>VLOOKUP(B140,'FOLHA RESUMIDA'!C:D,2,0)</f>
        <v>GEYZA JANAINA FERREIRA L ALVES</v>
      </c>
    </row>
    <row r="141" spans="1:9">
      <c r="A141" s="78">
        <v>1</v>
      </c>
      <c r="B141" s="78">
        <v>2448</v>
      </c>
      <c r="C141" s="76" t="s">
        <v>131</v>
      </c>
      <c r="D141" s="80">
        <v>2025.77</v>
      </c>
      <c r="E141" s="30">
        <f t="shared" si="4"/>
        <v>1393.5900000000001</v>
      </c>
      <c r="F141" s="81">
        <v>938.3</v>
      </c>
      <c r="G141" s="81">
        <v>632.17999999999995</v>
      </c>
      <c r="H141" s="30">
        <f t="shared" si="5"/>
        <v>1570.48</v>
      </c>
      <c r="I141" s="36" t="str">
        <f>VLOOKUP(B141,'FOLHA RESUMIDA'!C:D,2,0)</f>
        <v>JULIO CESAR DA SILVA</v>
      </c>
    </row>
    <row r="142" spans="1:9">
      <c r="A142" s="78">
        <v>1</v>
      </c>
      <c r="B142" s="78">
        <v>2451</v>
      </c>
      <c r="C142" s="76" t="s">
        <v>132</v>
      </c>
      <c r="D142" s="80">
        <v>1790.71</v>
      </c>
      <c r="E142" s="30">
        <f t="shared" si="4"/>
        <v>991.03000000000009</v>
      </c>
      <c r="F142" s="81">
        <v>851.05</v>
      </c>
      <c r="G142" s="81">
        <v>799.68</v>
      </c>
      <c r="H142" s="30">
        <f t="shared" si="5"/>
        <v>1650.73</v>
      </c>
      <c r="I142" s="36" t="str">
        <f>VLOOKUP(B142,'FOLHA RESUMIDA'!C:D,2,0)</f>
        <v>MANUELLA BOMFIM DA SILVA</v>
      </c>
    </row>
    <row r="143" spans="1:9">
      <c r="A143" s="78">
        <v>1</v>
      </c>
      <c r="B143" s="78">
        <v>2460</v>
      </c>
      <c r="C143" s="76" t="s">
        <v>133</v>
      </c>
      <c r="D143" s="80">
        <v>1778.74</v>
      </c>
      <c r="E143" s="30">
        <f t="shared" si="4"/>
        <v>989.95</v>
      </c>
      <c r="F143" s="81">
        <v>851.05</v>
      </c>
      <c r="G143" s="81">
        <v>788.79</v>
      </c>
      <c r="H143" s="30">
        <f t="shared" si="5"/>
        <v>1639.84</v>
      </c>
      <c r="I143" s="36" t="str">
        <f>VLOOKUP(B143,'FOLHA RESUMIDA'!C:D,2,0)</f>
        <v>VIVIANE OLIMPIO DOS SANTOS</v>
      </c>
    </row>
    <row r="144" spans="1:9">
      <c r="A144" s="78">
        <v>1</v>
      </c>
      <c r="B144" s="78">
        <v>2468</v>
      </c>
      <c r="C144" s="76" t="s">
        <v>134</v>
      </c>
      <c r="D144" s="80">
        <v>8365.9</v>
      </c>
      <c r="E144" s="30">
        <f t="shared" si="4"/>
        <v>5898.48</v>
      </c>
      <c r="F144" s="81">
        <v>3887.08</v>
      </c>
      <c r="G144" s="81">
        <v>2467.42</v>
      </c>
      <c r="H144" s="30">
        <f t="shared" si="5"/>
        <v>6354.5</v>
      </c>
      <c r="I144" s="36" t="str">
        <f>VLOOKUP(B144,'FOLHA RESUMIDA'!C:D,2,0)</f>
        <v>ANA GERTRUDES DE A F GUERRA</v>
      </c>
    </row>
    <row r="145" spans="1:9">
      <c r="A145" s="78">
        <v>1</v>
      </c>
      <c r="B145" s="78">
        <v>2474</v>
      </c>
      <c r="C145" s="76" t="s">
        <v>135</v>
      </c>
      <c r="D145" s="80">
        <v>12867.95</v>
      </c>
      <c r="E145" s="30">
        <f t="shared" si="4"/>
        <v>9601.880000000001</v>
      </c>
      <c r="F145" s="81">
        <v>6300.28</v>
      </c>
      <c r="G145" s="81">
        <v>3266.07</v>
      </c>
      <c r="H145" s="30">
        <f t="shared" si="5"/>
        <v>9566.35</v>
      </c>
      <c r="I145" s="36" t="str">
        <f>VLOOKUP(B145,'FOLHA RESUMIDA'!C:D,2,0)</f>
        <v>MARIA ROSEANE DOS A CLEMENTINO</v>
      </c>
    </row>
    <row r="146" spans="1:9">
      <c r="A146" s="78">
        <v>50</v>
      </c>
      <c r="B146" s="78">
        <v>2478</v>
      </c>
      <c r="C146" s="76" t="s">
        <v>380</v>
      </c>
      <c r="D146" s="80">
        <v>5534.43</v>
      </c>
      <c r="E146" s="30">
        <f t="shared" si="4"/>
        <v>3562.6200000000003</v>
      </c>
      <c r="F146" s="81">
        <v>2648.06</v>
      </c>
      <c r="G146" s="81">
        <v>1971.81</v>
      </c>
      <c r="H146" s="30">
        <f t="shared" si="5"/>
        <v>4619.87</v>
      </c>
      <c r="I146" s="36" t="str">
        <f>VLOOKUP(B146,'FOLHA RESUMIDA'!C:D,2,0)</f>
        <v>ROGERIO MOURA VIEIRA</v>
      </c>
    </row>
    <row r="147" spans="1:9">
      <c r="A147" s="78">
        <v>20</v>
      </c>
      <c r="B147" s="78">
        <v>2481</v>
      </c>
      <c r="C147" s="76" t="s">
        <v>354</v>
      </c>
      <c r="D147" s="80">
        <v>5534.43</v>
      </c>
      <c r="E147" s="30">
        <f t="shared" si="4"/>
        <v>3652.2700000000004</v>
      </c>
      <c r="F147" s="81">
        <v>2648.06</v>
      </c>
      <c r="G147" s="81">
        <v>1882.16</v>
      </c>
      <c r="H147" s="30">
        <f t="shared" si="5"/>
        <v>4530.22</v>
      </c>
      <c r="I147" s="36" t="str">
        <f>VLOOKUP(B147,'FOLHA RESUMIDA'!C:D,2,0)</f>
        <v>RAFAELLA MICHELLE DE L MIRANDA</v>
      </c>
    </row>
    <row r="148" spans="1:9">
      <c r="A148" s="78">
        <v>39</v>
      </c>
      <c r="B148" s="78">
        <v>2484</v>
      </c>
      <c r="C148" s="76" t="s">
        <v>373</v>
      </c>
      <c r="D148" s="80">
        <v>5811.15</v>
      </c>
      <c r="E148" s="30">
        <f t="shared" si="4"/>
        <v>3787.3099999999995</v>
      </c>
      <c r="F148" s="81">
        <v>2780.46</v>
      </c>
      <c r="G148" s="81">
        <v>2023.84</v>
      </c>
      <c r="H148" s="30">
        <f t="shared" si="5"/>
        <v>4804.3</v>
      </c>
      <c r="I148" s="36" t="str">
        <f>VLOOKUP(B148,'FOLHA RESUMIDA'!C:D,2,0)</f>
        <v>ARLEY ANDERSON TAVARES MOREIRA</v>
      </c>
    </row>
    <row r="149" spans="1:9">
      <c r="A149" s="78">
        <v>1</v>
      </c>
      <c r="B149" s="78">
        <v>2493</v>
      </c>
      <c r="C149" s="76" t="s">
        <v>136</v>
      </c>
      <c r="D149" s="80">
        <v>2152.9499999999998</v>
      </c>
      <c r="E149" s="30">
        <f t="shared" si="4"/>
        <v>1202.6999999999998</v>
      </c>
      <c r="F149" s="81">
        <v>1030.1199999999999</v>
      </c>
      <c r="G149" s="81">
        <v>950.25</v>
      </c>
      <c r="H149" s="30">
        <f t="shared" si="5"/>
        <v>1980.37</v>
      </c>
      <c r="I149" s="36" t="str">
        <f>VLOOKUP(B149,'FOLHA RESUMIDA'!C:D,2,0)</f>
        <v>CRISTIANE R  DE O  GONCALVES</v>
      </c>
    </row>
    <row r="150" spans="1:9">
      <c r="A150" s="78">
        <v>1</v>
      </c>
      <c r="B150" s="78">
        <v>2498</v>
      </c>
      <c r="C150" s="76" t="s">
        <v>137</v>
      </c>
      <c r="D150" s="80">
        <v>2050.41</v>
      </c>
      <c r="E150" s="30">
        <f t="shared" si="4"/>
        <v>1144.4099999999999</v>
      </c>
      <c r="F150" s="81">
        <v>981.06</v>
      </c>
      <c r="G150" s="81">
        <v>906</v>
      </c>
      <c r="H150" s="30">
        <f t="shared" si="5"/>
        <v>1887.06</v>
      </c>
      <c r="I150" s="36" t="str">
        <f>VLOOKUP(B150,'FOLHA RESUMIDA'!C:D,2,0)</f>
        <v>TEREZINHA DE J  DE L  M  NETA</v>
      </c>
    </row>
    <row r="151" spans="1:9">
      <c r="A151" s="78">
        <v>1</v>
      </c>
      <c r="B151" s="78">
        <v>2502</v>
      </c>
      <c r="C151" s="76" t="s">
        <v>138</v>
      </c>
      <c r="D151" s="80">
        <v>2050.41</v>
      </c>
      <c r="E151" s="30">
        <f t="shared" si="4"/>
        <v>1144.4099999999999</v>
      </c>
      <c r="F151" s="81">
        <v>981.06</v>
      </c>
      <c r="G151" s="81">
        <v>906</v>
      </c>
      <c r="H151" s="30">
        <f t="shared" si="5"/>
        <v>1887.06</v>
      </c>
      <c r="I151" s="36" t="str">
        <f>VLOOKUP(B151,'FOLHA RESUMIDA'!C:D,2,0)</f>
        <v>PAULO ROBERTO DA SILVA CUNHA</v>
      </c>
    </row>
    <row r="152" spans="1:9">
      <c r="A152" s="78">
        <v>1</v>
      </c>
      <c r="B152" s="78">
        <v>2503</v>
      </c>
      <c r="C152" s="76" t="s">
        <v>139</v>
      </c>
      <c r="D152" s="80">
        <v>5534.43</v>
      </c>
      <c r="E152" s="30">
        <f t="shared" si="4"/>
        <v>4307.67</v>
      </c>
      <c r="F152" s="81">
        <v>2648.06</v>
      </c>
      <c r="G152" s="81">
        <v>1226.76</v>
      </c>
      <c r="H152" s="30">
        <f t="shared" si="5"/>
        <v>3874.8199999999997</v>
      </c>
      <c r="I152" s="36" t="str">
        <f>VLOOKUP(B152,'FOLHA RESUMIDA'!C:D,2,0)</f>
        <v>TACIZO LUIZ PEREIRA DA SILVA</v>
      </c>
    </row>
    <row r="153" spans="1:9">
      <c r="A153" s="78">
        <v>1</v>
      </c>
      <c r="B153" s="78">
        <v>2504</v>
      </c>
      <c r="C153" s="76" t="s">
        <v>140</v>
      </c>
      <c r="D153" s="80">
        <v>1468.53</v>
      </c>
      <c r="E153" s="30">
        <f t="shared" si="4"/>
        <v>845.25</v>
      </c>
      <c r="F153" s="81">
        <v>734.27</v>
      </c>
      <c r="G153" s="81">
        <v>623.28</v>
      </c>
      <c r="H153" s="30">
        <f t="shared" si="5"/>
        <v>1357.55</v>
      </c>
      <c r="I153" s="36" t="str">
        <f>VLOOKUP(B153,'FOLHA RESUMIDA'!C:D,2,0)</f>
        <v>RIVALDO GOMES DA SILVA</v>
      </c>
    </row>
    <row r="154" spans="1:9">
      <c r="A154" s="78">
        <v>1</v>
      </c>
      <c r="B154" s="78">
        <v>2506</v>
      </c>
      <c r="C154" s="76" t="s">
        <v>141</v>
      </c>
      <c r="D154" s="80">
        <v>2032.62</v>
      </c>
      <c r="E154" s="30">
        <f t="shared" si="4"/>
        <v>896.02</v>
      </c>
      <c r="F154" s="81">
        <v>734.27</v>
      </c>
      <c r="G154" s="81">
        <v>1136.5999999999999</v>
      </c>
      <c r="H154" s="30">
        <f t="shared" si="5"/>
        <v>1870.87</v>
      </c>
      <c r="I154" s="36" t="str">
        <f>VLOOKUP(B154,'FOLHA RESUMIDA'!C:D,2,0)</f>
        <v>IVETE ANTONIETA B  DE CARVALHO</v>
      </c>
    </row>
    <row r="155" spans="1:9">
      <c r="A155" s="78">
        <v>1</v>
      </c>
      <c r="B155" s="78">
        <v>2507</v>
      </c>
      <c r="C155" s="76" t="s">
        <v>142</v>
      </c>
      <c r="D155" s="80">
        <v>1468.53</v>
      </c>
      <c r="E155" s="30">
        <f t="shared" si="4"/>
        <v>845.25</v>
      </c>
      <c r="F155" s="81">
        <v>734.27</v>
      </c>
      <c r="G155" s="81">
        <v>623.28</v>
      </c>
      <c r="H155" s="30">
        <f t="shared" si="5"/>
        <v>1357.55</v>
      </c>
      <c r="I155" s="36" t="str">
        <f>VLOOKUP(B155,'FOLHA RESUMIDA'!C:D,2,0)</f>
        <v>ANANIAS TEIXEIRA DE LIMA</v>
      </c>
    </row>
    <row r="156" spans="1:9">
      <c r="A156" s="78">
        <v>1</v>
      </c>
      <c r="B156" s="78">
        <v>2508</v>
      </c>
      <c r="C156" s="76" t="s">
        <v>143</v>
      </c>
      <c r="D156" s="80">
        <v>3181.83</v>
      </c>
      <c r="E156" s="30">
        <f t="shared" si="4"/>
        <v>2375.65</v>
      </c>
      <c r="F156" s="81">
        <v>1590.92</v>
      </c>
      <c r="G156" s="81">
        <v>806.18</v>
      </c>
      <c r="H156" s="30">
        <f t="shared" si="5"/>
        <v>2397.1</v>
      </c>
      <c r="I156" s="36" t="str">
        <f>VLOOKUP(B156,'FOLHA RESUMIDA'!C:D,2,0)</f>
        <v>JOSE ALEXANDRE DE BARROS ALVES</v>
      </c>
    </row>
    <row r="157" spans="1:9">
      <c r="A157" s="78">
        <v>1</v>
      </c>
      <c r="B157" s="78">
        <v>2509</v>
      </c>
      <c r="C157" s="76" t="s">
        <v>144</v>
      </c>
      <c r="D157" s="80">
        <v>1468.53</v>
      </c>
      <c r="E157" s="30">
        <f t="shared" si="4"/>
        <v>845.25</v>
      </c>
      <c r="F157" s="81">
        <v>734.27</v>
      </c>
      <c r="G157" s="81">
        <v>623.28</v>
      </c>
      <c r="H157" s="30">
        <f t="shared" si="5"/>
        <v>1357.55</v>
      </c>
      <c r="I157" s="36" t="str">
        <f>VLOOKUP(B157,'FOLHA RESUMIDA'!C:D,2,0)</f>
        <v>ALDEMIR NASCIMENTO DA SILVA</v>
      </c>
    </row>
    <row r="158" spans="1:9">
      <c r="A158" s="78">
        <v>1</v>
      </c>
      <c r="B158" s="78">
        <v>2512</v>
      </c>
      <c r="C158" s="76" t="s">
        <v>365</v>
      </c>
      <c r="D158" s="80">
        <v>5534.43</v>
      </c>
      <c r="E158" s="30">
        <f t="shared" si="4"/>
        <v>3605.28</v>
      </c>
      <c r="F158" s="81">
        <v>2648.06</v>
      </c>
      <c r="G158" s="81">
        <v>1929.15</v>
      </c>
      <c r="H158" s="30">
        <f t="shared" si="5"/>
        <v>4577.21</v>
      </c>
      <c r="I158" s="36" t="str">
        <f>VLOOKUP(B158,'FOLHA RESUMIDA'!C:D,2,0)</f>
        <v>JOSENILDO JOSE TORRES</v>
      </c>
    </row>
    <row r="159" spans="1:9">
      <c r="A159" s="78">
        <v>1</v>
      </c>
      <c r="B159" s="78">
        <v>2514</v>
      </c>
      <c r="C159" s="76" t="s">
        <v>145</v>
      </c>
      <c r="D159" s="80">
        <v>2975.35</v>
      </c>
      <c r="E159" s="30">
        <f t="shared" si="4"/>
        <v>1669.01</v>
      </c>
      <c r="F159" s="81">
        <v>1401.8</v>
      </c>
      <c r="G159" s="81">
        <v>1306.3399999999999</v>
      </c>
      <c r="H159" s="30">
        <f t="shared" si="5"/>
        <v>2708.14</v>
      </c>
      <c r="I159" s="36" t="str">
        <f>VLOOKUP(B159,'FOLHA RESUMIDA'!C:D,2,0)</f>
        <v>JULIANA CAVALCANTI DE SOUSA</v>
      </c>
    </row>
    <row r="160" spans="1:9">
      <c r="A160" s="78">
        <v>1</v>
      </c>
      <c r="B160" s="78">
        <v>2520</v>
      </c>
      <c r="C160" s="76" t="s">
        <v>366</v>
      </c>
      <c r="D160" s="80">
        <v>2152.9499999999998</v>
      </c>
      <c r="E160" s="30">
        <f t="shared" si="4"/>
        <v>1202.6999999999998</v>
      </c>
      <c r="F160" s="81">
        <v>1030.1199999999999</v>
      </c>
      <c r="G160" s="81">
        <v>950.25</v>
      </c>
      <c r="H160" s="30">
        <f t="shared" si="5"/>
        <v>1980.37</v>
      </c>
      <c r="I160" s="36" t="str">
        <f>VLOOKUP(B160,'FOLHA RESUMIDA'!C:D,2,0)</f>
        <v>SELMA CRISTIANIA LIMA RORIZ</v>
      </c>
    </row>
    <row r="161" spans="1:9">
      <c r="A161" s="78">
        <v>39</v>
      </c>
      <c r="B161" s="78">
        <v>2523</v>
      </c>
      <c r="C161" s="76" t="s">
        <v>374</v>
      </c>
      <c r="D161" s="80">
        <v>2386.27</v>
      </c>
      <c r="E161" s="30">
        <f t="shared" si="4"/>
        <v>1597.83</v>
      </c>
      <c r="F161" s="81">
        <v>1141.76</v>
      </c>
      <c r="G161" s="81">
        <v>788.44</v>
      </c>
      <c r="H161" s="30">
        <f t="shared" si="5"/>
        <v>1930.2</v>
      </c>
      <c r="I161" s="36" t="str">
        <f>VLOOKUP(B161,'FOLHA RESUMIDA'!C:D,2,0)</f>
        <v>JANISSON COELHO DE VASCONCELOS</v>
      </c>
    </row>
    <row r="162" spans="1:9">
      <c r="A162" s="78">
        <v>10</v>
      </c>
      <c r="B162" s="78">
        <v>2525</v>
      </c>
      <c r="C162" s="76" t="s">
        <v>331</v>
      </c>
      <c r="D162" s="80">
        <v>2386.27</v>
      </c>
      <c r="E162" s="30">
        <f t="shared" si="4"/>
        <v>1335.34</v>
      </c>
      <c r="F162" s="81">
        <v>1141.76</v>
      </c>
      <c r="G162" s="81">
        <v>1050.93</v>
      </c>
      <c r="H162" s="30">
        <f t="shared" si="5"/>
        <v>2192.69</v>
      </c>
      <c r="I162" s="36" t="str">
        <f>VLOOKUP(B162,'FOLHA RESUMIDA'!C:D,2,0)</f>
        <v>FABIANE TAVARES DE SOUZA</v>
      </c>
    </row>
    <row r="163" spans="1:9">
      <c r="A163" s="78">
        <v>1</v>
      </c>
      <c r="B163" s="78">
        <v>2526</v>
      </c>
      <c r="C163" s="76" t="s">
        <v>146</v>
      </c>
      <c r="D163" s="80">
        <v>4165.62</v>
      </c>
      <c r="E163" s="30">
        <f t="shared" si="4"/>
        <v>2774.31</v>
      </c>
      <c r="F163" s="81">
        <v>1917.87</v>
      </c>
      <c r="G163" s="81">
        <v>1391.31</v>
      </c>
      <c r="H163" s="30">
        <f t="shared" si="5"/>
        <v>3309.18</v>
      </c>
      <c r="I163" s="36" t="str">
        <f>VLOOKUP(B163,'FOLHA RESUMIDA'!C:D,2,0)</f>
        <v>JARBAS FERREIRA DE LIMA JUNIOR</v>
      </c>
    </row>
    <row r="164" spans="1:9">
      <c r="A164" s="78">
        <v>1</v>
      </c>
      <c r="B164" s="78">
        <v>2530</v>
      </c>
      <c r="C164" s="76" t="s">
        <v>147</v>
      </c>
      <c r="D164" s="80">
        <v>1808.66</v>
      </c>
      <c r="E164" s="30">
        <f t="shared" si="4"/>
        <v>1160.75</v>
      </c>
      <c r="F164" s="81">
        <v>818.4</v>
      </c>
      <c r="G164" s="81">
        <v>647.91</v>
      </c>
      <c r="H164" s="30">
        <f t="shared" si="5"/>
        <v>1466.31</v>
      </c>
      <c r="I164" s="36" t="str">
        <f>VLOOKUP(B164,'FOLHA RESUMIDA'!C:D,2,0)</f>
        <v>ARLEILDA MENDES DA SILVA</v>
      </c>
    </row>
    <row r="165" spans="1:9">
      <c r="A165" s="78">
        <v>1</v>
      </c>
      <c r="B165" s="78">
        <v>2534</v>
      </c>
      <c r="C165" s="76" t="s">
        <v>148</v>
      </c>
      <c r="D165" s="80">
        <v>1778.68</v>
      </c>
      <c r="E165" s="30">
        <f t="shared" si="4"/>
        <v>1083.5900000000001</v>
      </c>
      <c r="F165" s="81">
        <v>818.4</v>
      </c>
      <c r="G165" s="81">
        <v>695.09</v>
      </c>
      <c r="H165" s="30">
        <f t="shared" si="5"/>
        <v>1513.49</v>
      </c>
      <c r="I165" s="36" t="str">
        <f>VLOOKUP(B165,'FOLHA RESUMIDA'!C:D,2,0)</f>
        <v>EMANUEL MESSIAS RIBEIRO COSTA</v>
      </c>
    </row>
    <row r="166" spans="1:9">
      <c r="A166" s="78">
        <v>1</v>
      </c>
      <c r="B166" s="78">
        <v>2539</v>
      </c>
      <c r="C166" s="76" t="s">
        <v>149</v>
      </c>
      <c r="D166" s="80">
        <v>2142.2399999999998</v>
      </c>
      <c r="E166" s="30">
        <f t="shared" si="4"/>
        <v>1356.8199999999997</v>
      </c>
      <c r="F166" s="81">
        <v>947.41</v>
      </c>
      <c r="G166" s="81">
        <v>785.42</v>
      </c>
      <c r="H166" s="30">
        <f t="shared" si="5"/>
        <v>1732.83</v>
      </c>
      <c r="I166" s="36" t="str">
        <f>VLOOKUP(B166,'FOLHA RESUMIDA'!C:D,2,0)</f>
        <v>JOSENILDA BEZERRA DA SILVA</v>
      </c>
    </row>
    <row r="167" spans="1:9">
      <c r="A167" s="78">
        <v>1</v>
      </c>
      <c r="B167" s="78">
        <v>2541</v>
      </c>
      <c r="C167" s="76" t="s">
        <v>150</v>
      </c>
      <c r="D167" s="80">
        <v>1778.68</v>
      </c>
      <c r="E167" s="30">
        <f t="shared" si="4"/>
        <v>989.95</v>
      </c>
      <c r="F167" s="81">
        <v>851.05</v>
      </c>
      <c r="G167" s="81">
        <v>788.73</v>
      </c>
      <c r="H167" s="30">
        <f t="shared" si="5"/>
        <v>1639.78</v>
      </c>
      <c r="I167" s="36" t="str">
        <f>VLOOKUP(B167,'FOLHA RESUMIDA'!C:D,2,0)</f>
        <v>MARCELA SALLES DA SILVA</v>
      </c>
    </row>
    <row r="168" spans="1:9">
      <c r="A168" s="78">
        <v>1</v>
      </c>
      <c r="B168" s="78">
        <v>2548</v>
      </c>
      <c r="C168" s="76" t="s">
        <v>151</v>
      </c>
      <c r="D168" s="80">
        <v>3935.83</v>
      </c>
      <c r="E168" s="30">
        <f t="shared" si="4"/>
        <v>2318.6799999999998</v>
      </c>
      <c r="F168" s="81">
        <v>1823.36</v>
      </c>
      <c r="G168" s="81">
        <v>1617.15</v>
      </c>
      <c r="H168" s="30">
        <f t="shared" si="5"/>
        <v>3440.51</v>
      </c>
      <c r="I168" s="36" t="str">
        <f>VLOOKUP(B168,'FOLHA RESUMIDA'!C:D,2,0)</f>
        <v>ELIANA PEREIRA SANTANA</v>
      </c>
    </row>
    <row r="169" spans="1:9">
      <c r="A169" s="78">
        <v>1</v>
      </c>
      <c r="B169" s="78">
        <v>2553</v>
      </c>
      <c r="C169" s="76" t="s">
        <v>152</v>
      </c>
      <c r="D169" s="80">
        <v>3309.91</v>
      </c>
      <c r="E169" s="30">
        <f t="shared" si="4"/>
        <v>1773.7499999999998</v>
      </c>
      <c r="F169" s="81">
        <v>1441.31</v>
      </c>
      <c r="G169" s="81">
        <v>1536.16</v>
      </c>
      <c r="H169" s="30">
        <f t="shared" si="5"/>
        <v>2977.4700000000003</v>
      </c>
      <c r="I169" s="36" t="str">
        <f>VLOOKUP(B169,'FOLHA RESUMIDA'!C:D,2,0)</f>
        <v>LIVIA DA SILVA LIMA</v>
      </c>
    </row>
    <row r="170" spans="1:9">
      <c r="A170" s="78">
        <v>1</v>
      </c>
      <c r="B170" s="78">
        <v>2559</v>
      </c>
      <c r="C170" s="76" t="s">
        <v>338</v>
      </c>
      <c r="D170" s="80">
        <v>2152.9499999999998</v>
      </c>
      <c r="E170" s="30">
        <f t="shared" si="4"/>
        <v>1202.6999999999998</v>
      </c>
      <c r="F170" s="81">
        <v>1030.1199999999999</v>
      </c>
      <c r="G170" s="81">
        <v>950.25</v>
      </c>
      <c r="H170" s="30">
        <f t="shared" si="5"/>
        <v>1980.37</v>
      </c>
      <c r="I170" s="36" t="str">
        <f>VLOOKUP(B170,'FOLHA RESUMIDA'!C:D,2,0)</f>
        <v>SANDRO DE MIRANDA SANTOS</v>
      </c>
    </row>
    <row r="171" spans="1:9">
      <c r="A171" s="78">
        <v>1</v>
      </c>
      <c r="B171" s="78">
        <v>2562</v>
      </c>
      <c r="C171" s="76" t="s">
        <v>356</v>
      </c>
      <c r="D171" s="80">
        <v>5534.43</v>
      </c>
      <c r="E171" s="30">
        <f t="shared" si="4"/>
        <v>3704.4100000000003</v>
      </c>
      <c r="F171" s="81">
        <v>2648.06</v>
      </c>
      <c r="G171" s="81">
        <v>1830.02</v>
      </c>
      <c r="H171" s="30">
        <f t="shared" si="5"/>
        <v>4478.08</v>
      </c>
      <c r="I171" s="36" t="str">
        <f>VLOOKUP(B171,'FOLHA RESUMIDA'!C:D,2,0)</f>
        <v>ERIKA MARQUES BEZERRA</v>
      </c>
    </row>
    <row r="172" spans="1:9">
      <c r="A172" s="78">
        <v>50</v>
      </c>
      <c r="B172" s="78">
        <v>2568</v>
      </c>
      <c r="C172" s="76" t="s">
        <v>392</v>
      </c>
      <c r="D172" s="80">
        <v>5534.43</v>
      </c>
      <c r="E172" s="30">
        <f t="shared" si="4"/>
        <v>3704.4100000000003</v>
      </c>
      <c r="F172" s="81">
        <v>2648.06</v>
      </c>
      <c r="G172" s="81">
        <v>1830.02</v>
      </c>
      <c r="H172" s="30">
        <f t="shared" si="5"/>
        <v>4478.08</v>
      </c>
      <c r="I172" s="36" t="str">
        <f>VLOOKUP(B172,'FOLHA RESUMIDA'!C:D,2,0)</f>
        <v>CATARINA DANIELLE DA S AMORIM</v>
      </c>
    </row>
    <row r="173" spans="1:9">
      <c r="A173" s="78">
        <v>1</v>
      </c>
      <c r="B173" s="78">
        <v>2574</v>
      </c>
      <c r="C173" s="76" t="s">
        <v>153</v>
      </c>
      <c r="D173" s="80">
        <v>4573.57</v>
      </c>
      <c r="E173" s="30">
        <f t="shared" si="4"/>
        <v>2936.4199999999996</v>
      </c>
      <c r="F173" s="81">
        <v>2238.11</v>
      </c>
      <c r="G173" s="81">
        <v>1637.15</v>
      </c>
      <c r="H173" s="30">
        <f t="shared" si="5"/>
        <v>3875.26</v>
      </c>
      <c r="I173" s="36" t="str">
        <f>VLOOKUP(B173,'FOLHA RESUMIDA'!C:D,2,0)</f>
        <v>ANDERSON SANTOS DE LIMA FARIAS</v>
      </c>
    </row>
    <row r="174" spans="1:9">
      <c r="A174" s="78">
        <v>1</v>
      </c>
      <c r="B174" s="78">
        <v>2577</v>
      </c>
      <c r="C174" s="76" t="s">
        <v>154</v>
      </c>
      <c r="D174" s="80">
        <v>3099.54</v>
      </c>
      <c r="E174" s="30">
        <f t="shared" si="4"/>
        <v>1693.21</v>
      </c>
      <c r="F174" s="81">
        <v>1401.79</v>
      </c>
      <c r="G174" s="81">
        <v>1406.33</v>
      </c>
      <c r="H174" s="30">
        <f t="shared" si="5"/>
        <v>2808.12</v>
      </c>
      <c r="I174" s="36" t="str">
        <f>VLOOKUP(B174,'FOLHA RESUMIDA'!C:D,2,0)</f>
        <v>CARLA CRISTINA OLIVEIRA MATOS</v>
      </c>
    </row>
    <row r="175" spans="1:9">
      <c r="A175" s="78">
        <v>1</v>
      </c>
      <c r="B175" s="78">
        <v>2584</v>
      </c>
      <c r="C175" s="76" t="s">
        <v>155</v>
      </c>
      <c r="D175" s="80">
        <v>2262.19</v>
      </c>
      <c r="E175" s="30">
        <f t="shared" si="4"/>
        <v>1377.68</v>
      </c>
      <c r="F175" s="81">
        <v>1030.1300000000001</v>
      </c>
      <c r="G175" s="81">
        <v>884.51</v>
      </c>
      <c r="H175" s="30">
        <f t="shared" si="5"/>
        <v>1914.64</v>
      </c>
      <c r="I175" s="36" t="str">
        <f>VLOOKUP(B175,'FOLHA RESUMIDA'!C:D,2,0)</f>
        <v>HELIA MARIA ALEXANDRE DE SOUZA</v>
      </c>
    </row>
    <row r="176" spans="1:9">
      <c r="A176" s="78">
        <v>1</v>
      </c>
      <c r="B176" s="78">
        <v>2586</v>
      </c>
      <c r="C176" s="76" t="s">
        <v>339</v>
      </c>
      <c r="D176" s="80">
        <v>2583.61</v>
      </c>
      <c r="E176" s="30">
        <f t="shared" si="4"/>
        <v>1241.46</v>
      </c>
      <c r="F176" s="81">
        <v>1030.1199999999999</v>
      </c>
      <c r="G176" s="81">
        <v>1342.15</v>
      </c>
      <c r="H176" s="30">
        <f t="shared" si="5"/>
        <v>2372.27</v>
      </c>
      <c r="I176" s="36" t="str">
        <f>VLOOKUP(B176,'FOLHA RESUMIDA'!C:D,2,0)</f>
        <v>JAQUELINE P F DE OLIVEIRA</v>
      </c>
    </row>
    <row r="177" spans="1:9">
      <c r="A177" s="78">
        <v>1</v>
      </c>
      <c r="B177" s="78">
        <v>2588</v>
      </c>
      <c r="C177" s="76" t="s">
        <v>157</v>
      </c>
      <c r="D177" s="80">
        <v>6529.55</v>
      </c>
      <c r="E177" s="30">
        <f t="shared" si="4"/>
        <v>4250.9500000000007</v>
      </c>
      <c r="F177" s="81">
        <v>2872.08</v>
      </c>
      <c r="G177" s="81">
        <v>2278.6</v>
      </c>
      <c r="H177" s="30">
        <f t="shared" si="5"/>
        <v>5150.68</v>
      </c>
      <c r="I177" s="36" t="str">
        <f>VLOOKUP(B177,'FOLHA RESUMIDA'!C:D,2,0)</f>
        <v>JOSE NEVES DA SILVA JUNIOR</v>
      </c>
    </row>
    <row r="178" spans="1:9">
      <c r="A178" s="78">
        <v>1</v>
      </c>
      <c r="B178" s="78">
        <v>2596</v>
      </c>
      <c r="C178" s="76" t="s">
        <v>367</v>
      </c>
      <c r="D178" s="80">
        <v>2152.9499999999998</v>
      </c>
      <c r="E178" s="30">
        <f t="shared" si="4"/>
        <v>1202.6999999999998</v>
      </c>
      <c r="F178" s="81">
        <v>1030.1199999999999</v>
      </c>
      <c r="G178" s="81">
        <v>950.25</v>
      </c>
      <c r="H178" s="30">
        <f t="shared" si="5"/>
        <v>1980.37</v>
      </c>
      <c r="I178" s="36" t="str">
        <f>VLOOKUP(B178,'FOLHA RESUMIDA'!C:D,2,0)</f>
        <v>WELLIDA CRISTIANE DE M  GUERRA</v>
      </c>
    </row>
    <row r="179" spans="1:9">
      <c r="A179" s="78">
        <v>47</v>
      </c>
      <c r="B179" s="78">
        <v>2602</v>
      </c>
      <c r="C179" s="76" t="s">
        <v>375</v>
      </c>
      <c r="D179" s="80">
        <v>5534.43</v>
      </c>
      <c r="E179" s="30">
        <f t="shared" si="4"/>
        <v>3704.4100000000003</v>
      </c>
      <c r="F179" s="81">
        <v>2648.06</v>
      </c>
      <c r="G179" s="81">
        <v>1830.02</v>
      </c>
      <c r="H179" s="30">
        <f t="shared" si="5"/>
        <v>4478.08</v>
      </c>
      <c r="I179" s="36" t="str">
        <f>VLOOKUP(B179,'FOLHA RESUMIDA'!C:D,2,0)</f>
        <v>DIANA ATALECIA NEVES DE SA</v>
      </c>
    </row>
    <row r="180" spans="1:9">
      <c r="A180" s="78">
        <v>59</v>
      </c>
      <c r="B180" s="78">
        <v>2604</v>
      </c>
      <c r="C180" s="76" t="s">
        <v>394</v>
      </c>
      <c r="D180" s="80">
        <v>5534.43</v>
      </c>
      <c r="E180" s="30">
        <f t="shared" si="4"/>
        <v>3652.2700000000004</v>
      </c>
      <c r="F180" s="81">
        <v>2648.06</v>
      </c>
      <c r="G180" s="81">
        <v>1882.16</v>
      </c>
      <c r="H180" s="30">
        <f t="shared" si="5"/>
        <v>4530.22</v>
      </c>
      <c r="I180" s="36" t="str">
        <f>VLOOKUP(B180,'FOLHA RESUMIDA'!C:D,2,0)</f>
        <v>JAMINE K  G  DA ROCHA MARTINS</v>
      </c>
    </row>
    <row r="181" spans="1:9">
      <c r="A181" s="78">
        <v>1</v>
      </c>
      <c r="B181" s="78">
        <v>2614</v>
      </c>
      <c r="C181" s="76" t="s">
        <v>158</v>
      </c>
      <c r="D181" s="80">
        <v>2858.06</v>
      </c>
      <c r="E181" s="30">
        <f t="shared" si="4"/>
        <v>1635.07</v>
      </c>
      <c r="F181" s="81">
        <v>1390.74</v>
      </c>
      <c r="G181" s="81">
        <v>1222.99</v>
      </c>
      <c r="H181" s="30">
        <f t="shared" si="5"/>
        <v>2613.73</v>
      </c>
      <c r="I181" s="36" t="str">
        <f>VLOOKUP(B181,'FOLHA RESUMIDA'!C:D,2,0)</f>
        <v>EDVANIA GOMES DE SOUZA PONTES</v>
      </c>
    </row>
    <row r="182" spans="1:9">
      <c r="A182" s="78">
        <v>1</v>
      </c>
      <c r="B182" s="78">
        <v>2618</v>
      </c>
      <c r="C182" s="76" t="s">
        <v>159</v>
      </c>
      <c r="D182" s="80">
        <v>1778.68</v>
      </c>
      <c r="E182" s="30">
        <f t="shared" si="4"/>
        <v>957.30000000000007</v>
      </c>
      <c r="F182" s="81">
        <v>818.4</v>
      </c>
      <c r="G182" s="81">
        <v>821.38</v>
      </c>
      <c r="H182" s="30">
        <f t="shared" si="5"/>
        <v>1639.78</v>
      </c>
      <c r="I182" s="36" t="str">
        <f>VLOOKUP(B182,'FOLHA RESUMIDA'!C:D,2,0)</f>
        <v>MARIA DA CONCEICAO O DOS SANTO</v>
      </c>
    </row>
    <row r="183" spans="1:9">
      <c r="A183" s="78">
        <v>1</v>
      </c>
      <c r="B183" s="78">
        <v>2623</v>
      </c>
      <c r="C183" s="76" t="s">
        <v>160</v>
      </c>
      <c r="D183" s="80">
        <v>1613.3</v>
      </c>
      <c r="E183" s="30">
        <f t="shared" si="4"/>
        <v>1010.4699999999999</v>
      </c>
      <c r="F183" s="81">
        <v>771.92</v>
      </c>
      <c r="G183" s="81">
        <v>602.83000000000004</v>
      </c>
      <c r="H183" s="30">
        <f t="shared" si="5"/>
        <v>1374.75</v>
      </c>
      <c r="I183" s="36" t="str">
        <f>VLOOKUP(B183,'FOLHA RESUMIDA'!C:D,2,0)</f>
        <v>RUTH BARBOSA DE ARAUJO</v>
      </c>
    </row>
    <row r="184" spans="1:9">
      <c r="A184" s="78">
        <v>1</v>
      </c>
      <c r="B184" s="78">
        <v>2627</v>
      </c>
      <c r="C184" s="76" t="s">
        <v>333</v>
      </c>
      <c r="D184" s="80">
        <v>7847.38</v>
      </c>
      <c r="E184" s="30">
        <f t="shared" si="4"/>
        <v>5673.33</v>
      </c>
      <c r="F184" s="81">
        <v>3804.53</v>
      </c>
      <c r="G184" s="81">
        <v>2174.0500000000002</v>
      </c>
      <c r="H184" s="30">
        <f t="shared" si="5"/>
        <v>5978.58</v>
      </c>
      <c r="I184" s="36" t="str">
        <f>VLOOKUP(B184,'FOLHA RESUMIDA'!C:D,2,0)</f>
        <v>LIBNI DE MEDEIROS MELO</v>
      </c>
    </row>
    <row r="185" spans="1:9">
      <c r="A185" s="78">
        <v>1</v>
      </c>
      <c r="B185" s="78">
        <v>2628</v>
      </c>
      <c r="C185" s="76" t="s">
        <v>161</v>
      </c>
      <c r="D185" s="80">
        <v>7550.95</v>
      </c>
      <c r="E185" s="30">
        <f t="shared" si="4"/>
        <v>4795.68</v>
      </c>
      <c r="F185" s="81">
        <v>2980.12</v>
      </c>
      <c r="G185" s="81">
        <v>2755.27</v>
      </c>
      <c r="H185" s="30">
        <f t="shared" si="5"/>
        <v>5735.3899999999994</v>
      </c>
      <c r="I185" s="36" t="str">
        <f>VLOOKUP(B185,'FOLHA RESUMIDA'!C:D,2,0)</f>
        <v>ADELE GOMES DE SANTANA</v>
      </c>
    </row>
    <row r="186" spans="1:9">
      <c r="A186" s="78">
        <v>1</v>
      </c>
      <c r="B186" s="78">
        <v>2634</v>
      </c>
      <c r="C186" s="76" t="s">
        <v>368</v>
      </c>
      <c r="D186" s="80">
        <v>2152.9499999999998</v>
      </c>
      <c r="E186" s="30">
        <f t="shared" si="4"/>
        <v>1202.6999999999998</v>
      </c>
      <c r="F186" s="81">
        <v>1030.1199999999999</v>
      </c>
      <c r="G186" s="81">
        <v>950.25</v>
      </c>
      <c r="H186" s="30">
        <f t="shared" si="5"/>
        <v>1980.37</v>
      </c>
      <c r="I186" s="36" t="str">
        <f>VLOOKUP(B186,'FOLHA RESUMIDA'!C:D,2,0)</f>
        <v>KATHYWSKY MELO PINHEIRO</v>
      </c>
    </row>
    <row r="187" spans="1:9">
      <c r="A187" s="78">
        <v>1</v>
      </c>
      <c r="B187" s="78">
        <v>2642</v>
      </c>
      <c r="C187" s="76" t="s">
        <v>162</v>
      </c>
      <c r="D187" s="80">
        <v>3339.99</v>
      </c>
      <c r="E187" s="30">
        <f t="shared" si="4"/>
        <v>1959.6299999999999</v>
      </c>
      <c r="F187" s="81">
        <v>1621.33</v>
      </c>
      <c r="G187" s="81">
        <v>1380.36</v>
      </c>
      <c r="H187" s="30">
        <f t="shared" si="5"/>
        <v>3001.6899999999996</v>
      </c>
      <c r="I187" s="36" t="str">
        <f>VLOOKUP(B187,'FOLHA RESUMIDA'!C:D,2,0)</f>
        <v>THAMIRYS CLAUDIA R  BATISTA</v>
      </c>
    </row>
    <row r="188" spans="1:9">
      <c r="A188" s="78">
        <v>48</v>
      </c>
      <c r="B188" s="78">
        <v>2644</v>
      </c>
      <c r="C188" s="76" t="s">
        <v>378</v>
      </c>
      <c r="D188" s="80">
        <v>5534.43</v>
      </c>
      <c r="E188" s="30">
        <f t="shared" si="4"/>
        <v>5184.01</v>
      </c>
      <c r="F188" s="81">
        <v>2648.06</v>
      </c>
      <c r="G188" s="81">
        <v>350.42</v>
      </c>
      <c r="H188" s="30">
        <f t="shared" si="5"/>
        <v>2998.48</v>
      </c>
      <c r="I188" s="36" t="str">
        <f>VLOOKUP(B188,'FOLHA RESUMIDA'!C:D,2,0)</f>
        <v>FABRICIO MENEZES DE SOUSA MELO</v>
      </c>
    </row>
    <row r="189" spans="1:9">
      <c r="A189" s="78">
        <v>59</v>
      </c>
      <c r="B189" s="78">
        <v>2651</v>
      </c>
      <c r="C189" s="76" t="s">
        <v>379</v>
      </c>
      <c r="D189" s="80">
        <v>5534.43</v>
      </c>
      <c r="E189" s="30">
        <f t="shared" si="4"/>
        <v>3605.28</v>
      </c>
      <c r="F189" s="81">
        <v>2648.06</v>
      </c>
      <c r="G189" s="81">
        <v>1929.15</v>
      </c>
      <c r="H189" s="30">
        <f t="shared" si="5"/>
        <v>4577.21</v>
      </c>
      <c r="I189" s="36" t="str">
        <f>VLOOKUP(B189,'FOLHA RESUMIDA'!C:D,2,0)</f>
        <v>PAULO ANDRE R DOS SANTOS</v>
      </c>
    </row>
    <row r="190" spans="1:9">
      <c r="A190" s="78">
        <v>1</v>
      </c>
      <c r="B190" s="78">
        <v>2656</v>
      </c>
      <c r="C190" s="76" t="s">
        <v>163</v>
      </c>
      <c r="D190" s="80">
        <v>2975.33</v>
      </c>
      <c r="E190" s="30">
        <f t="shared" si="4"/>
        <v>1703.24</v>
      </c>
      <c r="F190" s="81">
        <v>1441.31</v>
      </c>
      <c r="G190" s="81">
        <v>1272.0899999999999</v>
      </c>
      <c r="H190" s="30">
        <f t="shared" si="5"/>
        <v>2713.3999999999996</v>
      </c>
      <c r="I190" s="36" t="str">
        <f>VLOOKUP(B190,'FOLHA RESUMIDA'!C:D,2,0)</f>
        <v>RAFAELLA ALVES DE ARAUJO SILVA</v>
      </c>
    </row>
    <row r="191" spans="1:9">
      <c r="A191" s="78">
        <v>1</v>
      </c>
      <c r="B191" s="78">
        <v>2659</v>
      </c>
      <c r="C191" s="76" t="s">
        <v>164</v>
      </c>
      <c r="D191" s="80">
        <v>6892.31</v>
      </c>
      <c r="E191" s="30">
        <f t="shared" si="4"/>
        <v>5150.38</v>
      </c>
      <c r="F191" s="81">
        <v>2872.08</v>
      </c>
      <c r="G191" s="81">
        <v>1741.93</v>
      </c>
      <c r="H191" s="30">
        <f t="shared" si="5"/>
        <v>4614.01</v>
      </c>
      <c r="I191" s="36" t="str">
        <f>VLOOKUP(B191,'FOLHA RESUMIDA'!C:D,2,0)</f>
        <v>THIAGO SANTOS DE OLIVEIRA</v>
      </c>
    </row>
    <row r="192" spans="1:9">
      <c r="A192" s="78">
        <v>1</v>
      </c>
      <c r="B192" s="78">
        <v>2665</v>
      </c>
      <c r="C192" s="76" t="s">
        <v>165</v>
      </c>
      <c r="D192" s="80">
        <v>3080.58</v>
      </c>
      <c r="E192" s="30">
        <f t="shared" si="4"/>
        <v>1689.51</v>
      </c>
      <c r="F192" s="81">
        <v>1401.79</v>
      </c>
      <c r="G192" s="81">
        <v>1391.07</v>
      </c>
      <c r="H192" s="30">
        <f t="shared" si="5"/>
        <v>2792.8599999999997</v>
      </c>
      <c r="I192" s="36" t="str">
        <f>VLOOKUP(B192,'FOLHA RESUMIDA'!C:D,2,0)</f>
        <v>MARCELO BARLAVENTO DAS C SILVA</v>
      </c>
    </row>
    <row r="193" spans="1:9">
      <c r="A193" s="78">
        <v>1</v>
      </c>
      <c r="B193" s="78">
        <v>2666</v>
      </c>
      <c r="C193" s="76" t="s">
        <v>166</v>
      </c>
      <c r="D193" s="80">
        <v>4586.87</v>
      </c>
      <c r="E193" s="30">
        <f t="shared" si="4"/>
        <v>2850.24</v>
      </c>
      <c r="F193" s="81">
        <v>2147.08</v>
      </c>
      <c r="G193" s="81">
        <v>1736.63</v>
      </c>
      <c r="H193" s="30">
        <f t="shared" si="5"/>
        <v>3883.71</v>
      </c>
      <c r="I193" s="36" t="str">
        <f>VLOOKUP(B193,'FOLHA RESUMIDA'!C:D,2,0)</f>
        <v>RODRIGO VASCONCELOS DINIZ</v>
      </c>
    </row>
    <row r="194" spans="1:9">
      <c r="A194" s="78">
        <v>1</v>
      </c>
      <c r="B194" s="78">
        <v>2668</v>
      </c>
      <c r="C194" s="76" t="s">
        <v>167</v>
      </c>
      <c r="D194" s="80">
        <v>2152.9499999999998</v>
      </c>
      <c r="E194" s="30">
        <f t="shared" si="4"/>
        <v>1202.6999999999998</v>
      </c>
      <c r="F194" s="81">
        <v>1030.1199999999999</v>
      </c>
      <c r="G194" s="81">
        <v>950.25</v>
      </c>
      <c r="H194" s="30">
        <f t="shared" si="5"/>
        <v>1980.37</v>
      </c>
      <c r="I194" s="36" t="str">
        <f>VLOOKUP(B194,'FOLHA RESUMIDA'!C:D,2,0)</f>
        <v>CARLA BRANDAO DE C  FIGUEIREDO</v>
      </c>
    </row>
    <row r="195" spans="1:9">
      <c r="A195" s="78">
        <v>1</v>
      </c>
      <c r="B195" s="78">
        <v>2671</v>
      </c>
      <c r="C195" s="76" t="s">
        <v>168</v>
      </c>
      <c r="D195" s="80">
        <v>1778.68</v>
      </c>
      <c r="E195" s="30">
        <f t="shared" si="4"/>
        <v>989.95</v>
      </c>
      <c r="F195" s="81">
        <v>851.05</v>
      </c>
      <c r="G195" s="81">
        <v>788.73</v>
      </c>
      <c r="H195" s="30">
        <f t="shared" si="5"/>
        <v>1639.78</v>
      </c>
      <c r="I195" s="36" t="str">
        <f>VLOOKUP(B195,'FOLHA RESUMIDA'!C:D,2,0)</f>
        <v>KATIA ADRIANA F D SILVA SOARES</v>
      </c>
    </row>
    <row r="196" spans="1:9">
      <c r="A196" s="78">
        <v>1</v>
      </c>
      <c r="B196" s="78">
        <v>2672</v>
      </c>
      <c r="C196" s="76" t="s">
        <v>169</v>
      </c>
      <c r="D196" s="80">
        <v>1753.15</v>
      </c>
      <c r="E196" s="30">
        <f t="shared" si="4"/>
        <v>1170.1200000000001</v>
      </c>
      <c r="F196" s="81">
        <v>779.42</v>
      </c>
      <c r="G196" s="81">
        <v>583.03</v>
      </c>
      <c r="H196" s="30">
        <f t="shared" si="5"/>
        <v>1362.4499999999998</v>
      </c>
      <c r="I196" s="36" t="str">
        <f>VLOOKUP(B196,'FOLHA RESUMIDA'!C:D,2,0)</f>
        <v>IVANISE VIANA ALBUQUERQUE</v>
      </c>
    </row>
    <row r="197" spans="1:9">
      <c r="A197" s="78">
        <v>1</v>
      </c>
      <c r="B197" s="78">
        <v>2675</v>
      </c>
      <c r="C197" s="76" t="s">
        <v>170</v>
      </c>
      <c r="D197" s="80">
        <v>1778.72</v>
      </c>
      <c r="E197" s="30">
        <f t="shared" si="4"/>
        <v>1091.0900000000001</v>
      </c>
      <c r="F197" s="81">
        <v>742.3</v>
      </c>
      <c r="G197" s="81">
        <v>687.63</v>
      </c>
      <c r="H197" s="30">
        <f t="shared" si="5"/>
        <v>1429.9299999999998</v>
      </c>
      <c r="I197" s="36" t="str">
        <f>VLOOKUP(B197,'FOLHA RESUMIDA'!C:D,2,0)</f>
        <v>RUTE FERNANDES BORBA</v>
      </c>
    </row>
    <row r="198" spans="1:9">
      <c r="A198" s="78">
        <v>1</v>
      </c>
      <c r="B198" s="78">
        <v>2682</v>
      </c>
      <c r="C198" s="76" t="s">
        <v>171</v>
      </c>
      <c r="D198" s="80">
        <v>2152.9699999999998</v>
      </c>
      <c r="E198" s="30">
        <f t="shared" ref="E198:E261" si="6">D198-G198</f>
        <v>1202.7099999999998</v>
      </c>
      <c r="F198" s="81">
        <v>1030.1300000000001</v>
      </c>
      <c r="G198" s="81">
        <v>950.26</v>
      </c>
      <c r="H198" s="30">
        <f t="shared" ref="H198:H261" si="7">F198+G198</f>
        <v>1980.39</v>
      </c>
      <c r="I198" s="36" t="str">
        <f>VLOOKUP(B198,'FOLHA RESUMIDA'!C:D,2,0)</f>
        <v>JENARIO LUCENA DA SILVA</v>
      </c>
    </row>
    <row r="199" spans="1:9">
      <c r="A199" s="78">
        <v>1</v>
      </c>
      <c r="B199" s="78">
        <v>2684</v>
      </c>
      <c r="C199" s="76" t="s">
        <v>342</v>
      </c>
      <c r="D199" s="80">
        <v>7913.76</v>
      </c>
      <c r="E199" s="30">
        <f t="shared" si="6"/>
        <v>5743.73</v>
      </c>
      <c r="F199" s="81">
        <v>3804.53</v>
      </c>
      <c r="G199" s="81">
        <v>2170.0300000000002</v>
      </c>
      <c r="H199" s="30">
        <f t="shared" si="7"/>
        <v>5974.56</v>
      </c>
      <c r="I199" s="36" t="str">
        <f>VLOOKUP(B199,'FOLHA RESUMIDA'!C:D,2,0)</f>
        <v>DULCE NARIELE ANHAIA LEMES</v>
      </c>
    </row>
    <row r="200" spans="1:9">
      <c r="A200" s="78">
        <v>1</v>
      </c>
      <c r="B200" s="78">
        <v>2687</v>
      </c>
      <c r="C200" s="76" t="s">
        <v>172</v>
      </c>
      <c r="D200" s="80">
        <v>3232.33</v>
      </c>
      <c r="E200" s="30">
        <f t="shared" si="6"/>
        <v>2287.9299999999998</v>
      </c>
      <c r="F200" s="81">
        <v>1569.81</v>
      </c>
      <c r="G200" s="81">
        <v>944.4</v>
      </c>
      <c r="H200" s="30">
        <f t="shared" si="7"/>
        <v>2514.21</v>
      </c>
      <c r="I200" s="36" t="str">
        <f>VLOOKUP(B200,'FOLHA RESUMIDA'!C:D,2,0)</f>
        <v>MONICA MARIA G R F DE OLIVEIRA</v>
      </c>
    </row>
    <row r="201" spans="1:9">
      <c r="A201" s="78">
        <v>1</v>
      </c>
      <c r="B201" s="78">
        <v>2697</v>
      </c>
      <c r="C201" s="76" t="s">
        <v>173</v>
      </c>
      <c r="D201" s="80">
        <v>2152.9499999999998</v>
      </c>
      <c r="E201" s="30">
        <f t="shared" si="6"/>
        <v>1202.6999999999998</v>
      </c>
      <c r="F201" s="81">
        <v>1030.1199999999999</v>
      </c>
      <c r="G201" s="81">
        <v>950.25</v>
      </c>
      <c r="H201" s="30">
        <f t="shared" si="7"/>
        <v>1980.37</v>
      </c>
      <c r="I201" s="36" t="str">
        <f>VLOOKUP(B201,'FOLHA RESUMIDA'!C:D,2,0)</f>
        <v>ELIANA BEZERRA CARVALHO</v>
      </c>
    </row>
    <row r="202" spans="1:9">
      <c r="A202" s="78">
        <v>1</v>
      </c>
      <c r="B202" s="78">
        <v>2701</v>
      </c>
      <c r="C202" s="76" t="s">
        <v>577</v>
      </c>
      <c r="D202" s="80">
        <v>3252.62</v>
      </c>
      <c r="E202" s="30">
        <f t="shared" si="6"/>
        <v>1883.32</v>
      </c>
      <c r="F202" s="81">
        <v>1569.81</v>
      </c>
      <c r="G202" s="81">
        <v>1369.3</v>
      </c>
      <c r="H202" s="30">
        <f t="shared" si="7"/>
        <v>2939.1099999999997</v>
      </c>
      <c r="I202" s="36" t="str">
        <f>VLOOKUP(B202,'FOLHA RESUMIDA'!C:D,2,0)</f>
        <v>PETULLA DE MOURA E S BERRONDO</v>
      </c>
    </row>
    <row r="203" spans="1:9">
      <c r="A203" s="78">
        <v>1</v>
      </c>
      <c r="B203" s="78">
        <v>2702</v>
      </c>
      <c r="C203" s="76" t="s">
        <v>369</v>
      </c>
      <c r="D203" s="80">
        <v>7847.38</v>
      </c>
      <c r="E203" s="30">
        <f t="shared" si="6"/>
        <v>6398.09</v>
      </c>
      <c r="F203" s="81">
        <v>3804.53</v>
      </c>
      <c r="G203" s="81">
        <v>1449.29</v>
      </c>
      <c r="H203" s="30">
        <f t="shared" si="7"/>
        <v>5253.82</v>
      </c>
      <c r="I203" s="36" t="str">
        <f>VLOOKUP(B203,'FOLHA RESUMIDA'!C:D,2,0)</f>
        <v>DANILO DAVI DA SILVA DIAS</v>
      </c>
    </row>
    <row r="204" spans="1:9">
      <c r="A204" s="78">
        <v>25</v>
      </c>
      <c r="B204" s="78">
        <v>2705</v>
      </c>
      <c r="C204" s="76" t="s">
        <v>370</v>
      </c>
      <c r="D204" s="80">
        <v>2170.84</v>
      </c>
      <c r="E204" s="30">
        <f t="shared" si="6"/>
        <v>1164.7900000000002</v>
      </c>
      <c r="F204" s="81">
        <v>990.6</v>
      </c>
      <c r="G204" s="81">
        <v>1006.05</v>
      </c>
      <c r="H204" s="30">
        <f t="shared" si="7"/>
        <v>1996.65</v>
      </c>
      <c r="I204" s="36" t="str">
        <f>VLOOKUP(B204,'FOLHA RESUMIDA'!C:D,2,0)</f>
        <v>JOSINALDO OLIVEIRA DE ANDRADE</v>
      </c>
    </row>
    <row r="205" spans="1:9">
      <c r="A205" s="78">
        <v>50</v>
      </c>
      <c r="B205" s="78">
        <v>2706</v>
      </c>
      <c r="C205" s="76" t="s">
        <v>359</v>
      </c>
      <c r="D205" s="80">
        <v>5534.43</v>
      </c>
      <c r="E205" s="30">
        <f t="shared" si="6"/>
        <v>3602.8100000000004</v>
      </c>
      <c r="F205" s="81">
        <v>2546.46</v>
      </c>
      <c r="G205" s="81">
        <v>1931.62</v>
      </c>
      <c r="H205" s="30">
        <f t="shared" si="7"/>
        <v>4478.08</v>
      </c>
      <c r="I205" s="36" t="str">
        <f>VLOOKUP(B205,'FOLHA RESUMIDA'!C:D,2,0)</f>
        <v>AMANDA FREITAS BASILIO</v>
      </c>
    </row>
    <row r="206" spans="1:9">
      <c r="A206" s="78">
        <v>1</v>
      </c>
      <c r="B206" s="78">
        <v>2707</v>
      </c>
      <c r="C206" s="76" t="s">
        <v>174</v>
      </c>
      <c r="D206" s="80">
        <v>2975.33</v>
      </c>
      <c r="E206" s="30">
        <f t="shared" si="6"/>
        <v>1708.5</v>
      </c>
      <c r="F206" s="81">
        <v>1441.31</v>
      </c>
      <c r="G206" s="81">
        <v>1266.83</v>
      </c>
      <c r="H206" s="30">
        <f t="shared" si="7"/>
        <v>2708.14</v>
      </c>
      <c r="I206" s="36" t="str">
        <f>VLOOKUP(B206,'FOLHA RESUMIDA'!C:D,2,0)</f>
        <v>ROMARIO LUIZ DO NASCIMENTO</v>
      </c>
    </row>
    <row r="207" spans="1:9">
      <c r="A207" s="78">
        <v>1</v>
      </c>
      <c r="B207" s="78">
        <v>2709</v>
      </c>
      <c r="C207" s="76" t="s">
        <v>175</v>
      </c>
      <c r="D207" s="80">
        <v>4465.8999999999996</v>
      </c>
      <c r="E207" s="30">
        <f t="shared" si="6"/>
        <v>3475.97</v>
      </c>
      <c r="F207" s="81">
        <v>2147.08</v>
      </c>
      <c r="G207" s="81">
        <v>989.93</v>
      </c>
      <c r="H207" s="30">
        <f t="shared" si="7"/>
        <v>3137.0099999999998</v>
      </c>
      <c r="I207" s="36" t="str">
        <f>VLOOKUP(B207,'FOLHA RESUMIDA'!C:D,2,0)</f>
        <v>KATIA DA CONCEICAO DA SILVA</v>
      </c>
    </row>
    <row r="208" spans="1:9">
      <c r="A208" s="78">
        <v>1</v>
      </c>
      <c r="B208" s="78">
        <v>2710</v>
      </c>
      <c r="C208" s="76" t="s">
        <v>176</v>
      </c>
      <c r="D208" s="80">
        <v>3082.99</v>
      </c>
      <c r="E208" s="30">
        <f t="shared" si="6"/>
        <v>1999.9099999999999</v>
      </c>
      <c r="F208" s="81">
        <v>1492.83</v>
      </c>
      <c r="G208" s="81">
        <v>1083.08</v>
      </c>
      <c r="H208" s="30">
        <f t="shared" si="7"/>
        <v>2575.91</v>
      </c>
      <c r="I208" s="36" t="str">
        <f>VLOOKUP(B208,'FOLHA RESUMIDA'!C:D,2,0)</f>
        <v>PAULA FRASSINETTI S L BELIAN</v>
      </c>
    </row>
    <row r="209" spans="1:9">
      <c r="A209" s="78">
        <v>1</v>
      </c>
      <c r="B209" s="78">
        <v>2712</v>
      </c>
      <c r="C209" s="76" t="s">
        <v>177</v>
      </c>
      <c r="D209" s="80">
        <v>3302.44</v>
      </c>
      <c r="E209" s="30">
        <f t="shared" si="6"/>
        <v>1823.8200000000002</v>
      </c>
      <c r="F209" s="81">
        <v>1492.83</v>
      </c>
      <c r="G209" s="81">
        <v>1478.62</v>
      </c>
      <c r="H209" s="30">
        <f t="shared" si="7"/>
        <v>2971.45</v>
      </c>
      <c r="I209" s="36" t="str">
        <f>VLOOKUP(B209,'FOLHA RESUMIDA'!C:D,2,0)</f>
        <v>AUGUSTO CESAR N  A  DA SILVA</v>
      </c>
    </row>
    <row r="210" spans="1:9">
      <c r="A210" s="78">
        <v>1</v>
      </c>
      <c r="B210" s="78">
        <v>2717</v>
      </c>
      <c r="C210" s="76" t="s">
        <v>178</v>
      </c>
      <c r="D210" s="80">
        <v>8100.8300000000008</v>
      </c>
      <c r="E210" s="30">
        <f t="shared" si="6"/>
        <v>5795.170000000001</v>
      </c>
      <c r="F210" s="81">
        <v>3804.53</v>
      </c>
      <c r="G210" s="81">
        <v>2305.66</v>
      </c>
      <c r="H210" s="30">
        <f t="shared" si="7"/>
        <v>6110.1900000000005</v>
      </c>
      <c r="I210" s="36" t="str">
        <f>VLOOKUP(B210,'FOLHA RESUMIDA'!C:D,2,0)</f>
        <v>MARCIA ANDREA F SECUNDINO</v>
      </c>
    </row>
    <row r="211" spans="1:9">
      <c r="A211" s="78">
        <v>1</v>
      </c>
      <c r="B211" s="78">
        <v>2718</v>
      </c>
      <c r="C211" s="76" t="s">
        <v>360</v>
      </c>
      <c r="D211" s="80">
        <v>3058.14</v>
      </c>
      <c r="E211" s="30">
        <f t="shared" si="6"/>
        <v>1685.1399999999999</v>
      </c>
      <c r="F211" s="81">
        <v>1401.79</v>
      </c>
      <c r="G211" s="81">
        <v>1373</v>
      </c>
      <c r="H211" s="30">
        <f t="shared" si="7"/>
        <v>2774.79</v>
      </c>
      <c r="I211" s="36" t="str">
        <f>VLOOKUP(B211,'FOLHA RESUMIDA'!C:D,2,0)</f>
        <v>PAULA SHEMILLY GALDINO SANTIAG</v>
      </c>
    </row>
    <row r="212" spans="1:9">
      <c r="A212" s="78">
        <v>1</v>
      </c>
      <c r="B212" s="78">
        <v>2719</v>
      </c>
      <c r="C212" s="76" t="s">
        <v>346</v>
      </c>
      <c r="D212" s="80">
        <v>2664.87</v>
      </c>
      <c r="E212" s="30">
        <f t="shared" si="6"/>
        <v>1258.79</v>
      </c>
      <c r="F212" s="81">
        <v>1040.1400000000001</v>
      </c>
      <c r="G212" s="81">
        <v>1406.08</v>
      </c>
      <c r="H212" s="30">
        <f t="shared" si="7"/>
        <v>2446.2200000000003</v>
      </c>
      <c r="I212" s="36" t="str">
        <f>VLOOKUP(B212,'FOLHA RESUMIDA'!C:D,2,0)</f>
        <v>DANIELLE MEDEIROS PONTES</v>
      </c>
    </row>
    <row r="213" spans="1:9">
      <c r="A213" s="78">
        <v>51</v>
      </c>
      <c r="B213" s="78">
        <v>2720</v>
      </c>
      <c r="C213" s="76" t="s">
        <v>371</v>
      </c>
      <c r="D213" s="80">
        <v>2164.9</v>
      </c>
      <c r="E213" s="30">
        <f t="shared" si="6"/>
        <v>1164.27</v>
      </c>
      <c r="F213" s="81">
        <v>990.61</v>
      </c>
      <c r="G213" s="81">
        <v>1000.63</v>
      </c>
      <c r="H213" s="30">
        <f t="shared" si="7"/>
        <v>1991.24</v>
      </c>
      <c r="I213" s="36" t="str">
        <f>VLOOKUP(B213,'FOLHA RESUMIDA'!C:D,2,0)</f>
        <v>JONATAS BERNARDINO R  DA SILVA</v>
      </c>
    </row>
    <row r="214" spans="1:9">
      <c r="A214" s="78">
        <v>50</v>
      </c>
      <c r="B214" s="78">
        <v>2721</v>
      </c>
      <c r="C214" s="76" t="s">
        <v>381</v>
      </c>
      <c r="D214" s="80">
        <v>2386.27</v>
      </c>
      <c r="E214" s="30">
        <f t="shared" si="6"/>
        <v>1335.34</v>
      </c>
      <c r="F214" s="81">
        <v>1141.76</v>
      </c>
      <c r="G214" s="81">
        <v>1050.93</v>
      </c>
      <c r="H214" s="30">
        <f t="shared" si="7"/>
        <v>2192.69</v>
      </c>
      <c r="I214" s="36" t="str">
        <f>VLOOKUP(B214,'FOLHA RESUMIDA'!C:D,2,0)</f>
        <v>CLECIO JOSE DA SILVA</v>
      </c>
    </row>
    <row r="215" spans="1:9">
      <c r="A215" s="78">
        <v>1</v>
      </c>
      <c r="B215" s="78">
        <v>2726</v>
      </c>
      <c r="C215" s="76" t="s">
        <v>179</v>
      </c>
      <c r="D215" s="80">
        <v>4573.5600000000004</v>
      </c>
      <c r="E215" s="30">
        <f t="shared" si="6"/>
        <v>2936.42</v>
      </c>
      <c r="F215" s="81">
        <v>2238.11</v>
      </c>
      <c r="G215" s="81">
        <v>1637.14</v>
      </c>
      <c r="H215" s="30">
        <f t="shared" si="7"/>
        <v>3875.25</v>
      </c>
      <c r="I215" s="36" t="str">
        <f>VLOOKUP(B215,'FOLHA RESUMIDA'!C:D,2,0)</f>
        <v>MARIA GILVANEIDE SANTOS LIMA</v>
      </c>
    </row>
    <row r="216" spans="1:9">
      <c r="A216" s="78">
        <v>1</v>
      </c>
      <c r="B216" s="78">
        <v>2732</v>
      </c>
      <c r="C216" s="76" t="s">
        <v>180</v>
      </c>
      <c r="D216" s="80">
        <v>2152.9499999999998</v>
      </c>
      <c r="E216" s="30">
        <f t="shared" si="6"/>
        <v>1202.6999999999998</v>
      </c>
      <c r="F216" s="81">
        <v>1030.1199999999999</v>
      </c>
      <c r="G216" s="81">
        <v>950.25</v>
      </c>
      <c r="H216" s="30">
        <f t="shared" si="7"/>
        <v>1980.37</v>
      </c>
      <c r="I216" s="36" t="str">
        <f>VLOOKUP(B216,'FOLHA RESUMIDA'!C:D,2,0)</f>
        <v>LILIANE DA SILVA SALVADOR</v>
      </c>
    </row>
    <row r="217" spans="1:9">
      <c r="A217" s="78">
        <v>47</v>
      </c>
      <c r="B217" s="78">
        <v>2736</v>
      </c>
      <c r="C217" s="76" t="s">
        <v>376</v>
      </c>
      <c r="D217" s="80">
        <v>2386.27</v>
      </c>
      <c r="E217" s="30">
        <f t="shared" si="6"/>
        <v>1631.24</v>
      </c>
      <c r="F217" s="81">
        <v>1141.76</v>
      </c>
      <c r="G217" s="81">
        <v>755.03</v>
      </c>
      <c r="H217" s="30">
        <f t="shared" si="7"/>
        <v>1896.79</v>
      </c>
      <c r="I217" s="36" t="str">
        <f>VLOOKUP(B217,'FOLHA RESUMIDA'!C:D,2,0)</f>
        <v>LUCENILDO JOSE DA SILVA</v>
      </c>
    </row>
    <row r="218" spans="1:9">
      <c r="A218" s="78">
        <v>1</v>
      </c>
      <c r="B218" s="78">
        <v>2748</v>
      </c>
      <c r="C218" s="76" t="s">
        <v>181</v>
      </c>
      <c r="D218" s="80">
        <v>1613.3</v>
      </c>
      <c r="E218" s="30">
        <f t="shared" si="6"/>
        <v>1029.25</v>
      </c>
      <c r="F218" s="81">
        <v>742.3</v>
      </c>
      <c r="G218" s="81">
        <v>584.04999999999995</v>
      </c>
      <c r="H218" s="30">
        <f t="shared" si="7"/>
        <v>1326.35</v>
      </c>
      <c r="I218" s="36" t="str">
        <f>VLOOKUP(B218,'FOLHA RESUMIDA'!C:D,2,0)</f>
        <v>LEONINO CLEMENTE DA SILVA</v>
      </c>
    </row>
    <row r="219" spans="1:9">
      <c r="A219" s="78">
        <v>1</v>
      </c>
      <c r="B219" s="78">
        <v>2751</v>
      </c>
      <c r="C219" s="76" t="s">
        <v>182</v>
      </c>
      <c r="D219" s="80">
        <v>2029.69</v>
      </c>
      <c r="E219" s="30">
        <f t="shared" si="6"/>
        <v>1203.8400000000001</v>
      </c>
      <c r="F219" s="81">
        <v>902.3</v>
      </c>
      <c r="G219" s="81">
        <v>825.85</v>
      </c>
      <c r="H219" s="30">
        <f t="shared" si="7"/>
        <v>1728.15</v>
      </c>
      <c r="I219" s="36" t="str">
        <f>VLOOKUP(B219,'FOLHA RESUMIDA'!C:D,2,0)</f>
        <v>DENNYS RYAN GUILHERME PEREIRA</v>
      </c>
    </row>
    <row r="220" spans="1:9">
      <c r="A220" s="78">
        <v>1</v>
      </c>
      <c r="B220" s="78">
        <v>2757</v>
      </c>
      <c r="C220" s="76" t="s">
        <v>183</v>
      </c>
      <c r="D220" s="80">
        <v>592.89</v>
      </c>
      <c r="E220" s="30">
        <f t="shared" si="6"/>
        <v>328.14</v>
      </c>
      <c r="F220" s="81">
        <v>283.68</v>
      </c>
      <c r="G220" s="81">
        <v>264.75</v>
      </c>
      <c r="H220" s="30">
        <f t="shared" si="7"/>
        <v>548.43000000000006</v>
      </c>
      <c r="I220" s="36" t="str">
        <f>VLOOKUP(B220,'FOLHA RESUMIDA'!C:D,2,0)</f>
        <v>CLAUDIA REGINA NEVES DE MELO</v>
      </c>
    </row>
    <row r="221" spans="1:9">
      <c r="A221" s="78">
        <v>1</v>
      </c>
      <c r="B221" s="78">
        <v>2766</v>
      </c>
      <c r="C221" s="76" t="s">
        <v>184</v>
      </c>
      <c r="D221" s="80">
        <v>2050.41</v>
      </c>
      <c r="E221" s="30">
        <f t="shared" si="6"/>
        <v>1144.4099999999999</v>
      </c>
      <c r="F221" s="81">
        <v>981.06</v>
      </c>
      <c r="G221" s="81">
        <v>906</v>
      </c>
      <c r="H221" s="30">
        <f t="shared" si="7"/>
        <v>1887.06</v>
      </c>
      <c r="I221" s="36" t="str">
        <f>VLOOKUP(B221,'FOLHA RESUMIDA'!C:D,2,0)</f>
        <v>EMANOEL VIEIRA LAURIA</v>
      </c>
    </row>
    <row r="222" spans="1:9">
      <c r="A222" s="78">
        <v>1</v>
      </c>
      <c r="B222" s="78">
        <v>2768</v>
      </c>
      <c r="C222" s="76" t="s">
        <v>185</v>
      </c>
      <c r="D222" s="80">
        <v>1791.52</v>
      </c>
      <c r="E222" s="30">
        <f t="shared" si="6"/>
        <v>1216.83</v>
      </c>
      <c r="F222" s="81">
        <v>851.05</v>
      </c>
      <c r="G222" s="81">
        <v>574.69000000000005</v>
      </c>
      <c r="H222" s="30">
        <f t="shared" si="7"/>
        <v>1425.74</v>
      </c>
      <c r="I222" s="36" t="str">
        <f>VLOOKUP(B222,'FOLHA RESUMIDA'!C:D,2,0)</f>
        <v>IZABEL LUIZA SOARES DE SOUZA</v>
      </c>
    </row>
    <row r="223" spans="1:9">
      <c r="A223" s="78">
        <v>1</v>
      </c>
      <c r="B223" s="78">
        <v>2770</v>
      </c>
      <c r="C223" s="76" t="s">
        <v>186</v>
      </c>
      <c r="D223" s="80">
        <v>1613.34</v>
      </c>
      <c r="E223" s="30">
        <f t="shared" si="6"/>
        <v>1060.52</v>
      </c>
      <c r="F223" s="81">
        <v>771.94</v>
      </c>
      <c r="G223" s="81">
        <v>552.82000000000005</v>
      </c>
      <c r="H223" s="30">
        <f t="shared" si="7"/>
        <v>1324.7600000000002</v>
      </c>
      <c r="I223" s="36" t="str">
        <f>VLOOKUP(B223,'FOLHA RESUMIDA'!C:D,2,0)</f>
        <v>JOSE PIMENTEL SILVA</v>
      </c>
    </row>
    <row r="224" spans="1:9">
      <c r="A224" s="78">
        <v>1</v>
      </c>
      <c r="B224" s="78">
        <v>2772</v>
      </c>
      <c r="C224" s="76" t="s">
        <v>361</v>
      </c>
      <c r="D224" s="80">
        <v>2242.9</v>
      </c>
      <c r="E224" s="30">
        <f t="shared" si="6"/>
        <v>1210.8000000000002</v>
      </c>
      <c r="F224" s="81">
        <v>1030.1199999999999</v>
      </c>
      <c r="G224" s="81">
        <v>1032.0999999999999</v>
      </c>
      <c r="H224" s="30">
        <f t="shared" si="7"/>
        <v>2062.2199999999998</v>
      </c>
      <c r="I224" s="36" t="str">
        <f>VLOOKUP(B224,'FOLHA RESUMIDA'!C:D,2,0)</f>
        <v>CARMEM ALUISIA LEITE DE ANDRAD</v>
      </c>
    </row>
    <row r="225" spans="1:9">
      <c r="A225" s="78">
        <v>1</v>
      </c>
      <c r="B225" s="78">
        <v>2773</v>
      </c>
      <c r="C225" s="76" t="s">
        <v>187</v>
      </c>
      <c r="D225" s="80">
        <v>2050.41</v>
      </c>
      <c r="E225" s="30">
        <f t="shared" si="6"/>
        <v>1144.4099999999999</v>
      </c>
      <c r="F225" s="81">
        <v>981.06</v>
      </c>
      <c r="G225" s="81">
        <v>906</v>
      </c>
      <c r="H225" s="30">
        <f t="shared" si="7"/>
        <v>1887.06</v>
      </c>
      <c r="I225" s="36" t="str">
        <f>VLOOKUP(B225,'FOLHA RESUMIDA'!C:D,2,0)</f>
        <v>WALDNER NERTAM F  DE ALENCAR</v>
      </c>
    </row>
    <row r="226" spans="1:9">
      <c r="A226" s="78">
        <v>1</v>
      </c>
      <c r="B226" s="78">
        <v>2775</v>
      </c>
      <c r="C226" s="76" t="s">
        <v>188</v>
      </c>
      <c r="D226" s="80">
        <v>2274.3200000000002</v>
      </c>
      <c r="E226" s="30">
        <f t="shared" si="6"/>
        <v>1265.1400000000003</v>
      </c>
      <c r="F226" s="81">
        <v>1081.6400000000001</v>
      </c>
      <c r="G226" s="81">
        <v>1009.18</v>
      </c>
      <c r="H226" s="30">
        <f t="shared" si="7"/>
        <v>2090.8200000000002</v>
      </c>
      <c r="I226" s="36" t="str">
        <f>VLOOKUP(B226,'FOLHA RESUMIDA'!C:D,2,0)</f>
        <v>MARCELA FREITAS DA C SALLES</v>
      </c>
    </row>
    <row r="227" spans="1:9">
      <c r="A227" s="78">
        <v>1</v>
      </c>
      <c r="B227" s="78">
        <v>2779</v>
      </c>
      <c r="C227" s="76" t="s">
        <v>189</v>
      </c>
      <c r="D227" s="80">
        <v>3754.32</v>
      </c>
      <c r="E227" s="30">
        <f t="shared" si="6"/>
        <v>1966.5400000000002</v>
      </c>
      <c r="F227" s="81">
        <v>1544.78</v>
      </c>
      <c r="G227" s="81">
        <v>1787.78</v>
      </c>
      <c r="H227" s="30">
        <f t="shared" si="7"/>
        <v>3332.56</v>
      </c>
      <c r="I227" s="36" t="str">
        <f>VLOOKUP(B227,'FOLHA RESUMIDA'!C:D,2,0)</f>
        <v>THAIS REGINA BORGES LOPES</v>
      </c>
    </row>
    <row r="228" spans="1:9">
      <c r="A228" s="78">
        <v>1</v>
      </c>
      <c r="B228" s="78">
        <v>2782</v>
      </c>
      <c r="C228" s="76" t="s">
        <v>190</v>
      </c>
      <c r="D228" s="80">
        <v>1790.88</v>
      </c>
      <c r="E228" s="30">
        <f t="shared" si="6"/>
        <v>991.06000000000006</v>
      </c>
      <c r="F228" s="81">
        <v>851.07</v>
      </c>
      <c r="G228" s="81">
        <v>799.82</v>
      </c>
      <c r="H228" s="30">
        <f t="shared" si="7"/>
        <v>1650.89</v>
      </c>
      <c r="I228" s="36" t="str">
        <f>VLOOKUP(B228,'FOLHA RESUMIDA'!C:D,2,0)</f>
        <v>ELVIS ALVES DA COSTA</v>
      </c>
    </row>
    <row r="229" spans="1:9">
      <c r="A229" s="78">
        <v>1</v>
      </c>
      <c r="B229" s="78">
        <v>2784</v>
      </c>
      <c r="C229" s="76" t="s">
        <v>191</v>
      </c>
      <c r="D229" s="80">
        <v>1694.11</v>
      </c>
      <c r="E229" s="30">
        <f t="shared" si="6"/>
        <v>1160.33</v>
      </c>
      <c r="F229" s="81">
        <v>810.51</v>
      </c>
      <c r="G229" s="81">
        <v>533.78</v>
      </c>
      <c r="H229" s="30">
        <f t="shared" si="7"/>
        <v>1344.29</v>
      </c>
      <c r="I229" s="36" t="str">
        <f>VLOOKUP(B229,'FOLHA RESUMIDA'!C:D,2,0)</f>
        <v>FERNANDO ALVES DO NASCIMENTO</v>
      </c>
    </row>
    <row r="230" spans="1:9">
      <c r="A230" s="78">
        <v>1</v>
      </c>
      <c r="B230" s="78">
        <v>2785</v>
      </c>
      <c r="C230" s="76" t="s">
        <v>192</v>
      </c>
      <c r="D230" s="80">
        <v>941.1</v>
      </c>
      <c r="E230" s="30">
        <f t="shared" si="6"/>
        <v>520.87</v>
      </c>
      <c r="F230" s="81">
        <v>450.29</v>
      </c>
      <c r="G230" s="81">
        <v>420.23</v>
      </c>
      <c r="H230" s="30">
        <f t="shared" si="7"/>
        <v>870.52</v>
      </c>
      <c r="I230" s="36" t="str">
        <f>VLOOKUP(B230,'FOLHA RESUMIDA'!C:D,2,0)</f>
        <v>JEANNE D ARC PEDROSA PESSOA</v>
      </c>
    </row>
    <row r="231" spans="1:9">
      <c r="A231" s="78">
        <v>1</v>
      </c>
      <c r="B231" s="78">
        <v>2788</v>
      </c>
      <c r="C231" s="76" t="s">
        <v>193</v>
      </c>
      <c r="D231" s="80">
        <v>1888.82</v>
      </c>
      <c r="E231" s="30">
        <f t="shared" si="6"/>
        <v>1135.8599999999999</v>
      </c>
      <c r="F231" s="81">
        <v>851.05</v>
      </c>
      <c r="G231" s="81">
        <v>752.96</v>
      </c>
      <c r="H231" s="30">
        <f t="shared" si="7"/>
        <v>1604.01</v>
      </c>
      <c r="I231" s="36" t="str">
        <f>VLOOKUP(B231,'FOLHA RESUMIDA'!C:D,2,0)</f>
        <v>ROSANIA EMIDIA PEREIRA</v>
      </c>
    </row>
    <row r="232" spans="1:9">
      <c r="A232" s="78">
        <v>1</v>
      </c>
      <c r="B232" s="78">
        <v>2790</v>
      </c>
      <c r="C232" s="76" t="s">
        <v>194</v>
      </c>
      <c r="D232" s="80">
        <v>2152.9499999999998</v>
      </c>
      <c r="E232" s="30">
        <f t="shared" si="6"/>
        <v>1202.6999999999998</v>
      </c>
      <c r="F232" s="81">
        <v>1030.1199999999999</v>
      </c>
      <c r="G232" s="81">
        <v>950.25</v>
      </c>
      <c r="H232" s="30">
        <f t="shared" si="7"/>
        <v>1980.37</v>
      </c>
      <c r="I232" s="36" t="str">
        <f>VLOOKUP(B232,'FOLHA RESUMIDA'!C:D,2,0)</f>
        <v>ROSANA DE FATIMA UCHOA  AREDE</v>
      </c>
    </row>
    <row r="233" spans="1:9">
      <c r="A233" s="78">
        <v>1</v>
      </c>
      <c r="B233" s="78">
        <v>2791</v>
      </c>
      <c r="C233" s="76" t="s">
        <v>195</v>
      </c>
      <c r="D233" s="80">
        <v>7622.62</v>
      </c>
      <c r="E233" s="30">
        <f t="shared" si="6"/>
        <v>4761.78</v>
      </c>
      <c r="F233" s="81">
        <v>2971.37</v>
      </c>
      <c r="G233" s="81">
        <v>2860.84</v>
      </c>
      <c r="H233" s="30">
        <f t="shared" si="7"/>
        <v>5832.21</v>
      </c>
      <c r="I233" s="36" t="str">
        <f>VLOOKUP(B233,'FOLHA RESUMIDA'!C:D,2,0)</f>
        <v>JOSIMAR SILVA</v>
      </c>
    </row>
    <row r="234" spans="1:9">
      <c r="A234" s="78">
        <v>1</v>
      </c>
      <c r="B234" s="78">
        <v>2797</v>
      </c>
      <c r="C234" s="76" t="s">
        <v>196</v>
      </c>
      <c r="D234" s="80">
        <v>4465.8999999999996</v>
      </c>
      <c r="E234" s="30">
        <f t="shared" si="6"/>
        <v>2845.6099999999997</v>
      </c>
      <c r="F234" s="81">
        <v>2186.6</v>
      </c>
      <c r="G234" s="81">
        <v>1620.29</v>
      </c>
      <c r="H234" s="30">
        <f t="shared" si="7"/>
        <v>3806.89</v>
      </c>
      <c r="I234" s="36" t="str">
        <f>VLOOKUP(B234,'FOLHA RESUMIDA'!C:D,2,0)</f>
        <v>JULIANA SILVA CEDRIM</v>
      </c>
    </row>
    <row r="235" spans="1:9">
      <c r="A235" s="78">
        <v>1</v>
      </c>
      <c r="B235" s="78">
        <v>2798</v>
      </c>
      <c r="C235" s="76" t="s">
        <v>197</v>
      </c>
      <c r="D235" s="80">
        <v>4586.59</v>
      </c>
      <c r="E235" s="30">
        <f t="shared" si="6"/>
        <v>3175.79</v>
      </c>
      <c r="F235" s="81">
        <v>2147.08</v>
      </c>
      <c r="G235" s="81">
        <v>1410.8</v>
      </c>
      <c r="H235" s="30">
        <f t="shared" si="7"/>
        <v>3557.88</v>
      </c>
      <c r="I235" s="36" t="str">
        <f>VLOOKUP(B235,'FOLHA RESUMIDA'!C:D,2,0)</f>
        <v>MARCO ANDRE ANTUNES CORREIA</v>
      </c>
    </row>
    <row r="236" spans="1:9">
      <c r="A236" s="78">
        <v>20</v>
      </c>
      <c r="B236" s="78">
        <v>2799</v>
      </c>
      <c r="C236" s="76" t="s">
        <v>355</v>
      </c>
      <c r="D236" s="80">
        <v>2386.27</v>
      </c>
      <c r="E236" s="30">
        <f t="shared" si="6"/>
        <v>1335.34</v>
      </c>
      <c r="F236" s="81">
        <v>1141.76</v>
      </c>
      <c r="G236" s="81">
        <v>1050.93</v>
      </c>
      <c r="H236" s="30">
        <f t="shared" si="7"/>
        <v>2192.69</v>
      </c>
      <c r="I236" s="36" t="str">
        <f>VLOOKUP(B236,'FOLHA RESUMIDA'!C:D,2,0)</f>
        <v>ALYSSON FABIO O FLORENCIO</v>
      </c>
    </row>
    <row r="237" spans="1:9">
      <c r="A237" s="78">
        <v>1</v>
      </c>
      <c r="B237" s="78">
        <v>2801</v>
      </c>
      <c r="C237" s="76" t="s">
        <v>198</v>
      </c>
      <c r="D237" s="80">
        <v>6209.45</v>
      </c>
      <c r="E237" s="30">
        <f t="shared" si="6"/>
        <v>3966.29</v>
      </c>
      <c r="F237" s="81">
        <v>2760.08</v>
      </c>
      <c r="G237" s="81">
        <v>2243.16</v>
      </c>
      <c r="H237" s="30">
        <f t="shared" si="7"/>
        <v>5003.24</v>
      </c>
      <c r="I237" s="36" t="str">
        <f>VLOOKUP(B237,'FOLHA RESUMIDA'!C:D,2,0)</f>
        <v>VALERIA JALES DA SILVA</v>
      </c>
    </row>
    <row r="238" spans="1:9">
      <c r="A238" s="78">
        <v>1</v>
      </c>
      <c r="B238" s="78">
        <v>2806</v>
      </c>
      <c r="C238" s="76" t="s">
        <v>199</v>
      </c>
      <c r="D238" s="80">
        <v>4807.76</v>
      </c>
      <c r="E238" s="30">
        <f t="shared" si="6"/>
        <v>3018.1000000000004</v>
      </c>
      <c r="F238" s="81">
        <v>2303.2199999999998</v>
      </c>
      <c r="G238" s="81">
        <v>1789.66</v>
      </c>
      <c r="H238" s="30">
        <f t="shared" si="7"/>
        <v>4092.88</v>
      </c>
      <c r="I238" s="36" t="str">
        <f>VLOOKUP(B238,'FOLHA RESUMIDA'!C:D,2,0)</f>
        <v>ANA APARECIDA DE ANDRADE LIMA</v>
      </c>
    </row>
    <row r="239" spans="1:9">
      <c r="A239" s="78">
        <v>1</v>
      </c>
      <c r="B239" s="78">
        <v>2808</v>
      </c>
      <c r="C239" s="76" t="s">
        <v>362</v>
      </c>
      <c r="D239" s="80">
        <v>3156.66</v>
      </c>
      <c r="E239" s="30">
        <f t="shared" si="6"/>
        <v>1342.6899999999998</v>
      </c>
      <c r="F239" s="81">
        <v>1040.1400000000001</v>
      </c>
      <c r="G239" s="81">
        <v>1813.97</v>
      </c>
      <c r="H239" s="30">
        <f t="shared" si="7"/>
        <v>2854.11</v>
      </c>
      <c r="I239" s="36" t="str">
        <f>VLOOKUP(B239,'FOLHA RESUMIDA'!C:D,2,0)</f>
        <v>GABRIELA FERNANDA M  G  CEAN</v>
      </c>
    </row>
    <row r="240" spans="1:9">
      <c r="A240" s="78">
        <v>1</v>
      </c>
      <c r="B240" s="78">
        <v>2816</v>
      </c>
      <c r="C240" s="76" t="s">
        <v>200</v>
      </c>
      <c r="D240" s="80">
        <v>2578.7399999999998</v>
      </c>
      <c r="E240" s="30">
        <f t="shared" si="6"/>
        <v>1383.2299999999998</v>
      </c>
      <c r="F240" s="81">
        <v>1172.33</v>
      </c>
      <c r="G240" s="81">
        <v>1195.51</v>
      </c>
      <c r="H240" s="30">
        <f t="shared" si="7"/>
        <v>2367.84</v>
      </c>
      <c r="I240" s="36" t="str">
        <f>VLOOKUP(B240,'FOLHA RESUMIDA'!C:D,2,0)</f>
        <v>MIRIAM DA SILVA FONSECA</v>
      </c>
    </row>
    <row r="241" spans="1:9">
      <c r="A241" s="78">
        <v>1</v>
      </c>
      <c r="B241" s="78">
        <v>2819</v>
      </c>
      <c r="C241" s="76" t="s">
        <v>201</v>
      </c>
      <c r="D241" s="80">
        <v>2152.9499999999998</v>
      </c>
      <c r="E241" s="30">
        <f t="shared" si="6"/>
        <v>2152.9499999999998</v>
      </c>
      <c r="F241" s="81">
        <v>4319.5</v>
      </c>
      <c r="G241" s="81">
        <v>0</v>
      </c>
      <c r="H241" s="30">
        <f t="shared" si="7"/>
        <v>4319.5</v>
      </c>
      <c r="I241" s="36" t="str">
        <f>VLOOKUP(B241,'FOLHA RESUMIDA'!C:D,2,0)</f>
        <v>RAFAEL LEITAO DE A  G DA SILVA</v>
      </c>
    </row>
    <row r="242" spans="1:9">
      <c r="A242" s="78">
        <v>1</v>
      </c>
      <c r="B242" s="78">
        <v>2820</v>
      </c>
      <c r="C242" s="76" t="s">
        <v>202</v>
      </c>
      <c r="D242" s="80">
        <v>6052.95</v>
      </c>
      <c r="E242" s="30">
        <f t="shared" si="6"/>
        <v>4231.6899999999996</v>
      </c>
      <c r="F242" s="81">
        <v>2980.12</v>
      </c>
      <c r="G242" s="81">
        <v>1821.26</v>
      </c>
      <c r="H242" s="30">
        <f t="shared" si="7"/>
        <v>4801.38</v>
      </c>
      <c r="I242" s="36" t="str">
        <f>VLOOKUP(B242,'FOLHA RESUMIDA'!C:D,2,0)</f>
        <v>ROSIANE SANTOS BRITO</v>
      </c>
    </row>
    <row r="243" spans="1:9">
      <c r="A243" s="78">
        <v>1</v>
      </c>
      <c r="B243" s="78">
        <v>2823</v>
      </c>
      <c r="C243" s="76" t="s">
        <v>347</v>
      </c>
      <c r="D243" s="80">
        <v>2152.9499999999998</v>
      </c>
      <c r="E243" s="30">
        <f t="shared" si="6"/>
        <v>1163.1799999999998</v>
      </c>
      <c r="F243" s="81">
        <v>990.6</v>
      </c>
      <c r="G243" s="81">
        <v>989.77</v>
      </c>
      <c r="H243" s="30">
        <f t="shared" si="7"/>
        <v>1980.37</v>
      </c>
      <c r="I243" s="36" t="str">
        <f>VLOOKUP(B243,'FOLHA RESUMIDA'!C:D,2,0)</f>
        <v>ADRIANA MARIA DA SILVA</v>
      </c>
    </row>
    <row r="244" spans="1:9">
      <c r="A244" s="78">
        <v>16</v>
      </c>
      <c r="B244" s="78">
        <v>2827</v>
      </c>
      <c r="C244" s="76" t="s">
        <v>372</v>
      </c>
      <c r="D244" s="80">
        <v>2386.27</v>
      </c>
      <c r="E244" s="30">
        <f t="shared" si="6"/>
        <v>1291.53</v>
      </c>
      <c r="F244" s="81">
        <v>1097.95</v>
      </c>
      <c r="G244" s="81">
        <v>1094.74</v>
      </c>
      <c r="H244" s="30">
        <f t="shared" si="7"/>
        <v>2192.69</v>
      </c>
      <c r="I244" s="36" t="str">
        <f>VLOOKUP(B244,'FOLHA RESUMIDA'!C:D,2,0)</f>
        <v>FABIO BARBOSA S  DE LIMA</v>
      </c>
    </row>
    <row r="245" spans="1:9">
      <c r="A245" s="78">
        <v>1</v>
      </c>
      <c r="B245" s="78">
        <v>2831</v>
      </c>
      <c r="C245" s="76" t="s">
        <v>203</v>
      </c>
      <c r="D245" s="80">
        <v>6149.32</v>
      </c>
      <c r="E245" s="30">
        <f t="shared" si="6"/>
        <v>4267.9799999999996</v>
      </c>
      <c r="F245" s="81">
        <v>2980.12</v>
      </c>
      <c r="G245" s="81">
        <v>1881.34</v>
      </c>
      <c r="H245" s="30">
        <f t="shared" si="7"/>
        <v>4861.46</v>
      </c>
      <c r="I245" s="36" t="str">
        <f>VLOOKUP(B245,'FOLHA RESUMIDA'!C:D,2,0)</f>
        <v>AMANDA BEZERRA MASCARENHAS</v>
      </c>
    </row>
    <row r="246" spans="1:9">
      <c r="A246" s="78">
        <v>1</v>
      </c>
      <c r="B246" s="78">
        <v>2833</v>
      </c>
      <c r="C246" s="76" t="s">
        <v>204</v>
      </c>
      <c r="D246" s="80">
        <v>5466.76</v>
      </c>
      <c r="E246" s="30">
        <f t="shared" si="6"/>
        <v>3455.9800000000005</v>
      </c>
      <c r="F246" s="81">
        <v>2521.33</v>
      </c>
      <c r="G246" s="81">
        <v>2010.78</v>
      </c>
      <c r="H246" s="30">
        <f t="shared" si="7"/>
        <v>4532.1099999999997</v>
      </c>
      <c r="I246" s="36" t="str">
        <f>VLOOKUP(B246,'FOLHA RESUMIDA'!C:D,2,0)</f>
        <v>JAMESSON AMANCIO DA ROCHA</v>
      </c>
    </row>
    <row r="247" spans="1:9">
      <c r="A247" s="78">
        <v>1</v>
      </c>
      <c r="B247" s="78">
        <v>2834</v>
      </c>
      <c r="C247" s="76" t="s">
        <v>205</v>
      </c>
      <c r="D247" s="80">
        <v>2287.16</v>
      </c>
      <c r="E247" s="30">
        <f t="shared" si="6"/>
        <v>1625.9699999999998</v>
      </c>
      <c r="F247" s="81">
        <v>1441.31</v>
      </c>
      <c r="G247" s="81">
        <v>661.19</v>
      </c>
      <c r="H247" s="30">
        <f t="shared" si="7"/>
        <v>2102.5</v>
      </c>
      <c r="I247" s="36" t="str">
        <f>VLOOKUP(B247,'FOLHA RESUMIDA'!C:D,2,0)</f>
        <v>LUIZ F  DE LIMA CAVALCANTI</v>
      </c>
    </row>
    <row r="248" spans="1:9">
      <c r="A248" s="78">
        <v>1</v>
      </c>
      <c r="B248" s="78">
        <v>2835</v>
      </c>
      <c r="C248" s="76" t="s">
        <v>388</v>
      </c>
      <c r="D248" s="80">
        <v>2152.9499999999998</v>
      </c>
      <c r="E248" s="30">
        <f t="shared" si="6"/>
        <v>1202.6999999999998</v>
      </c>
      <c r="F248" s="81">
        <v>1030.1199999999999</v>
      </c>
      <c r="G248" s="81">
        <v>950.25</v>
      </c>
      <c r="H248" s="30">
        <f t="shared" si="7"/>
        <v>1980.37</v>
      </c>
      <c r="I248" s="36" t="str">
        <f>VLOOKUP(B248,'FOLHA RESUMIDA'!C:D,2,0)</f>
        <v>JOSE MARCELO DE FRANCA MATOS</v>
      </c>
    </row>
    <row r="249" spans="1:9">
      <c r="A249" s="78">
        <v>50</v>
      </c>
      <c r="B249" s="78">
        <v>2836</v>
      </c>
      <c r="C249" s="76" t="s">
        <v>382</v>
      </c>
      <c r="D249" s="80">
        <v>2164.88</v>
      </c>
      <c r="E249" s="30">
        <f t="shared" si="6"/>
        <v>1164.25</v>
      </c>
      <c r="F249" s="81">
        <v>990.6</v>
      </c>
      <c r="G249" s="81">
        <v>1000.63</v>
      </c>
      <c r="H249" s="30">
        <f t="shared" si="7"/>
        <v>1991.23</v>
      </c>
      <c r="I249" s="36" t="str">
        <f>VLOOKUP(B249,'FOLHA RESUMIDA'!C:D,2,0)</f>
        <v>MONALISA MARIA LEANDRO RIBEIRO</v>
      </c>
    </row>
    <row r="250" spans="1:9">
      <c r="A250" s="78">
        <v>1</v>
      </c>
      <c r="B250" s="78">
        <v>2837</v>
      </c>
      <c r="C250" s="76" t="s">
        <v>206</v>
      </c>
      <c r="D250" s="80">
        <v>4465.8999999999996</v>
      </c>
      <c r="E250" s="30">
        <f t="shared" si="6"/>
        <v>2806.0899999999997</v>
      </c>
      <c r="F250" s="81">
        <v>2147.08</v>
      </c>
      <c r="G250" s="81">
        <v>1659.81</v>
      </c>
      <c r="H250" s="30">
        <f t="shared" si="7"/>
        <v>3806.89</v>
      </c>
      <c r="I250" s="36" t="str">
        <f>VLOOKUP(B250,'FOLHA RESUMIDA'!C:D,2,0)</f>
        <v>BEZALIEL ROSA DOS S JUNIOR</v>
      </c>
    </row>
    <row r="251" spans="1:9">
      <c r="A251" s="78">
        <v>51</v>
      </c>
      <c r="B251" s="78">
        <v>2838</v>
      </c>
      <c r="C251" s="76" t="s">
        <v>351</v>
      </c>
      <c r="D251" s="80">
        <v>2386.27</v>
      </c>
      <c r="E251" s="30">
        <f t="shared" si="6"/>
        <v>1799.53</v>
      </c>
      <c r="F251" s="81">
        <v>1097.95</v>
      </c>
      <c r="G251" s="81">
        <v>586.74</v>
      </c>
      <c r="H251" s="30">
        <f t="shared" si="7"/>
        <v>1684.69</v>
      </c>
      <c r="I251" s="36" t="str">
        <f>VLOOKUP(B251,'FOLHA RESUMIDA'!C:D,2,0)</f>
        <v>CAIO CEZAR F  E  DO NASCIMENTO</v>
      </c>
    </row>
    <row r="252" spans="1:9">
      <c r="A252" s="78">
        <v>1</v>
      </c>
      <c r="B252" s="78">
        <v>2839</v>
      </c>
      <c r="C252" s="76" t="s">
        <v>207</v>
      </c>
      <c r="D252" s="80">
        <v>4805.2700000000004</v>
      </c>
      <c r="E252" s="30">
        <f t="shared" si="6"/>
        <v>3131.8600000000006</v>
      </c>
      <c r="F252" s="81">
        <v>2348.98</v>
      </c>
      <c r="G252" s="81">
        <v>1673.41</v>
      </c>
      <c r="H252" s="30">
        <f t="shared" si="7"/>
        <v>4022.3900000000003</v>
      </c>
      <c r="I252" s="36" t="str">
        <f>VLOOKUP(B252,'FOLHA RESUMIDA'!C:D,2,0)</f>
        <v>ANGELINA MEDEIROS VERONESE</v>
      </c>
    </row>
    <row r="253" spans="1:9">
      <c r="A253" s="78">
        <v>1</v>
      </c>
      <c r="B253" s="78">
        <v>2849</v>
      </c>
      <c r="C253" s="76" t="s">
        <v>208</v>
      </c>
      <c r="D253" s="80">
        <v>1473.83</v>
      </c>
      <c r="E253" s="30">
        <f t="shared" si="6"/>
        <v>811.6099999999999</v>
      </c>
      <c r="F253" s="81">
        <v>700.15</v>
      </c>
      <c r="G253" s="81">
        <v>662.22</v>
      </c>
      <c r="H253" s="30">
        <f t="shared" si="7"/>
        <v>1362.37</v>
      </c>
      <c r="I253" s="36" t="str">
        <f>VLOOKUP(B253,'FOLHA RESUMIDA'!C:D,2,0)</f>
        <v>JULIANA CESAR MARTINS DE LIMA</v>
      </c>
    </row>
    <row r="254" spans="1:9">
      <c r="A254" s="78">
        <v>1</v>
      </c>
      <c r="B254" s="78">
        <v>2850</v>
      </c>
      <c r="C254" s="76" t="s">
        <v>209</v>
      </c>
      <c r="D254" s="80">
        <v>1463.31</v>
      </c>
      <c r="E254" s="30">
        <f t="shared" si="6"/>
        <v>810.66</v>
      </c>
      <c r="F254" s="81">
        <v>700.15</v>
      </c>
      <c r="G254" s="81">
        <v>652.65</v>
      </c>
      <c r="H254" s="30">
        <f t="shared" si="7"/>
        <v>1352.8</v>
      </c>
      <c r="I254" s="36" t="str">
        <f>VLOOKUP(B254,'FOLHA RESUMIDA'!C:D,2,0)</f>
        <v>JAMERSON A  RAFAEL DE LIMA</v>
      </c>
    </row>
    <row r="255" spans="1:9">
      <c r="A255" s="78">
        <v>1</v>
      </c>
      <c r="B255" s="78">
        <v>2853</v>
      </c>
      <c r="C255" s="76" t="s">
        <v>210</v>
      </c>
      <c r="D255" s="80">
        <v>1613.31</v>
      </c>
      <c r="E255" s="30">
        <f t="shared" si="6"/>
        <v>895.93</v>
      </c>
      <c r="F255" s="81">
        <v>771.92</v>
      </c>
      <c r="G255" s="81">
        <v>717.38</v>
      </c>
      <c r="H255" s="30">
        <f t="shared" si="7"/>
        <v>1489.3</v>
      </c>
      <c r="I255" s="36" t="str">
        <f>VLOOKUP(B255,'FOLHA RESUMIDA'!C:D,2,0)</f>
        <v>ALCILEIDE MONTE DA SILVA LIMA</v>
      </c>
    </row>
    <row r="256" spans="1:9">
      <c r="A256" s="78">
        <v>1</v>
      </c>
      <c r="B256" s="78">
        <v>2854</v>
      </c>
      <c r="C256" s="76" t="s">
        <v>211</v>
      </c>
      <c r="D256" s="80">
        <v>1763.23</v>
      </c>
      <c r="E256" s="30">
        <f t="shared" si="6"/>
        <v>879.83</v>
      </c>
      <c r="F256" s="81">
        <v>742.32</v>
      </c>
      <c r="G256" s="81">
        <v>883.4</v>
      </c>
      <c r="H256" s="30">
        <f t="shared" si="7"/>
        <v>1625.72</v>
      </c>
      <c r="I256" s="36" t="str">
        <f>VLOOKUP(B256,'FOLHA RESUMIDA'!C:D,2,0)</f>
        <v>ANDRE RICARDO CAMARA TORRES</v>
      </c>
    </row>
    <row r="257" spans="1:9">
      <c r="A257" s="78">
        <v>1</v>
      </c>
      <c r="B257" s="78">
        <v>2857</v>
      </c>
      <c r="C257" s="76" t="s">
        <v>212</v>
      </c>
      <c r="D257" s="80">
        <v>3523.61</v>
      </c>
      <c r="E257" s="30">
        <f t="shared" si="6"/>
        <v>2017.1200000000001</v>
      </c>
      <c r="F257" s="81">
        <v>1633.09</v>
      </c>
      <c r="G257" s="81">
        <v>1506.49</v>
      </c>
      <c r="H257" s="30">
        <f t="shared" si="7"/>
        <v>3139.58</v>
      </c>
      <c r="I257" s="36" t="str">
        <f>VLOOKUP(B257,'FOLHA RESUMIDA'!C:D,2,0)</f>
        <v>CAROLINE ALVES LEAL</v>
      </c>
    </row>
    <row r="258" spans="1:9">
      <c r="A258" s="78">
        <v>1</v>
      </c>
      <c r="B258" s="78">
        <v>2860</v>
      </c>
      <c r="C258" s="76" t="s">
        <v>213</v>
      </c>
      <c r="D258" s="80">
        <v>1478.06</v>
      </c>
      <c r="E258" s="30">
        <f t="shared" si="6"/>
        <v>811.9899999999999</v>
      </c>
      <c r="F258" s="81">
        <v>700.15</v>
      </c>
      <c r="G258" s="81">
        <v>666.07</v>
      </c>
      <c r="H258" s="30">
        <f t="shared" si="7"/>
        <v>1366.22</v>
      </c>
      <c r="I258" s="36" t="str">
        <f>VLOOKUP(B258,'FOLHA RESUMIDA'!C:D,2,0)</f>
        <v>ADRIANA MAYO DE SOUZA E SILVA</v>
      </c>
    </row>
    <row r="259" spans="1:9">
      <c r="A259" s="78">
        <v>1</v>
      </c>
      <c r="B259" s="78">
        <v>2864</v>
      </c>
      <c r="C259" s="76" t="s">
        <v>214</v>
      </c>
      <c r="D259" s="80">
        <v>2896.04</v>
      </c>
      <c r="E259" s="30">
        <f t="shared" si="6"/>
        <v>1556.55</v>
      </c>
      <c r="F259" s="81">
        <v>1304.81</v>
      </c>
      <c r="G259" s="81">
        <v>1339.49</v>
      </c>
      <c r="H259" s="30">
        <f t="shared" si="7"/>
        <v>2644.3</v>
      </c>
      <c r="I259" s="36" t="str">
        <f>VLOOKUP(B259,'FOLHA RESUMIDA'!C:D,2,0)</f>
        <v>DULCE HELENA PEREIRA</v>
      </c>
    </row>
    <row r="260" spans="1:9">
      <c r="A260" s="78">
        <v>1</v>
      </c>
      <c r="B260" s="78">
        <v>2866</v>
      </c>
      <c r="C260" s="76" t="s">
        <v>215</v>
      </c>
      <c r="D260" s="80">
        <v>2542.69</v>
      </c>
      <c r="E260" s="30">
        <f t="shared" si="6"/>
        <v>1447.5</v>
      </c>
      <c r="F260" s="81">
        <v>1239.8399999999999</v>
      </c>
      <c r="G260" s="81">
        <v>1095.19</v>
      </c>
      <c r="H260" s="30">
        <f t="shared" si="7"/>
        <v>2335.0299999999997</v>
      </c>
      <c r="I260" s="36" t="str">
        <f>VLOOKUP(B260,'FOLHA RESUMIDA'!C:D,2,0)</f>
        <v>LUCICLEIDE M  DE A  CAMPOS</v>
      </c>
    </row>
    <row r="261" spans="1:9">
      <c r="A261" s="78">
        <v>1</v>
      </c>
      <c r="B261" s="78">
        <v>2869</v>
      </c>
      <c r="C261" s="76" t="s">
        <v>216</v>
      </c>
      <c r="D261" s="80">
        <v>1463.31</v>
      </c>
      <c r="E261" s="30">
        <f t="shared" si="6"/>
        <v>1030.1599999999999</v>
      </c>
      <c r="F261" s="81">
        <v>700.15</v>
      </c>
      <c r="G261" s="81">
        <v>433.15</v>
      </c>
      <c r="H261" s="30">
        <f t="shared" si="7"/>
        <v>1133.3</v>
      </c>
      <c r="I261" s="36" t="str">
        <f>VLOOKUP(B261,'FOLHA RESUMIDA'!C:D,2,0)</f>
        <v>RICARDO J FERNANDES DA CUNHA</v>
      </c>
    </row>
    <row r="262" spans="1:9">
      <c r="A262" s="78">
        <v>1</v>
      </c>
      <c r="B262" s="78">
        <v>2870</v>
      </c>
      <c r="C262" s="76" t="s">
        <v>217</v>
      </c>
      <c r="D262" s="80">
        <v>1613.32</v>
      </c>
      <c r="E262" s="30">
        <f t="shared" ref="E262:E325" si="8">D262-G262</f>
        <v>1045.4000000000001</v>
      </c>
      <c r="F262" s="81">
        <v>742.31</v>
      </c>
      <c r="G262" s="81">
        <v>567.91999999999996</v>
      </c>
      <c r="H262" s="30">
        <f t="shared" ref="H262:H325" si="9">F262+G262</f>
        <v>1310.23</v>
      </c>
      <c r="I262" s="36" t="str">
        <f>VLOOKUP(B262,'FOLHA RESUMIDA'!C:D,2,0)</f>
        <v>SUZANA VALERIA PINHEIRO</v>
      </c>
    </row>
    <row r="263" spans="1:9">
      <c r="A263" s="78">
        <v>1</v>
      </c>
      <c r="B263" s="78">
        <v>2871</v>
      </c>
      <c r="C263" s="76" t="s">
        <v>218</v>
      </c>
      <c r="D263" s="80">
        <v>1613.31</v>
      </c>
      <c r="E263" s="30">
        <f t="shared" si="8"/>
        <v>895.93</v>
      </c>
      <c r="F263" s="81">
        <v>771.92</v>
      </c>
      <c r="G263" s="81">
        <v>717.38</v>
      </c>
      <c r="H263" s="30">
        <f t="shared" si="9"/>
        <v>1489.3</v>
      </c>
      <c r="I263" s="36" t="str">
        <f>VLOOKUP(B263,'FOLHA RESUMIDA'!C:D,2,0)</f>
        <v>SUZELY ARANTES DA S MELO</v>
      </c>
    </row>
    <row r="264" spans="1:9">
      <c r="A264" s="78">
        <v>16</v>
      </c>
      <c r="B264" s="78">
        <v>2873</v>
      </c>
      <c r="C264" s="76" t="s">
        <v>352</v>
      </c>
      <c r="D264" s="80">
        <v>5270.88</v>
      </c>
      <c r="E264" s="30">
        <f t="shared" si="8"/>
        <v>3476.86</v>
      </c>
      <c r="F264" s="81">
        <v>2521.96</v>
      </c>
      <c r="G264" s="81">
        <v>1794.02</v>
      </c>
      <c r="H264" s="30">
        <f t="shared" si="9"/>
        <v>4315.9799999999996</v>
      </c>
      <c r="I264" s="36" t="str">
        <f>VLOOKUP(B264,'FOLHA RESUMIDA'!C:D,2,0)</f>
        <v>AURELIA RODRIGUES TORREIRO</v>
      </c>
    </row>
    <row r="265" spans="1:9">
      <c r="A265" s="78">
        <v>25</v>
      </c>
      <c r="B265" s="78">
        <v>2878</v>
      </c>
      <c r="C265" s="76" t="s">
        <v>364</v>
      </c>
      <c r="D265" s="80">
        <v>2386.27</v>
      </c>
      <c r="E265" s="30">
        <f t="shared" si="8"/>
        <v>1335.34</v>
      </c>
      <c r="F265" s="81">
        <v>1141.76</v>
      </c>
      <c r="G265" s="81">
        <v>1050.93</v>
      </c>
      <c r="H265" s="30">
        <f t="shared" si="9"/>
        <v>2192.69</v>
      </c>
      <c r="I265" s="36" t="str">
        <f>VLOOKUP(B265,'FOLHA RESUMIDA'!C:D,2,0)</f>
        <v>JAMSON ALESSANDRO DA SILVA</v>
      </c>
    </row>
    <row r="266" spans="1:9">
      <c r="A266" s="78">
        <v>1</v>
      </c>
      <c r="B266" s="78">
        <v>2887</v>
      </c>
      <c r="C266" s="76" t="s">
        <v>219</v>
      </c>
      <c r="D266" s="80">
        <v>2436.9899999999998</v>
      </c>
      <c r="E266" s="30">
        <f t="shared" si="8"/>
        <v>1501.2099999999998</v>
      </c>
      <c r="F266" s="81">
        <v>1030.1300000000001</v>
      </c>
      <c r="G266" s="81">
        <v>935.78</v>
      </c>
      <c r="H266" s="30">
        <f t="shared" si="9"/>
        <v>1965.91</v>
      </c>
      <c r="I266" s="36" t="str">
        <f>VLOOKUP(B266,'FOLHA RESUMIDA'!C:D,2,0)</f>
        <v>MARIA EUZENI DA SILVA GARCEZ</v>
      </c>
    </row>
    <row r="267" spans="1:9">
      <c r="A267" s="78">
        <v>1</v>
      </c>
      <c r="B267" s="78">
        <v>2889</v>
      </c>
      <c r="C267" s="76" t="s">
        <v>220</v>
      </c>
      <c r="D267" s="80">
        <v>2730.75</v>
      </c>
      <c r="E267" s="30">
        <f t="shared" si="8"/>
        <v>1747.1</v>
      </c>
      <c r="F267" s="81">
        <v>1146.75</v>
      </c>
      <c r="G267" s="81">
        <v>983.65</v>
      </c>
      <c r="H267" s="30">
        <f t="shared" si="9"/>
        <v>2130.4</v>
      </c>
      <c r="I267" s="36" t="str">
        <f>VLOOKUP(B267,'FOLHA RESUMIDA'!C:D,2,0)</f>
        <v>EJANE FERREIRA TEXEIRA</v>
      </c>
    </row>
    <row r="268" spans="1:9">
      <c r="A268" s="78">
        <v>1</v>
      </c>
      <c r="B268" s="78">
        <v>2890</v>
      </c>
      <c r="C268" s="76" t="s">
        <v>221</v>
      </c>
      <c r="D268" s="80">
        <v>1463.33</v>
      </c>
      <c r="E268" s="30">
        <f t="shared" si="8"/>
        <v>962.83999999999992</v>
      </c>
      <c r="F268" s="81">
        <v>700.15</v>
      </c>
      <c r="G268" s="81">
        <v>500.49</v>
      </c>
      <c r="H268" s="30">
        <f t="shared" si="9"/>
        <v>1200.6399999999999</v>
      </c>
      <c r="I268" s="36" t="str">
        <f>VLOOKUP(B268,'FOLHA RESUMIDA'!C:D,2,0)</f>
        <v>CLELIO FIRMINO SILVA</v>
      </c>
    </row>
    <row r="269" spans="1:9">
      <c r="A269" s="78">
        <v>1</v>
      </c>
      <c r="B269" s="78">
        <v>2891</v>
      </c>
      <c r="C269" s="76" t="s">
        <v>222</v>
      </c>
      <c r="D269" s="80">
        <v>1547.69</v>
      </c>
      <c r="E269" s="30">
        <f t="shared" si="8"/>
        <v>853.2700000000001</v>
      </c>
      <c r="F269" s="81">
        <v>735.16</v>
      </c>
      <c r="G269" s="81">
        <v>694.42</v>
      </c>
      <c r="H269" s="30">
        <f t="shared" si="9"/>
        <v>1429.58</v>
      </c>
      <c r="I269" s="36" t="str">
        <f>VLOOKUP(B269,'FOLHA RESUMIDA'!C:D,2,0)</f>
        <v>ERICK MEDEIROS</v>
      </c>
    </row>
    <row r="270" spans="1:9">
      <c r="A270" s="78">
        <v>1</v>
      </c>
      <c r="B270" s="78">
        <v>2894</v>
      </c>
      <c r="C270" s="76" t="s">
        <v>223</v>
      </c>
      <c r="D270" s="80">
        <v>2048.67</v>
      </c>
      <c r="E270" s="30">
        <f t="shared" si="8"/>
        <v>1395.66</v>
      </c>
      <c r="F270" s="81">
        <v>938.3</v>
      </c>
      <c r="G270" s="81">
        <v>653.01</v>
      </c>
      <c r="H270" s="30">
        <f t="shared" si="9"/>
        <v>1591.31</v>
      </c>
      <c r="I270" s="36" t="str">
        <f>VLOOKUP(B270,'FOLHA RESUMIDA'!C:D,2,0)</f>
        <v>JOELNA DINIZ PEREIRA DE SOUSA</v>
      </c>
    </row>
    <row r="271" spans="1:9">
      <c r="A271" s="78">
        <v>1</v>
      </c>
      <c r="B271" s="78">
        <v>2895</v>
      </c>
      <c r="C271" s="76" t="s">
        <v>224</v>
      </c>
      <c r="D271" s="80">
        <v>1463.31</v>
      </c>
      <c r="E271" s="30">
        <f t="shared" si="8"/>
        <v>943.3</v>
      </c>
      <c r="F271" s="81">
        <v>673.29</v>
      </c>
      <c r="G271" s="81">
        <v>520.01</v>
      </c>
      <c r="H271" s="30">
        <f t="shared" si="9"/>
        <v>1193.3</v>
      </c>
      <c r="I271" s="36" t="str">
        <f>VLOOKUP(B271,'FOLHA RESUMIDA'!C:D,2,0)</f>
        <v>KLEBER DE OLIVEIRA GALDINO</v>
      </c>
    </row>
    <row r="272" spans="1:9">
      <c r="A272" s="78">
        <v>47</v>
      </c>
      <c r="B272" s="78">
        <v>2904</v>
      </c>
      <c r="C272" s="76" t="s">
        <v>377</v>
      </c>
      <c r="D272" s="80">
        <v>2152.9699999999998</v>
      </c>
      <c r="E272" s="30">
        <f t="shared" si="8"/>
        <v>1441.6899999999998</v>
      </c>
      <c r="F272" s="81">
        <v>1030.1300000000001</v>
      </c>
      <c r="G272" s="81">
        <v>711.28</v>
      </c>
      <c r="H272" s="30">
        <f t="shared" si="9"/>
        <v>1741.41</v>
      </c>
      <c r="I272" s="36" t="str">
        <f>VLOOKUP(B272,'FOLHA RESUMIDA'!C:D,2,0)</f>
        <v>ANTONIO S ALVES DE O JUNIOR</v>
      </c>
    </row>
    <row r="273" spans="1:9">
      <c r="A273" s="78">
        <v>3</v>
      </c>
      <c r="B273" s="78">
        <v>2906</v>
      </c>
      <c r="C273" s="76" t="s">
        <v>348</v>
      </c>
      <c r="D273" s="80">
        <v>5270.88</v>
      </c>
      <c r="E273" s="30">
        <f t="shared" si="8"/>
        <v>3337.17</v>
      </c>
      <c r="F273" s="81">
        <v>2425.19</v>
      </c>
      <c r="G273" s="81">
        <v>1933.71</v>
      </c>
      <c r="H273" s="30">
        <f t="shared" si="9"/>
        <v>4358.8999999999996</v>
      </c>
      <c r="I273" s="36" t="str">
        <f>VLOOKUP(B273,'FOLHA RESUMIDA'!C:D,2,0)</f>
        <v>ARTHUR A SANTOS WANDERLEY</v>
      </c>
    </row>
    <row r="274" spans="1:9">
      <c r="A274" s="78">
        <v>1</v>
      </c>
      <c r="B274" s="78">
        <v>2907</v>
      </c>
      <c r="C274" s="76" t="s">
        <v>225</v>
      </c>
      <c r="D274" s="80">
        <v>1794.14</v>
      </c>
      <c r="E274" s="30">
        <f t="shared" si="8"/>
        <v>1130.9000000000001</v>
      </c>
      <c r="F274" s="81">
        <v>990.61</v>
      </c>
      <c r="G274" s="81">
        <v>663.24</v>
      </c>
      <c r="H274" s="30">
        <f t="shared" si="9"/>
        <v>1653.85</v>
      </c>
      <c r="I274" s="36" t="str">
        <f>VLOOKUP(B274,'FOLHA RESUMIDA'!C:D,2,0)</f>
        <v>JOELINE LIMA DO NASCIMENTO</v>
      </c>
    </row>
    <row r="275" spans="1:9">
      <c r="A275" s="78">
        <v>1</v>
      </c>
      <c r="B275" s="78">
        <v>2909</v>
      </c>
      <c r="C275" s="76" t="s">
        <v>226</v>
      </c>
      <c r="D275" s="80">
        <v>2152.9699999999998</v>
      </c>
      <c r="E275" s="30">
        <f t="shared" si="8"/>
        <v>1202.7099999999998</v>
      </c>
      <c r="F275" s="81">
        <v>1030.1300000000001</v>
      </c>
      <c r="G275" s="81">
        <v>950.26</v>
      </c>
      <c r="H275" s="30">
        <f t="shared" si="9"/>
        <v>1980.39</v>
      </c>
      <c r="I275" s="36" t="str">
        <f>VLOOKUP(B275,'FOLHA RESUMIDA'!C:D,2,0)</f>
        <v>ROBSON CARNEIRO DA SILVA</v>
      </c>
    </row>
    <row r="276" spans="1:9">
      <c r="A276" s="78">
        <v>1</v>
      </c>
      <c r="B276" s="78">
        <v>2910</v>
      </c>
      <c r="C276" s="76" t="s">
        <v>227</v>
      </c>
      <c r="D276" s="80">
        <v>7799.47</v>
      </c>
      <c r="E276" s="30">
        <f t="shared" si="8"/>
        <v>5045.88</v>
      </c>
      <c r="F276" s="81">
        <v>3138.11</v>
      </c>
      <c r="G276" s="81">
        <v>2753.59</v>
      </c>
      <c r="H276" s="30">
        <f t="shared" si="9"/>
        <v>5891.7000000000007</v>
      </c>
      <c r="I276" s="36" t="str">
        <f>VLOOKUP(B276,'FOLHA RESUMIDA'!C:D,2,0)</f>
        <v>JOSE VITAL DUARTE JUNIOR</v>
      </c>
    </row>
    <row r="277" spans="1:9">
      <c r="A277" s="78">
        <v>1</v>
      </c>
      <c r="B277" s="78">
        <v>2911</v>
      </c>
      <c r="C277" s="76" t="s">
        <v>228</v>
      </c>
      <c r="D277" s="80">
        <v>1746.79</v>
      </c>
      <c r="E277" s="30">
        <f t="shared" si="8"/>
        <v>907.94999999999993</v>
      </c>
      <c r="F277" s="81">
        <v>771.92</v>
      </c>
      <c r="G277" s="81">
        <v>838.84</v>
      </c>
      <c r="H277" s="30">
        <f t="shared" si="9"/>
        <v>1610.76</v>
      </c>
      <c r="I277" s="36" t="str">
        <f>VLOOKUP(B277,'FOLHA RESUMIDA'!C:D,2,0)</f>
        <v>ALDJANE MARIA DOS SANTOS</v>
      </c>
    </row>
    <row r="278" spans="1:9">
      <c r="A278" s="78">
        <v>1</v>
      </c>
      <c r="B278" s="78">
        <v>2915</v>
      </c>
      <c r="C278" s="76" t="s">
        <v>229</v>
      </c>
      <c r="D278" s="80">
        <v>2024.01</v>
      </c>
      <c r="E278" s="30">
        <f t="shared" si="8"/>
        <v>1164.47</v>
      </c>
      <c r="F278" s="81">
        <v>771.92</v>
      </c>
      <c r="G278" s="81">
        <v>859.54</v>
      </c>
      <c r="H278" s="30">
        <f t="shared" si="9"/>
        <v>1631.46</v>
      </c>
      <c r="I278" s="36" t="str">
        <f>VLOOKUP(B278,'FOLHA RESUMIDA'!C:D,2,0)</f>
        <v>HAMILTON LINO ALVES</v>
      </c>
    </row>
    <row r="279" spans="1:9">
      <c r="A279" s="78">
        <v>1</v>
      </c>
      <c r="B279" s="78">
        <v>2917</v>
      </c>
      <c r="C279" s="76" t="s">
        <v>230</v>
      </c>
      <c r="D279" s="80">
        <v>1693.96</v>
      </c>
      <c r="E279" s="30">
        <f t="shared" si="8"/>
        <v>941.78000000000009</v>
      </c>
      <c r="F279" s="81">
        <v>810.51</v>
      </c>
      <c r="G279" s="81">
        <v>752.18</v>
      </c>
      <c r="H279" s="30">
        <f t="shared" si="9"/>
        <v>1562.69</v>
      </c>
      <c r="I279" s="36" t="str">
        <f>VLOOKUP(B279,'FOLHA RESUMIDA'!C:D,2,0)</f>
        <v>LUCICLEIDE PEREIRA DEODATO</v>
      </c>
    </row>
    <row r="280" spans="1:9">
      <c r="A280" s="78">
        <v>1</v>
      </c>
      <c r="B280" s="78">
        <v>2918</v>
      </c>
      <c r="C280" s="76" t="s">
        <v>231</v>
      </c>
      <c r="D280" s="80">
        <v>1463.31</v>
      </c>
      <c r="E280" s="30">
        <f t="shared" si="8"/>
        <v>910.9899999999999</v>
      </c>
      <c r="F280" s="81">
        <v>700.15</v>
      </c>
      <c r="G280" s="81">
        <v>552.32000000000005</v>
      </c>
      <c r="H280" s="30">
        <f t="shared" si="9"/>
        <v>1252.47</v>
      </c>
      <c r="I280" s="36" t="str">
        <f>VLOOKUP(B280,'FOLHA RESUMIDA'!C:D,2,0)</f>
        <v>MARIA DAS NEVES DE BARROS</v>
      </c>
    </row>
    <row r="281" spans="1:9">
      <c r="A281" s="78">
        <v>1</v>
      </c>
      <c r="B281" s="78">
        <v>2921</v>
      </c>
      <c r="C281" s="76" t="s">
        <v>232</v>
      </c>
      <c r="D281" s="80">
        <v>1479.1</v>
      </c>
      <c r="E281" s="30">
        <f t="shared" si="8"/>
        <v>819.51999999999987</v>
      </c>
      <c r="F281" s="81">
        <v>707.59</v>
      </c>
      <c r="G281" s="81">
        <v>659.58</v>
      </c>
      <c r="H281" s="30">
        <f t="shared" si="9"/>
        <v>1367.17</v>
      </c>
      <c r="I281" s="36" t="str">
        <f>VLOOKUP(B281,'FOLHA RESUMIDA'!C:D,2,0)</f>
        <v>TIAGO MANOEL DE SOUSA LEITE</v>
      </c>
    </row>
    <row r="282" spans="1:9">
      <c r="A282" s="78">
        <v>1</v>
      </c>
      <c r="B282" s="78">
        <v>2922</v>
      </c>
      <c r="C282" s="76" t="s">
        <v>233</v>
      </c>
      <c r="D282" s="80">
        <v>1693.96</v>
      </c>
      <c r="E282" s="30">
        <f t="shared" si="8"/>
        <v>941.78000000000009</v>
      </c>
      <c r="F282" s="81">
        <v>810.51</v>
      </c>
      <c r="G282" s="81">
        <v>752.18</v>
      </c>
      <c r="H282" s="30">
        <f t="shared" si="9"/>
        <v>1562.69</v>
      </c>
      <c r="I282" s="36" t="str">
        <f>VLOOKUP(B282,'FOLHA RESUMIDA'!C:D,2,0)</f>
        <v>XENIA KELY VERISSIMO DINIZ</v>
      </c>
    </row>
    <row r="283" spans="1:9">
      <c r="A283" s="78">
        <v>1</v>
      </c>
      <c r="B283" s="78">
        <v>2926</v>
      </c>
      <c r="C283" s="76" t="s">
        <v>234</v>
      </c>
      <c r="D283" s="80">
        <v>1798.45</v>
      </c>
      <c r="E283" s="30">
        <f t="shared" si="8"/>
        <v>991.74</v>
      </c>
      <c r="F283" s="81">
        <v>851.06</v>
      </c>
      <c r="G283" s="81">
        <v>806.71</v>
      </c>
      <c r="H283" s="30">
        <f t="shared" si="9"/>
        <v>1657.77</v>
      </c>
      <c r="I283" s="36" t="str">
        <f>VLOOKUP(B283,'FOLHA RESUMIDA'!C:D,2,0)</f>
        <v>ANTONIO CARLOS DE LUNA MATOS</v>
      </c>
    </row>
    <row r="284" spans="1:9">
      <c r="A284" s="78">
        <v>1</v>
      </c>
      <c r="B284" s="78">
        <v>2927</v>
      </c>
      <c r="C284" s="76" t="s">
        <v>235</v>
      </c>
      <c r="D284" s="80">
        <v>1692.36</v>
      </c>
      <c r="E284" s="30">
        <f t="shared" si="8"/>
        <v>1185.6799999999998</v>
      </c>
      <c r="F284" s="81">
        <v>742.31</v>
      </c>
      <c r="G284" s="81">
        <v>506.68</v>
      </c>
      <c r="H284" s="30">
        <f t="shared" si="9"/>
        <v>1248.99</v>
      </c>
      <c r="I284" s="36" t="str">
        <f>VLOOKUP(B284,'FOLHA RESUMIDA'!C:D,2,0)</f>
        <v>DEYVISON MACHADO DA SILVA</v>
      </c>
    </row>
    <row r="285" spans="1:9">
      <c r="A285" s="78">
        <v>1</v>
      </c>
      <c r="B285" s="78">
        <v>2930</v>
      </c>
      <c r="C285" s="76" t="s">
        <v>236</v>
      </c>
      <c r="D285" s="80">
        <v>1787.37</v>
      </c>
      <c r="E285" s="30">
        <f t="shared" si="8"/>
        <v>990.7399999999999</v>
      </c>
      <c r="F285" s="81">
        <v>851.06</v>
      </c>
      <c r="G285" s="81">
        <v>796.63</v>
      </c>
      <c r="H285" s="30">
        <f t="shared" si="9"/>
        <v>1647.69</v>
      </c>
      <c r="I285" s="36" t="str">
        <f>VLOOKUP(B285,'FOLHA RESUMIDA'!C:D,2,0)</f>
        <v>JOSE AURICELIO C DE ARAUJO</v>
      </c>
    </row>
    <row r="286" spans="1:9">
      <c r="A286" s="78">
        <v>1</v>
      </c>
      <c r="B286" s="78">
        <v>2931</v>
      </c>
      <c r="C286" s="76" t="s">
        <v>237</v>
      </c>
      <c r="D286" s="80">
        <v>3086.83</v>
      </c>
      <c r="E286" s="30">
        <f t="shared" si="8"/>
        <v>1632.1599999999999</v>
      </c>
      <c r="F286" s="81">
        <v>1349.49</v>
      </c>
      <c r="G286" s="81">
        <v>1454.67</v>
      </c>
      <c r="H286" s="30">
        <f t="shared" si="9"/>
        <v>2804.16</v>
      </c>
      <c r="I286" s="36" t="str">
        <f>VLOOKUP(B286,'FOLHA RESUMIDA'!C:D,2,0)</f>
        <v>JOSILENE FARIAS DOS SANTOS ALM</v>
      </c>
    </row>
    <row r="287" spans="1:9">
      <c r="A287" s="78">
        <v>1</v>
      </c>
      <c r="B287" s="78">
        <v>2933</v>
      </c>
      <c r="C287" s="76" t="s">
        <v>238</v>
      </c>
      <c r="D287" s="80">
        <v>1613.3</v>
      </c>
      <c r="E287" s="30">
        <f t="shared" si="8"/>
        <v>1013.6999999999999</v>
      </c>
      <c r="F287" s="81">
        <v>771.92</v>
      </c>
      <c r="G287" s="81">
        <v>599.6</v>
      </c>
      <c r="H287" s="30">
        <f t="shared" si="9"/>
        <v>1371.52</v>
      </c>
      <c r="I287" s="36" t="str">
        <f>VLOOKUP(B287,'FOLHA RESUMIDA'!C:D,2,0)</f>
        <v>LUCY DIAS DE ANDRADE</v>
      </c>
    </row>
    <row r="288" spans="1:9">
      <c r="A288" s="78">
        <v>1</v>
      </c>
      <c r="B288" s="78">
        <v>2936</v>
      </c>
      <c r="C288" s="76" t="s">
        <v>239</v>
      </c>
      <c r="D288" s="80">
        <v>1802.93</v>
      </c>
      <c r="E288" s="30">
        <f t="shared" si="8"/>
        <v>883.38000000000011</v>
      </c>
      <c r="F288" s="81">
        <v>742.3</v>
      </c>
      <c r="G288" s="81">
        <v>919.55</v>
      </c>
      <c r="H288" s="30">
        <f t="shared" si="9"/>
        <v>1661.85</v>
      </c>
      <c r="I288" s="36" t="str">
        <f>VLOOKUP(B288,'FOLHA RESUMIDA'!C:D,2,0)</f>
        <v>ROSIMERE SOARES DA SILVA</v>
      </c>
    </row>
    <row r="289" spans="1:9">
      <c r="A289" s="78">
        <v>1</v>
      </c>
      <c r="B289" s="78">
        <v>2937</v>
      </c>
      <c r="C289" s="76" t="s">
        <v>240</v>
      </c>
      <c r="D289" s="80">
        <v>1574.69</v>
      </c>
      <c r="E289" s="30">
        <f t="shared" si="8"/>
        <v>820.69</v>
      </c>
      <c r="F289" s="81">
        <v>700.15</v>
      </c>
      <c r="G289" s="81">
        <v>754</v>
      </c>
      <c r="H289" s="30">
        <f t="shared" si="9"/>
        <v>1454.15</v>
      </c>
      <c r="I289" s="36" t="str">
        <f>VLOOKUP(B289,'FOLHA RESUMIDA'!C:D,2,0)</f>
        <v>SANDRA REGINA V DOS SANTOS</v>
      </c>
    </row>
    <row r="290" spans="1:9">
      <c r="A290" s="78">
        <v>1</v>
      </c>
      <c r="B290" s="78">
        <v>2941</v>
      </c>
      <c r="C290" s="76" t="s">
        <v>241</v>
      </c>
      <c r="D290" s="80">
        <v>4827.97</v>
      </c>
      <c r="E290" s="30">
        <f t="shared" si="8"/>
        <v>2977.7700000000004</v>
      </c>
      <c r="F290" s="81">
        <v>2186.6</v>
      </c>
      <c r="G290" s="81">
        <v>1850.2</v>
      </c>
      <c r="H290" s="30">
        <f t="shared" si="9"/>
        <v>4036.8</v>
      </c>
      <c r="I290" s="36" t="str">
        <f>VLOOKUP(B290,'FOLHA RESUMIDA'!C:D,2,0)</f>
        <v>DANIELLE MARIA P NASCIMENTO</v>
      </c>
    </row>
    <row r="291" spans="1:9">
      <c r="A291" s="78">
        <v>1</v>
      </c>
      <c r="B291" s="78">
        <v>2942</v>
      </c>
      <c r="C291" s="76" t="s">
        <v>242</v>
      </c>
      <c r="D291" s="80">
        <v>1613.31</v>
      </c>
      <c r="E291" s="30">
        <f t="shared" si="8"/>
        <v>977.64</v>
      </c>
      <c r="F291" s="81">
        <v>742.31</v>
      </c>
      <c r="G291" s="81">
        <v>635.66999999999996</v>
      </c>
      <c r="H291" s="30">
        <f t="shared" si="9"/>
        <v>1377.98</v>
      </c>
      <c r="I291" s="36" t="str">
        <f>VLOOKUP(B291,'FOLHA RESUMIDA'!C:D,2,0)</f>
        <v>ELIDIANE BARROS DA CRUZ</v>
      </c>
    </row>
    <row r="292" spans="1:9">
      <c r="A292" s="78">
        <v>1</v>
      </c>
      <c r="B292" s="78">
        <v>2943</v>
      </c>
      <c r="C292" s="76" t="s">
        <v>243</v>
      </c>
      <c r="D292" s="80">
        <v>1463.31</v>
      </c>
      <c r="E292" s="30">
        <f t="shared" si="8"/>
        <v>887.69999999999993</v>
      </c>
      <c r="F292" s="81">
        <v>673.29</v>
      </c>
      <c r="G292" s="81">
        <v>575.61</v>
      </c>
      <c r="H292" s="30">
        <f t="shared" si="9"/>
        <v>1248.9000000000001</v>
      </c>
      <c r="I292" s="36" t="str">
        <f>VLOOKUP(B292,'FOLHA RESUMIDA'!C:D,2,0)</f>
        <v>MARIA JOSE GUILHERME</v>
      </c>
    </row>
    <row r="293" spans="1:9">
      <c r="A293" s="78">
        <v>59</v>
      </c>
      <c r="B293" s="78">
        <v>2962</v>
      </c>
      <c r="C293" s="76" t="s">
        <v>395</v>
      </c>
      <c r="D293" s="80">
        <v>2283.73</v>
      </c>
      <c r="E293" s="30">
        <f t="shared" si="8"/>
        <v>1277.0500000000002</v>
      </c>
      <c r="F293" s="81">
        <v>1092.7</v>
      </c>
      <c r="G293" s="81">
        <v>1006.68</v>
      </c>
      <c r="H293" s="30">
        <f t="shared" si="9"/>
        <v>2099.38</v>
      </c>
      <c r="I293" s="36" t="str">
        <f>VLOOKUP(B293,'FOLHA RESUMIDA'!C:D,2,0)</f>
        <v>GYSELLE SANTOS AZEVEDO</v>
      </c>
    </row>
    <row r="294" spans="1:9">
      <c r="A294" s="78">
        <v>1</v>
      </c>
      <c r="B294" s="78">
        <v>2969</v>
      </c>
      <c r="C294" s="76" t="s">
        <v>244</v>
      </c>
      <c r="D294" s="80">
        <v>3129.8</v>
      </c>
      <c r="E294" s="30">
        <f t="shared" si="8"/>
        <v>1780.4400000000003</v>
      </c>
      <c r="F294" s="81">
        <v>1483.12</v>
      </c>
      <c r="G294" s="81">
        <v>1349.36</v>
      </c>
      <c r="H294" s="30">
        <f t="shared" si="9"/>
        <v>2832.4799999999996</v>
      </c>
      <c r="I294" s="36" t="str">
        <f>VLOOKUP(B294,'FOLHA RESUMIDA'!C:D,2,0)</f>
        <v>LEYRIANE TELMA V FARIAS</v>
      </c>
    </row>
    <row r="295" spans="1:9">
      <c r="A295" s="78">
        <v>3</v>
      </c>
      <c r="B295" s="78">
        <v>2970</v>
      </c>
      <c r="C295" s="76" t="s">
        <v>334</v>
      </c>
      <c r="D295" s="80">
        <v>2050.41</v>
      </c>
      <c r="E295" s="30">
        <f t="shared" si="8"/>
        <v>1106.77</v>
      </c>
      <c r="F295" s="81">
        <v>943.42</v>
      </c>
      <c r="G295" s="81">
        <v>943.64</v>
      </c>
      <c r="H295" s="30">
        <f t="shared" si="9"/>
        <v>1887.06</v>
      </c>
      <c r="I295" s="36" t="str">
        <f>VLOOKUP(B295,'FOLHA RESUMIDA'!C:D,2,0)</f>
        <v>DAYANE M VALENCA DE OLIVEIRA</v>
      </c>
    </row>
    <row r="296" spans="1:9">
      <c r="A296" s="78">
        <v>10</v>
      </c>
      <c r="B296" s="78">
        <v>2971</v>
      </c>
      <c r="C296" s="76" t="s">
        <v>386</v>
      </c>
      <c r="D296" s="80">
        <v>2057.85</v>
      </c>
      <c r="E296" s="30">
        <f t="shared" si="8"/>
        <v>1365.27</v>
      </c>
      <c r="F296" s="81">
        <v>981.06</v>
      </c>
      <c r="G296" s="81">
        <v>692.58</v>
      </c>
      <c r="H296" s="30">
        <f t="shared" si="9"/>
        <v>1673.6399999999999</v>
      </c>
      <c r="I296" s="36" t="str">
        <f>VLOOKUP(B296,'FOLHA RESUMIDA'!C:D,2,0)</f>
        <v>LETYCIA THAISA V FARIAS</v>
      </c>
    </row>
    <row r="297" spans="1:9">
      <c r="A297" s="78">
        <v>3</v>
      </c>
      <c r="B297" s="78">
        <v>2973</v>
      </c>
      <c r="C297" s="76" t="s">
        <v>343</v>
      </c>
      <c r="D297" s="80">
        <v>2283.73</v>
      </c>
      <c r="E297" s="30">
        <f t="shared" si="8"/>
        <v>1235.1200000000001</v>
      </c>
      <c r="F297" s="81">
        <v>1050.77</v>
      </c>
      <c r="G297" s="81">
        <v>1048.6099999999999</v>
      </c>
      <c r="H297" s="30">
        <f t="shared" si="9"/>
        <v>2099.38</v>
      </c>
      <c r="I297" s="36" t="str">
        <f>VLOOKUP(B297,'FOLHA RESUMIDA'!C:D,2,0)</f>
        <v>ELDERSON GOMES DA CUNHA</v>
      </c>
    </row>
    <row r="298" spans="1:9">
      <c r="A298" s="78">
        <v>3</v>
      </c>
      <c r="B298" s="78">
        <v>2974</v>
      </c>
      <c r="C298" s="76" t="s">
        <v>344</v>
      </c>
      <c r="D298" s="80">
        <v>2050.41</v>
      </c>
      <c r="E298" s="30">
        <f t="shared" si="8"/>
        <v>1106.77</v>
      </c>
      <c r="F298" s="81">
        <v>943.42</v>
      </c>
      <c r="G298" s="81">
        <v>943.64</v>
      </c>
      <c r="H298" s="30">
        <f t="shared" si="9"/>
        <v>1887.06</v>
      </c>
      <c r="I298" s="36" t="str">
        <f>VLOOKUP(B298,'FOLHA RESUMIDA'!C:D,2,0)</f>
        <v>MARCELO DIEDERICHS PRATES</v>
      </c>
    </row>
    <row r="299" spans="1:9">
      <c r="A299" s="78">
        <v>23</v>
      </c>
      <c r="B299" s="78">
        <v>2977</v>
      </c>
      <c r="C299" s="76" t="s">
        <v>357</v>
      </c>
      <c r="D299" s="80">
        <v>4553.1499999999996</v>
      </c>
      <c r="E299" s="30">
        <f t="shared" si="8"/>
        <v>2785.8099999999995</v>
      </c>
      <c r="F299" s="81">
        <v>2094.96</v>
      </c>
      <c r="G299" s="81">
        <v>1767.34</v>
      </c>
      <c r="H299" s="30">
        <f t="shared" si="9"/>
        <v>3862.3</v>
      </c>
      <c r="I299" s="36" t="str">
        <f>VLOOKUP(B299,'FOLHA RESUMIDA'!C:D,2,0)</f>
        <v>VENILTON CARLOS M CARDOSO</v>
      </c>
    </row>
    <row r="300" spans="1:9">
      <c r="A300" s="78">
        <v>23</v>
      </c>
      <c r="B300" s="78">
        <v>2978</v>
      </c>
      <c r="C300" s="76" t="s">
        <v>358</v>
      </c>
      <c r="D300" s="80">
        <v>2283.73</v>
      </c>
      <c r="E300" s="30">
        <f t="shared" si="8"/>
        <v>1235.1200000000001</v>
      </c>
      <c r="F300" s="81">
        <v>1050.77</v>
      </c>
      <c r="G300" s="81">
        <v>1048.6099999999999</v>
      </c>
      <c r="H300" s="30">
        <f t="shared" si="9"/>
        <v>2099.38</v>
      </c>
      <c r="I300" s="36" t="str">
        <f>VLOOKUP(B300,'FOLHA RESUMIDA'!C:D,2,0)</f>
        <v>CARLOS BRUNO GOMES MACEDO</v>
      </c>
    </row>
    <row r="301" spans="1:9">
      <c r="A301" s="78">
        <v>1</v>
      </c>
      <c r="B301" s="78">
        <v>2982</v>
      </c>
      <c r="C301" s="76" t="s">
        <v>245</v>
      </c>
      <c r="D301" s="80">
        <v>4071.29</v>
      </c>
      <c r="E301" s="30">
        <f t="shared" si="8"/>
        <v>2431.5299999999997</v>
      </c>
      <c r="F301" s="81">
        <v>1898.21</v>
      </c>
      <c r="G301" s="81">
        <v>1639.76</v>
      </c>
      <c r="H301" s="30">
        <f t="shared" si="9"/>
        <v>3537.9700000000003</v>
      </c>
      <c r="I301" s="36" t="str">
        <f>VLOOKUP(B301,'FOLHA RESUMIDA'!C:D,2,0)</f>
        <v>CINTIA MARIA LEITE DO N AVELAR</v>
      </c>
    </row>
    <row r="302" spans="1:9">
      <c r="A302" s="78">
        <v>1</v>
      </c>
      <c r="B302" s="78">
        <v>2983</v>
      </c>
      <c r="C302" s="76" t="s">
        <v>246</v>
      </c>
      <c r="D302" s="80">
        <v>3146.92</v>
      </c>
      <c r="E302" s="30">
        <f t="shared" si="8"/>
        <v>1655.26</v>
      </c>
      <c r="F302" s="81">
        <v>1354.61</v>
      </c>
      <c r="G302" s="81">
        <v>1491.66</v>
      </c>
      <c r="H302" s="30">
        <f t="shared" si="9"/>
        <v>2846.27</v>
      </c>
      <c r="I302" s="36" t="str">
        <f>VLOOKUP(B302,'FOLHA RESUMIDA'!C:D,2,0)</f>
        <v>EMILLY INOCENCIO DA SILVA</v>
      </c>
    </row>
    <row r="303" spans="1:9">
      <c r="A303" s="78">
        <v>1</v>
      </c>
      <c r="B303" s="78">
        <v>2988</v>
      </c>
      <c r="C303" s="76" t="s">
        <v>247</v>
      </c>
      <c r="D303" s="80">
        <v>4059.72</v>
      </c>
      <c r="E303" s="30">
        <f t="shared" si="8"/>
        <v>2171.41</v>
      </c>
      <c r="F303" s="81">
        <v>1641.45</v>
      </c>
      <c r="G303" s="81">
        <v>1888.31</v>
      </c>
      <c r="H303" s="30">
        <f t="shared" si="9"/>
        <v>3529.76</v>
      </c>
      <c r="I303" s="36" t="str">
        <f>VLOOKUP(B303,'FOLHA RESUMIDA'!C:D,2,0)</f>
        <v>GERALDO CRISTOVAO DE O FILHO</v>
      </c>
    </row>
    <row r="304" spans="1:9">
      <c r="A304" s="78">
        <v>1</v>
      </c>
      <c r="B304" s="78">
        <v>2996</v>
      </c>
      <c r="C304" s="76" t="s">
        <v>248</v>
      </c>
      <c r="D304" s="80">
        <v>6210.16</v>
      </c>
      <c r="E304" s="30">
        <f t="shared" si="8"/>
        <v>5475</v>
      </c>
      <c r="F304" s="81">
        <v>2971.37</v>
      </c>
      <c r="G304" s="81">
        <v>735.16</v>
      </c>
      <c r="H304" s="30">
        <f t="shared" si="9"/>
        <v>3706.5299999999997</v>
      </c>
      <c r="I304" s="36" t="str">
        <f>VLOOKUP(B304,'FOLHA RESUMIDA'!C:D,2,0)</f>
        <v>LUCIANO BARROS COSTA</v>
      </c>
    </row>
    <row r="305" spans="1:9">
      <c r="A305" s="78">
        <v>1</v>
      </c>
      <c r="B305" s="78">
        <v>2998</v>
      </c>
      <c r="C305" s="76" t="s">
        <v>249</v>
      </c>
      <c r="D305" s="80">
        <v>6210.16</v>
      </c>
      <c r="E305" s="30">
        <f t="shared" si="8"/>
        <v>4229.99</v>
      </c>
      <c r="F305" s="81">
        <v>2971.37</v>
      </c>
      <c r="G305" s="81">
        <v>1980.17</v>
      </c>
      <c r="H305" s="30">
        <f t="shared" si="9"/>
        <v>4951.54</v>
      </c>
      <c r="I305" s="36" t="str">
        <f>VLOOKUP(B305,'FOLHA RESUMIDA'!C:D,2,0)</f>
        <v>MIGUEL WILSON REGUEIRA RIBEIRO</v>
      </c>
    </row>
    <row r="306" spans="1:9">
      <c r="A306" s="78">
        <v>1</v>
      </c>
      <c r="B306" s="78">
        <v>3003</v>
      </c>
      <c r="C306" s="76" t="s">
        <v>250</v>
      </c>
      <c r="D306" s="80">
        <v>4389.87</v>
      </c>
      <c r="E306" s="30">
        <f t="shared" si="8"/>
        <v>2683.8999999999996</v>
      </c>
      <c r="F306" s="81">
        <v>2052.64</v>
      </c>
      <c r="G306" s="81">
        <v>1705.97</v>
      </c>
      <c r="H306" s="30">
        <f t="shared" si="9"/>
        <v>3758.6099999999997</v>
      </c>
      <c r="I306" s="36" t="str">
        <f>VLOOKUP(B306,'FOLHA RESUMIDA'!C:D,2,0)</f>
        <v>CAETANO SILVA DIAS</v>
      </c>
    </row>
    <row r="307" spans="1:9">
      <c r="A307" s="78">
        <v>1</v>
      </c>
      <c r="B307" s="78">
        <v>3004</v>
      </c>
      <c r="C307" s="76" t="s">
        <v>251</v>
      </c>
      <c r="D307" s="80">
        <v>4482.79</v>
      </c>
      <c r="E307" s="30">
        <f t="shared" si="8"/>
        <v>2783.3</v>
      </c>
      <c r="F307" s="81">
        <v>2118.13</v>
      </c>
      <c r="G307" s="81">
        <v>1699.49</v>
      </c>
      <c r="H307" s="30">
        <f t="shared" si="9"/>
        <v>3817.62</v>
      </c>
      <c r="I307" s="36" t="str">
        <f>VLOOKUP(B307,'FOLHA RESUMIDA'!C:D,2,0)</f>
        <v>ITHALO IGOR DANTAS E SILVA</v>
      </c>
    </row>
    <row r="308" spans="1:9">
      <c r="A308" s="78">
        <v>1</v>
      </c>
      <c r="B308" s="78">
        <v>3015</v>
      </c>
      <c r="C308" s="76" t="s">
        <v>252</v>
      </c>
      <c r="D308" s="80">
        <v>1025.21</v>
      </c>
      <c r="E308" s="30">
        <f t="shared" si="8"/>
        <v>1025.21</v>
      </c>
      <c r="F308" s="81">
        <v>981.06</v>
      </c>
      <c r="G308" s="81">
        <v>0</v>
      </c>
      <c r="H308" s="30">
        <f t="shared" si="9"/>
        <v>981.06</v>
      </c>
      <c r="I308" s="36" t="str">
        <f>VLOOKUP(B308,'FOLHA RESUMIDA'!C:D,2,0)</f>
        <v>MARIA DANIELLE DE SOUZA SANTOS</v>
      </c>
    </row>
    <row r="309" spans="1:9">
      <c r="A309" s="78">
        <v>1</v>
      </c>
      <c r="B309" s="78">
        <v>3016</v>
      </c>
      <c r="C309" s="76" t="s">
        <v>253</v>
      </c>
      <c r="D309" s="80">
        <v>2050.41</v>
      </c>
      <c r="E309" s="30">
        <f t="shared" si="8"/>
        <v>1447.87</v>
      </c>
      <c r="F309" s="81">
        <v>981.06</v>
      </c>
      <c r="G309" s="81">
        <v>602.54</v>
      </c>
      <c r="H309" s="30">
        <f t="shared" si="9"/>
        <v>1583.6</v>
      </c>
      <c r="I309" s="36" t="str">
        <f>VLOOKUP(B309,'FOLHA RESUMIDA'!C:D,2,0)</f>
        <v>MARIANA SILVA MONTEIRO</v>
      </c>
    </row>
    <row r="310" spans="1:9">
      <c r="A310" s="78">
        <v>10</v>
      </c>
      <c r="B310" s="78">
        <v>3023</v>
      </c>
      <c r="C310" s="76" t="s">
        <v>353</v>
      </c>
      <c r="D310" s="80">
        <v>4553.1499999999996</v>
      </c>
      <c r="E310" s="30">
        <f t="shared" si="8"/>
        <v>2869.3999999999996</v>
      </c>
      <c r="F310" s="81">
        <v>2178.5500000000002</v>
      </c>
      <c r="G310" s="81">
        <v>1683.75</v>
      </c>
      <c r="H310" s="30">
        <f t="shared" si="9"/>
        <v>3862.3</v>
      </c>
      <c r="I310" s="36" t="str">
        <f>VLOOKUP(B310,'FOLHA RESUMIDA'!C:D,2,0)</f>
        <v>SERGIO ARAUJO DE OLIVEIRA</v>
      </c>
    </row>
    <row r="311" spans="1:9">
      <c r="A311" s="78">
        <v>1</v>
      </c>
      <c r="B311" s="78">
        <v>3025</v>
      </c>
      <c r="C311" s="76" t="s">
        <v>389</v>
      </c>
      <c r="D311" s="80">
        <v>4553.1499999999996</v>
      </c>
      <c r="E311" s="30">
        <f t="shared" si="8"/>
        <v>2869.3999999999996</v>
      </c>
      <c r="F311" s="81">
        <v>2178.5500000000002</v>
      </c>
      <c r="G311" s="81">
        <v>1683.75</v>
      </c>
      <c r="H311" s="30">
        <f t="shared" si="9"/>
        <v>3862.3</v>
      </c>
      <c r="I311" s="36" t="str">
        <f>VLOOKUP(B311,'FOLHA RESUMIDA'!C:D,2,0)</f>
        <v>MARIANA KAROLYNE G DE SOUZA</v>
      </c>
    </row>
    <row r="312" spans="1:9">
      <c r="A312" s="78">
        <v>48</v>
      </c>
      <c r="B312" s="78">
        <v>3027</v>
      </c>
      <c r="C312" s="76" t="s">
        <v>254</v>
      </c>
      <c r="D312" s="80">
        <v>4553.1499999999996</v>
      </c>
      <c r="E312" s="30">
        <f t="shared" si="8"/>
        <v>3406.6699999999996</v>
      </c>
      <c r="F312" s="81">
        <v>2178.5500000000002</v>
      </c>
      <c r="G312" s="81">
        <v>1146.48</v>
      </c>
      <c r="H312" s="30">
        <f t="shared" si="9"/>
        <v>3325.03</v>
      </c>
      <c r="I312" s="36" t="str">
        <f>VLOOKUP(B312,'FOLHA RESUMIDA'!C:D,2,0)</f>
        <v>MARILIA MILENA R PIRES</v>
      </c>
    </row>
    <row r="313" spans="1:9">
      <c r="A313" s="78">
        <v>51</v>
      </c>
      <c r="B313" s="78">
        <v>3029</v>
      </c>
      <c r="C313" s="76" t="s">
        <v>387</v>
      </c>
      <c r="D313" s="80">
        <v>4553.1499999999996</v>
      </c>
      <c r="E313" s="30">
        <f t="shared" si="8"/>
        <v>2851.1699999999996</v>
      </c>
      <c r="F313" s="81">
        <v>2178.5500000000002</v>
      </c>
      <c r="G313" s="81">
        <v>1701.98</v>
      </c>
      <c r="H313" s="30">
        <f t="shared" si="9"/>
        <v>3880.53</v>
      </c>
      <c r="I313" s="36" t="str">
        <f>VLOOKUP(B313,'FOLHA RESUMIDA'!C:D,2,0)</f>
        <v>RISOALDO DUARTE DA S JUNIOR</v>
      </c>
    </row>
    <row r="314" spans="1:9">
      <c r="A314" s="78">
        <v>1</v>
      </c>
      <c r="B314" s="78">
        <v>3031</v>
      </c>
      <c r="C314" s="76" t="s">
        <v>255</v>
      </c>
      <c r="D314" s="80">
        <v>7535.16</v>
      </c>
      <c r="E314" s="30">
        <f t="shared" si="8"/>
        <v>5380.5499999999993</v>
      </c>
      <c r="F314" s="81">
        <v>3570.93</v>
      </c>
      <c r="G314" s="81">
        <v>2154.61</v>
      </c>
      <c r="H314" s="30">
        <f t="shared" si="9"/>
        <v>5725.54</v>
      </c>
      <c r="I314" s="36" t="str">
        <f>VLOOKUP(B314,'FOLHA RESUMIDA'!C:D,2,0)</f>
        <v>DENNYS LAPENDA FAGUNDES</v>
      </c>
    </row>
    <row r="315" spans="1:9">
      <c r="A315" s="78">
        <v>1</v>
      </c>
      <c r="B315" s="78">
        <v>3032</v>
      </c>
      <c r="C315" s="76" t="s">
        <v>332</v>
      </c>
      <c r="D315" s="80">
        <v>4745.8999999999996</v>
      </c>
      <c r="E315" s="30">
        <f t="shared" si="8"/>
        <v>2939.7599999999993</v>
      </c>
      <c r="F315" s="81">
        <v>2178.5500000000002</v>
      </c>
      <c r="G315" s="81">
        <v>1806.14</v>
      </c>
      <c r="H315" s="30">
        <f t="shared" si="9"/>
        <v>3984.6900000000005</v>
      </c>
      <c r="I315" s="36" t="str">
        <f>VLOOKUP(B315,'FOLHA RESUMIDA'!C:D,2,0)</f>
        <v>KELEN CRISTINA DE AL F E SILVA</v>
      </c>
    </row>
    <row r="316" spans="1:9">
      <c r="A316" s="78">
        <v>1</v>
      </c>
      <c r="B316" s="78">
        <v>3036</v>
      </c>
      <c r="C316" s="76" t="s">
        <v>256</v>
      </c>
      <c r="D316" s="80">
        <v>4484.05</v>
      </c>
      <c r="E316" s="30">
        <f t="shared" si="8"/>
        <v>2803.1800000000003</v>
      </c>
      <c r="F316" s="81">
        <v>2137.54</v>
      </c>
      <c r="G316" s="81">
        <v>1680.87</v>
      </c>
      <c r="H316" s="30">
        <f t="shared" si="9"/>
        <v>3818.41</v>
      </c>
      <c r="I316" s="36" t="str">
        <f>VLOOKUP(B316,'FOLHA RESUMIDA'!C:D,2,0)</f>
        <v>CECILIA REGINA DO N S CABRAL</v>
      </c>
    </row>
    <row r="317" spans="1:9">
      <c r="A317" s="78">
        <v>1</v>
      </c>
      <c r="B317" s="78">
        <v>3040</v>
      </c>
      <c r="C317" s="76" t="s">
        <v>257</v>
      </c>
      <c r="D317" s="80">
        <v>4698.6499999999996</v>
      </c>
      <c r="E317" s="30">
        <f t="shared" si="8"/>
        <v>2816.0299999999997</v>
      </c>
      <c r="F317" s="81">
        <v>2137.54</v>
      </c>
      <c r="G317" s="81">
        <v>1882.62</v>
      </c>
      <c r="H317" s="30">
        <f t="shared" si="9"/>
        <v>4020.16</v>
      </c>
      <c r="I317" s="36" t="str">
        <f>VLOOKUP(B317,'FOLHA RESUMIDA'!C:D,2,0)</f>
        <v>LORENA ESTHER L M CAVALCANTI</v>
      </c>
    </row>
    <row r="318" spans="1:9">
      <c r="A318" s="78">
        <v>1</v>
      </c>
      <c r="B318" s="78">
        <v>3044</v>
      </c>
      <c r="C318" s="76" t="s">
        <v>340</v>
      </c>
      <c r="D318" s="80">
        <v>6866.1</v>
      </c>
      <c r="E318" s="30">
        <f t="shared" si="8"/>
        <v>4892.7400000000007</v>
      </c>
      <c r="F318" s="81">
        <v>3335.02</v>
      </c>
      <c r="G318" s="81">
        <v>1973.36</v>
      </c>
      <c r="H318" s="30">
        <f t="shared" si="9"/>
        <v>5308.38</v>
      </c>
      <c r="I318" s="36" t="str">
        <f>VLOOKUP(B318,'FOLHA RESUMIDA'!C:D,2,0)</f>
        <v>THIANE NASCIMENTO PAIXAO</v>
      </c>
    </row>
    <row r="319" spans="1:9">
      <c r="A319" s="78">
        <v>1</v>
      </c>
      <c r="B319" s="78">
        <v>3046</v>
      </c>
      <c r="C319" s="76" t="s">
        <v>391</v>
      </c>
      <c r="D319" s="80">
        <v>4553.1499999999996</v>
      </c>
      <c r="E319" s="30">
        <f t="shared" si="8"/>
        <v>2869.3999999999996</v>
      </c>
      <c r="F319" s="81">
        <v>2178.5500000000002</v>
      </c>
      <c r="G319" s="81">
        <v>1683.75</v>
      </c>
      <c r="H319" s="30">
        <f t="shared" si="9"/>
        <v>3862.3</v>
      </c>
      <c r="I319" s="36" t="str">
        <f>VLOOKUP(B319,'FOLHA RESUMIDA'!C:D,2,0)</f>
        <v>RONALDO GOMINHO BISPO FILHO</v>
      </c>
    </row>
    <row r="320" spans="1:9">
      <c r="A320" s="78">
        <v>1</v>
      </c>
      <c r="B320" s="78">
        <v>3047</v>
      </c>
      <c r="C320" s="76" t="s">
        <v>258</v>
      </c>
      <c r="D320" s="80">
        <v>3184.73</v>
      </c>
      <c r="E320" s="30">
        <f t="shared" si="8"/>
        <v>2253.46</v>
      </c>
      <c r="F320" s="81">
        <v>1483.11</v>
      </c>
      <c r="G320" s="81">
        <v>931.27</v>
      </c>
      <c r="H320" s="30">
        <f t="shared" si="9"/>
        <v>2414.38</v>
      </c>
      <c r="I320" s="36" t="str">
        <f>VLOOKUP(B320,'FOLHA RESUMIDA'!C:D,2,0)</f>
        <v>SWEET GALLEGHER CAETANO COSTA</v>
      </c>
    </row>
    <row r="321" spans="1:9">
      <c r="A321" s="78">
        <v>1</v>
      </c>
      <c r="B321" s="78">
        <v>3049</v>
      </c>
      <c r="C321" s="76" t="s">
        <v>259</v>
      </c>
      <c r="D321" s="80">
        <v>5880.44</v>
      </c>
      <c r="E321" s="30">
        <f t="shared" si="8"/>
        <v>4050.0299999999997</v>
      </c>
      <c r="F321" s="81">
        <v>2863.41</v>
      </c>
      <c r="G321" s="81">
        <v>1830.41</v>
      </c>
      <c r="H321" s="30">
        <f t="shared" si="9"/>
        <v>4693.82</v>
      </c>
      <c r="I321" s="36" t="str">
        <f>VLOOKUP(B321,'FOLHA RESUMIDA'!C:D,2,0)</f>
        <v>DEBORA GUEDES NERES</v>
      </c>
    </row>
    <row r="322" spans="1:9">
      <c r="A322" s="78">
        <v>50</v>
      </c>
      <c r="B322" s="78">
        <v>3055</v>
      </c>
      <c r="C322" s="76" t="s">
        <v>383</v>
      </c>
      <c r="D322" s="80">
        <v>4553.1499999999996</v>
      </c>
      <c r="E322" s="30">
        <f t="shared" si="8"/>
        <v>2869.3999999999996</v>
      </c>
      <c r="F322" s="81">
        <v>2178.5500000000002</v>
      </c>
      <c r="G322" s="81">
        <v>1683.75</v>
      </c>
      <c r="H322" s="30">
        <f t="shared" si="9"/>
        <v>3862.3</v>
      </c>
      <c r="I322" s="36" t="str">
        <f>VLOOKUP(B322,'FOLHA RESUMIDA'!C:D,2,0)</f>
        <v>ANA PAULA SABINO L DE SOUZA</v>
      </c>
    </row>
    <row r="323" spans="1:9">
      <c r="A323" s="78">
        <v>1</v>
      </c>
      <c r="B323" s="78">
        <v>3057</v>
      </c>
      <c r="C323" s="76" t="s">
        <v>260</v>
      </c>
      <c r="D323" s="80">
        <v>2050.41</v>
      </c>
      <c r="E323" s="30">
        <f t="shared" si="8"/>
        <v>1144.4099999999999</v>
      </c>
      <c r="F323" s="81">
        <v>981.06</v>
      </c>
      <c r="G323" s="81">
        <v>906</v>
      </c>
      <c r="H323" s="30">
        <f t="shared" si="9"/>
        <v>1887.06</v>
      </c>
      <c r="I323" s="36" t="str">
        <f>VLOOKUP(B323,'FOLHA RESUMIDA'!C:D,2,0)</f>
        <v>YANNE TALITA PEREIRA CALIXTO</v>
      </c>
    </row>
    <row r="324" spans="1:9">
      <c r="A324" s="78">
        <v>1</v>
      </c>
      <c r="B324" s="78">
        <v>3063</v>
      </c>
      <c r="C324" s="76" t="s">
        <v>261</v>
      </c>
      <c r="D324" s="80">
        <v>2050.42</v>
      </c>
      <c r="E324" s="30">
        <f t="shared" si="8"/>
        <v>1106.7800000000002</v>
      </c>
      <c r="F324" s="81">
        <v>943.43</v>
      </c>
      <c r="G324" s="81">
        <v>943.64</v>
      </c>
      <c r="H324" s="30">
        <f t="shared" si="9"/>
        <v>1887.07</v>
      </c>
      <c r="I324" s="36" t="str">
        <f>VLOOKUP(B324,'FOLHA RESUMIDA'!C:D,2,0)</f>
        <v>DEYBISON AFONSO PEREIRA</v>
      </c>
    </row>
    <row r="325" spans="1:9">
      <c r="A325" s="78">
        <v>1</v>
      </c>
      <c r="B325" s="78">
        <v>3067</v>
      </c>
      <c r="C325" s="76" t="s">
        <v>263</v>
      </c>
      <c r="D325" s="80">
        <v>2872.79</v>
      </c>
      <c r="E325" s="30">
        <f t="shared" si="8"/>
        <v>1639.45</v>
      </c>
      <c r="F325" s="81">
        <v>1392.25</v>
      </c>
      <c r="G325" s="81">
        <v>1233.3399999999999</v>
      </c>
      <c r="H325" s="30">
        <f t="shared" si="9"/>
        <v>2625.59</v>
      </c>
      <c r="I325" s="36" t="str">
        <f>VLOOKUP(B325,'FOLHA RESUMIDA'!C:D,2,0)</f>
        <v>EMANUELA AMELIA DE A  AGUIAR</v>
      </c>
    </row>
    <row r="326" spans="1:9">
      <c r="A326" s="78">
        <v>16</v>
      </c>
      <c r="B326" s="78">
        <v>3069</v>
      </c>
      <c r="C326" s="76" t="s">
        <v>335</v>
      </c>
      <c r="D326" s="80">
        <v>2050.41</v>
      </c>
      <c r="E326" s="30">
        <f t="shared" ref="E326:E389" si="10">D326-G326</f>
        <v>1710.5099999999998</v>
      </c>
      <c r="F326" s="81">
        <v>981.06</v>
      </c>
      <c r="G326" s="81">
        <v>339.9</v>
      </c>
      <c r="H326" s="30">
        <f t="shared" ref="H326:H389" si="11">F326+G326</f>
        <v>1320.96</v>
      </c>
      <c r="I326" s="36" t="str">
        <f>VLOOKUP(B326,'FOLHA RESUMIDA'!C:D,2,0)</f>
        <v>ANDRE LUIS MOTA PIRES</v>
      </c>
    </row>
    <row r="327" spans="1:9">
      <c r="A327" s="78">
        <v>1</v>
      </c>
      <c r="B327" s="78">
        <v>3081</v>
      </c>
      <c r="C327" s="76" t="s">
        <v>264</v>
      </c>
      <c r="D327" s="80">
        <v>1468.53</v>
      </c>
      <c r="E327" s="30">
        <f t="shared" si="10"/>
        <v>1024.4099999999999</v>
      </c>
      <c r="F327" s="81">
        <v>734.27</v>
      </c>
      <c r="G327" s="81">
        <v>444.12</v>
      </c>
      <c r="H327" s="30">
        <f t="shared" si="11"/>
        <v>1178.3899999999999</v>
      </c>
      <c r="I327" s="36" t="str">
        <f>VLOOKUP(B327,'FOLHA RESUMIDA'!C:D,2,0)</f>
        <v>MAILTON NOBRE DE MEDEIROS</v>
      </c>
    </row>
    <row r="328" spans="1:9">
      <c r="A328" s="78">
        <v>1</v>
      </c>
      <c r="B328" s="78">
        <v>3086</v>
      </c>
      <c r="C328" s="76" t="s">
        <v>336</v>
      </c>
      <c r="D328" s="80">
        <v>4758.75</v>
      </c>
      <c r="E328" s="30">
        <f t="shared" si="10"/>
        <v>2944.45</v>
      </c>
      <c r="F328" s="81">
        <v>2178.5500000000002</v>
      </c>
      <c r="G328" s="81">
        <v>1814.3</v>
      </c>
      <c r="H328" s="30">
        <f t="shared" si="11"/>
        <v>3992.8500000000004</v>
      </c>
      <c r="I328" s="36" t="str">
        <f>VLOOKUP(B328,'FOLHA RESUMIDA'!C:D,2,0)</f>
        <v>DIMAS CARDOSO CAMPOS</v>
      </c>
    </row>
    <row r="329" spans="1:9">
      <c r="A329" s="78">
        <v>1</v>
      </c>
      <c r="B329" s="78">
        <v>3092</v>
      </c>
      <c r="C329" s="76" t="s">
        <v>530</v>
      </c>
      <c r="D329" s="80">
        <v>20981.1</v>
      </c>
      <c r="E329" s="30">
        <f t="shared" si="10"/>
        <v>15971.129999999997</v>
      </c>
      <c r="F329" s="81">
        <v>10490.55</v>
      </c>
      <c r="G329" s="81">
        <v>5009.97</v>
      </c>
      <c r="H329" s="30">
        <f t="shared" si="11"/>
        <v>15500.52</v>
      </c>
      <c r="I329" s="36" t="str">
        <f>VLOOKUP(B329,'FOLHA RESUMIDA'!C:D,2,0)</f>
        <v>BETY ANNE DE A SENNA</v>
      </c>
    </row>
    <row r="330" spans="1:9">
      <c r="A330" s="78">
        <v>1</v>
      </c>
      <c r="B330" s="78">
        <v>3112</v>
      </c>
      <c r="C330" s="76" t="s">
        <v>265</v>
      </c>
      <c r="D330" s="80">
        <v>3233.08</v>
      </c>
      <c r="E330" s="30">
        <f t="shared" si="10"/>
        <v>1672.07</v>
      </c>
      <c r="F330" s="81">
        <v>1354.61</v>
      </c>
      <c r="G330" s="81">
        <v>1561.01</v>
      </c>
      <c r="H330" s="30">
        <f t="shared" si="11"/>
        <v>2915.62</v>
      </c>
      <c r="I330" s="36" t="str">
        <f>VLOOKUP(B330,'FOLHA RESUMIDA'!C:D,2,0)</f>
        <v>DIEGO SCHMITH OLIVEIRA DE LIMA</v>
      </c>
    </row>
    <row r="331" spans="1:9">
      <c r="A331" s="78">
        <v>1</v>
      </c>
      <c r="B331" s="78">
        <v>3132</v>
      </c>
      <c r="C331" s="76" t="s">
        <v>266</v>
      </c>
      <c r="D331" s="80">
        <v>2067.69</v>
      </c>
      <c r="E331" s="30">
        <f t="shared" si="10"/>
        <v>1145.97</v>
      </c>
      <c r="F331" s="81">
        <v>981.06</v>
      </c>
      <c r="G331" s="81">
        <v>921.72</v>
      </c>
      <c r="H331" s="30">
        <f t="shared" si="11"/>
        <v>1902.78</v>
      </c>
      <c r="I331" s="36" t="str">
        <f>VLOOKUP(B331,'FOLHA RESUMIDA'!C:D,2,0)</f>
        <v>TALITA ANDREIA MARTINS GONZAGA</v>
      </c>
    </row>
    <row r="332" spans="1:9">
      <c r="A332" s="78">
        <v>1</v>
      </c>
      <c r="B332" s="78">
        <v>3134</v>
      </c>
      <c r="C332" s="76" t="s">
        <v>267</v>
      </c>
      <c r="D332" s="80">
        <v>2522.09</v>
      </c>
      <c r="E332" s="30">
        <f t="shared" si="10"/>
        <v>1378.13</v>
      </c>
      <c r="F332" s="81">
        <v>1172.33</v>
      </c>
      <c r="G332" s="81">
        <v>1143.96</v>
      </c>
      <c r="H332" s="30">
        <f t="shared" si="11"/>
        <v>2316.29</v>
      </c>
      <c r="I332" s="36" t="str">
        <f>VLOOKUP(B332,'FOLHA RESUMIDA'!C:D,2,0)</f>
        <v>ESTEVAN DE ALMEIDA FALCAO</v>
      </c>
    </row>
    <row r="333" spans="1:9">
      <c r="A333" s="78">
        <v>1</v>
      </c>
      <c r="B333" s="78">
        <v>3135</v>
      </c>
      <c r="C333" s="76" t="s">
        <v>268</v>
      </c>
      <c r="D333" s="80">
        <v>6961.59</v>
      </c>
      <c r="E333" s="30">
        <f t="shared" si="10"/>
        <v>3300.61</v>
      </c>
      <c r="F333" s="81">
        <v>1706.94</v>
      </c>
      <c r="G333" s="81">
        <v>3660.98</v>
      </c>
      <c r="H333" s="30">
        <f t="shared" si="11"/>
        <v>5367.92</v>
      </c>
      <c r="I333" s="36" t="str">
        <f>VLOOKUP(B333,'FOLHA RESUMIDA'!C:D,2,0)</f>
        <v>RAFAEL DE MENEZES E S PIRES</v>
      </c>
    </row>
    <row r="334" spans="1:9">
      <c r="A334" s="78">
        <v>1</v>
      </c>
      <c r="B334" s="78">
        <v>3136</v>
      </c>
      <c r="C334" s="76" t="s">
        <v>269</v>
      </c>
      <c r="D334" s="80">
        <v>4770.9799999999996</v>
      </c>
      <c r="E334" s="30">
        <f t="shared" si="10"/>
        <v>2907.91</v>
      </c>
      <c r="F334" s="81">
        <v>2137.54</v>
      </c>
      <c r="G334" s="81">
        <v>1863.07</v>
      </c>
      <c r="H334" s="30">
        <f t="shared" si="11"/>
        <v>4000.6099999999997</v>
      </c>
      <c r="I334" s="36" t="str">
        <f>VLOOKUP(B334,'FOLHA RESUMIDA'!C:D,2,0)</f>
        <v>ALEXANDER BEZERRA</v>
      </c>
    </row>
    <row r="335" spans="1:9">
      <c r="A335" s="78">
        <v>1</v>
      </c>
      <c r="B335" s="78">
        <v>3138</v>
      </c>
      <c r="C335" s="76" t="s">
        <v>270</v>
      </c>
      <c r="D335" s="80">
        <v>4363.3599999999997</v>
      </c>
      <c r="E335" s="30">
        <f t="shared" si="10"/>
        <v>2013.8299999999995</v>
      </c>
      <c r="F335" s="81">
        <v>1392.25</v>
      </c>
      <c r="G335" s="81">
        <v>2349.5300000000002</v>
      </c>
      <c r="H335" s="30">
        <f t="shared" si="11"/>
        <v>3741.78</v>
      </c>
      <c r="I335" s="36" t="str">
        <f>VLOOKUP(B335,'FOLHA RESUMIDA'!C:D,2,0)</f>
        <v>MANUELA SILVA DE LIMA B DA PAZ</v>
      </c>
    </row>
    <row r="336" spans="1:9">
      <c r="A336" s="78">
        <v>1</v>
      </c>
      <c r="B336" s="78">
        <v>3139</v>
      </c>
      <c r="C336" s="76" t="s">
        <v>271</v>
      </c>
      <c r="D336" s="80">
        <v>2059.6999999999998</v>
      </c>
      <c r="E336" s="30">
        <f t="shared" si="10"/>
        <v>1145.2499999999998</v>
      </c>
      <c r="F336" s="81">
        <v>981.06</v>
      </c>
      <c r="G336" s="81">
        <v>914.45</v>
      </c>
      <c r="H336" s="30">
        <f t="shared" si="11"/>
        <v>1895.51</v>
      </c>
      <c r="I336" s="36" t="str">
        <f>VLOOKUP(B336,'FOLHA RESUMIDA'!C:D,2,0)</f>
        <v>JOAO ROBERTO  MACHADO ARAUJO</v>
      </c>
    </row>
    <row r="337" spans="1:9">
      <c r="A337" s="78">
        <v>1</v>
      </c>
      <c r="B337" s="78">
        <v>3147</v>
      </c>
      <c r="C337" s="76" t="s">
        <v>272</v>
      </c>
      <c r="D337" s="80">
        <v>1473.2</v>
      </c>
      <c r="E337" s="30">
        <f t="shared" si="10"/>
        <v>755.01</v>
      </c>
      <c r="F337" s="81">
        <v>643.61</v>
      </c>
      <c r="G337" s="81">
        <v>718.19</v>
      </c>
      <c r="H337" s="30">
        <f t="shared" si="11"/>
        <v>1361.8000000000002</v>
      </c>
      <c r="I337" s="36" t="str">
        <f>VLOOKUP(B337,'FOLHA RESUMIDA'!C:D,2,0)</f>
        <v>ALZENIRA PEREIRA DA SILVA</v>
      </c>
    </row>
    <row r="338" spans="1:9">
      <c r="A338" s="78">
        <v>1</v>
      </c>
      <c r="B338" s="78">
        <v>3152</v>
      </c>
      <c r="C338" s="76" t="s">
        <v>273</v>
      </c>
      <c r="D338" s="80">
        <v>1398.81</v>
      </c>
      <c r="E338" s="30">
        <f t="shared" si="10"/>
        <v>774.19999999999993</v>
      </c>
      <c r="F338" s="81">
        <v>669.29</v>
      </c>
      <c r="G338" s="81">
        <v>624.61</v>
      </c>
      <c r="H338" s="30">
        <f t="shared" si="11"/>
        <v>1293.9000000000001</v>
      </c>
      <c r="I338" s="36" t="str">
        <f>VLOOKUP(B338,'FOLHA RESUMIDA'!C:D,2,0)</f>
        <v>DANIEL CIRILO DOS SANTOS</v>
      </c>
    </row>
    <row r="339" spans="1:9">
      <c r="A339" s="78">
        <v>1</v>
      </c>
      <c r="B339" s="78">
        <v>3154</v>
      </c>
      <c r="C339" s="76" t="s">
        <v>274</v>
      </c>
      <c r="D339" s="80">
        <v>1398.81</v>
      </c>
      <c r="E339" s="30">
        <f t="shared" si="10"/>
        <v>774.19999999999993</v>
      </c>
      <c r="F339" s="81">
        <v>669.29</v>
      </c>
      <c r="G339" s="81">
        <v>624.61</v>
      </c>
      <c r="H339" s="30">
        <f t="shared" si="11"/>
        <v>1293.9000000000001</v>
      </c>
      <c r="I339" s="36" t="str">
        <f>VLOOKUP(B339,'FOLHA RESUMIDA'!C:D,2,0)</f>
        <v>DANIELLE D O A DE MIRANDA</v>
      </c>
    </row>
    <row r="340" spans="1:9">
      <c r="A340" s="78">
        <v>1</v>
      </c>
      <c r="B340" s="78">
        <v>3156</v>
      </c>
      <c r="C340" s="76" t="s">
        <v>275</v>
      </c>
      <c r="D340" s="80">
        <v>1536.52</v>
      </c>
      <c r="E340" s="30">
        <f t="shared" si="10"/>
        <v>852.28</v>
      </c>
      <c r="F340" s="81">
        <v>735.18</v>
      </c>
      <c r="G340" s="81">
        <v>684.24</v>
      </c>
      <c r="H340" s="30">
        <f t="shared" si="11"/>
        <v>1419.42</v>
      </c>
      <c r="I340" s="36" t="str">
        <f>VLOOKUP(B340,'FOLHA RESUMIDA'!C:D,2,0)</f>
        <v>GILVANEIDE LAURENTINO MARTINS</v>
      </c>
    </row>
    <row r="341" spans="1:9">
      <c r="A341" s="78">
        <v>1</v>
      </c>
      <c r="B341" s="78">
        <v>3160</v>
      </c>
      <c r="C341" s="76" t="s">
        <v>276</v>
      </c>
      <c r="D341" s="80">
        <v>2065.66</v>
      </c>
      <c r="E341" s="30">
        <f t="shared" si="10"/>
        <v>1145.7799999999997</v>
      </c>
      <c r="F341" s="81">
        <v>981.06</v>
      </c>
      <c r="G341" s="81">
        <v>919.88</v>
      </c>
      <c r="H341" s="30">
        <f t="shared" si="11"/>
        <v>1900.94</v>
      </c>
      <c r="I341" s="36" t="str">
        <f>VLOOKUP(B341,'FOLHA RESUMIDA'!C:D,2,0)</f>
        <v>LUCIANNA NUNES LIRA</v>
      </c>
    </row>
    <row r="342" spans="1:9">
      <c r="A342" s="78">
        <v>1</v>
      </c>
      <c r="B342" s="78">
        <v>3165</v>
      </c>
      <c r="C342" s="76" t="s">
        <v>277</v>
      </c>
      <c r="D342" s="80">
        <v>3615.43</v>
      </c>
      <c r="E342" s="30">
        <f t="shared" si="10"/>
        <v>1581.1499999999999</v>
      </c>
      <c r="F342" s="81">
        <v>1172.33</v>
      </c>
      <c r="G342" s="81">
        <v>2034.28</v>
      </c>
      <c r="H342" s="30">
        <f t="shared" si="11"/>
        <v>3206.6099999999997</v>
      </c>
      <c r="I342" s="36" t="str">
        <f>VLOOKUP(B342,'FOLHA RESUMIDA'!C:D,2,0)</f>
        <v>PATRICIA SERPA PEIXOTO</v>
      </c>
    </row>
    <row r="343" spans="1:9">
      <c r="A343" s="78">
        <v>1</v>
      </c>
      <c r="B343" s="78">
        <v>3167</v>
      </c>
      <c r="C343" s="76" t="s">
        <v>278</v>
      </c>
      <c r="D343" s="80">
        <v>3622.59</v>
      </c>
      <c r="E343" s="30">
        <f t="shared" si="10"/>
        <v>3622.59</v>
      </c>
      <c r="F343" s="81">
        <v>6300.27</v>
      </c>
      <c r="G343" s="81">
        <v>0</v>
      </c>
      <c r="H343" s="30">
        <f>F343+G343</f>
        <v>6300.27</v>
      </c>
      <c r="I343" s="36" t="str">
        <f>VLOOKUP(B343,'FOLHA RESUMIDA'!C:D,2,0)</f>
        <v>POLYANA BEZERRA SOUTO SANTOS</v>
      </c>
    </row>
    <row r="344" spans="1:9">
      <c r="A344" s="78">
        <v>1</v>
      </c>
      <c r="B344" s="78">
        <v>3169</v>
      </c>
      <c r="C344" s="76" t="s">
        <v>279</v>
      </c>
      <c r="D344" s="80">
        <v>3512.98</v>
      </c>
      <c r="E344" s="30">
        <f t="shared" si="10"/>
        <v>1950.44</v>
      </c>
      <c r="F344" s="81">
        <v>1569.29</v>
      </c>
      <c r="G344" s="81">
        <v>1562.54</v>
      </c>
      <c r="H344" s="30">
        <f t="shared" si="11"/>
        <v>3131.83</v>
      </c>
      <c r="I344" s="36" t="str">
        <f>VLOOKUP(B344,'FOLHA RESUMIDA'!C:D,2,0)</f>
        <v>RENATA BEZERRA DA SILVA</v>
      </c>
    </row>
    <row r="345" spans="1:9">
      <c r="A345" s="78">
        <v>1</v>
      </c>
      <c r="B345" s="78">
        <v>3172</v>
      </c>
      <c r="C345" s="76" t="s">
        <v>280</v>
      </c>
      <c r="D345" s="80">
        <v>1398.81</v>
      </c>
      <c r="E345" s="30">
        <f t="shared" si="10"/>
        <v>774.19999999999993</v>
      </c>
      <c r="F345" s="81">
        <v>669.29</v>
      </c>
      <c r="G345" s="81">
        <v>624.61</v>
      </c>
      <c r="H345" s="30">
        <f t="shared" si="11"/>
        <v>1293.9000000000001</v>
      </c>
      <c r="I345" s="36" t="str">
        <f>VLOOKUP(B345,'FOLHA RESUMIDA'!C:D,2,0)</f>
        <v>SAVIO BARCELOS DE MELO</v>
      </c>
    </row>
    <row r="346" spans="1:9">
      <c r="A346" s="78">
        <v>1</v>
      </c>
      <c r="B346" s="78">
        <v>3175</v>
      </c>
      <c r="C346" s="76" t="s">
        <v>281</v>
      </c>
      <c r="D346" s="80">
        <v>12867.95</v>
      </c>
      <c r="E346" s="30">
        <f t="shared" si="10"/>
        <v>7429.4500000000007</v>
      </c>
      <c r="F346" s="81">
        <v>4127.8500000000004</v>
      </c>
      <c r="G346" s="81">
        <v>5438.5</v>
      </c>
      <c r="H346" s="30">
        <f t="shared" si="11"/>
        <v>9566.35</v>
      </c>
      <c r="I346" s="36" t="str">
        <f>VLOOKUP(B346,'FOLHA RESUMIDA'!C:D,2,0)</f>
        <v>VIVIANE SOARES DE JESUS</v>
      </c>
    </row>
    <row r="347" spans="1:9">
      <c r="A347" s="78">
        <v>1</v>
      </c>
      <c r="B347" s="78">
        <v>3177</v>
      </c>
      <c r="C347" s="76" t="s">
        <v>282</v>
      </c>
      <c r="D347" s="80">
        <v>8692.08</v>
      </c>
      <c r="E347" s="30">
        <f t="shared" si="10"/>
        <v>6281.08</v>
      </c>
      <c r="F347" s="81">
        <v>4127.8500000000004</v>
      </c>
      <c r="G347" s="81">
        <v>2411</v>
      </c>
      <c r="H347" s="30">
        <f t="shared" si="11"/>
        <v>6538.85</v>
      </c>
      <c r="I347" s="36" t="str">
        <f>VLOOKUP(B347,'FOLHA RESUMIDA'!C:D,2,0)</f>
        <v>DEMOSTENES FIGUEIREDO DE SOUSA</v>
      </c>
    </row>
    <row r="348" spans="1:9">
      <c r="A348" s="78">
        <v>1</v>
      </c>
      <c r="B348" s="78">
        <v>3178</v>
      </c>
      <c r="C348" s="76" t="s">
        <v>283</v>
      </c>
      <c r="D348" s="80">
        <v>8997.39</v>
      </c>
      <c r="E348" s="30">
        <f t="shared" si="10"/>
        <v>6556.3099999999995</v>
      </c>
      <c r="F348" s="81">
        <v>4319.12</v>
      </c>
      <c r="G348" s="81">
        <v>2441.08</v>
      </c>
      <c r="H348" s="30">
        <f t="shared" si="11"/>
        <v>6760.2</v>
      </c>
      <c r="I348" s="36" t="str">
        <f>VLOOKUP(B348,'FOLHA RESUMIDA'!C:D,2,0)</f>
        <v>HOSANA SUELEM S DE MIRANDA</v>
      </c>
    </row>
    <row r="349" spans="1:9">
      <c r="A349" s="78">
        <v>1</v>
      </c>
      <c r="B349" s="78">
        <v>3180</v>
      </c>
      <c r="C349" s="76" t="s">
        <v>284</v>
      </c>
      <c r="D349" s="80">
        <v>8523.11</v>
      </c>
      <c r="E349" s="30">
        <f t="shared" si="10"/>
        <v>6182.4800000000005</v>
      </c>
      <c r="F349" s="81">
        <v>4127.8500000000004</v>
      </c>
      <c r="G349" s="81">
        <v>2340.63</v>
      </c>
      <c r="H349" s="30">
        <f t="shared" si="11"/>
        <v>6468.4800000000005</v>
      </c>
      <c r="I349" s="36" t="str">
        <f>VLOOKUP(B349,'FOLHA RESUMIDA'!C:D,2,0)</f>
        <v>CAIO CESAR DE A R SILVA</v>
      </c>
    </row>
    <row r="350" spans="1:9">
      <c r="A350" s="78">
        <v>1</v>
      </c>
      <c r="B350" s="78">
        <v>3182</v>
      </c>
      <c r="C350" s="76" t="s">
        <v>285</v>
      </c>
      <c r="D350" s="80">
        <v>2706.82</v>
      </c>
      <c r="E350" s="30">
        <f t="shared" si="10"/>
        <v>1204.69</v>
      </c>
      <c r="F350" s="81">
        <v>981.06</v>
      </c>
      <c r="G350" s="81">
        <v>1502.13</v>
      </c>
      <c r="H350" s="30">
        <f t="shared" si="11"/>
        <v>2483.19</v>
      </c>
      <c r="I350" s="36" t="str">
        <f>VLOOKUP(B350,'FOLHA RESUMIDA'!C:D,2,0)</f>
        <v>VANELLY FERREIRA DE SOUZA</v>
      </c>
    </row>
    <row r="351" spans="1:9">
      <c r="A351" s="78">
        <v>1</v>
      </c>
      <c r="B351" s="78">
        <v>3183</v>
      </c>
      <c r="C351" s="76" t="s">
        <v>286</v>
      </c>
      <c r="D351" s="80">
        <v>2775.3</v>
      </c>
      <c r="E351" s="30">
        <f t="shared" si="10"/>
        <v>1404.1800000000003</v>
      </c>
      <c r="F351" s="81">
        <v>1172.33</v>
      </c>
      <c r="G351" s="81">
        <v>1371.12</v>
      </c>
      <c r="H351" s="30">
        <f t="shared" si="11"/>
        <v>2543.4499999999998</v>
      </c>
      <c r="I351" s="36" t="str">
        <f>VLOOKUP(B351,'FOLHA RESUMIDA'!C:D,2,0)</f>
        <v>DALETE VICENTE DE LIMA</v>
      </c>
    </row>
    <row r="352" spans="1:9">
      <c r="A352" s="78">
        <v>1</v>
      </c>
      <c r="B352" s="78">
        <v>3194</v>
      </c>
      <c r="C352" s="76" t="s">
        <v>287</v>
      </c>
      <c r="D352" s="80">
        <v>5880.44</v>
      </c>
      <c r="E352" s="30">
        <f t="shared" si="10"/>
        <v>3828.1299999999997</v>
      </c>
      <c r="F352" s="81">
        <v>2797.92</v>
      </c>
      <c r="G352" s="81">
        <v>2052.31</v>
      </c>
      <c r="H352" s="30">
        <f t="shared" si="11"/>
        <v>4850.2299999999996</v>
      </c>
      <c r="I352" s="36" t="str">
        <f>VLOOKUP(B352,'FOLHA RESUMIDA'!C:D,2,0)</f>
        <v>ODAYANNA KESSY F MONTEIRO</v>
      </c>
    </row>
    <row r="353" spans="1:9">
      <c r="A353" s="78">
        <v>1</v>
      </c>
      <c r="B353" s="78">
        <v>3208</v>
      </c>
      <c r="C353" s="76" t="s">
        <v>288</v>
      </c>
      <c r="D353" s="80">
        <v>4405.6099999999997</v>
      </c>
      <c r="E353" s="30">
        <f t="shared" si="10"/>
        <v>2839.8199999999997</v>
      </c>
      <c r="F353" s="81">
        <v>2202.81</v>
      </c>
      <c r="G353" s="81">
        <v>1565.79</v>
      </c>
      <c r="H353" s="30">
        <f t="shared" si="11"/>
        <v>3768.6</v>
      </c>
      <c r="I353" s="36" t="str">
        <f>VLOOKUP(B353,'FOLHA RESUMIDA'!C:D,2,0)</f>
        <v>FABIOLA LAPORTE DE A TRINDADE</v>
      </c>
    </row>
    <row r="354" spans="1:9">
      <c r="A354" s="78">
        <v>1</v>
      </c>
      <c r="B354" s="78">
        <v>3228</v>
      </c>
      <c r="C354" s="76" t="s">
        <v>390</v>
      </c>
      <c r="D354" s="80">
        <v>3021.99</v>
      </c>
      <c r="E354" s="30">
        <f t="shared" si="10"/>
        <v>1871.0099999999998</v>
      </c>
      <c r="F354" s="81">
        <v>1392.25</v>
      </c>
      <c r="G354" s="81">
        <v>1150.98</v>
      </c>
      <c r="H354" s="30">
        <f t="shared" si="11"/>
        <v>2543.23</v>
      </c>
      <c r="I354" s="36" t="str">
        <f>VLOOKUP(B354,'FOLHA RESUMIDA'!C:D,2,0)</f>
        <v>RENATO VELOSO LINO DE OLIVEIRA</v>
      </c>
    </row>
    <row r="355" spans="1:9">
      <c r="A355" s="78">
        <v>1</v>
      </c>
      <c r="B355" s="78">
        <v>3229</v>
      </c>
      <c r="C355" s="76" t="s">
        <v>289</v>
      </c>
      <c r="D355" s="80">
        <v>2050.79</v>
      </c>
      <c r="E355" s="30">
        <f t="shared" si="10"/>
        <v>1518</v>
      </c>
      <c r="F355" s="81">
        <v>1354.61</v>
      </c>
      <c r="G355" s="81">
        <v>532.79</v>
      </c>
      <c r="H355" s="30">
        <f t="shared" si="11"/>
        <v>1887.3999999999999</v>
      </c>
      <c r="I355" s="36" t="str">
        <f>VLOOKUP(B355,'FOLHA RESUMIDA'!C:D,2,0)</f>
        <v>WELTON FERNANDES DE PAULA</v>
      </c>
    </row>
    <row r="356" spans="1:9">
      <c r="A356" s="78">
        <v>1</v>
      </c>
      <c r="B356" s="78">
        <v>3232</v>
      </c>
      <c r="C356" s="76" t="s">
        <v>290</v>
      </c>
      <c r="D356" s="80">
        <v>2160.91</v>
      </c>
      <c r="E356" s="30">
        <f t="shared" si="10"/>
        <v>1409.35</v>
      </c>
      <c r="F356" s="81">
        <v>981.06</v>
      </c>
      <c r="G356" s="81">
        <v>751.56</v>
      </c>
      <c r="H356" s="30">
        <f t="shared" si="11"/>
        <v>1732.62</v>
      </c>
      <c r="I356" s="36" t="str">
        <f>VLOOKUP(B356,'FOLHA RESUMIDA'!C:D,2,0)</f>
        <v>MARCOS ANTONIO SILVA DE LIMA</v>
      </c>
    </row>
    <row r="357" spans="1:9">
      <c r="A357" s="78">
        <v>1</v>
      </c>
      <c r="B357" s="78">
        <v>3237</v>
      </c>
      <c r="C357" s="76" t="s">
        <v>292</v>
      </c>
      <c r="D357" s="80">
        <v>3051.62</v>
      </c>
      <c r="E357" s="30">
        <f t="shared" si="10"/>
        <v>1467.6</v>
      </c>
      <c r="F357" s="81">
        <v>981.06</v>
      </c>
      <c r="G357" s="81">
        <v>1584.02</v>
      </c>
      <c r="H357" s="30">
        <f t="shared" si="11"/>
        <v>2565.08</v>
      </c>
      <c r="I357" s="36" t="str">
        <f>VLOOKUP(B357,'FOLHA RESUMIDA'!C:D,2,0)</f>
        <v>LIVIA MARIA DE MORAES</v>
      </c>
    </row>
    <row r="358" spans="1:9">
      <c r="A358" s="78">
        <v>1</v>
      </c>
      <c r="B358" s="78">
        <v>3241</v>
      </c>
      <c r="C358" s="76" t="s">
        <v>293</v>
      </c>
      <c r="D358" s="80">
        <v>2062.6799999999998</v>
      </c>
      <c r="E358" s="30">
        <f t="shared" si="10"/>
        <v>1107.8799999999999</v>
      </c>
      <c r="F358" s="81">
        <v>943.42</v>
      </c>
      <c r="G358" s="81">
        <v>954.8</v>
      </c>
      <c r="H358" s="30">
        <f t="shared" si="11"/>
        <v>1898.2199999999998</v>
      </c>
      <c r="I358" s="36" t="str">
        <f>VLOOKUP(B358,'FOLHA RESUMIDA'!C:D,2,0)</f>
        <v>EDNALDO LUIZ TRAJANO</v>
      </c>
    </row>
    <row r="359" spans="1:9">
      <c r="A359" s="78">
        <v>1</v>
      </c>
      <c r="B359" s="78">
        <v>3242</v>
      </c>
      <c r="C359" s="76" t="s">
        <v>294</v>
      </c>
      <c r="D359" s="80">
        <v>4577.8</v>
      </c>
      <c r="E359" s="30">
        <f t="shared" si="10"/>
        <v>2054.46</v>
      </c>
      <c r="F359" s="81">
        <v>1354.61</v>
      </c>
      <c r="G359" s="81">
        <v>2523.34</v>
      </c>
      <c r="H359" s="30">
        <f t="shared" si="11"/>
        <v>3877.95</v>
      </c>
      <c r="I359" s="36" t="str">
        <f>VLOOKUP(B359,'FOLHA RESUMIDA'!C:D,2,0)</f>
        <v>CLAUDIO HENRIQUE G DE OLIVEIRA</v>
      </c>
    </row>
    <row r="360" spans="1:9">
      <c r="A360" s="78">
        <v>1</v>
      </c>
      <c r="B360" s="78">
        <v>3247</v>
      </c>
      <c r="C360" s="76" t="s">
        <v>295</v>
      </c>
      <c r="D360" s="80">
        <v>11393.24</v>
      </c>
      <c r="E360" s="30">
        <f t="shared" si="10"/>
        <v>8097.2</v>
      </c>
      <c r="F360" s="81">
        <v>5253.28</v>
      </c>
      <c r="G360" s="81">
        <v>3296.04</v>
      </c>
      <c r="H360" s="30">
        <f t="shared" si="11"/>
        <v>8549.32</v>
      </c>
      <c r="I360" s="36" t="str">
        <f>VLOOKUP(B360,'FOLHA RESUMIDA'!C:D,2,0)</f>
        <v>LEONARDO ARAUJO PAES BARRETO</v>
      </c>
    </row>
    <row r="361" spans="1:9">
      <c r="A361" s="78">
        <v>1</v>
      </c>
      <c r="B361" s="78">
        <v>3256</v>
      </c>
      <c r="C361" s="76" t="s">
        <v>296</v>
      </c>
      <c r="D361" s="80">
        <v>4895.13</v>
      </c>
      <c r="E361" s="30">
        <f t="shared" si="10"/>
        <v>3263.25</v>
      </c>
      <c r="F361" s="81">
        <v>2447.5700000000002</v>
      </c>
      <c r="G361" s="81">
        <v>1631.88</v>
      </c>
      <c r="H361" s="30">
        <f t="shared" si="11"/>
        <v>4079.4500000000003</v>
      </c>
      <c r="I361" s="36" t="str">
        <f>VLOOKUP(B361,'FOLHA RESUMIDA'!C:D,2,0)</f>
        <v>JOAO ALFREDO SOARES DE AVELLAR</v>
      </c>
    </row>
    <row r="362" spans="1:9">
      <c r="A362" s="78">
        <v>1</v>
      </c>
      <c r="B362" s="78">
        <v>3263</v>
      </c>
      <c r="C362" s="76" t="s">
        <v>297</v>
      </c>
      <c r="D362" s="80">
        <v>8658.74</v>
      </c>
      <c r="E362" s="30">
        <f t="shared" si="10"/>
        <v>6305.18</v>
      </c>
      <c r="F362" s="81">
        <v>4161.12</v>
      </c>
      <c r="G362" s="81">
        <v>2353.56</v>
      </c>
      <c r="H362" s="30">
        <f t="shared" si="11"/>
        <v>6514.68</v>
      </c>
      <c r="I362" s="36" t="str">
        <f>VLOOKUP(B362,'FOLHA RESUMIDA'!C:D,2,0)</f>
        <v>ANA CECILIA DE SENA T SOUZA</v>
      </c>
    </row>
    <row r="363" spans="1:9">
      <c r="A363" s="78">
        <v>1</v>
      </c>
      <c r="B363" s="78">
        <v>3281</v>
      </c>
      <c r="C363" s="76" t="s">
        <v>298</v>
      </c>
      <c r="D363" s="80">
        <v>3784.36</v>
      </c>
      <c r="E363" s="30">
        <f t="shared" si="10"/>
        <v>2141</v>
      </c>
      <c r="F363" s="81">
        <v>1686.57</v>
      </c>
      <c r="G363" s="81">
        <v>1643.36</v>
      </c>
      <c r="H363" s="30">
        <f t="shared" si="11"/>
        <v>3329.93</v>
      </c>
      <c r="I363" s="36" t="str">
        <f>VLOOKUP(B363,'FOLHA RESUMIDA'!C:D,2,0)</f>
        <v>PAULO AUGUSTO DA SILVA</v>
      </c>
    </row>
    <row r="364" spans="1:9">
      <c r="A364" s="78">
        <v>1</v>
      </c>
      <c r="B364" s="78">
        <v>3283</v>
      </c>
      <c r="C364" s="76" t="s">
        <v>299</v>
      </c>
      <c r="D364" s="80">
        <v>8322.24</v>
      </c>
      <c r="E364" s="30">
        <f t="shared" si="10"/>
        <v>6212.65</v>
      </c>
      <c r="F364" s="81">
        <v>4161.12</v>
      </c>
      <c r="G364" s="81">
        <v>2109.59</v>
      </c>
      <c r="H364" s="30">
        <f t="shared" si="11"/>
        <v>6270.71</v>
      </c>
      <c r="I364" s="36" t="str">
        <f>VLOOKUP(B364,'FOLHA RESUMIDA'!C:D,2,0)</f>
        <v>MANUELA A DE SENA L VENTURA</v>
      </c>
    </row>
    <row r="365" spans="1:9">
      <c r="A365" s="78">
        <v>1</v>
      </c>
      <c r="B365" s="78">
        <v>3316</v>
      </c>
      <c r="C365" s="76" t="s">
        <v>300</v>
      </c>
      <c r="D365" s="80">
        <v>1468.53</v>
      </c>
      <c r="E365" s="30">
        <f t="shared" si="10"/>
        <v>845.25</v>
      </c>
      <c r="F365" s="81">
        <v>734.27</v>
      </c>
      <c r="G365" s="81">
        <v>623.28</v>
      </c>
      <c r="H365" s="30">
        <f t="shared" si="11"/>
        <v>1357.55</v>
      </c>
      <c r="I365" s="36" t="str">
        <f>VLOOKUP(B365,'FOLHA RESUMIDA'!C:D,2,0)</f>
        <v>MAYARA CRISTINA NUNES DE LIRA</v>
      </c>
    </row>
    <row r="366" spans="1:9">
      <c r="A366" s="78">
        <v>1</v>
      </c>
      <c r="B366" s="78">
        <v>3317</v>
      </c>
      <c r="C366" s="76" t="s">
        <v>301</v>
      </c>
      <c r="D366" s="80">
        <v>2050.4299999999998</v>
      </c>
      <c r="E366" s="30">
        <f t="shared" si="10"/>
        <v>1358.9799999999998</v>
      </c>
      <c r="F366" s="81">
        <v>943.43</v>
      </c>
      <c r="G366" s="81">
        <v>691.45</v>
      </c>
      <c r="H366" s="30">
        <f t="shared" si="11"/>
        <v>1634.88</v>
      </c>
      <c r="I366" s="36" t="str">
        <f>VLOOKUP(B366,'FOLHA RESUMIDA'!C:D,2,0)</f>
        <v>KATIA CRISTINA B DA SILVA</v>
      </c>
    </row>
    <row r="367" spans="1:9">
      <c r="A367" s="78">
        <v>1</v>
      </c>
      <c r="B367" s="78">
        <v>3322</v>
      </c>
      <c r="C367" s="76" t="s">
        <v>302</v>
      </c>
      <c r="D367" s="80">
        <v>3099.82</v>
      </c>
      <c r="E367" s="30">
        <f t="shared" si="10"/>
        <v>1272.5400000000002</v>
      </c>
      <c r="F367" s="81">
        <v>981.07</v>
      </c>
      <c r="G367" s="81">
        <v>1827.28</v>
      </c>
      <c r="H367" s="30">
        <f t="shared" si="11"/>
        <v>2808.35</v>
      </c>
      <c r="I367" s="36" t="str">
        <f>VLOOKUP(B367,'FOLHA RESUMIDA'!C:D,2,0)</f>
        <v>JOSEFINA DA SILVA RODRIGUES</v>
      </c>
    </row>
    <row r="368" spans="1:9">
      <c r="A368" s="78">
        <v>1</v>
      </c>
      <c r="B368" s="78">
        <v>3325</v>
      </c>
      <c r="C368" s="76" t="s">
        <v>303</v>
      </c>
      <c r="D368" s="80">
        <v>8322.24</v>
      </c>
      <c r="E368" s="30">
        <f t="shared" si="10"/>
        <v>6212.65</v>
      </c>
      <c r="F368" s="81">
        <v>4161.12</v>
      </c>
      <c r="G368" s="81">
        <v>2109.59</v>
      </c>
      <c r="H368" s="30">
        <f t="shared" si="11"/>
        <v>6270.71</v>
      </c>
      <c r="I368" s="36" t="str">
        <f>VLOOKUP(B368,'FOLHA RESUMIDA'!C:D,2,0)</f>
        <v>MANOEL DE LIMA BARBOSA</v>
      </c>
    </row>
    <row r="369" spans="1:9">
      <c r="A369" s="78">
        <v>1</v>
      </c>
      <c r="B369" s="78">
        <v>3327</v>
      </c>
      <c r="C369" s="76" t="s">
        <v>304</v>
      </c>
      <c r="D369" s="80">
        <v>8322.24</v>
      </c>
      <c r="E369" s="30">
        <f t="shared" si="10"/>
        <v>6160.51</v>
      </c>
      <c r="F369" s="81">
        <v>4161.12</v>
      </c>
      <c r="G369" s="81">
        <v>2161.73</v>
      </c>
      <c r="H369" s="30">
        <f t="shared" si="11"/>
        <v>6322.85</v>
      </c>
      <c r="I369" s="36" t="str">
        <f>VLOOKUP(B369,'FOLHA RESUMIDA'!C:D,2,0)</f>
        <v>NATALIA DOURADO DA FONTE</v>
      </c>
    </row>
    <row r="370" spans="1:9">
      <c r="A370" s="78">
        <v>1</v>
      </c>
      <c r="B370" s="78">
        <v>3328</v>
      </c>
      <c r="C370" s="76" t="s">
        <v>305</v>
      </c>
      <c r="D370" s="80">
        <v>4895.13</v>
      </c>
      <c r="E370" s="30">
        <f t="shared" si="10"/>
        <v>3234.24</v>
      </c>
      <c r="F370" s="81">
        <v>2447.5700000000002</v>
      </c>
      <c r="G370" s="81">
        <v>1660.89</v>
      </c>
      <c r="H370" s="30">
        <f t="shared" si="11"/>
        <v>4108.46</v>
      </c>
      <c r="I370" s="36" t="str">
        <f>VLOOKUP(B370,'FOLHA RESUMIDA'!C:D,2,0)</f>
        <v>VINICIUS JOSE OLIVEIRA D SOUSA</v>
      </c>
    </row>
    <row r="371" spans="1:9">
      <c r="A371" s="78">
        <v>1</v>
      </c>
      <c r="B371" s="78">
        <v>3333</v>
      </c>
      <c r="C371" s="76" t="s">
        <v>306</v>
      </c>
      <c r="D371" s="80">
        <v>1685.65</v>
      </c>
      <c r="E371" s="30">
        <f t="shared" si="10"/>
        <v>865.69</v>
      </c>
      <c r="F371" s="81">
        <v>735.17</v>
      </c>
      <c r="G371" s="81">
        <v>819.96</v>
      </c>
      <c r="H371" s="30">
        <f t="shared" si="11"/>
        <v>1555.13</v>
      </c>
      <c r="I371" s="36" t="str">
        <f>VLOOKUP(B371,'FOLHA RESUMIDA'!C:D,2,0)</f>
        <v>JOSE HIGO MARQUES RENER</v>
      </c>
    </row>
    <row r="372" spans="1:9">
      <c r="A372" s="78">
        <v>1</v>
      </c>
      <c r="B372" s="78">
        <v>3336</v>
      </c>
      <c r="C372" s="76" t="s">
        <v>307</v>
      </c>
      <c r="D372" s="80">
        <v>1536.5</v>
      </c>
      <c r="E372" s="30">
        <f t="shared" si="10"/>
        <v>852.27</v>
      </c>
      <c r="F372" s="81">
        <v>735.17</v>
      </c>
      <c r="G372" s="81">
        <v>684.23</v>
      </c>
      <c r="H372" s="30">
        <f t="shared" si="11"/>
        <v>1419.4</v>
      </c>
      <c r="I372" s="36" t="str">
        <f>VLOOKUP(B372,'FOLHA RESUMIDA'!C:D,2,0)</f>
        <v>MICHELLI HELENA LIMA DA SILVA</v>
      </c>
    </row>
    <row r="373" spans="1:9">
      <c r="A373" s="78">
        <v>1</v>
      </c>
      <c r="B373" s="78">
        <v>3338</v>
      </c>
      <c r="C373" s="76" t="s">
        <v>308</v>
      </c>
      <c r="D373" s="80">
        <v>4895.13</v>
      </c>
      <c r="E373" s="30">
        <f t="shared" si="10"/>
        <v>3263.25</v>
      </c>
      <c r="F373" s="81">
        <v>2447.5700000000002</v>
      </c>
      <c r="G373" s="81">
        <v>1631.88</v>
      </c>
      <c r="H373" s="30">
        <f t="shared" si="11"/>
        <v>4079.4500000000003</v>
      </c>
      <c r="I373" s="36" t="str">
        <f>VLOOKUP(B373,'FOLHA RESUMIDA'!C:D,2,0)</f>
        <v>IAN THIAGO DE LIMA BARBOSA</v>
      </c>
    </row>
    <row r="374" spans="1:9">
      <c r="A374" s="78">
        <v>1</v>
      </c>
      <c r="B374" s="78">
        <v>3339</v>
      </c>
      <c r="C374" s="76" t="s">
        <v>309</v>
      </c>
      <c r="D374" s="80">
        <v>4389.87</v>
      </c>
      <c r="E374" s="30">
        <f t="shared" si="10"/>
        <v>2749.39</v>
      </c>
      <c r="F374" s="81">
        <v>2118.13</v>
      </c>
      <c r="G374" s="81">
        <v>1640.48</v>
      </c>
      <c r="H374" s="30">
        <f t="shared" si="11"/>
        <v>3758.61</v>
      </c>
      <c r="I374" s="36" t="str">
        <f>VLOOKUP(B374,'FOLHA RESUMIDA'!C:D,2,0)</f>
        <v>ANA CAROLINA CALLAND ROSA</v>
      </c>
    </row>
    <row r="375" spans="1:9">
      <c r="A375" s="78">
        <v>1</v>
      </c>
      <c r="B375" s="78">
        <v>3340</v>
      </c>
      <c r="C375" s="76" t="s">
        <v>310</v>
      </c>
      <c r="D375" s="80">
        <v>8322.24</v>
      </c>
      <c r="E375" s="30">
        <f t="shared" si="10"/>
        <v>6212.65</v>
      </c>
      <c r="F375" s="81">
        <v>4161.12</v>
      </c>
      <c r="G375" s="81">
        <v>2109.59</v>
      </c>
      <c r="H375" s="30">
        <f t="shared" si="11"/>
        <v>6270.71</v>
      </c>
      <c r="I375" s="36" t="str">
        <f>VLOOKUP(B375,'FOLHA RESUMIDA'!C:D,2,0)</f>
        <v>SANDRO MARQUES TEIXEIRA</v>
      </c>
    </row>
    <row r="376" spans="1:9">
      <c r="A376" s="78">
        <v>1</v>
      </c>
      <c r="B376" s="78">
        <v>3341</v>
      </c>
      <c r="C376" s="76" t="s">
        <v>311</v>
      </c>
      <c r="D376" s="80">
        <v>4405.6099999999997</v>
      </c>
      <c r="E376" s="30">
        <f t="shared" si="10"/>
        <v>2839.8199999999997</v>
      </c>
      <c r="F376" s="81">
        <v>2202.81</v>
      </c>
      <c r="G376" s="81">
        <v>1565.79</v>
      </c>
      <c r="H376" s="30">
        <f t="shared" si="11"/>
        <v>3768.6</v>
      </c>
      <c r="I376" s="36" t="str">
        <f>VLOOKUP(B376,'FOLHA RESUMIDA'!C:D,2,0)</f>
        <v>JOSE VICTOR M A BARBOSA</v>
      </c>
    </row>
    <row r="377" spans="1:9">
      <c r="A377" s="78">
        <v>1</v>
      </c>
      <c r="B377" s="78">
        <v>3343</v>
      </c>
      <c r="C377" s="76" t="s">
        <v>312</v>
      </c>
      <c r="D377" s="80">
        <v>1906.41</v>
      </c>
      <c r="E377" s="30">
        <f t="shared" si="10"/>
        <v>884.66000000000008</v>
      </c>
      <c r="F377" s="81">
        <v>734.27</v>
      </c>
      <c r="G377" s="81">
        <v>1021.75</v>
      </c>
      <c r="H377" s="30">
        <f t="shared" si="11"/>
        <v>1756.02</v>
      </c>
      <c r="I377" s="36" t="str">
        <f>VLOOKUP(B377,'FOLHA RESUMIDA'!C:D,2,0)</f>
        <v>MARCELO MONTEIRO DE C. FILHO</v>
      </c>
    </row>
    <row r="378" spans="1:9">
      <c r="A378" s="78">
        <v>1</v>
      </c>
      <c r="B378" s="78">
        <v>3344</v>
      </c>
      <c r="C378" s="76" t="s">
        <v>313</v>
      </c>
      <c r="D378" s="80">
        <v>1882.42</v>
      </c>
      <c r="E378" s="30">
        <f t="shared" si="10"/>
        <v>1041.8400000000001</v>
      </c>
      <c r="F378" s="81">
        <v>893.61</v>
      </c>
      <c r="G378" s="81">
        <v>840.58</v>
      </c>
      <c r="H378" s="30">
        <f t="shared" si="11"/>
        <v>1734.19</v>
      </c>
      <c r="I378" s="36" t="str">
        <f>VLOOKUP(B378,'FOLHA RESUMIDA'!C:D,2,0)</f>
        <v>JEANE DE ALMEIDA C REVOREDO</v>
      </c>
    </row>
    <row r="379" spans="1:9">
      <c r="A379" s="78">
        <v>1</v>
      </c>
      <c r="B379" s="78">
        <v>3345</v>
      </c>
      <c r="C379" s="76" t="s">
        <v>314</v>
      </c>
      <c r="D379" s="80">
        <v>3136.64</v>
      </c>
      <c r="E379" s="30">
        <f t="shared" si="10"/>
        <v>1562.4499999999998</v>
      </c>
      <c r="F379" s="81">
        <v>1270.52</v>
      </c>
      <c r="G379" s="81">
        <v>1574.19</v>
      </c>
      <c r="H379" s="30">
        <f t="shared" si="11"/>
        <v>2844.71</v>
      </c>
      <c r="I379" s="36" t="str">
        <f>VLOOKUP(B379,'FOLHA RESUMIDA'!C:D,2,0)</f>
        <v>ELIZABETE BARBOSA W D OLIVEIRA</v>
      </c>
    </row>
    <row r="380" spans="1:9">
      <c r="A380" s="78">
        <v>1</v>
      </c>
      <c r="B380" s="78">
        <v>3346</v>
      </c>
      <c r="C380" s="76" t="s">
        <v>315</v>
      </c>
      <c r="D380" s="80">
        <v>1965.34</v>
      </c>
      <c r="E380" s="30">
        <f t="shared" si="10"/>
        <v>1055.4699999999998</v>
      </c>
      <c r="F380" s="81">
        <v>669.29</v>
      </c>
      <c r="G380" s="81">
        <v>909.87</v>
      </c>
      <c r="H380" s="30">
        <f t="shared" si="11"/>
        <v>1579.1599999999999</v>
      </c>
      <c r="I380" s="36" t="str">
        <f>VLOOKUP(B380,'FOLHA RESUMIDA'!C:D,2,0)</f>
        <v>EMANOELLA RAFAELA D S A SILVA</v>
      </c>
    </row>
    <row r="381" spans="1:9">
      <c r="A381" s="78">
        <v>1</v>
      </c>
      <c r="B381" s="78">
        <v>3348</v>
      </c>
      <c r="C381" s="76" t="s">
        <v>316</v>
      </c>
      <c r="D381" s="80">
        <v>1860.88</v>
      </c>
      <c r="E381" s="30">
        <f t="shared" si="10"/>
        <v>1108.4900000000002</v>
      </c>
      <c r="F381" s="81">
        <v>735.17</v>
      </c>
      <c r="G381" s="81">
        <v>752.39</v>
      </c>
      <c r="H381" s="30">
        <f t="shared" si="11"/>
        <v>1487.56</v>
      </c>
      <c r="I381" s="36" t="str">
        <f>VLOOKUP(B381,'FOLHA RESUMIDA'!C:D,2,0)</f>
        <v>KARLA FERREIRA DA SILVA</v>
      </c>
    </row>
    <row r="382" spans="1:9">
      <c r="A382" s="78">
        <v>1</v>
      </c>
      <c r="B382" s="78">
        <v>3349</v>
      </c>
      <c r="C382" s="76" t="s">
        <v>317</v>
      </c>
      <c r="D382" s="80">
        <v>1398.89</v>
      </c>
      <c r="E382" s="30">
        <f t="shared" si="10"/>
        <v>774.2</v>
      </c>
      <c r="F382" s="81">
        <v>669.29</v>
      </c>
      <c r="G382" s="81">
        <v>624.69000000000005</v>
      </c>
      <c r="H382" s="30">
        <f t="shared" si="11"/>
        <v>1293.98</v>
      </c>
      <c r="I382" s="36" t="str">
        <f>VLOOKUP(B382,'FOLHA RESUMIDA'!C:D,2,0)</f>
        <v>NILZA PEREIRA DA SILVA</v>
      </c>
    </row>
    <row r="383" spans="1:9">
      <c r="A383" s="78">
        <v>1</v>
      </c>
      <c r="B383" s="78">
        <v>3351</v>
      </c>
      <c r="C383" s="76" t="s">
        <v>318</v>
      </c>
      <c r="D383" s="80">
        <v>1398.81</v>
      </c>
      <c r="E383" s="30">
        <f t="shared" si="10"/>
        <v>774.19999999999993</v>
      </c>
      <c r="F383" s="81">
        <v>669.29</v>
      </c>
      <c r="G383" s="81">
        <v>624.61</v>
      </c>
      <c r="H383" s="30">
        <f t="shared" si="11"/>
        <v>1293.9000000000001</v>
      </c>
      <c r="I383" s="36" t="str">
        <f>VLOOKUP(B383,'FOLHA RESUMIDA'!C:D,2,0)</f>
        <v>SIMONE ARAUJO DE ALMEIDA</v>
      </c>
    </row>
    <row r="384" spans="1:9">
      <c r="A384" s="78">
        <v>1</v>
      </c>
      <c r="B384" s="78">
        <v>3352</v>
      </c>
      <c r="C384" s="76" t="s">
        <v>319</v>
      </c>
      <c r="D384" s="80">
        <v>2872.8</v>
      </c>
      <c r="E384" s="30">
        <f t="shared" si="10"/>
        <v>1639.4700000000003</v>
      </c>
      <c r="F384" s="81">
        <v>1392.26</v>
      </c>
      <c r="G384" s="81">
        <v>1233.33</v>
      </c>
      <c r="H384" s="30">
        <f t="shared" si="11"/>
        <v>2625.59</v>
      </c>
      <c r="I384" s="36" t="str">
        <f>VLOOKUP(B384,'FOLHA RESUMIDA'!C:D,2,0)</f>
        <v>CARLA SABRINA DE FREITAS LIMA</v>
      </c>
    </row>
    <row r="385" spans="1:9">
      <c r="A385" s="78">
        <v>1</v>
      </c>
      <c r="B385" s="78">
        <v>3353</v>
      </c>
      <c r="C385" s="76" t="s">
        <v>320</v>
      </c>
      <c r="D385" s="80">
        <v>1536.51</v>
      </c>
      <c r="E385" s="30">
        <f t="shared" si="10"/>
        <v>852.27</v>
      </c>
      <c r="F385" s="81">
        <v>735.17</v>
      </c>
      <c r="G385" s="81">
        <v>684.24</v>
      </c>
      <c r="H385" s="30">
        <f t="shared" si="11"/>
        <v>1419.4099999999999</v>
      </c>
      <c r="I385" s="36" t="str">
        <f>VLOOKUP(B385,'FOLHA RESUMIDA'!C:D,2,0)</f>
        <v>LUCIO ANDRE DA SILVA</v>
      </c>
    </row>
    <row r="386" spans="1:9">
      <c r="A386" s="78">
        <v>1</v>
      </c>
      <c r="B386" s="78">
        <v>3355</v>
      </c>
      <c r="C386" s="76" t="s">
        <v>321</v>
      </c>
      <c r="D386" s="80">
        <v>1626.22</v>
      </c>
      <c r="E386" s="30">
        <f t="shared" si="10"/>
        <v>860.34</v>
      </c>
      <c r="F386" s="81">
        <v>735.17</v>
      </c>
      <c r="G386" s="81">
        <v>765.88</v>
      </c>
      <c r="H386" s="30">
        <f t="shared" si="11"/>
        <v>1501.05</v>
      </c>
      <c r="I386" s="36" t="str">
        <f>VLOOKUP(B386,'FOLHA RESUMIDA'!C:D,2,0)</f>
        <v>ANA CAROLINE GOMES PEREIRA</v>
      </c>
    </row>
    <row r="387" spans="1:9">
      <c r="A387" s="78">
        <v>1</v>
      </c>
      <c r="B387" s="78">
        <v>3356</v>
      </c>
      <c r="C387" s="76" t="s">
        <v>322</v>
      </c>
      <c r="D387" s="80">
        <v>1536.52</v>
      </c>
      <c r="E387" s="30">
        <f t="shared" si="10"/>
        <v>959.84</v>
      </c>
      <c r="F387" s="81">
        <v>735.18</v>
      </c>
      <c r="G387" s="81">
        <v>576.67999999999995</v>
      </c>
      <c r="H387" s="30">
        <f t="shared" si="11"/>
        <v>1311.86</v>
      </c>
      <c r="I387" s="36" t="str">
        <f>VLOOKUP(B387,'FOLHA RESUMIDA'!C:D,2,0)</f>
        <v>MARIA GABRIELLY DE S SANTOS</v>
      </c>
    </row>
    <row r="388" spans="1:9">
      <c r="A388" s="78">
        <v>1</v>
      </c>
      <c r="B388" s="78">
        <v>3358</v>
      </c>
      <c r="C388" s="76" t="s">
        <v>323</v>
      </c>
      <c r="D388" s="80">
        <v>21002.97</v>
      </c>
      <c r="E388" s="30">
        <f t="shared" si="10"/>
        <v>16029.280000000002</v>
      </c>
      <c r="F388" s="81">
        <v>10490.55</v>
      </c>
      <c r="G388" s="81">
        <v>4973.6899999999996</v>
      </c>
      <c r="H388" s="30">
        <f t="shared" si="11"/>
        <v>15464.239999999998</v>
      </c>
      <c r="I388" s="36" t="str">
        <f>VLOOKUP(B388,'FOLHA RESUMIDA'!C:D,2,0)</f>
        <v>SERGIO LUIZ DE NORONHA</v>
      </c>
    </row>
    <row r="389" spans="1:9">
      <c r="A389" s="78">
        <v>1</v>
      </c>
      <c r="B389" s="78">
        <v>3359</v>
      </c>
      <c r="C389" s="76" t="s">
        <v>324</v>
      </c>
      <c r="D389" s="80">
        <v>8322.24</v>
      </c>
      <c r="E389" s="30">
        <f t="shared" si="10"/>
        <v>6212.65</v>
      </c>
      <c r="F389" s="81">
        <v>4161.12</v>
      </c>
      <c r="G389" s="81">
        <v>2109.59</v>
      </c>
      <c r="H389" s="30">
        <f t="shared" si="11"/>
        <v>6270.71</v>
      </c>
      <c r="I389" s="36" t="str">
        <f>VLOOKUP(B389,'FOLHA RESUMIDA'!C:D,2,0)</f>
        <v>ALICE ANA BARBOSA ROSENDO</v>
      </c>
    </row>
    <row r="390" spans="1:9">
      <c r="A390" s="78">
        <v>1</v>
      </c>
      <c r="B390" s="78">
        <v>3361</v>
      </c>
      <c r="C390" s="76" t="s">
        <v>325</v>
      </c>
      <c r="D390" s="80">
        <v>2253.81</v>
      </c>
      <c r="E390" s="30">
        <f t="shared" ref="E390:E443" si="12">D390-G390</f>
        <v>1160.6799999999998</v>
      </c>
      <c r="F390" s="81">
        <v>979.02</v>
      </c>
      <c r="G390" s="81">
        <v>1093.1300000000001</v>
      </c>
      <c r="H390" s="30">
        <f t="shared" ref="H390:H443" si="13">F390+G390</f>
        <v>2072.15</v>
      </c>
      <c r="I390" s="36" t="str">
        <f>VLOOKUP(B390,'FOLHA RESUMIDA'!C:D,2,0)</f>
        <v>DANIELLY C. DO NASCIMENTO</v>
      </c>
    </row>
    <row r="391" spans="1:9">
      <c r="A391" s="78">
        <v>1</v>
      </c>
      <c r="B391" s="78">
        <v>3362</v>
      </c>
      <c r="C391" s="76" t="s">
        <v>326</v>
      </c>
      <c r="D391" s="80">
        <v>4405.6099999999997</v>
      </c>
      <c r="E391" s="30">
        <f t="shared" si="12"/>
        <v>2839.8199999999997</v>
      </c>
      <c r="F391" s="81">
        <v>2202.81</v>
      </c>
      <c r="G391" s="81">
        <v>1565.79</v>
      </c>
      <c r="H391" s="30">
        <f t="shared" si="13"/>
        <v>3768.6</v>
      </c>
      <c r="I391" s="36" t="str">
        <f>VLOOKUP(B391,'FOLHA RESUMIDA'!C:D,2,0)</f>
        <v>LEANDRA NASCIMENTO ESTEFANIO</v>
      </c>
    </row>
    <row r="392" spans="1:9">
      <c r="A392" s="78">
        <v>1</v>
      </c>
      <c r="B392" s="78">
        <v>3364</v>
      </c>
      <c r="C392" s="76" t="s">
        <v>327</v>
      </c>
      <c r="D392" s="80">
        <v>1661.95</v>
      </c>
      <c r="E392" s="30">
        <f t="shared" si="12"/>
        <v>1094.0500000000002</v>
      </c>
      <c r="F392" s="81">
        <v>735.18</v>
      </c>
      <c r="G392" s="81">
        <v>567.9</v>
      </c>
      <c r="H392" s="30">
        <f t="shared" si="13"/>
        <v>1303.08</v>
      </c>
      <c r="I392" s="36" t="str">
        <f>VLOOKUP(B392,'FOLHA RESUMIDA'!C:D,2,0)</f>
        <v>ADRIANO JOSE MARTINS DA SILVA</v>
      </c>
    </row>
    <row r="393" spans="1:9">
      <c r="A393" s="78">
        <v>1</v>
      </c>
      <c r="B393" s="78">
        <v>3366</v>
      </c>
      <c r="C393" s="76" t="s">
        <v>328</v>
      </c>
      <c r="D393" s="80">
        <v>8322.24</v>
      </c>
      <c r="E393" s="30">
        <f t="shared" si="12"/>
        <v>6212.65</v>
      </c>
      <c r="F393" s="81">
        <v>4161.12</v>
      </c>
      <c r="G393" s="81">
        <v>2109.59</v>
      </c>
      <c r="H393" s="30">
        <f t="shared" si="13"/>
        <v>6270.71</v>
      </c>
      <c r="I393" s="36" t="str">
        <f>VLOOKUP(B393,'FOLHA RESUMIDA'!C:D,2,0)</f>
        <v>JOSE RICARDO OLIVEIRA CHAGAS</v>
      </c>
    </row>
    <row r="394" spans="1:9">
      <c r="A394" s="78">
        <v>1</v>
      </c>
      <c r="B394" s="78">
        <v>3373</v>
      </c>
      <c r="C394" s="76" t="s">
        <v>442</v>
      </c>
      <c r="D394" s="80">
        <v>5487.39</v>
      </c>
      <c r="E394" s="30">
        <f t="shared" si="12"/>
        <v>3486.21</v>
      </c>
      <c r="F394" s="81">
        <v>2447.5700000000002</v>
      </c>
      <c r="G394" s="81">
        <v>2001.18</v>
      </c>
      <c r="H394" s="30">
        <f t="shared" si="13"/>
        <v>4448.75</v>
      </c>
      <c r="I394" s="36" t="str">
        <f>VLOOKUP(B394,'FOLHA RESUMIDA'!C:D,2,0)</f>
        <v>LEANDRO RAMOS M DE ANDRADE</v>
      </c>
    </row>
    <row r="395" spans="1:9">
      <c r="A395" s="78">
        <v>1</v>
      </c>
      <c r="B395" s="78">
        <v>3376</v>
      </c>
      <c r="C395" s="76" t="s">
        <v>445</v>
      </c>
      <c r="D395" s="80">
        <v>1536.52</v>
      </c>
      <c r="E395" s="30">
        <f t="shared" si="12"/>
        <v>852.28</v>
      </c>
      <c r="F395" s="81">
        <v>735.18</v>
      </c>
      <c r="G395" s="81">
        <v>684.24</v>
      </c>
      <c r="H395" s="30">
        <f t="shared" si="13"/>
        <v>1419.42</v>
      </c>
      <c r="I395" s="36" t="str">
        <f>VLOOKUP(B395,'FOLHA RESUMIDA'!C:D,2,0)</f>
        <v>SILVIA LUIZA DE SOUZA E SILVA</v>
      </c>
    </row>
    <row r="396" spans="1:9">
      <c r="A396" s="78">
        <v>1</v>
      </c>
      <c r="B396" s="78">
        <v>3383</v>
      </c>
      <c r="C396" s="76" t="s">
        <v>449</v>
      </c>
      <c r="D396" s="80">
        <v>22555.370000000003</v>
      </c>
      <c r="E396" s="30">
        <f t="shared" si="12"/>
        <v>17139.050000000003</v>
      </c>
      <c r="F396" s="81">
        <v>11277.69</v>
      </c>
      <c r="G396" s="81">
        <v>5416.32</v>
      </c>
      <c r="H396" s="30">
        <f t="shared" si="13"/>
        <v>16694.010000000002</v>
      </c>
      <c r="I396" s="36" t="str">
        <f>VLOOKUP(B396,'FOLHA RESUMIDA'!C:D,2,0)</f>
        <v>PLINIO ANTONIO L P FILHO</v>
      </c>
    </row>
    <row r="397" spans="1:9">
      <c r="A397" s="78">
        <v>1</v>
      </c>
      <c r="B397" s="78">
        <v>3386</v>
      </c>
      <c r="C397" s="76" t="s">
        <v>452</v>
      </c>
      <c r="D397" s="80">
        <v>2422.41</v>
      </c>
      <c r="E397" s="30">
        <f t="shared" si="12"/>
        <v>931.09999999999991</v>
      </c>
      <c r="F397" s="81">
        <v>734.27</v>
      </c>
      <c r="G397" s="81">
        <v>1491.31</v>
      </c>
      <c r="H397" s="30">
        <f t="shared" si="13"/>
        <v>2225.58</v>
      </c>
      <c r="I397" s="36" t="str">
        <f>VLOOKUP(B397,'FOLHA RESUMIDA'!C:D,2,0)</f>
        <v>EWERTON RODRIGO PAZ DE SANTANA</v>
      </c>
    </row>
    <row r="398" spans="1:9">
      <c r="A398" s="78">
        <v>1</v>
      </c>
      <c r="B398" s="78">
        <v>3387</v>
      </c>
      <c r="C398" s="76" t="s">
        <v>453</v>
      </c>
      <c r="D398" s="80">
        <v>1582.76</v>
      </c>
      <c r="E398" s="30">
        <f t="shared" si="12"/>
        <v>1582.76</v>
      </c>
      <c r="F398" s="81">
        <v>4161.12</v>
      </c>
      <c r="G398" s="81">
        <v>0</v>
      </c>
      <c r="H398" s="30">
        <f t="shared" si="13"/>
        <v>4161.12</v>
      </c>
      <c r="I398" s="36" t="str">
        <f>VLOOKUP(B398,'FOLHA RESUMIDA'!C:D,2,0)</f>
        <v>ELHO WENIO DA SILVA</v>
      </c>
    </row>
    <row r="399" spans="1:9">
      <c r="A399" s="78">
        <v>1</v>
      </c>
      <c r="B399" s="78">
        <v>3388</v>
      </c>
      <c r="C399" s="76" t="s">
        <v>455</v>
      </c>
      <c r="D399" s="80">
        <v>6793.81</v>
      </c>
      <c r="E399" s="30">
        <f t="shared" si="12"/>
        <v>3925.9300000000003</v>
      </c>
      <c r="F399" s="81">
        <v>2447.5700000000002</v>
      </c>
      <c r="G399" s="81">
        <v>2867.88</v>
      </c>
      <c r="H399" s="30">
        <f t="shared" si="13"/>
        <v>5315.4500000000007</v>
      </c>
      <c r="I399" s="36" t="str">
        <f>VLOOKUP(B399,'FOLHA RESUMIDA'!C:D,2,0)</f>
        <v>SERGIO GOUVEIA LOYO</v>
      </c>
    </row>
    <row r="400" spans="1:9">
      <c r="A400" s="78">
        <v>1</v>
      </c>
      <c r="B400" s="78">
        <v>3390</v>
      </c>
      <c r="C400" s="76" t="s">
        <v>456</v>
      </c>
      <c r="D400" s="80">
        <v>815.97</v>
      </c>
      <c r="E400" s="30">
        <f t="shared" si="12"/>
        <v>618.93000000000006</v>
      </c>
      <c r="F400" s="81">
        <v>557.74</v>
      </c>
      <c r="G400" s="81">
        <v>197.04</v>
      </c>
      <c r="H400" s="30">
        <f t="shared" si="13"/>
        <v>754.78</v>
      </c>
      <c r="I400" s="36" t="str">
        <f>VLOOKUP(B400,'FOLHA RESUMIDA'!C:D,2,0)</f>
        <v>ELISABETH DE ARAUJO LOPES</v>
      </c>
    </row>
    <row r="401" spans="1:9">
      <c r="A401" s="78">
        <v>1</v>
      </c>
      <c r="B401" s="78">
        <v>3392</v>
      </c>
      <c r="C401" s="76" t="s">
        <v>498</v>
      </c>
      <c r="D401" s="80">
        <v>8322.24</v>
      </c>
      <c r="E401" s="30">
        <f t="shared" si="12"/>
        <v>6212.65</v>
      </c>
      <c r="F401" s="81">
        <v>4161.12</v>
      </c>
      <c r="G401" s="81">
        <v>2109.59</v>
      </c>
      <c r="H401" s="30">
        <f t="shared" si="13"/>
        <v>6270.71</v>
      </c>
      <c r="I401" s="36" t="str">
        <f>VLOOKUP(B401,'FOLHA RESUMIDA'!C:D,2,0)</f>
        <v>MARCILIO BATISTA M MOURA</v>
      </c>
    </row>
    <row r="402" spans="1:9">
      <c r="A402" s="78">
        <v>1</v>
      </c>
      <c r="B402" s="78">
        <v>3395</v>
      </c>
      <c r="C402" s="76" t="s">
        <v>499</v>
      </c>
      <c r="D402" s="80">
        <v>3181.83</v>
      </c>
      <c r="E402" s="30">
        <f t="shared" si="12"/>
        <v>1877.04</v>
      </c>
      <c r="F402" s="81">
        <v>1590.92</v>
      </c>
      <c r="G402" s="81">
        <v>1304.79</v>
      </c>
      <c r="H402" s="30">
        <f t="shared" si="13"/>
        <v>2895.71</v>
      </c>
      <c r="I402" s="36" t="str">
        <f>VLOOKUP(B402,'FOLHA RESUMIDA'!C:D,2,0)</f>
        <v>ALBERTO ANACLETO BARBOSA</v>
      </c>
    </row>
    <row r="403" spans="1:9">
      <c r="A403" s="78">
        <v>1</v>
      </c>
      <c r="B403" s="78">
        <v>3396</v>
      </c>
      <c r="C403" s="76" t="s">
        <v>500</v>
      </c>
      <c r="D403" s="80">
        <v>3181.83</v>
      </c>
      <c r="E403" s="30">
        <f t="shared" si="12"/>
        <v>1898.3799999999999</v>
      </c>
      <c r="F403" s="81">
        <v>1590.92</v>
      </c>
      <c r="G403" s="81">
        <v>1283.45</v>
      </c>
      <c r="H403" s="30">
        <f t="shared" si="13"/>
        <v>2874.37</v>
      </c>
      <c r="I403" s="36" t="str">
        <f>VLOOKUP(B403,'FOLHA RESUMIDA'!C:D,2,0)</f>
        <v>SUYANE KELLY DE SOUZA</v>
      </c>
    </row>
    <row r="404" spans="1:9">
      <c r="A404" s="78">
        <v>1</v>
      </c>
      <c r="B404" s="78">
        <v>3397</v>
      </c>
      <c r="C404" s="76" t="s">
        <v>501</v>
      </c>
      <c r="D404" s="80">
        <v>1468.53</v>
      </c>
      <c r="E404" s="30">
        <f t="shared" si="12"/>
        <v>845.25</v>
      </c>
      <c r="F404" s="81">
        <v>734.27</v>
      </c>
      <c r="G404" s="81">
        <v>623.28</v>
      </c>
      <c r="H404" s="30">
        <f t="shared" si="13"/>
        <v>1357.55</v>
      </c>
      <c r="I404" s="36" t="str">
        <f>VLOOKUP(B404,'FOLHA RESUMIDA'!C:D,2,0)</f>
        <v>GENIMAR TAVARES GANDOLFO</v>
      </c>
    </row>
    <row r="405" spans="1:9">
      <c r="A405" s="78">
        <v>1</v>
      </c>
      <c r="B405" s="78">
        <v>3398</v>
      </c>
      <c r="C405" s="76" t="s">
        <v>523</v>
      </c>
      <c r="D405" s="80">
        <v>1468.76</v>
      </c>
      <c r="E405" s="30">
        <f t="shared" si="12"/>
        <v>845.27</v>
      </c>
      <c r="F405" s="81">
        <v>734.27</v>
      </c>
      <c r="G405" s="81">
        <v>623.49</v>
      </c>
      <c r="H405" s="30">
        <f t="shared" si="13"/>
        <v>1357.76</v>
      </c>
      <c r="I405" s="36" t="str">
        <f>VLOOKUP(B405,'FOLHA RESUMIDA'!C:D,2,0)</f>
        <v>RINALDO SOARES DE BARROS</v>
      </c>
    </row>
    <row r="406" spans="1:9">
      <c r="A406" s="78">
        <v>1</v>
      </c>
      <c r="B406" s="78">
        <v>3400</v>
      </c>
      <c r="C406" s="76" t="s">
        <v>525</v>
      </c>
      <c r="D406" s="80">
        <v>4405.6099999999997</v>
      </c>
      <c r="E406" s="30">
        <f t="shared" si="12"/>
        <v>2839.8199999999997</v>
      </c>
      <c r="F406" s="81">
        <v>2202.81</v>
      </c>
      <c r="G406" s="81">
        <v>1565.79</v>
      </c>
      <c r="H406" s="30">
        <f t="shared" si="13"/>
        <v>3768.6</v>
      </c>
      <c r="I406" s="36" t="str">
        <f>VLOOKUP(B406,'FOLHA RESUMIDA'!C:D,2,0)</f>
        <v>LUCIANO ALVES DE S JUNIOR</v>
      </c>
    </row>
    <row r="407" spans="1:9">
      <c r="A407" s="78">
        <v>1</v>
      </c>
      <c r="B407" s="78">
        <v>3401</v>
      </c>
      <c r="C407" s="76" t="s">
        <v>526</v>
      </c>
      <c r="D407" s="80">
        <v>1398.81</v>
      </c>
      <c r="E407" s="30">
        <f t="shared" si="12"/>
        <v>774.19999999999993</v>
      </c>
      <c r="F407" s="81">
        <v>669.29</v>
      </c>
      <c r="G407" s="81">
        <v>624.61</v>
      </c>
      <c r="H407" s="30">
        <f t="shared" si="13"/>
        <v>1293.9000000000001</v>
      </c>
      <c r="I407" s="36" t="str">
        <f>VLOOKUP(B407,'FOLHA RESUMIDA'!C:D,2,0)</f>
        <v>TATIANE RAPHAELLA S DA SILVA N</v>
      </c>
    </row>
    <row r="408" spans="1:9">
      <c r="A408" s="78">
        <v>1</v>
      </c>
      <c r="B408" s="78">
        <v>3403</v>
      </c>
      <c r="C408" s="76" t="s">
        <v>527</v>
      </c>
      <c r="D408" s="80">
        <v>3304.21</v>
      </c>
      <c r="E408" s="30">
        <f t="shared" si="12"/>
        <v>1983.43</v>
      </c>
      <c r="F408" s="81">
        <v>1652.1</v>
      </c>
      <c r="G408" s="81">
        <v>1320.78</v>
      </c>
      <c r="H408" s="30">
        <f t="shared" si="13"/>
        <v>2972.88</v>
      </c>
      <c r="I408" s="36" t="str">
        <f>VLOOKUP(B408,'FOLHA RESUMIDA'!C:D,2,0)</f>
        <v>ITAMAR MARIA SILVA DE MELO</v>
      </c>
    </row>
    <row r="409" spans="1:9">
      <c r="A409" s="78">
        <v>1</v>
      </c>
      <c r="B409" s="78">
        <v>3409</v>
      </c>
      <c r="C409" s="76" t="s">
        <v>528</v>
      </c>
      <c r="D409" s="80">
        <v>8322.24</v>
      </c>
      <c r="E409" s="30">
        <f t="shared" si="12"/>
        <v>6212.65</v>
      </c>
      <c r="F409" s="81">
        <v>4161.12</v>
      </c>
      <c r="G409" s="81">
        <v>2109.59</v>
      </c>
      <c r="H409" s="30">
        <f t="shared" si="13"/>
        <v>6270.71</v>
      </c>
      <c r="I409" s="36" t="str">
        <f>VLOOKUP(B409,'FOLHA RESUMIDA'!C:D,2,0)</f>
        <v>SIMONE CARLA ALVES PEREIRA</v>
      </c>
    </row>
    <row r="410" spans="1:9">
      <c r="A410" s="78">
        <v>1</v>
      </c>
      <c r="B410" s="78">
        <v>3410</v>
      </c>
      <c r="C410" s="76" t="s">
        <v>529</v>
      </c>
      <c r="D410" s="80">
        <v>1468.53</v>
      </c>
      <c r="E410" s="30">
        <f t="shared" si="12"/>
        <v>993.57999999999993</v>
      </c>
      <c r="F410" s="81">
        <v>734.27</v>
      </c>
      <c r="G410" s="81">
        <v>474.95</v>
      </c>
      <c r="H410" s="30">
        <f t="shared" si="13"/>
        <v>1209.22</v>
      </c>
      <c r="I410" s="36" t="str">
        <f>VLOOKUP(B410,'FOLHA RESUMIDA'!C:D,2,0)</f>
        <v>SARA MEDEIROS C CABRAL</v>
      </c>
    </row>
    <row r="411" spans="1:9">
      <c r="A411" s="78">
        <v>1</v>
      </c>
      <c r="B411" s="78">
        <v>3411</v>
      </c>
      <c r="C411" s="76" t="s">
        <v>536</v>
      </c>
      <c r="D411" s="80">
        <v>9056.5500000000011</v>
      </c>
      <c r="E411" s="30">
        <f t="shared" si="12"/>
        <v>6781.7400000000016</v>
      </c>
      <c r="F411" s="81">
        <v>4528.28</v>
      </c>
      <c r="G411" s="81">
        <v>2274.81</v>
      </c>
      <c r="H411" s="30">
        <f t="shared" si="13"/>
        <v>6803.09</v>
      </c>
      <c r="I411" s="36" t="str">
        <f>VLOOKUP(B411,'FOLHA RESUMIDA'!C:D,2,0)</f>
        <v>THALES ETELVAN CABRAL OLIVEIRA</v>
      </c>
    </row>
    <row r="412" spans="1:9">
      <c r="A412" s="78">
        <v>1</v>
      </c>
      <c r="B412" s="78">
        <v>3412</v>
      </c>
      <c r="C412" s="76" t="s">
        <v>537</v>
      </c>
      <c r="D412" s="80">
        <v>9056.5500000000011</v>
      </c>
      <c r="E412" s="30">
        <f t="shared" si="12"/>
        <v>6781.7400000000016</v>
      </c>
      <c r="F412" s="81">
        <v>4528.28</v>
      </c>
      <c r="G412" s="81">
        <v>2274.81</v>
      </c>
      <c r="H412" s="30">
        <f t="shared" si="13"/>
        <v>6803.09</v>
      </c>
      <c r="I412" s="36" t="str">
        <f>VLOOKUP(B412,'FOLHA RESUMIDA'!C:D,2,0)</f>
        <v>CARLOS EDUARDO MIRANDA D SOUSA</v>
      </c>
    </row>
    <row r="413" spans="1:9">
      <c r="A413" s="78">
        <v>1</v>
      </c>
      <c r="B413" s="78">
        <v>3413</v>
      </c>
      <c r="C413" s="76" t="s">
        <v>541</v>
      </c>
      <c r="D413" s="80">
        <v>8322.24</v>
      </c>
      <c r="E413" s="30">
        <f t="shared" si="12"/>
        <v>6056.24</v>
      </c>
      <c r="F413" s="81">
        <v>4161.12</v>
      </c>
      <c r="G413" s="81">
        <v>2266</v>
      </c>
      <c r="H413" s="30">
        <f t="shared" si="13"/>
        <v>6427.12</v>
      </c>
      <c r="I413" s="36" t="str">
        <f>VLOOKUP(B413,'FOLHA RESUMIDA'!C:D,2,0)</f>
        <v>RONALDO FRANCISCO DOS SANTOS</v>
      </c>
    </row>
    <row r="414" spans="1:9">
      <c r="A414" s="78">
        <v>1</v>
      </c>
      <c r="B414" s="78">
        <v>3414</v>
      </c>
      <c r="C414" s="76" t="s">
        <v>573</v>
      </c>
      <c r="D414" s="80">
        <v>8322.24</v>
      </c>
      <c r="E414" s="30">
        <f t="shared" si="12"/>
        <v>6212.65</v>
      </c>
      <c r="F414" s="81">
        <v>4161.12</v>
      </c>
      <c r="G414" s="81">
        <v>2109.59</v>
      </c>
      <c r="H414" s="30">
        <f t="shared" si="13"/>
        <v>6270.71</v>
      </c>
      <c r="I414" s="36" t="str">
        <f>VLOOKUP(B414,'FOLHA RESUMIDA'!C:D,2,0)</f>
        <v>FERNANDA DE LOURDES M G ALONSO</v>
      </c>
    </row>
    <row r="415" spans="1:9">
      <c r="A415" s="78">
        <v>1</v>
      </c>
      <c r="B415" s="78">
        <v>3415</v>
      </c>
      <c r="C415" s="76" t="s">
        <v>543</v>
      </c>
      <c r="D415" s="80">
        <v>2164.64</v>
      </c>
      <c r="E415" s="30">
        <f t="shared" si="12"/>
        <v>1275.08</v>
      </c>
      <c r="F415" s="81">
        <v>943.43</v>
      </c>
      <c r="G415" s="81">
        <v>889.56</v>
      </c>
      <c r="H415" s="30">
        <f t="shared" si="13"/>
        <v>1832.9899999999998</v>
      </c>
      <c r="I415" s="36" t="str">
        <f>VLOOKUP(B415,'FOLHA RESUMIDA'!C:D,2,0)</f>
        <v>MARIA DO SOCORRO SILVA VIEIRA</v>
      </c>
    </row>
    <row r="416" spans="1:9">
      <c r="A416" s="78">
        <v>1</v>
      </c>
      <c r="B416" s="78">
        <v>3416</v>
      </c>
      <c r="C416" s="76" t="s">
        <v>544</v>
      </c>
      <c r="D416" s="80">
        <v>3379.45</v>
      </c>
      <c r="E416" s="30">
        <f t="shared" si="12"/>
        <v>1844.08</v>
      </c>
      <c r="F416" s="81">
        <v>1498.08</v>
      </c>
      <c r="G416" s="81">
        <v>1535.37</v>
      </c>
      <c r="H416" s="30">
        <f t="shared" si="13"/>
        <v>3033.45</v>
      </c>
      <c r="I416" s="36" t="str">
        <f>VLOOKUP(B416,'FOLHA RESUMIDA'!C:D,2,0)</f>
        <v>DAYVSON ALVES VANDERLEI</v>
      </c>
    </row>
    <row r="417" spans="1:9">
      <c r="A417" s="78">
        <v>1</v>
      </c>
      <c r="B417" s="78">
        <v>3418</v>
      </c>
      <c r="C417" s="76" t="s">
        <v>545</v>
      </c>
      <c r="D417" s="80">
        <v>8322.24</v>
      </c>
      <c r="E417" s="30">
        <f t="shared" si="12"/>
        <v>6108.37</v>
      </c>
      <c r="F417" s="81">
        <v>4161.12</v>
      </c>
      <c r="G417" s="81">
        <v>2213.87</v>
      </c>
      <c r="H417" s="30">
        <f t="shared" si="13"/>
        <v>6374.99</v>
      </c>
      <c r="I417" s="36" t="str">
        <f>VLOOKUP(B417,'FOLHA RESUMIDA'!C:D,2,0)</f>
        <v>DOMINGOS SAVIO F C DA S JUNIOR</v>
      </c>
    </row>
    <row r="418" spans="1:9">
      <c r="A418" s="78">
        <v>1</v>
      </c>
      <c r="B418" s="78">
        <v>3421</v>
      </c>
      <c r="C418" s="76" t="s">
        <v>547</v>
      </c>
      <c r="D418" s="80">
        <v>1958.04</v>
      </c>
      <c r="E418" s="30">
        <f t="shared" si="12"/>
        <v>1134.06</v>
      </c>
      <c r="F418" s="81">
        <v>979.02</v>
      </c>
      <c r="G418" s="81">
        <v>823.98</v>
      </c>
      <c r="H418" s="30">
        <f t="shared" si="13"/>
        <v>1803</v>
      </c>
      <c r="I418" s="36" t="str">
        <f>VLOOKUP(B418,'FOLHA RESUMIDA'!C:D,2,0)</f>
        <v>ROSEANE LOPES DA SILVA</v>
      </c>
    </row>
    <row r="419" spans="1:9">
      <c r="A419" s="78">
        <v>1</v>
      </c>
      <c r="B419" s="78">
        <v>3422</v>
      </c>
      <c r="C419" s="76" t="s">
        <v>548</v>
      </c>
      <c r="D419" s="80">
        <v>9056.5500000000011</v>
      </c>
      <c r="E419" s="30">
        <f t="shared" si="12"/>
        <v>6781.7400000000016</v>
      </c>
      <c r="F419" s="81">
        <v>4528.28</v>
      </c>
      <c r="G419" s="81">
        <v>2274.81</v>
      </c>
      <c r="H419" s="30">
        <f t="shared" si="13"/>
        <v>6803.09</v>
      </c>
      <c r="I419" s="36" t="str">
        <f>VLOOKUP(B419,'FOLHA RESUMIDA'!C:D,2,0)</f>
        <v>LUCIANA C ANUNCIACAO CUNHA</v>
      </c>
    </row>
    <row r="420" spans="1:9">
      <c r="A420" s="78">
        <v>1</v>
      </c>
      <c r="B420" s="78">
        <v>3423</v>
      </c>
      <c r="C420" s="76" t="s">
        <v>549</v>
      </c>
      <c r="D420" s="80">
        <v>4895.13</v>
      </c>
      <c r="E420" s="30">
        <f t="shared" si="12"/>
        <v>3263.25</v>
      </c>
      <c r="F420" s="81">
        <v>2447.5700000000002</v>
      </c>
      <c r="G420" s="81">
        <v>1631.88</v>
      </c>
      <c r="H420" s="30">
        <f t="shared" si="13"/>
        <v>4079.4500000000003</v>
      </c>
      <c r="I420" s="36" t="str">
        <f>VLOOKUP(B420,'FOLHA RESUMIDA'!C:D,2,0)</f>
        <v>AMANDA M DE QUEIROZ RODRIGUES</v>
      </c>
    </row>
    <row r="421" spans="1:9">
      <c r="A421" s="78">
        <v>1</v>
      </c>
      <c r="B421" s="78">
        <v>3424</v>
      </c>
      <c r="C421" s="76" t="s">
        <v>550</v>
      </c>
      <c r="D421" s="80">
        <v>9056.5500000000011</v>
      </c>
      <c r="E421" s="30">
        <f t="shared" si="12"/>
        <v>6781.7400000000016</v>
      </c>
      <c r="F421" s="81">
        <v>4528.28</v>
      </c>
      <c r="G421" s="81">
        <v>2274.81</v>
      </c>
      <c r="H421" s="30">
        <f t="shared" si="13"/>
        <v>6803.09</v>
      </c>
      <c r="I421" s="36" t="str">
        <f>VLOOKUP(B421,'FOLHA RESUMIDA'!C:D,2,0)</f>
        <v>WEVERTON RODRIGO C DA SILVA</v>
      </c>
    </row>
    <row r="422" spans="1:9">
      <c r="A422" s="78">
        <v>1</v>
      </c>
      <c r="B422" s="78">
        <v>3425</v>
      </c>
      <c r="C422" s="76" t="s">
        <v>552</v>
      </c>
      <c r="D422" s="80">
        <v>8322.24</v>
      </c>
      <c r="E422" s="30">
        <f t="shared" si="12"/>
        <v>6212.65</v>
      </c>
      <c r="F422" s="81">
        <v>4161.12</v>
      </c>
      <c r="G422" s="81">
        <v>2109.59</v>
      </c>
      <c r="H422" s="30">
        <f t="shared" si="13"/>
        <v>6270.71</v>
      </c>
      <c r="I422" s="36" t="str">
        <f>VLOOKUP(B422,'FOLHA RESUMIDA'!C:D,2,0)</f>
        <v>ISMAR HENRIQUE RAMOS BARBOSA</v>
      </c>
    </row>
    <row r="423" spans="1:9">
      <c r="A423" s="78">
        <v>1</v>
      </c>
      <c r="B423" s="78">
        <v>3426</v>
      </c>
      <c r="C423" s="76" t="s">
        <v>554</v>
      </c>
      <c r="D423" s="80">
        <v>7628.72</v>
      </c>
      <c r="E423" s="30">
        <f t="shared" si="12"/>
        <v>5659.2000000000007</v>
      </c>
      <c r="F423" s="81">
        <v>3814.36</v>
      </c>
      <c r="G423" s="81">
        <v>1969.52</v>
      </c>
      <c r="H423" s="30">
        <f t="shared" si="13"/>
        <v>5783.88</v>
      </c>
      <c r="I423" s="36" t="str">
        <f>VLOOKUP(B423,'FOLHA RESUMIDA'!C:D,2,0)</f>
        <v>UDO DE MELO AMAZONAS</v>
      </c>
    </row>
    <row r="424" spans="1:9">
      <c r="A424" s="78">
        <v>1</v>
      </c>
      <c r="B424" s="78">
        <v>3427</v>
      </c>
      <c r="C424" s="76" t="s">
        <v>555</v>
      </c>
      <c r="D424" s="80">
        <v>7628.72</v>
      </c>
      <c r="E424" s="30">
        <f t="shared" si="12"/>
        <v>5659.2000000000007</v>
      </c>
      <c r="F424" s="81">
        <v>3814.36</v>
      </c>
      <c r="G424" s="81">
        <v>1969.52</v>
      </c>
      <c r="H424" s="30">
        <f t="shared" si="13"/>
        <v>5783.88</v>
      </c>
      <c r="I424" s="36" t="str">
        <f>VLOOKUP(B424,'FOLHA RESUMIDA'!C:D,2,0)</f>
        <v>BIANCA DE CASTRO ALMEIDA</v>
      </c>
    </row>
    <row r="425" spans="1:9">
      <c r="A425" s="78">
        <v>1</v>
      </c>
      <c r="B425" s="78">
        <v>3428</v>
      </c>
      <c r="C425" s="76" t="s">
        <v>556</v>
      </c>
      <c r="D425" s="80">
        <v>4079.28</v>
      </c>
      <c r="E425" s="30">
        <f t="shared" si="12"/>
        <v>2575.2800000000002</v>
      </c>
      <c r="F425" s="81">
        <v>2039.64</v>
      </c>
      <c r="G425" s="81">
        <v>1504</v>
      </c>
      <c r="H425" s="30">
        <f t="shared" si="13"/>
        <v>3543.6400000000003</v>
      </c>
      <c r="I425" s="36" t="str">
        <f>VLOOKUP(B425,'FOLHA RESUMIDA'!C:D,2,0)</f>
        <v>ISIS RUANA PARENTE GONCALVES</v>
      </c>
    </row>
    <row r="426" spans="1:9">
      <c r="A426" s="78">
        <v>1</v>
      </c>
      <c r="B426" s="78">
        <v>3429</v>
      </c>
      <c r="C426" s="76" t="s">
        <v>557</v>
      </c>
      <c r="D426" s="80">
        <v>6935.2</v>
      </c>
      <c r="E426" s="30">
        <f t="shared" si="12"/>
        <v>5051.34</v>
      </c>
      <c r="F426" s="81">
        <v>3467.6</v>
      </c>
      <c r="G426" s="81">
        <v>1883.86</v>
      </c>
      <c r="H426" s="30">
        <f t="shared" si="13"/>
        <v>5351.46</v>
      </c>
      <c r="I426" s="36" t="str">
        <f>VLOOKUP(B426,'FOLHA RESUMIDA'!C:D,2,0)</f>
        <v>WASHINGTON LUIZ S DE L JUNIOR</v>
      </c>
    </row>
    <row r="427" spans="1:9">
      <c r="A427" s="78">
        <v>1</v>
      </c>
      <c r="B427" s="78">
        <v>3430</v>
      </c>
      <c r="C427" s="76" t="s">
        <v>558</v>
      </c>
      <c r="D427" s="80">
        <v>3304.21</v>
      </c>
      <c r="E427" s="30">
        <f t="shared" si="12"/>
        <v>1983.43</v>
      </c>
      <c r="F427" s="81">
        <v>1652.1</v>
      </c>
      <c r="G427" s="81">
        <v>1320.78</v>
      </c>
      <c r="H427" s="30">
        <f t="shared" si="13"/>
        <v>2972.88</v>
      </c>
      <c r="I427" s="36" t="str">
        <f>VLOOKUP(B427,'FOLHA RESUMIDA'!C:D,2,0)</f>
        <v>TATIANA NOGUEIRA SANTOS</v>
      </c>
    </row>
    <row r="428" spans="1:9">
      <c r="A428" s="78">
        <v>1</v>
      </c>
      <c r="B428" s="78">
        <v>3431</v>
      </c>
      <c r="C428" s="76" t="s">
        <v>559</v>
      </c>
      <c r="D428" s="80">
        <v>2451.4</v>
      </c>
      <c r="E428" s="30">
        <f t="shared" si="12"/>
        <v>1425.14</v>
      </c>
      <c r="F428" s="81">
        <v>1225.7</v>
      </c>
      <c r="G428" s="81">
        <v>1026.26</v>
      </c>
      <c r="H428" s="30">
        <f t="shared" si="13"/>
        <v>2251.96</v>
      </c>
      <c r="I428" s="36" t="str">
        <f>VLOOKUP(B428,'FOLHA RESUMIDA'!C:D,2,0)</f>
        <v>SAMIA RAFAELA B CAVALCANTE</v>
      </c>
    </row>
    <row r="429" spans="1:9">
      <c r="A429" s="78">
        <v>1</v>
      </c>
      <c r="B429" s="78">
        <v>3432</v>
      </c>
      <c r="C429" s="76" t="s">
        <v>560</v>
      </c>
      <c r="D429" s="80">
        <v>1468.53</v>
      </c>
      <c r="E429" s="30">
        <f t="shared" si="12"/>
        <v>845.25</v>
      </c>
      <c r="F429" s="81">
        <v>734.27</v>
      </c>
      <c r="G429" s="81">
        <v>623.28</v>
      </c>
      <c r="H429" s="30">
        <f t="shared" si="13"/>
        <v>1357.55</v>
      </c>
      <c r="I429" s="36" t="str">
        <f>VLOOKUP(B429,'FOLHA RESUMIDA'!C:D,2,0)</f>
        <v>EVELYN TAYRINE S DE OLIVEIRA</v>
      </c>
    </row>
    <row r="430" spans="1:9">
      <c r="A430" s="78">
        <v>1</v>
      </c>
      <c r="B430" s="78">
        <v>3433</v>
      </c>
      <c r="C430" s="76" t="s">
        <v>561</v>
      </c>
      <c r="D430" s="80">
        <v>3304.21</v>
      </c>
      <c r="E430" s="30">
        <f t="shared" si="12"/>
        <v>1983.43</v>
      </c>
      <c r="F430" s="81">
        <v>1652.1</v>
      </c>
      <c r="G430" s="81">
        <v>1320.78</v>
      </c>
      <c r="H430" s="30">
        <f t="shared" si="13"/>
        <v>2972.88</v>
      </c>
      <c r="I430" s="36" t="str">
        <f>VLOOKUP(B430,'FOLHA RESUMIDA'!C:D,2,0)</f>
        <v>BRENDAH NICHOLLY A MACIEL FRAZ</v>
      </c>
    </row>
    <row r="431" spans="1:9">
      <c r="A431" s="78">
        <v>1</v>
      </c>
      <c r="B431" s="78">
        <v>3434</v>
      </c>
      <c r="C431" s="76" t="s">
        <v>562</v>
      </c>
      <c r="D431" s="80">
        <v>6241.68</v>
      </c>
      <c r="E431" s="30">
        <f t="shared" si="12"/>
        <v>4443.47</v>
      </c>
      <c r="F431" s="81">
        <v>3120.84</v>
      </c>
      <c r="G431" s="81">
        <v>1798.21</v>
      </c>
      <c r="H431" s="30">
        <f t="shared" si="13"/>
        <v>4919.05</v>
      </c>
      <c r="I431" s="36" t="str">
        <f>VLOOKUP(B431,'FOLHA RESUMIDA'!C:D,2,0)</f>
        <v>DANIEL PEREIRA DA SILVA</v>
      </c>
    </row>
    <row r="432" spans="1:9">
      <c r="A432" s="78">
        <v>1</v>
      </c>
      <c r="B432" s="78">
        <v>3436</v>
      </c>
      <c r="C432" s="76" t="s">
        <v>563</v>
      </c>
      <c r="D432" s="80">
        <v>5548.16</v>
      </c>
      <c r="E432" s="30">
        <f t="shared" si="12"/>
        <v>3835.59</v>
      </c>
      <c r="F432" s="81">
        <v>2774.08</v>
      </c>
      <c r="G432" s="81">
        <v>1712.57</v>
      </c>
      <c r="H432" s="30">
        <f t="shared" si="13"/>
        <v>4486.6499999999996</v>
      </c>
      <c r="I432" s="36" t="str">
        <f>VLOOKUP(B432,'FOLHA RESUMIDA'!C:D,2,0)</f>
        <v>FABIO RICARDO SILVA</v>
      </c>
    </row>
    <row r="433" spans="1:9">
      <c r="A433" s="78">
        <v>1</v>
      </c>
      <c r="B433" s="78">
        <v>3437</v>
      </c>
      <c r="C433" s="76" t="s">
        <v>565</v>
      </c>
      <c r="D433" s="80">
        <v>5548.16</v>
      </c>
      <c r="E433" s="30">
        <f t="shared" si="12"/>
        <v>3835.59</v>
      </c>
      <c r="F433" s="81">
        <v>2774.08</v>
      </c>
      <c r="G433" s="81">
        <v>1712.57</v>
      </c>
      <c r="H433" s="30">
        <f t="shared" si="13"/>
        <v>4486.6499999999996</v>
      </c>
      <c r="I433" s="36" t="str">
        <f>VLOOKUP(B433,'FOLHA RESUMIDA'!C:D,2,0)</f>
        <v>MARIA SONIA C DE VASCONCELOS</v>
      </c>
    </row>
    <row r="434" spans="1:9">
      <c r="A434" s="78">
        <v>1</v>
      </c>
      <c r="B434" s="78">
        <v>3439</v>
      </c>
      <c r="C434" s="76" t="s">
        <v>567</v>
      </c>
      <c r="D434" s="80">
        <v>5282.99</v>
      </c>
      <c r="E434" s="30">
        <f t="shared" si="12"/>
        <v>3601.42</v>
      </c>
      <c r="F434" s="81">
        <v>2641.49</v>
      </c>
      <c r="G434" s="81">
        <v>1681.57</v>
      </c>
      <c r="H434" s="30">
        <f t="shared" si="13"/>
        <v>4323.0599999999995</v>
      </c>
      <c r="I434" s="36" t="str">
        <f>VLOOKUP(B434,'FOLHA RESUMIDA'!C:D,2,0)</f>
        <v>EVELINE ALMEIDA O DOS SANTOS</v>
      </c>
    </row>
    <row r="435" spans="1:9">
      <c r="A435" s="78">
        <v>1</v>
      </c>
      <c r="B435" s="78">
        <v>3440</v>
      </c>
      <c r="C435" s="76" t="s">
        <v>568</v>
      </c>
      <c r="D435" s="80">
        <v>5282.99</v>
      </c>
      <c r="E435" s="30">
        <f t="shared" si="12"/>
        <v>3601.42</v>
      </c>
      <c r="F435" s="81">
        <v>2641.49</v>
      </c>
      <c r="G435" s="81">
        <v>1681.57</v>
      </c>
      <c r="H435" s="30">
        <f t="shared" si="13"/>
        <v>4323.0599999999995</v>
      </c>
      <c r="I435" s="36" t="str">
        <f>VLOOKUP(B435,'FOLHA RESUMIDA'!C:D,2,0)</f>
        <v>KELBY DE MENEZES LAFAYETTE</v>
      </c>
    </row>
    <row r="436" spans="1:9">
      <c r="A436" s="78">
        <v>1</v>
      </c>
      <c r="B436" s="78">
        <v>3441</v>
      </c>
      <c r="C436" s="76" t="s">
        <v>569</v>
      </c>
      <c r="D436" s="80">
        <v>2447.5700000000002</v>
      </c>
      <c r="E436" s="30">
        <f t="shared" si="12"/>
        <v>1422.88</v>
      </c>
      <c r="F436" s="81">
        <v>1223.78</v>
      </c>
      <c r="G436" s="81">
        <v>1024.69</v>
      </c>
      <c r="H436" s="30">
        <f t="shared" si="13"/>
        <v>2248.4700000000003</v>
      </c>
      <c r="I436" s="36" t="str">
        <f>VLOOKUP(B436,'FOLHA RESUMIDA'!C:D,2,0)</f>
        <v>ELISON CARLOS FERREIRA SILVA</v>
      </c>
    </row>
    <row r="437" spans="1:9">
      <c r="A437" s="78">
        <v>1</v>
      </c>
      <c r="B437" s="78">
        <v>3443</v>
      </c>
      <c r="C437" s="76" t="s">
        <v>574</v>
      </c>
      <c r="D437" s="80">
        <v>1468.54</v>
      </c>
      <c r="E437" s="30">
        <f t="shared" si="12"/>
        <v>845.25</v>
      </c>
      <c r="F437" s="81">
        <v>734.27</v>
      </c>
      <c r="G437" s="81">
        <v>623.29</v>
      </c>
      <c r="H437" s="30">
        <f t="shared" si="13"/>
        <v>1357.56</v>
      </c>
      <c r="I437" s="36" t="str">
        <f>VLOOKUP(B437,'FOLHA RESUMIDA'!C:D,2,0)</f>
        <v>CAIO HENRIQUE SOUZA FERREIRA</v>
      </c>
    </row>
    <row r="438" spans="1:9">
      <c r="A438" s="78">
        <v>1</v>
      </c>
      <c r="B438" s="78">
        <v>3444</v>
      </c>
      <c r="C438" s="76" t="s">
        <v>575</v>
      </c>
      <c r="D438" s="80">
        <v>466.32</v>
      </c>
      <c r="E438" s="30">
        <f t="shared" si="12"/>
        <v>258.07</v>
      </c>
      <c r="F438" s="81">
        <v>223.1</v>
      </c>
      <c r="G438" s="81">
        <v>208.25</v>
      </c>
      <c r="H438" s="30">
        <f t="shared" si="13"/>
        <v>431.35</v>
      </c>
      <c r="I438" s="36" t="str">
        <f>VLOOKUP(B438,'FOLHA RESUMIDA'!C:D,2,0)</f>
        <v>DAIANNE LANNES DE LIMA</v>
      </c>
    </row>
    <row r="439" spans="1:9">
      <c r="A439" s="78">
        <v>1</v>
      </c>
      <c r="B439" s="78">
        <v>3445</v>
      </c>
      <c r="C439" s="76" t="s">
        <v>578</v>
      </c>
      <c r="D439" s="80">
        <v>2080.56</v>
      </c>
      <c r="E439" s="30">
        <f t="shared" si="12"/>
        <v>1206.3499999999999</v>
      </c>
      <c r="F439" s="81">
        <v>1040.28</v>
      </c>
      <c r="G439" s="81">
        <v>874.21</v>
      </c>
      <c r="H439" s="30">
        <f t="shared" si="13"/>
        <v>1914.49</v>
      </c>
      <c r="I439" s="36" t="str">
        <f>VLOOKUP(B439,'FOLHA RESUMIDA'!C:D,2,0)</f>
        <v>MARIA SOCORRO MARQUES NUNES</v>
      </c>
    </row>
    <row r="440" spans="1:9">
      <c r="A440" s="78">
        <v>1</v>
      </c>
      <c r="B440" s="78">
        <v>3446</v>
      </c>
      <c r="C440" s="76" t="s">
        <v>583</v>
      </c>
      <c r="D440" s="80">
        <v>1387.04</v>
      </c>
      <c r="E440" s="30">
        <f t="shared" si="12"/>
        <v>797.54</v>
      </c>
      <c r="F440" s="81">
        <v>693.52</v>
      </c>
      <c r="G440" s="81">
        <v>589.5</v>
      </c>
      <c r="H440" s="30">
        <f t="shared" si="13"/>
        <v>1283.02</v>
      </c>
      <c r="I440" s="36" t="str">
        <f>VLOOKUP(B440,'FOLHA RESUMIDA'!C:D,2,0)</f>
        <v>JOAO BOSCO GONCALVES DA SILVA</v>
      </c>
    </row>
    <row r="441" spans="1:9">
      <c r="A441" s="78">
        <v>1</v>
      </c>
      <c r="B441" s="78">
        <v>7002</v>
      </c>
      <c r="C441" s="76" t="s">
        <v>534</v>
      </c>
      <c r="D441" s="80">
        <v>16784.88</v>
      </c>
      <c r="E441" s="30">
        <f t="shared" si="12"/>
        <v>11956.960000000001</v>
      </c>
      <c r="F441" s="81">
        <v>8392.44</v>
      </c>
      <c r="G441" s="81">
        <v>4827.92</v>
      </c>
      <c r="H441" s="30">
        <f t="shared" si="13"/>
        <v>13220.36</v>
      </c>
      <c r="I441" s="36" t="str">
        <f>VLOOKUP(B441,'FOLHA RESUMIDA'!C:D,2,0)</f>
        <v>ANTONIO LUIZ DOLIVEIRA AZEVEDO</v>
      </c>
    </row>
    <row r="442" spans="1:9">
      <c r="A442" s="78">
        <v>1</v>
      </c>
      <c r="B442" s="78">
        <v>8249</v>
      </c>
      <c r="C442" s="76" t="s">
        <v>329</v>
      </c>
      <c r="D442" s="80">
        <v>3338.88</v>
      </c>
      <c r="E442" s="30">
        <f t="shared" si="12"/>
        <v>1929.0100000000002</v>
      </c>
      <c r="F442" s="81">
        <v>1590.92</v>
      </c>
      <c r="G442" s="81">
        <v>1409.87</v>
      </c>
      <c r="H442" s="30">
        <f t="shared" si="13"/>
        <v>3000.79</v>
      </c>
      <c r="I442" s="36" t="str">
        <f>VLOOKUP(B442,'FOLHA RESUMIDA'!C:D,2,0)</f>
        <v>SELMA BEZERRA DE CARVALHO</v>
      </c>
    </row>
    <row r="443" spans="1:9">
      <c r="A443" s="79" t="s">
        <v>396</v>
      </c>
      <c r="B443" s="75"/>
      <c r="C443" s="77"/>
      <c r="D443" s="80">
        <v>1879419.93</v>
      </c>
      <c r="E443" s="30">
        <f t="shared" si="12"/>
        <v>1238154.7400000002</v>
      </c>
      <c r="F443" s="82">
        <v>893018.4300000025</v>
      </c>
      <c r="G443" s="82">
        <v>641265.18999999983</v>
      </c>
      <c r="H443" s="30">
        <f t="shared" si="13"/>
        <v>1534283.6200000024</v>
      </c>
      <c r="I443" s="36" t="e">
        <f>VLOOKUP(B443,'FOLHA RESUMIDA'!C:D,2,0)</f>
        <v>#N/A</v>
      </c>
    </row>
    <row r="444" spans="1:9">
      <c r="A444" s="41"/>
      <c r="B444" s="41"/>
      <c r="C444" s="45"/>
      <c r="D444" s="46"/>
      <c r="E444" s="30"/>
      <c r="F444" s="39"/>
      <c r="G444" s="47"/>
      <c r="H444" s="30"/>
    </row>
    <row r="445" spans="1:9">
      <c r="E445" s="30"/>
      <c r="F445" s="34"/>
      <c r="G445" s="34"/>
      <c r="H445" s="30"/>
    </row>
    <row r="446" spans="1:9">
      <c r="E446" s="30"/>
      <c r="F446" s="34"/>
      <c r="G446" s="34"/>
      <c r="H446" s="30"/>
    </row>
    <row r="447" spans="1:9">
      <c r="E447" s="30"/>
      <c r="F447" s="34"/>
      <c r="G447" s="34"/>
      <c r="H447" s="30"/>
    </row>
    <row r="448" spans="1:9">
      <c r="E448" s="30"/>
      <c r="F448" s="34"/>
      <c r="G448" s="34"/>
      <c r="H448" s="30"/>
    </row>
    <row r="450" spans="5:8">
      <c r="E450" s="30"/>
      <c r="F450" s="33"/>
      <c r="G450" s="33"/>
      <c r="H450" s="30"/>
    </row>
    <row r="451" spans="5:8">
      <c r="E451" s="30"/>
      <c r="F451" s="33"/>
      <c r="G451" s="33"/>
      <c r="H451" s="30"/>
    </row>
    <row r="452" spans="5:8">
      <c r="E452" s="30"/>
      <c r="F452" s="33"/>
      <c r="G452" s="33"/>
      <c r="H452" s="30"/>
    </row>
    <row r="453" spans="5:8">
      <c r="E453" s="30"/>
      <c r="F453" s="33"/>
      <c r="G453" s="33"/>
      <c r="H453" s="30"/>
    </row>
    <row r="454" spans="5:8">
      <c r="E454" s="30"/>
      <c r="F454" s="33"/>
      <c r="G454" s="33"/>
      <c r="H454" s="30"/>
    </row>
    <row r="455" spans="5:8">
      <c r="E455" s="30"/>
      <c r="F455" s="33"/>
      <c r="G455" s="33"/>
      <c r="H455" s="30"/>
    </row>
    <row r="456" spans="5:8">
      <c r="E456" s="30"/>
      <c r="F456" s="33"/>
      <c r="G456" s="33"/>
      <c r="H456" s="30"/>
    </row>
    <row r="457" spans="5:8">
      <c r="E457" s="30"/>
      <c r="F457" s="33"/>
      <c r="G457" s="33"/>
      <c r="H457" s="30"/>
    </row>
    <row r="458" spans="5:8">
      <c r="E458" s="30"/>
      <c r="F458" s="33"/>
      <c r="G458" s="33"/>
      <c r="H458" s="30"/>
    </row>
  </sheetData>
  <autoFilter ref="A4:I458">
    <filterColumn colId="8"/>
  </autoFilter>
  <sortState ref="A5:I452">
    <sortCondition ref="I5:I452"/>
  </sortState>
  <conditionalFormatting sqref="B1:B1048576">
    <cfRule type="duplicateValues" dxfId="35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FOLHA RESUMIDA</vt:lpstr>
      <vt:lpstr>SRA</vt:lpstr>
      <vt:lpstr>13 SALARIO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2025-01-14T21:06:35Z</dcterms:modified>
</cp:coreProperties>
</file>